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EstaPastaDeTrabalho" defaultThemeVersion="124226"/>
  <mc:AlternateContent xmlns:mc="http://schemas.openxmlformats.org/markup-compatibility/2006">
    <mc:Choice Requires="x15">
      <x15ac:absPath xmlns:x15ac="http://schemas.microsoft.com/office/spreadsheetml/2010/11/ac" url="Z:\CPL\COMISSÃO 017-S - JULHO.2021\7 - LICITAÇÕES 2025\CONCORRÊNCIA ELETRÔNICA\002.2025 - TUNNEL LINER\"/>
    </mc:Choice>
  </mc:AlternateContent>
  <xr:revisionPtr revIDLastSave="0" documentId="8_{8D3095B9-6861-4689-A577-0812B4233C02}" xr6:coauthVersionLast="47" xr6:coauthVersionMax="47" xr10:uidLastSave="{00000000-0000-0000-0000-000000000000}"/>
  <bookViews>
    <workbookView xWindow="-28920" yWindow="-120" windowWidth="29040" windowHeight="15840" tabRatio="764" xr2:uid="{00000000-000D-0000-FFFF-FFFF00000000}"/>
  </bookViews>
  <sheets>
    <sheet name="Eventograma" sheetId="87" r:id="rId1"/>
    <sheet name="Cronograma" sheetId="88" r:id="rId2"/>
    <sheet name="Reajuste " sheetId="78" state="hidden" r:id="rId3"/>
    <sheet name="BASE" sheetId="85" state="hidden" r:id="rId4"/>
  </sheets>
  <definedNames>
    <definedName name="\0" localSheetId="0">#REF!</definedName>
    <definedName name="\0">#REF!</definedName>
    <definedName name="\a" localSheetId="0">#REF!</definedName>
    <definedName name="\a">#REF!</definedName>
    <definedName name="\c" localSheetId="0">#REF!</definedName>
    <definedName name="\c" localSheetId="2">#REF!</definedName>
    <definedName name="\c">#REF!</definedName>
    <definedName name="\d" localSheetId="0">#REF!</definedName>
    <definedName name="\d">#REF!</definedName>
    <definedName name="\f">#N/A</definedName>
    <definedName name="\p">#N/A</definedName>
    <definedName name="\q" localSheetId="0">#REF!</definedName>
    <definedName name="\q">#REF!</definedName>
    <definedName name="\s" localSheetId="0">#REF!</definedName>
    <definedName name="\s">#REF!</definedName>
    <definedName name="\x" localSheetId="0">#REF!</definedName>
    <definedName name="\x" localSheetId="2">#REF!</definedName>
    <definedName name="\x">#REF!</definedName>
    <definedName name="\z" localSheetId="0">#REF!</definedName>
    <definedName name="\z" localSheetId="2">#REF!</definedName>
    <definedName name="\z">#REF!</definedName>
    <definedName name="_______________________pv3" localSheetId="0">#REF!</definedName>
    <definedName name="_______________________pv3" localSheetId="2">#REF!</definedName>
    <definedName name="_______________________pv3">#REF!</definedName>
    <definedName name="______________________Ele200502" localSheetId="0">#REF!</definedName>
    <definedName name="______________________Ele200502" localSheetId="2">#REF!</definedName>
    <definedName name="______________________Ele200502">#REF!</definedName>
    <definedName name="______________________pv3" localSheetId="0">#REF!</definedName>
    <definedName name="______________________pv3">#REF!</definedName>
    <definedName name="______________________Ser200705" localSheetId="0">#REF!</definedName>
    <definedName name="______________________Ser200705">#REF!</definedName>
    <definedName name="______________________Ser200712" localSheetId="0">#REF!</definedName>
    <definedName name="______________________Ser200712">#REF!</definedName>
    <definedName name="______________________Ser201104" localSheetId="0">#REF!</definedName>
    <definedName name="______________________Ser201104">#REF!</definedName>
    <definedName name="______________________TR2" localSheetId="0">#REF!</definedName>
    <definedName name="______________________TR2">#REF!</definedName>
    <definedName name="______________________TR5" localSheetId="0">#REF!</definedName>
    <definedName name="______________________TR5">#REF!</definedName>
    <definedName name="_____________________Ele200502" localSheetId="0">#REF!</definedName>
    <definedName name="_____________________Ele200502">#REF!</definedName>
    <definedName name="_____________________Ele200609" localSheetId="0">#REF!</definedName>
    <definedName name="_____________________Ele200609">#REF!</definedName>
    <definedName name="_____________________pv2" localSheetId="0">#REF!</definedName>
    <definedName name="_____________________pv2">#REF!</definedName>
    <definedName name="_____________________pv3" localSheetId="0">#REF!</definedName>
    <definedName name="_____________________pv3">#REF!</definedName>
    <definedName name="_____________________Ser200506" localSheetId="0">#REF!</definedName>
    <definedName name="_____________________Ser200506">#REF!</definedName>
    <definedName name="_____________________Ser200705" localSheetId="0">#REF!</definedName>
    <definedName name="_____________________Ser200705">#REF!</definedName>
    <definedName name="_____________________Ser200712" localSheetId="0">#REF!</definedName>
    <definedName name="_____________________Ser200712">#REF!</definedName>
    <definedName name="_____________________Ser201104" localSheetId="0">#REF!</definedName>
    <definedName name="_____________________Ser201104">#REF!</definedName>
    <definedName name="_____________________TR2" localSheetId="0">#REF!</definedName>
    <definedName name="_____________________TR2">#REF!</definedName>
    <definedName name="_____________________TR5" localSheetId="0">#REF!</definedName>
    <definedName name="_____________________TR5">#REF!</definedName>
    <definedName name="____________________Ele200502" localSheetId="0">#REF!</definedName>
    <definedName name="____________________Ele200502">#REF!</definedName>
    <definedName name="____________________Ele200609" localSheetId="0">#REF!</definedName>
    <definedName name="____________________Ele200609">#REF!</definedName>
    <definedName name="____________________pv2" localSheetId="0">#REF!</definedName>
    <definedName name="____________________pv2">#REF!</definedName>
    <definedName name="____________________pv3" localSheetId="0">#REF!</definedName>
    <definedName name="____________________pv3">#REF!</definedName>
    <definedName name="____________________Ser200506" localSheetId="0">#REF!</definedName>
    <definedName name="____________________Ser200506">#REF!</definedName>
    <definedName name="____________________Ser200705" localSheetId="0">#REF!</definedName>
    <definedName name="____________________Ser200705">#REF!</definedName>
    <definedName name="____________________Ser200712" localSheetId="0">#REF!</definedName>
    <definedName name="____________________Ser200712">#REF!</definedName>
    <definedName name="____________________Ser201104" localSheetId="0">#REF!</definedName>
    <definedName name="____________________Ser201104">#REF!</definedName>
    <definedName name="____________________TR2" localSheetId="0">#REF!</definedName>
    <definedName name="____________________TR2">#REF!</definedName>
    <definedName name="____________________TR5" localSheetId="0">#REF!</definedName>
    <definedName name="____________________TR5">#REF!</definedName>
    <definedName name="___________________Ele200502" localSheetId="0">#REF!</definedName>
    <definedName name="___________________Ele200502">#REF!</definedName>
    <definedName name="___________________Ele200609" localSheetId="0">#REF!</definedName>
    <definedName name="___________________Ele200609">#REF!</definedName>
    <definedName name="___________________pv2" localSheetId="0">#REF!</definedName>
    <definedName name="___________________pv2">#REF!</definedName>
    <definedName name="___________________pv3" localSheetId="0">#REF!</definedName>
    <definedName name="___________________pv3">#REF!</definedName>
    <definedName name="___________________Ser200506" localSheetId="0">#REF!</definedName>
    <definedName name="___________________Ser200506">#REF!</definedName>
    <definedName name="___________________Ser200705" localSheetId="0">#REF!</definedName>
    <definedName name="___________________Ser200705">#REF!</definedName>
    <definedName name="___________________Ser200712" localSheetId="0">#REF!</definedName>
    <definedName name="___________________Ser200712">#REF!</definedName>
    <definedName name="___________________Ser201104" localSheetId="0">#REF!</definedName>
    <definedName name="___________________Ser201104">#REF!</definedName>
    <definedName name="___________________TR2" localSheetId="0">#REF!</definedName>
    <definedName name="___________________TR2">#REF!</definedName>
    <definedName name="___________________TR5" localSheetId="0">#REF!</definedName>
    <definedName name="___________________TR5">#REF!</definedName>
    <definedName name="__________________BOR1" localSheetId="0">#REF!</definedName>
    <definedName name="__________________BOR1">#REF!</definedName>
    <definedName name="__________________Ele200502" localSheetId="0">#REF!</definedName>
    <definedName name="__________________Ele200502">#REF!</definedName>
    <definedName name="__________________Ele200609" localSheetId="0">#REF!</definedName>
    <definedName name="__________________Ele200609">#REF!</definedName>
    <definedName name="__________________pv2" localSheetId="0">#REF!</definedName>
    <definedName name="__________________pv2">#REF!</definedName>
    <definedName name="__________________pv3" localSheetId="0">#REF!</definedName>
    <definedName name="__________________pv3">#REF!</definedName>
    <definedName name="__________________Ser200506" localSheetId="0">#REF!</definedName>
    <definedName name="__________________Ser200506">#REF!</definedName>
    <definedName name="__________________Ser200705" localSheetId="0">#REF!</definedName>
    <definedName name="__________________Ser200705">#REF!</definedName>
    <definedName name="__________________Ser200712" localSheetId="0">#REF!</definedName>
    <definedName name="__________________Ser200712">#REF!</definedName>
    <definedName name="__________________Ser201104" localSheetId="0">#REF!</definedName>
    <definedName name="__________________Ser201104">#REF!</definedName>
    <definedName name="__________________TR2" localSheetId="0">#REF!</definedName>
    <definedName name="__________________TR2">#REF!</definedName>
    <definedName name="__________________TR5" localSheetId="0">#REF!</definedName>
    <definedName name="__________________TR5">#REF!</definedName>
    <definedName name="_________________Ele200502" localSheetId="0">#REF!</definedName>
    <definedName name="_________________Ele200502">#REF!</definedName>
    <definedName name="_________________Ele200609" localSheetId="0">#REF!</definedName>
    <definedName name="_________________Ele200609">#REF!</definedName>
    <definedName name="_________________pv2" localSheetId="0">#REF!</definedName>
    <definedName name="_________________pv2">#REF!</definedName>
    <definedName name="_________________pv3" localSheetId="0">#REF!</definedName>
    <definedName name="_________________pv3">#REF!</definedName>
    <definedName name="_________________Ser200506" localSheetId="0">#REF!</definedName>
    <definedName name="_________________Ser200506">#REF!</definedName>
    <definedName name="_________________Ser200705" localSheetId="0">#REF!</definedName>
    <definedName name="_________________Ser200705">#REF!</definedName>
    <definedName name="_________________Ser200712" localSheetId="0">#REF!</definedName>
    <definedName name="_________________Ser200712">#REF!</definedName>
    <definedName name="_________________Ser201104" localSheetId="0">#REF!</definedName>
    <definedName name="_________________Ser201104">#REF!</definedName>
    <definedName name="_________________TR2" localSheetId="0">#REF!</definedName>
    <definedName name="_________________TR2">#REF!</definedName>
    <definedName name="_________________TR5" localSheetId="0">#REF!</definedName>
    <definedName name="_________________TR5">#REF!</definedName>
    <definedName name="________________Ele200502" localSheetId="0">#REF!</definedName>
    <definedName name="________________Ele200502">#REF!</definedName>
    <definedName name="________________Ele200609" localSheetId="0">#REF!</definedName>
    <definedName name="________________Ele200609">#REF!</definedName>
    <definedName name="________________pv2" localSheetId="0">#REF!</definedName>
    <definedName name="________________pv2">#REF!</definedName>
    <definedName name="________________pv3" localSheetId="0">#REF!</definedName>
    <definedName name="________________pv3">#REF!</definedName>
    <definedName name="________________Ser200506" localSheetId="0">#REF!</definedName>
    <definedName name="________________Ser200506">#REF!</definedName>
    <definedName name="________________Ser200705" localSheetId="0">#REF!</definedName>
    <definedName name="________________Ser200705">#REF!</definedName>
    <definedName name="________________Ser200712" localSheetId="0">#REF!</definedName>
    <definedName name="________________Ser200712">#REF!</definedName>
    <definedName name="________________Ser201104" localSheetId="0">#REF!</definedName>
    <definedName name="________________Ser201104">#REF!</definedName>
    <definedName name="________________TR2" localSheetId="0">#REF!</definedName>
    <definedName name="________________TR2">#REF!</definedName>
    <definedName name="________________TR5" localSheetId="0">#REF!</definedName>
    <definedName name="________________TR5">#REF!</definedName>
    <definedName name="_______________Ele200502" localSheetId="0">#REF!</definedName>
    <definedName name="_______________Ele200502">#REF!</definedName>
    <definedName name="_______________Ele200609" localSheetId="0">#REF!</definedName>
    <definedName name="_______________Ele200609">#REF!</definedName>
    <definedName name="_______________pv2" localSheetId="0">#REF!</definedName>
    <definedName name="_______________pv2">#REF!</definedName>
    <definedName name="_______________pv3" localSheetId="0">#REF!</definedName>
    <definedName name="_______________pv3">#REF!</definedName>
    <definedName name="_______________REV5" localSheetId="0">#REF!</definedName>
    <definedName name="_______________REV5">#REF!</definedName>
    <definedName name="_______________Ser200506" localSheetId="0">#REF!</definedName>
    <definedName name="_______________Ser200506">#REF!</definedName>
    <definedName name="_______________Ser200705" localSheetId="0">#REF!</definedName>
    <definedName name="_______________Ser200705">#REF!</definedName>
    <definedName name="_______________Ser200712" localSheetId="0">#REF!</definedName>
    <definedName name="_______________Ser200712">#REF!</definedName>
    <definedName name="_______________Ser201104" localSheetId="0">#REF!</definedName>
    <definedName name="_______________Ser201104">#REF!</definedName>
    <definedName name="_______________TR2" localSheetId="0">#REF!</definedName>
    <definedName name="_______________TR2">#REF!</definedName>
    <definedName name="_______________TR5" localSheetId="0">#REF!</definedName>
    <definedName name="_______________TR5">#REF!</definedName>
    <definedName name="______________BOR1" localSheetId="0">#REF!</definedName>
    <definedName name="______________BOR1">#REF!</definedName>
    <definedName name="______________Ele200502" localSheetId="0">#REF!</definedName>
    <definedName name="______________Ele200502">#REF!</definedName>
    <definedName name="______________Ele200609" localSheetId="0">#REF!</definedName>
    <definedName name="______________Ele200609">#REF!</definedName>
    <definedName name="______________pv2" localSheetId="0">#REF!</definedName>
    <definedName name="______________pv2">#REF!</definedName>
    <definedName name="______________pv3" localSheetId="0">#REF!</definedName>
    <definedName name="______________pv3">#REF!</definedName>
    <definedName name="______________REV5" localSheetId="0">#REF!</definedName>
    <definedName name="______________REV5">#REF!</definedName>
    <definedName name="______________Ser200506" localSheetId="0">#REF!</definedName>
    <definedName name="______________Ser200506">#REF!</definedName>
    <definedName name="______________Ser200705" localSheetId="0">#REF!</definedName>
    <definedName name="______________Ser200705">#REF!</definedName>
    <definedName name="______________Ser200712" localSheetId="0">#REF!</definedName>
    <definedName name="______________Ser200712">#REF!</definedName>
    <definedName name="______________Ser201104" localSheetId="0">#REF!</definedName>
    <definedName name="______________Ser201104">#REF!</definedName>
    <definedName name="______________TR2" localSheetId="0">#REF!</definedName>
    <definedName name="______________TR2">#REF!</definedName>
    <definedName name="______________TR5" localSheetId="0">#REF!</definedName>
    <definedName name="______________TR5">#REF!</definedName>
    <definedName name="_____________BOR1" localSheetId="0">#REF!</definedName>
    <definedName name="_____________BOR1">#REF!</definedName>
    <definedName name="_____________Ele200502" localSheetId="0">#REF!</definedName>
    <definedName name="_____________Ele200502">#REF!</definedName>
    <definedName name="_____________Ele200609" localSheetId="0">#REF!</definedName>
    <definedName name="_____________Ele200609">#REF!</definedName>
    <definedName name="_____________pv2" localSheetId="0">#REF!</definedName>
    <definedName name="_____________pv2">#REF!</definedName>
    <definedName name="_____________pv3" localSheetId="0">#REF!</definedName>
    <definedName name="_____________pv3">#REF!</definedName>
    <definedName name="_____________REV5" localSheetId="0">#REF!</definedName>
    <definedName name="_____________REV5">#REF!</definedName>
    <definedName name="_____________Ser200506" localSheetId="0">#REF!</definedName>
    <definedName name="_____________Ser200506">#REF!</definedName>
    <definedName name="_____________Ser200705" localSheetId="0">#REF!</definedName>
    <definedName name="_____________Ser200705">#REF!</definedName>
    <definedName name="_____________Ser200712" localSheetId="0">#REF!</definedName>
    <definedName name="_____________Ser200712">#REF!</definedName>
    <definedName name="_____________Ser201104" localSheetId="0">#REF!</definedName>
    <definedName name="_____________Ser201104">#REF!</definedName>
    <definedName name="_____________TR2" localSheetId="0">#REF!</definedName>
    <definedName name="_____________TR2">#REF!</definedName>
    <definedName name="_____________TR5" localSheetId="0">#REF!</definedName>
    <definedName name="_____________TR5">#REF!</definedName>
    <definedName name="____________abc2" localSheetId="0">#REF!</definedName>
    <definedName name="____________abc2">#REF!</definedName>
    <definedName name="____________BOR1" localSheetId="0">#REF!</definedName>
    <definedName name="____________BOR1">#REF!</definedName>
    <definedName name="____________Ele200502" localSheetId="0">#REF!</definedName>
    <definedName name="____________Ele200502">#REF!</definedName>
    <definedName name="____________Ele200609" localSheetId="0">#REF!</definedName>
    <definedName name="____________Ele200609">#REF!</definedName>
    <definedName name="____________pv2" localSheetId="0">#REF!</definedName>
    <definedName name="____________pv2">#REF!</definedName>
    <definedName name="____________pv3" localSheetId="0">#REF!</definedName>
    <definedName name="____________pv3">#REF!</definedName>
    <definedName name="____________REV5" localSheetId="0">#REF!</definedName>
    <definedName name="____________REV5">#REF!</definedName>
    <definedName name="____________Ser200506" localSheetId="0">#REF!</definedName>
    <definedName name="____________Ser200506">#REF!</definedName>
    <definedName name="____________Ser200705" localSheetId="0">#REF!</definedName>
    <definedName name="____________Ser200705">#REF!</definedName>
    <definedName name="____________Ser200712" localSheetId="0">#REF!</definedName>
    <definedName name="____________Ser200712">#REF!</definedName>
    <definedName name="____________Ser201104" localSheetId="0">#REF!</definedName>
    <definedName name="____________Ser201104">#REF!</definedName>
    <definedName name="____________TR2" localSheetId="0">#REF!</definedName>
    <definedName name="____________TR2">#REF!</definedName>
    <definedName name="____________TR5" localSheetId="0">#REF!</definedName>
    <definedName name="____________TR5">#REF!</definedName>
    <definedName name="___________abc2" localSheetId="0">#REF!</definedName>
    <definedName name="___________abc2">#REF!</definedName>
    <definedName name="___________BOR1" localSheetId="0">#REF!</definedName>
    <definedName name="___________BOR1">#REF!</definedName>
    <definedName name="___________Ele200502" localSheetId="0">#REF!</definedName>
    <definedName name="___________Ele200502">#REF!</definedName>
    <definedName name="___________Ele200609" localSheetId="0">#REF!</definedName>
    <definedName name="___________Ele200609">#REF!</definedName>
    <definedName name="___________pv2" localSheetId="0">#REF!</definedName>
    <definedName name="___________pv2">#REF!</definedName>
    <definedName name="___________pv3" localSheetId="0">#REF!</definedName>
    <definedName name="___________pv3">#REF!</definedName>
    <definedName name="___________REV5" localSheetId="0">#REF!</definedName>
    <definedName name="___________REV5">#REF!</definedName>
    <definedName name="___________Ser200506" localSheetId="0">#REF!</definedName>
    <definedName name="___________Ser200506">#REF!</definedName>
    <definedName name="___________Ser200705" localSheetId="0">#REF!</definedName>
    <definedName name="___________Ser200705">#REF!</definedName>
    <definedName name="___________Ser200712" localSheetId="0">#REF!</definedName>
    <definedName name="___________Ser200712">#REF!</definedName>
    <definedName name="___________Ser201104" localSheetId="0">#REF!</definedName>
    <definedName name="___________Ser201104">#REF!</definedName>
    <definedName name="___________TR2" localSheetId="0">#REF!</definedName>
    <definedName name="___________TR2">#REF!</definedName>
    <definedName name="___________TR5" localSheetId="0">#REF!</definedName>
    <definedName name="___________TR5">#REF!</definedName>
    <definedName name="__________abc2" localSheetId="0">#REF!</definedName>
    <definedName name="__________abc2">#REF!</definedName>
    <definedName name="__________BOR1" localSheetId="0">#REF!</definedName>
    <definedName name="__________BOR1">#REF!</definedName>
    <definedName name="__________Ele200502" localSheetId="0">#REF!</definedName>
    <definedName name="__________Ele200502">#REF!</definedName>
    <definedName name="__________Ele200609" localSheetId="0">#REF!</definedName>
    <definedName name="__________Ele200609">#REF!</definedName>
    <definedName name="__________pv2" localSheetId="0">#REF!</definedName>
    <definedName name="__________pv2">#REF!</definedName>
    <definedName name="__________pv3" localSheetId="0">#REF!</definedName>
    <definedName name="__________pv3">#REF!</definedName>
    <definedName name="__________REV5" localSheetId="0">#REF!</definedName>
    <definedName name="__________REV5">#REF!</definedName>
    <definedName name="__________Ser200506" localSheetId="0">#REF!</definedName>
    <definedName name="__________Ser200506">#REF!</definedName>
    <definedName name="__________Ser200705" localSheetId="0">#REF!</definedName>
    <definedName name="__________Ser200705">#REF!</definedName>
    <definedName name="__________Ser200712" localSheetId="0">#REF!</definedName>
    <definedName name="__________Ser200712">#REF!</definedName>
    <definedName name="__________Ser201104" localSheetId="0">#REF!</definedName>
    <definedName name="__________Ser201104">#REF!</definedName>
    <definedName name="__________TR2" localSheetId="0">#REF!</definedName>
    <definedName name="__________TR2">#REF!</definedName>
    <definedName name="__________TR5" localSheetId="0">#REF!</definedName>
    <definedName name="__________TR5">#REF!</definedName>
    <definedName name="_________abc2" localSheetId="0">#REF!</definedName>
    <definedName name="_________abc2">#REF!</definedName>
    <definedName name="_________BOR1" localSheetId="0">#REF!</definedName>
    <definedName name="_________BOR1">#REF!</definedName>
    <definedName name="_________Ele200502" localSheetId="0">#REF!</definedName>
    <definedName name="_________Ele200502">#REF!</definedName>
    <definedName name="_________Ele200609" localSheetId="0">#REF!</definedName>
    <definedName name="_________Ele200609">#REF!</definedName>
    <definedName name="_________pv2" localSheetId="0">#REF!</definedName>
    <definedName name="_________pv2">#REF!</definedName>
    <definedName name="_________pv3" localSheetId="0">#REF!</definedName>
    <definedName name="_________pv3">#REF!</definedName>
    <definedName name="_________REV5" localSheetId="0">#REF!</definedName>
    <definedName name="_________REV5">#REF!</definedName>
    <definedName name="_________Ser200506" localSheetId="0">#REF!</definedName>
    <definedName name="_________Ser200506">#REF!</definedName>
    <definedName name="_________Ser200705" localSheetId="0">#REF!</definedName>
    <definedName name="_________Ser200705">#REF!</definedName>
    <definedName name="_________Ser200712" localSheetId="0">#REF!</definedName>
    <definedName name="_________Ser200712">#REF!</definedName>
    <definedName name="_________Ser201104" localSheetId="0">#REF!</definedName>
    <definedName name="_________Ser201104">#REF!</definedName>
    <definedName name="_________TR2" localSheetId="0">#REF!</definedName>
    <definedName name="_________TR2">#REF!</definedName>
    <definedName name="_________TR5" localSheetId="0">#REF!</definedName>
    <definedName name="_________TR5">#REF!</definedName>
    <definedName name="________abc2" localSheetId="0">#REF!</definedName>
    <definedName name="________abc2">#REF!</definedName>
    <definedName name="________BOR1" localSheetId="0">#REF!</definedName>
    <definedName name="________BOR1">#REF!</definedName>
    <definedName name="________Ele200502" localSheetId="0">#REF!</definedName>
    <definedName name="________Ele200502">#REF!</definedName>
    <definedName name="________Ele200609" localSheetId="0">#REF!</definedName>
    <definedName name="________Ele200609">#REF!</definedName>
    <definedName name="________NIL1" localSheetId="0">#REF!</definedName>
    <definedName name="________NIL1">#REF!</definedName>
    <definedName name="________pv2" localSheetId="0">#REF!</definedName>
    <definedName name="________pv2">#REF!</definedName>
    <definedName name="________pv3" localSheetId="0">#REF!</definedName>
    <definedName name="________pv3">#REF!</definedName>
    <definedName name="________REV5" localSheetId="0">#REF!</definedName>
    <definedName name="________REV5">#REF!</definedName>
    <definedName name="________Ser200506" localSheetId="0">#REF!</definedName>
    <definedName name="________Ser200506">#REF!</definedName>
    <definedName name="________Ser200705" localSheetId="0">#REF!</definedName>
    <definedName name="________Ser200705">#REF!</definedName>
    <definedName name="________Ser200712" localSheetId="0">#REF!</definedName>
    <definedName name="________Ser200712">#REF!</definedName>
    <definedName name="________Ser201104" localSheetId="0">#REF!</definedName>
    <definedName name="________Ser201104">#REF!</definedName>
    <definedName name="________TR2" localSheetId="0">#REF!</definedName>
    <definedName name="________TR2">#REF!</definedName>
    <definedName name="________TR5" localSheetId="0">#REF!</definedName>
    <definedName name="________TR5">#REF!</definedName>
    <definedName name="_______abc2" localSheetId="0">#REF!</definedName>
    <definedName name="_______abc2">#REF!</definedName>
    <definedName name="_______BOR1" localSheetId="0">#REF!</definedName>
    <definedName name="_______BOR1">#REF!</definedName>
    <definedName name="_______Ele200502" localSheetId="0">#REF!</definedName>
    <definedName name="_______Ele200502">#REF!</definedName>
    <definedName name="_______Ele200609" localSheetId="0">#REF!</definedName>
    <definedName name="_______Ele200609">#REF!</definedName>
    <definedName name="_______NIL1" localSheetId="0">#REF!</definedName>
    <definedName name="_______NIL1">#REF!</definedName>
    <definedName name="_______pv2" localSheetId="0">#REF!</definedName>
    <definedName name="_______pv2">#REF!</definedName>
    <definedName name="_______pv3" localSheetId="0">#REF!</definedName>
    <definedName name="_______pv3">#REF!</definedName>
    <definedName name="_______REV5" localSheetId="0">#REF!</definedName>
    <definedName name="_______REV5">#REF!</definedName>
    <definedName name="_______Ser200506" localSheetId="0">#REF!</definedName>
    <definedName name="_______Ser200506">#REF!</definedName>
    <definedName name="_______Ser200705" localSheetId="0">#REF!</definedName>
    <definedName name="_______Ser200705">#REF!</definedName>
    <definedName name="_______Ser200712" localSheetId="0">#REF!</definedName>
    <definedName name="_______Ser200712">#REF!</definedName>
    <definedName name="_______Ser201104" localSheetId="0">#REF!</definedName>
    <definedName name="_______Ser201104">#REF!</definedName>
    <definedName name="_______TR2" localSheetId="0">#REF!</definedName>
    <definedName name="_______TR2">#REF!</definedName>
    <definedName name="_______TR5" localSheetId="0">#REF!</definedName>
    <definedName name="_______TR5">#REF!</definedName>
    <definedName name="______abc2" localSheetId="0">#REF!</definedName>
    <definedName name="______abc2">#REF!</definedName>
    <definedName name="______BOR1" localSheetId="0">#REF!</definedName>
    <definedName name="______BOR1">#REF!</definedName>
    <definedName name="______Ele200502" localSheetId="0">#REF!</definedName>
    <definedName name="______Ele200502">#REF!</definedName>
    <definedName name="______Ele200609" localSheetId="0">#REF!</definedName>
    <definedName name="______Ele200609">#REF!</definedName>
    <definedName name="______NIL1" localSheetId="0">#REF!</definedName>
    <definedName name="______NIL1">#REF!</definedName>
    <definedName name="______pv2" localSheetId="0">#REF!</definedName>
    <definedName name="______pv2">#REF!</definedName>
    <definedName name="______pv3" localSheetId="0">#REF!</definedName>
    <definedName name="______pv3">#REF!</definedName>
    <definedName name="______REV5" localSheetId="0">#REF!</definedName>
    <definedName name="______REV5">#REF!</definedName>
    <definedName name="______Ser200506" localSheetId="0">#REF!</definedName>
    <definedName name="______Ser200506">#REF!</definedName>
    <definedName name="______Ser200705" localSheetId="0">#REF!</definedName>
    <definedName name="______Ser200705">#REF!</definedName>
    <definedName name="______Ser200712" localSheetId="0">#REF!</definedName>
    <definedName name="______Ser200712">#REF!</definedName>
    <definedName name="______Ser201104" localSheetId="0">#REF!</definedName>
    <definedName name="______Ser201104">#REF!</definedName>
    <definedName name="______TR2" localSheetId="0">#REF!</definedName>
    <definedName name="______TR2">#REF!</definedName>
    <definedName name="______TR5" localSheetId="0">#REF!</definedName>
    <definedName name="______TR5">#REF!</definedName>
    <definedName name="_____abc2" localSheetId="0">#REF!</definedName>
    <definedName name="_____abc2">#REF!</definedName>
    <definedName name="_____BOR1" localSheetId="0">#REF!</definedName>
    <definedName name="_____BOR1">#REF!</definedName>
    <definedName name="_____Ele200502" localSheetId="0">#REF!</definedName>
    <definedName name="_____Ele200502">#REF!</definedName>
    <definedName name="_____Ele200609" localSheetId="0">#REF!</definedName>
    <definedName name="_____Ele200609">#REF!</definedName>
    <definedName name="_____pv2" localSheetId="0">#REF!</definedName>
    <definedName name="_____pv2">#REF!</definedName>
    <definedName name="_____pv3" localSheetId="0">#REF!</definedName>
    <definedName name="_____pv3">#REF!</definedName>
    <definedName name="_____REV5" localSheetId="0">#REF!</definedName>
    <definedName name="_____REV5">#REF!</definedName>
    <definedName name="_____Ser200506" localSheetId="0">#REF!</definedName>
    <definedName name="_____Ser200506">#REF!</definedName>
    <definedName name="_____Ser200705" localSheetId="0">#REF!</definedName>
    <definedName name="_____Ser200705">#REF!</definedName>
    <definedName name="_____Ser200712" localSheetId="0">#REF!</definedName>
    <definedName name="_____Ser200712">#REF!</definedName>
    <definedName name="_____Ser201104" localSheetId="0">#REF!</definedName>
    <definedName name="_____Ser201104">#REF!</definedName>
    <definedName name="_____TR2" localSheetId="0">#REF!</definedName>
    <definedName name="_____TR2">#REF!</definedName>
    <definedName name="_____TR5" localSheetId="0">#REF!</definedName>
    <definedName name="_____TR5">#REF!</definedName>
    <definedName name="____abc2" localSheetId="0">#REF!</definedName>
    <definedName name="____abc2">#REF!</definedName>
    <definedName name="____BOR1" localSheetId="0">#REF!</definedName>
    <definedName name="____BOR1">#REF!</definedName>
    <definedName name="____Ele200502" localSheetId="0">#REF!</definedName>
    <definedName name="____Ele200502">#REF!</definedName>
    <definedName name="____Ele200609" localSheetId="0">#REF!</definedName>
    <definedName name="____Ele200609">#REF!</definedName>
    <definedName name="____NIL1" localSheetId="0">#REF!</definedName>
    <definedName name="____NIL1">#REF!</definedName>
    <definedName name="____pv2" localSheetId="0">#REF!</definedName>
    <definedName name="____pv2">#REF!</definedName>
    <definedName name="____pv3" localSheetId="0">#REF!</definedName>
    <definedName name="____pv3">#REF!</definedName>
    <definedName name="____REV5" localSheetId="0">#REF!</definedName>
    <definedName name="____REV5">#REF!</definedName>
    <definedName name="____Ser200506" localSheetId="0">#REF!</definedName>
    <definedName name="____Ser200506">#REF!</definedName>
    <definedName name="____Ser200705" localSheetId="0">#REF!</definedName>
    <definedName name="____Ser200705">#REF!</definedName>
    <definedName name="____Ser200712" localSheetId="0">#REF!</definedName>
    <definedName name="____Ser200712">#REF!</definedName>
    <definedName name="____Ser201104" localSheetId="0">#REF!</definedName>
    <definedName name="____Ser201104">#REF!</definedName>
    <definedName name="____TR2" localSheetId="0">#REF!</definedName>
    <definedName name="____TR2">#REF!</definedName>
    <definedName name="____TR5" localSheetId="0">#REF!</definedName>
    <definedName name="____TR5">#REF!</definedName>
    <definedName name="___abc2" localSheetId="0">#REF!</definedName>
    <definedName name="___abc2">#REF!</definedName>
    <definedName name="___BOR1" localSheetId="0">#REF!</definedName>
    <definedName name="___BOR1">#REF!</definedName>
    <definedName name="___Ele200502" localSheetId="0">#REF!</definedName>
    <definedName name="___Ele200502">#REF!</definedName>
    <definedName name="___Ele200609" localSheetId="0">#REF!</definedName>
    <definedName name="___Ele200609">#REF!</definedName>
    <definedName name="___NIL1" localSheetId="0">#REF!</definedName>
    <definedName name="___NIL1">#REF!</definedName>
    <definedName name="___pv2" localSheetId="0">#REF!</definedName>
    <definedName name="___pv2">#REF!</definedName>
    <definedName name="___pv3" localSheetId="0">#REF!</definedName>
    <definedName name="___pv3">#REF!</definedName>
    <definedName name="___REV5" localSheetId="0">#REF!</definedName>
    <definedName name="___REV5">#REF!</definedName>
    <definedName name="___Ser200506" localSheetId="0">#REF!</definedName>
    <definedName name="___Ser200506">#REF!</definedName>
    <definedName name="___Ser200705" localSheetId="0">#REF!</definedName>
    <definedName name="___Ser200705">#REF!</definedName>
    <definedName name="___Ser200712" localSheetId="0">#REF!</definedName>
    <definedName name="___Ser200712">#REF!</definedName>
    <definedName name="___Ser201104" localSheetId="0">#REF!</definedName>
    <definedName name="___Ser201104">#REF!</definedName>
    <definedName name="___sub1" localSheetId="0">#REF!</definedName>
    <definedName name="___sub1">#REF!</definedName>
    <definedName name="___sub2" localSheetId="0">#REF!</definedName>
    <definedName name="___sub2">#REF!</definedName>
    <definedName name="___sub3" localSheetId="0">#REF!</definedName>
    <definedName name="___sub3">#REF!</definedName>
    <definedName name="___TR2" localSheetId="0">#REF!</definedName>
    <definedName name="___TR2">#REF!</definedName>
    <definedName name="___TR5" localSheetId="0">#REF!</definedName>
    <definedName name="___TR5">#REF!</definedName>
    <definedName name="__123Graph_A" localSheetId="0" hidden="1">#REF!</definedName>
    <definedName name="__123Graph_A" hidden="1">#REF!</definedName>
    <definedName name="__123Graph_B" localSheetId="0" hidden="1">#REF!</definedName>
    <definedName name="__123Graph_B" hidden="1">#REF!</definedName>
    <definedName name="__123Graph_D" localSheetId="0" hidden="1">#REF!</definedName>
    <definedName name="__123Graph_D" hidden="1">#REF!</definedName>
    <definedName name="__123Graph_E" localSheetId="0" hidden="1">#REF!</definedName>
    <definedName name="__123Graph_E" hidden="1">#REF!</definedName>
    <definedName name="__123Graph_X" localSheetId="0" hidden="1">#REF!</definedName>
    <definedName name="__123Graph_X" hidden="1">#REF!</definedName>
    <definedName name="__1Excel_BuiltIn_Print_Area_1_1" localSheetId="0">#REF!</definedName>
    <definedName name="__1Excel_BuiltIn_Print_Area_1_1">#REF!</definedName>
    <definedName name="__6Excel_BuiltIn_Print_Area_4_1" localSheetId="0">#REF!</definedName>
    <definedName name="__6Excel_BuiltIn_Print_Area_4_1">#REF!</definedName>
    <definedName name="__abc2" localSheetId="0">#REF!</definedName>
    <definedName name="__abc2">#REF!</definedName>
    <definedName name="__BOR1" localSheetId="0">#REF!</definedName>
    <definedName name="__BOR1">#REF!</definedName>
    <definedName name="__Ele200502" localSheetId="0">#REF!</definedName>
    <definedName name="__Ele200502">#REF!</definedName>
    <definedName name="__Ele200609" localSheetId="0">#REF!</definedName>
    <definedName name="__Ele200609">#REF!</definedName>
    <definedName name="__NIL1" localSheetId="0">#REF!</definedName>
    <definedName name="__NIL1">#REF!</definedName>
    <definedName name="__pv2" localSheetId="0">#REF!</definedName>
    <definedName name="__pv2">#REF!</definedName>
    <definedName name="__pv3" localSheetId="0">#REF!</definedName>
    <definedName name="__pv3">#REF!</definedName>
    <definedName name="__REV5" localSheetId="0">#REF!</definedName>
    <definedName name="__REV5">#REF!</definedName>
    <definedName name="__Ser200506" localSheetId="0">#REF!</definedName>
    <definedName name="__Ser200506">#REF!</definedName>
    <definedName name="__Ser200705" localSheetId="0">#REF!</definedName>
    <definedName name="__Ser200705">#REF!</definedName>
    <definedName name="__Ser200712" localSheetId="0">#REF!</definedName>
    <definedName name="__Ser200712">#REF!</definedName>
    <definedName name="__Ser201104" localSheetId="0">#REF!</definedName>
    <definedName name="__Ser201104">#REF!</definedName>
    <definedName name="__TR2" localSheetId="0">#REF!</definedName>
    <definedName name="__TR2">#REF!</definedName>
    <definedName name="__TR5" localSheetId="0">#REF!</definedName>
    <definedName name="__TR5">#REF!</definedName>
    <definedName name="_16.3___VEÍCULOS" localSheetId="0">#REF!</definedName>
    <definedName name="_16.3___VEÍCULOS">#REF!</definedName>
    <definedName name="_16.4___COMBÚSTIVEL" localSheetId="0">#REF!</definedName>
    <definedName name="_16.4___COMBÚSTIVEL">#REF!</definedName>
    <definedName name="_16.5___EQUIPAMENTOS_DE_ESCRITÓRIO" localSheetId="0">#REF!</definedName>
    <definedName name="_16.5___EQUIPAMENTOS_DE_ESCRITÓRIO">#REF!</definedName>
    <definedName name="_17.1_MENSALISTA" localSheetId="0">#REF!</definedName>
    <definedName name="_17.1_MENSALISTA">#REF!</definedName>
    <definedName name="_17.2___HORISTA" localSheetId="0">#REF!</definedName>
    <definedName name="_17.2___HORISTA">#REF!</definedName>
    <definedName name="_18___CANTEIRO___INSTALAÇÃO___MANUTENÇÃO" localSheetId="0">#REF!</definedName>
    <definedName name="_18___CANTEIRO___INSTALAÇÃO___MANUTENÇÃO">#REF!</definedName>
    <definedName name="_1Excel_BuiltIn__FilterDatabase_1_1" localSheetId="0">#REF!</definedName>
    <definedName name="_1Excel_BuiltIn__FilterDatabase_1_1">#REF!</definedName>
    <definedName name="_1Excel_BuiltIn_Print_Area_1_1" localSheetId="0">#REF!</definedName>
    <definedName name="_1Excel_BuiltIn_Print_Area_1_1">#REF!</definedName>
    <definedName name="_1Excel_BuiltIn_Print_Area_3_1" localSheetId="0">#REF!</definedName>
    <definedName name="_1Excel_BuiltIn_Print_Area_3_1">#REF!</definedName>
    <definedName name="_1VB3" localSheetId="0">#REF!</definedName>
    <definedName name="_1VB3">#REF!</definedName>
    <definedName name="_2Excel_BuiltIn__FilterDatabase_1_1_1" localSheetId="0">#REF!</definedName>
    <definedName name="_2Excel_BuiltIn__FilterDatabase_1_1_1">#REF!</definedName>
    <definedName name="_2Excel_BuiltIn_Print_Area_2_1" localSheetId="0">#REF!</definedName>
    <definedName name="_2Excel_BuiltIn_Print_Area_2_1" localSheetId="2">#REF!</definedName>
    <definedName name="_2Excel_BuiltIn_Print_Area_2_1">#REF!</definedName>
    <definedName name="_2Excel_BuiltIn_Print_Titles_1_1" localSheetId="0">#REF!</definedName>
    <definedName name="_2Excel_BuiltIn_Print_Titles_1_1">#REF!</definedName>
    <definedName name="_3Excel_BuiltIn_Print_Area_4_1" localSheetId="0">#REF!</definedName>
    <definedName name="_3Excel_BuiltIn_Print_Area_4_1" localSheetId="2">#REF!</definedName>
    <definedName name="_3Excel_BuiltIn_Print_Area_4_1">#REF!</definedName>
    <definedName name="_3Excel_BuiltIn_Print_Titles_1_1" localSheetId="0">#REF!</definedName>
    <definedName name="_3Excel_BuiltIn_Print_Titles_1_1">#REF!</definedName>
    <definedName name="_4Excel_BuiltIn_Print_Area_1_1" localSheetId="0">#REF!</definedName>
    <definedName name="_4Excel_BuiltIn_Print_Area_1_1" localSheetId="2">#REF!</definedName>
    <definedName name="_4Excel_BuiltIn_Print_Area_1_1">#REF!</definedName>
    <definedName name="_5Excel_BuiltIn_Print_Area_2_1" localSheetId="0">#REF!</definedName>
    <definedName name="_5Excel_BuiltIn_Print_Area_2_1" localSheetId="2">#REF!</definedName>
    <definedName name="_5Excel_BuiltIn_Print_Area_2_1">#REF!</definedName>
    <definedName name="_6Excel_BuiltIn_Print_Area_4_1" localSheetId="0">#REF!</definedName>
    <definedName name="_6Excel_BuiltIn_Print_Area_4_1" localSheetId="2">#REF!</definedName>
    <definedName name="_6Excel_BuiltIn_Print_Area_4_1">#REF!</definedName>
    <definedName name="_abc2" localSheetId="0">#REF!</definedName>
    <definedName name="_abc2" localSheetId="2">#REF!</definedName>
    <definedName name="_abc2">#REF!</definedName>
    <definedName name="_BOR1" localSheetId="0">#REF!</definedName>
    <definedName name="_BOR1">#REF!</definedName>
    <definedName name="_Ele200502" localSheetId="0">#REF!</definedName>
    <definedName name="_Ele200502">#REF!</definedName>
    <definedName name="_Ele200609" localSheetId="0">#REF!</definedName>
    <definedName name="_Ele200609">#REF!</definedName>
    <definedName name="_Fill" localSheetId="0" hidden="1">#REF!</definedName>
    <definedName name="_Fill" hidden="1">#REF!</definedName>
    <definedName name="_xlnm._FilterDatabase" localSheetId="3" hidden="1">BASE!$A$54:$G$1429</definedName>
    <definedName name="_xlnm._FilterDatabase" localSheetId="0" hidden="1">Eventograma!$C$1:$C$25</definedName>
    <definedName name="_FOG50" localSheetId="0">#REF!</definedName>
    <definedName name="_FOG50">#REF!</definedName>
    <definedName name="_Key1" localSheetId="0">#REF!</definedName>
    <definedName name="_Key1">#REF!</definedName>
    <definedName name="_Key2" localSheetId="0">#REF!</definedName>
    <definedName name="_Key2">#REF!</definedName>
    <definedName name="_MM" localSheetId="0" hidden="1">#REF!</definedName>
    <definedName name="_MM" hidden="1">#REF!</definedName>
    <definedName name="_NIL1" localSheetId="0">#REF!</definedName>
    <definedName name="_NIL1">#REF!</definedName>
    <definedName name="_pv2" localSheetId="0">#REF!</definedName>
    <definedName name="_pv2">#REF!</definedName>
    <definedName name="_pv3" localSheetId="0">#REF!</definedName>
    <definedName name="_pv3">#REF!</definedName>
    <definedName name="_PVC100" localSheetId="0">#REF!</definedName>
    <definedName name="_PVC100">#REF!</definedName>
    <definedName name="_PVC150" localSheetId="0">#REF!</definedName>
    <definedName name="_PVC150">#REF!</definedName>
    <definedName name="_PVC50" localSheetId="0">#REF!</definedName>
    <definedName name="_PVC50">#REF!</definedName>
    <definedName name="_PVC75" localSheetId="0">#REF!</definedName>
    <definedName name="_PVC75">#REF!</definedName>
    <definedName name="_REV5" localSheetId="0">#REF!</definedName>
    <definedName name="_REV5">#REF!</definedName>
    <definedName name="_Ser200506" localSheetId="0">#REF!</definedName>
    <definedName name="_Ser200506">#REF!</definedName>
    <definedName name="_Ser200705" localSheetId="0">#REF!</definedName>
    <definedName name="_Ser200705">#REF!</definedName>
    <definedName name="_Ser200712" localSheetId="0">#REF!</definedName>
    <definedName name="_Ser200712">#REF!</definedName>
    <definedName name="_Ser201104" localSheetId="0">#REF!</definedName>
    <definedName name="_Ser201104">#REF!</definedName>
    <definedName name="_Sort" localSheetId="0">#REF!</definedName>
    <definedName name="_Sort">#REF!</definedName>
    <definedName name="_sub1" localSheetId="0">#REF!</definedName>
    <definedName name="_sub1">#REF!</definedName>
    <definedName name="_sub2" localSheetId="0">#REF!</definedName>
    <definedName name="_sub2">#REF!</definedName>
    <definedName name="_sub3" localSheetId="0">#REF!</definedName>
    <definedName name="_sub3">#REF!</definedName>
    <definedName name="_TR2" localSheetId="0">#REF!</definedName>
    <definedName name="_TR2">#REF!</definedName>
    <definedName name="_TR5" localSheetId="0">#REF!</definedName>
    <definedName name="_TR5">#REF!</definedName>
    <definedName name="_VBF1" localSheetId="0">#REF!</definedName>
    <definedName name="_VBF1">#REF!</definedName>
    <definedName name="_VE1" localSheetId="0">#REF!</definedName>
    <definedName name="_VE1">#REF!</definedName>
    <definedName name="_VO1" localSheetId="0">#REF!</definedName>
    <definedName name="_VO1">#REF!</definedName>
    <definedName name="_VR1" localSheetId="0">#REF!</definedName>
    <definedName name="_VR1">#REF!</definedName>
    <definedName name="_XXX" localSheetId="0">#REF!</definedName>
    <definedName name="_XXX">#REF!</definedName>
    <definedName name="a" localSheetId="0">#REF!</definedName>
    <definedName name="a">#REF!</definedName>
    <definedName name="A__1" localSheetId="0">#REF!</definedName>
    <definedName name="A__1">#REF!</definedName>
    <definedName name="A__1_1" localSheetId="0">#REF!</definedName>
    <definedName name="A__1_1">#REF!</definedName>
    <definedName name="A__2" localSheetId="0">#REF!</definedName>
    <definedName name="A__2">#REF!</definedName>
    <definedName name="A__2_1" localSheetId="0">#REF!</definedName>
    <definedName name="A__2_1">#REF!</definedName>
    <definedName name="A__3" localSheetId="0">#REF!</definedName>
    <definedName name="A__3">#REF!</definedName>
    <definedName name="A__3_1" localSheetId="0">#REF!</definedName>
    <definedName name="A__3_1">#REF!</definedName>
    <definedName name="A__4" localSheetId="0">#REF!</definedName>
    <definedName name="A__4">#REF!</definedName>
    <definedName name="A__4_1" localSheetId="0">#REF!</definedName>
    <definedName name="A__4_1">#REF!</definedName>
    <definedName name="A__5" localSheetId="0">#REF!</definedName>
    <definedName name="A__5">#REF!</definedName>
    <definedName name="A__5_1" localSheetId="0">#REF!</definedName>
    <definedName name="A__5_1">#REF!</definedName>
    <definedName name="A__6" localSheetId="0">#REF!</definedName>
    <definedName name="A__6">#REF!</definedName>
    <definedName name="A__6_1" localSheetId="0">#REF!</definedName>
    <definedName name="A__6_1">#REF!</definedName>
    <definedName name="A_1" localSheetId="0">#REF!</definedName>
    <definedName name="A_1">#REF!</definedName>
    <definedName name="A_1_1" localSheetId="0">#REF!</definedName>
    <definedName name="A_1_1">#REF!</definedName>
    <definedName name="A_2" localSheetId="0">#REF!</definedName>
    <definedName name="A_2">#REF!</definedName>
    <definedName name="A_2_1" localSheetId="0">#REF!</definedName>
    <definedName name="A_2_1">#REF!</definedName>
    <definedName name="A_3" localSheetId="0">#REF!</definedName>
    <definedName name="A_3">#REF!</definedName>
    <definedName name="A_3_1" localSheetId="0">#REF!</definedName>
    <definedName name="A_3_1">#REF!</definedName>
    <definedName name="A_BritaGrad">1.2246</definedName>
    <definedName name="A_Pilar">0.75^2*PI()</definedName>
    <definedName name="A_Sec_Laj_Tras">1.1728</definedName>
    <definedName name="A_Sec_Tabu">2.45</definedName>
    <definedName name="A010160100" localSheetId="0">#REF!</definedName>
    <definedName name="A010160100" localSheetId="2">#REF!</definedName>
    <definedName name="A010160100">#REF!</definedName>
    <definedName name="A010505000" localSheetId="0">#REF!</definedName>
    <definedName name="A010505000" localSheetId="2">#REF!</definedName>
    <definedName name="A010505000">#REF!</definedName>
    <definedName name="A020200010" localSheetId="0">#REF!</definedName>
    <definedName name="A020200010" localSheetId="2">#REF!</definedName>
    <definedName name="A020200010">#REF!</definedName>
    <definedName name="A020200080" localSheetId="0">#REF!</definedName>
    <definedName name="A020200080" localSheetId="2">#REF!</definedName>
    <definedName name="A020200080">#REF!</definedName>
    <definedName name="A03.020.0851" localSheetId="0">#REF!</definedName>
    <definedName name="A03.020.0851" localSheetId="2">#REF!</definedName>
    <definedName name="A03.020.0851">#REF!</definedName>
    <definedName name="A030130010" localSheetId="0">#REF!</definedName>
    <definedName name="A030130010" localSheetId="2">#REF!</definedName>
    <definedName name="A030130010">#REF!</definedName>
    <definedName name="A030130011" localSheetId="0">#REF!</definedName>
    <definedName name="A030130011" localSheetId="2">#REF!</definedName>
    <definedName name="A030130011">#REF!</definedName>
    <definedName name="A030160501" localSheetId="0">#REF!</definedName>
    <definedName name="A030160501" localSheetId="2">#REF!</definedName>
    <definedName name="A030160501">#REF!</definedName>
    <definedName name="A030250100" localSheetId="0">#REF!</definedName>
    <definedName name="A030250100" localSheetId="2">#REF!</definedName>
    <definedName name="A030250100">#REF!</definedName>
    <definedName name="A040050130" localSheetId="0">#REF!</definedName>
    <definedName name="A040050130" localSheetId="2">#REF!</definedName>
    <definedName name="A040050130">#REF!</definedName>
    <definedName name="A040110511" localSheetId="0">#REF!</definedName>
    <definedName name="A040110511" localSheetId="2">#REF!</definedName>
    <definedName name="A040110511">#REF!</definedName>
    <definedName name="A050150050" localSheetId="0">#REF!</definedName>
    <definedName name="A050150050" localSheetId="2">#REF!</definedName>
    <definedName name="A050150050">#REF!</definedName>
    <definedName name="A050200140" localSheetId="0">#REF!</definedName>
    <definedName name="A050200140" localSheetId="2">#REF!</definedName>
    <definedName name="A050200140">#REF!</definedName>
    <definedName name="A050210050" localSheetId="0">#REF!</definedName>
    <definedName name="A050210050" localSheetId="2">#REF!</definedName>
    <definedName name="A050210050">#REF!</definedName>
    <definedName name="A050210100" localSheetId="0">#REF!</definedName>
    <definedName name="A050210100" localSheetId="2">#REF!</definedName>
    <definedName name="A050210100">#REF!</definedName>
    <definedName name="A050210750" localSheetId="0">#REF!</definedName>
    <definedName name="A050210750" localSheetId="2">#REF!</definedName>
    <definedName name="A050210750">#REF!</definedName>
    <definedName name="a06.004.0320" localSheetId="0">#REF!</definedName>
    <definedName name="a06.004.0320" localSheetId="2">#REF!</definedName>
    <definedName name="a06.004.0320">#REF!</definedName>
    <definedName name="A060030500" localSheetId="0">#REF!</definedName>
    <definedName name="A060030500" localSheetId="2">#REF!</definedName>
    <definedName name="A060030500">#REF!</definedName>
    <definedName name="A060040300" localSheetId="0">#REF!</definedName>
    <definedName name="A060040300" localSheetId="2">#REF!</definedName>
    <definedName name="A060040300">#REF!</definedName>
    <definedName name="A060140120" localSheetId="0">#REF!</definedName>
    <definedName name="A060140120" localSheetId="2">#REF!</definedName>
    <definedName name="A060140120">#REF!</definedName>
    <definedName name="A060160120" localSheetId="0">#REF!</definedName>
    <definedName name="A060160120" localSheetId="2">#REF!</definedName>
    <definedName name="A060160120">#REF!</definedName>
    <definedName name="A060160410" localSheetId="0">#REF!</definedName>
    <definedName name="A060160410" localSheetId="2">#REF!</definedName>
    <definedName name="A060160410">#REF!</definedName>
    <definedName name="A080010030" localSheetId="0">#REF!</definedName>
    <definedName name="A080010030" localSheetId="2">#REF!</definedName>
    <definedName name="A080010030">#REF!</definedName>
    <definedName name="A080150100" localSheetId="0">#REF!</definedName>
    <definedName name="A080150100" localSheetId="2">#REF!</definedName>
    <definedName name="A080150100">#REF!</definedName>
    <definedName name="A080270120" localSheetId="0">#REF!</definedName>
    <definedName name="A080270120" localSheetId="2">#REF!</definedName>
    <definedName name="A080270120">#REF!</definedName>
    <definedName name="A150010310" localSheetId="0">#REF!</definedName>
    <definedName name="A150010310" localSheetId="2">#REF!</definedName>
    <definedName name="A150010310">#REF!</definedName>
    <definedName name="A200040031" localSheetId="0">#REF!</definedName>
    <definedName name="A200040031" localSheetId="2">#REF!</definedName>
    <definedName name="A200040031">#REF!</definedName>
    <definedName name="A200090011" localSheetId="0">#REF!</definedName>
    <definedName name="A200090011" localSheetId="2">#REF!</definedName>
    <definedName name="A200090011">#REF!</definedName>
    <definedName name="A200280200" localSheetId="0">#REF!</definedName>
    <definedName name="A200280200" localSheetId="2">#REF!</definedName>
    <definedName name="A200280200">#REF!</definedName>
    <definedName name="AA" localSheetId="1" hidden="1">{#N/A,#N/A,FALSE,"ALVENARIA";#N/A,#N/A,FALSE,"BLOCOS";#N/A,#N/A,FALSE,"CINTAS";#N/A,#N/A,FALSE,"CORTINA";#N/A,#N/A,FALSE,"LAJES";#N/A,#N/A,FALSE,"PILARES";#N/A,#N/A,FALSE,"VIGAS"}</definedName>
    <definedName name="aa" localSheetId="2">#REF!</definedName>
    <definedName name="AA" hidden="1">{#N/A,#N/A,FALSE,"ALVENARIA";#N/A,#N/A,FALSE,"BLOCOS";#N/A,#N/A,FALSE,"CINTAS";#N/A,#N/A,FALSE,"CORTINA";#N/A,#N/A,FALSE,"LAJES";#N/A,#N/A,FALSE,"PILARES";#N/A,#N/A,FALSE,"VIGAS"}</definedName>
    <definedName name="aaa" localSheetId="0">#REF!</definedName>
    <definedName name="aaa" localSheetId="2">#REF!</definedName>
    <definedName name="aaa">#REF!</definedName>
    <definedName name="aaaaaa" localSheetId="0">#REF!</definedName>
    <definedName name="aaaaaa">#REF!</definedName>
    <definedName name="aaaaaa2" localSheetId="0">#REF!</definedName>
    <definedName name="aaaaaa2">#REF!</definedName>
    <definedName name="AAAAAAAA" localSheetId="0">#REF!</definedName>
    <definedName name="AAAAAAAA">#REF!</definedName>
    <definedName name="aaaaaaaaaaa" localSheetId="0">#REF!</definedName>
    <definedName name="aaaaaaaaaaa">#REF!</definedName>
    <definedName name="AAAAAAAAAAAAAAAAAAAAAAAAAAAAAAAAAAAAAAAAAAAAAAAAAAAAAAA" localSheetId="1" hidden="1">IF(OR(Import.Desoneracao="DESONERADO",Import.Desoneracao="SIM"),"SIM","NÃO")</definedName>
    <definedName name="AAAAAAAAAAAAAAAAAAAAAAAAAAAAAAAAAAAAAAAAAAAAAAAAAAAAAAA" localSheetId="0" hidden="1">IF(OR(Eventograma!Import.Desoneracao="DESONERADO",Eventograma!Import.Desoneracao="SIM"),"SIM","NÃO")</definedName>
    <definedName name="AAAAAAAAAAAAAAAAAAAAAAAAAAAAAAAAAAAAAAAAAAAAAAAAAAAAAAA" hidden="1">IF(OR(Import.Desoneracao="DESONERADO",Import.Desoneracao="SIM"),"SIM","NÃO")</definedName>
    <definedName name="AADÇE" localSheetId="1">#REF!</definedName>
    <definedName name="AADÇE" localSheetId="0">#REF!</definedName>
    <definedName name="AADÇE">#REF!</definedName>
    <definedName name="abc" localSheetId="0">#REF!</definedName>
    <definedName name="abc" localSheetId="2">#REF!</definedName>
    <definedName name="abc">#REF!</definedName>
    <definedName name="Abrigo_moto_gerador_consulta" localSheetId="0">#REF!</definedName>
    <definedName name="Abrigo_moto_gerador_consulta">#REF!</definedName>
    <definedName name="acer" localSheetId="0">#REF!</definedName>
    <definedName name="acer">#REF!</definedName>
    <definedName name="Acesso_Estacao_01" localSheetId="0">#REF!</definedName>
    <definedName name="Acesso_Estacao_01">#REF!</definedName>
    <definedName name="acha.coluna" localSheetId="0">#REF!</definedName>
    <definedName name="acha.coluna">#REF!</definedName>
    <definedName name="acha.dados" localSheetId="0">#REF!</definedName>
    <definedName name="acha.dados">#REF!</definedName>
    <definedName name="acha.linha" localSheetId="0">#REF!</definedName>
    <definedName name="acha.linha">#REF!</definedName>
    <definedName name="ACOMPANHAMENTO" localSheetId="0" hidden="1">IF(VALUE(#REF!)=2,"BM","PLE")</definedName>
    <definedName name="ACOMPANHAMENTO" hidden="1">IF(VALUE(#REF!)=2,"BM","PLE")</definedName>
    <definedName name="Acréscimo" localSheetId="0">#REF!</definedName>
    <definedName name="Acréscimo">#REF!</definedName>
    <definedName name="ademir" localSheetId="0">#REF!</definedName>
    <definedName name="ademir">#REF!</definedName>
    <definedName name="adfv" localSheetId="0">#REF!</definedName>
    <definedName name="adfv" localSheetId="2">#REF!</definedName>
    <definedName name="adfv">#REF!</definedName>
    <definedName name="Administração" localSheetId="0">#REF!</definedName>
    <definedName name="Administração">#REF!</definedName>
    <definedName name="Adut" localSheetId="0" hidden="1">#REF!</definedName>
    <definedName name="Adut" hidden="1">#REF!</definedName>
    <definedName name="AJUDA" localSheetId="0">#REF!</definedName>
    <definedName name="AJUDA">#REF!</definedName>
    <definedName name="Ala" localSheetId="0">#REF!</definedName>
    <definedName name="Ala">#REF!</definedName>
    <definedName name="ALTERAÇÃO" localSheetId="0">#REF!</definedName>
    <definedName name="ALTERAÇÃO">#REF!</definedName>
    <definedName name="alturadocorte" localSheetId="0">#REF!</definedName>
    <definedName name="alturadocorte" localSheetId="2">#REF!</definedName>
    <definedName name="alturadocorte">#REF!</definedName>
    <definedName name="ANEXO_10_MATRIZ_DE_RESPONSABILIDADE" localSheetId="0">#REF!</definedName>
    <definedName name="ANEXO_10_MATRIZ_DE_RESPONSABILIDADE">#REF!</definedName>
    <definedName name="APARENTE" localSheetId="0">#REF!</definedName>
    <definedName name="APARENTE">#REF!</definedName>
    <definedName name="AREA" localSheetId="0">#REF!</definedName>
    <definedName name="AREA" localSheetId="2">#REF!</definedName>
    <definedName name="AREA">#REF!</definedName>
    <definedName name="_xlnm.Print_Area" localSheetId="1">Cronograma!$B$2:$Y$24</definedName>
    <definedName name="_xlnm.Print_Area" localSheetId="0">Eventograma!$B$2:$F$25</definedName>
    <definedName name="_xlnm.Print_Area">#REF!</definedName>
    <definedName name="Área_impressão_IM" localSheetId="0">#REF!</definedName>
    <definedName name="Área_impressão_IM">#REF!</definedName>
    <definedName name="ÁreaTotal" localSheetId="0">#REF!</definedName>
    <definedName name="ÁreaTotal">#REF!</definedName>
    <definedName name="asd" localSheetId="0">#REF!</definedName>
    <definedName name="asd" localSheetId="2">#REF!</definedName>
    <definedName name="asd">#REF!</definedName>
    <definedName name="ASDF" localSheetId="0">#REF!</definedName>
    <definedName name="ASDF">#REF!</definedName>
    <definedName name="asdsd" localSheetId="1" hidden="1">{#N/A,#N/A,FALSE,"GERAL";#N/A,#N/A,FALSE,"012-96";#N/A,#N/A,FALSE,"018-96";#N/A,#N/A,FALSE,"027-96";#N/A,#N/A,FALSE,"059-96";#N/A,#N/A,FALSE,"076-96";#N/A,#N/A,FALSE,"019-97";#N/A,#N/A,FALSE,"021-97";#N/A,#N/A,FALSE,"022-97";#N/A,#N/A,FALSE,"028-97"}</definedName>
    <definedName name="asdsd" hidden="1">{#N/A,#N/A,FALSE,"GERAL";#N/A,#N/A,FALSE,"012-96";#N/A,#N/A,FALSE,"018-96";#N/A,#N/A,FALSE,"027-96";#N/A,#N/A,FALSE,"059-96";#N/A,#N/A,FALSE,"076-96";#N/A,#N/A,FALSE,"019-97";#N/A,#N/A,FALSE,"021-97";#N/A,#N/A,FALSE,"022-97";#N/A,#N/A,FALSE,"028-97"}</definedName>
    <definedName name="ASFALTO" localSheetId="0">#REF!</definedName>
    <definedName name="ASFALTO">#REF!</definedName>
    <definedName name="ASFALTO_1" localSheetId="0">#REF!</definedName>
    <definedName name="ASFALTO_1">#REF!</definedName>
    <definedName name="ATA_DE_REUNIÃO" localSheetId="0">#REF!</definedName>
    <definedName name="ATA_DE_REUNIÃO">#REF!</definedName>
    <definedName name="Aterros" localSheetId="0">#REF!</definedName>
    <definedName name="Aterros">#REF!</definedName>
    <definedName name="AUXILIARES" localSheetId="0">#REF!</definedName>
    <definedName name="AUXILIARES">#REF!</definedName>
    <definedName name="avec" localSheetId="0">#REF!</definedName>
    <definedName name="avec">#REF!</definedName>
    <definedName name="B" localSheetId="0">#REF!</definedName>
    <definedName name="B">#REF!</definedName>
    <definedName name="B_MEC" localSheetId="0">#REF!</definedName>
    <definedName name="B_MEC">#REF!</definedName>
    <definedName name="_xlnm.Database" localSheetId="0">#REF!</definedName>
    <definedName name="_xlnm.Database">#REF!</definedName>
    <definedName name="BASICO" localSheetId="0">#REF!</definedName>
    <definedName name="BASICO">#REF!</definedName>
    <definedName name="BBB" localSheetId="0">#REF!</definedName>
    <definedName name="BBB">#REF!</definedName>
    <definedName name="BBBB" localSheetId="0">#REF!</definedName>
    <definedName name="BBBB">#REF!</definedName>
    <definedName name="BDD_01" localSheetId="0">#REF!</definedName>
    <definedName name="BDD_01">#REF!</definedName>
    <definedName name="BDI" localSheetId="0">#REF!</definedName>
    <definedName name="BDI" localSheetId="2">#REF!</definedName>
    <definedName name="BDI">#REF!</definedName>
    <definedName name="BDI.Opcao" localSheetId="0" hidden="1">#REF!</definedName>
    <definedName name="BDI.Opcao" hidden="1">#REF!</definedName>
    <definedName name="BDI.TipoObra" localSheetId="0" hidden="1">#REF!</definedName>
    <definedName name="BDI.TipoObra" hidden="1">#REF!</definedName>
    <definedName name="BDI_SERVIÇO_DRENAGEM" localSheetId="0">#REF!</definedName>
    <definedName name="BDI_SERVIÇO_DRENAGEM">#REF!</definedName>
    <definedName name="BF" localSheetId="0">#REF!</definedName>
    <definedName name="BF">#REF!</definedName>
    <definedName name="BF_1" localSheetId="0">#REF!</definedName>
    <definedName name="BF_1">#REF!</definedName>
    <definedName name="bghsbhf" localSheetId="0">#REF!</definedName>
    <definedName name="bghsbhf">#REF!</definedName>
    <definedName name="BJJJJJJJJJ" localSheetId="0">#REF!</definedName>
    <definedName name="BJJJJJJJJJ">#REF!</definedName>
    <definedName name="BLOCO" localSheetId="0">#REF!</definedName>
    <definedName name="BLOCO">#REF!</definedName>
    <definedName name="BLOCRET" localSheetId="0">#REF!</definedName>
    <definedName name="BLOCRET">#REF!</definedName>
    <definedName name="BLOCRET_1" localSheetId="0">#REF!</definedName>
    <definedName name="BLOCRET_1">#REF!</definedName>
    <definedName name="bosta" localSheetId="0">#REF!</definedName>
    <definedName name="bosta">#REF!</definedName>
    <definedName name="botafora" localSheetId="0">#REF!</definedName>
    <definedName name="botafora" localSheetId="2">#REF!</definedName>
    <definedName name="botafora">#REF!</definedName>
    <definedName name="brita" localSheetId="0">#REF!</definedName>
    <definedName name="brita" localSheetId="2">#REF!</definedName>
    <definedName name="brita">#REF!</definedName>
    <definedName name="bstc20" localSheetId="0">#REF!</definedName>
    <definedName name="bstc20" localSheetId="2">#REF!</definedName>
    <definedName name="bstc20">#REF!</definedName>
    <definedName name="bstc40" localSheetId="0">#REF!</definedName>
    <definedName name="bstc40" localSheetId="2">#REF!</definedName>
    <definedName name="bstc40">#REF!</definedName>
    <definedName name="bstc60" localSheetId="0">#REF!</definedName>
    <definedName name="bstc60" localSheetId="2">#REF!</definedName>
    <definedName name="bstc60">#REF!</definedName>
    <definedName name="bstc80" localSheetId="0">#REF!</definedName>
    <definedName name="bstc80" localSheetId="2">#REF!</definedName>
    <definedName name="bstc80">#REF!</definedName>
    <definedName name="C_" localSheetId="0">#REF!</definedName>
    <definedName name="C_" localSheetId="2">#REF!</definedName>
    <definedName name="C_">#REF!</definedName>
    <definedName name="Cabeçalho" localSheetId="0">#REF!</definedName>
    <definedName name="Cabeçalho">#REF!</definedName>
    <definedName name="cadm" localSheetId="0">#REF!</definedName>
    <definedName name="cadm">#REF!</definedName>
    <definedName name="caixadecentro" localSheetId="0">#REF!</definedName>
    <definedName name="caixadecentro" localSheetId="2">#REF!</definedName>
    <definedName name="caixadecentro">#REF!</definedName>
    <definedName name="Calcular" localSheetId="0">#REF!</definedName>
    <definedName name="Calcular">#REF!</definedName>
    <definedName name="CalcularAgora" localSheetId="0">#REF!</definedName>
    <definedName name="CalcularAgora">#REF!</definedName>
    <definedName name="CalcularAterro" localSheetId="0">#REF!</definedName>
    <definedName name="CalcularAterro">#REF!</definedName>
    <definedName name="CalcularCorte" localSheetId="0">#REF!</definedName>
    <definedName name="CalcularCorte">#REF!</definedName>
    <definedName name="CalculoFossa20" localSheetId="1" hidden="1">{#N/A,#N/A,FALSE,"ALVENARIA";#N/A,#N/A,FALSE,"BLOCOS";#N/A,#N/A,FALSE,"CINTAS";#N/A,#N/A,FALSE,"CORTINA";#N/A,#N/A,FALSE,"LAJES";#N/A,#N/A,FALSE,"PILARES";#N/A,#N/A,FALSE,"VIGAS"}</definedName>
    <definedName name="CalculoFossa20" localSheetId="2" hidden="1">{#N/A,#N/A,FALSE,"ALVENARIA";#N/A,#N/A,FALSE,"BLOCOS";#N/A,#N/A,FALSE,"CINTAS";#N/A,#N/A,FALSE,"CORTINA";#N/A,#N/A,FALSE,"LAJES";#N/A,#N/A,FALSE,"PILARES";#N/A,#N/A,FALSE,"VIGAS"}</definedName>
    <definedName name="CalculoFossa20" hidden="1">{#N/A,#N/A,FALSE,"ALVENARIA";#N/A,#N/A,FALSE,"BLOCOS";#N/A,#N/A,FALSE,"CINTAS";#N/A,#N/A,FALSE,"CORTINA";#N/A,#N/A,FALSE,"LAJES";#N/A,#N/A,FALSE,"PILARES";#N/A,#N/A,FALSE,"VIGAS"}</definedName>
    <definedName name="Casa_de_maquinas" localSheetId="0">#REF!</definedName>
    <definedName name="Casa_de_maquinas" localSheetId="2">#REF!</definedName>
    <definedName name="Casa_de_maquinas">#REF!</definedName>
    <definedName name="CASH_FLOW" localSheetId="0">#REF!</definedName>
    <definedName name="CASH_FLOW">#REF!</definedName>
    <definedName name="CBUQ" localSheetId="0">#REF!</definedName>
    <definedName name="CBUQ">#REF!</definedName>
    <definedName name="cbuq2" localSheetId="0">#REF!</definedName>
    <definedName name="cbuq2">#REF!</definedName>
    <definedName name="ccc" localSheetId="0">#REF!</definedName>
    <definedName name="ccc">#REF!</definedName>
    <definedName name="Cedro1COMPLETO" localSheetId="1" hidden="1">{#N/A,#N/A,FALSE,"ALVENARIA";#N/A,#N/A,FALSE,"BLOCOS";#N/A,#N/A,FALSE,"CINTAS";#N/A,#N/A,FALSE,"CORTINA";#N/A,#N/A,FALSE,"LAJES";#N/A,#N/A,FALSE,"PILARES";#N/A,#N/A,FALSE,"VIGAS"}</definedName>
    <definedName name="Cedro1COMPLETO" localSheetId="2" hidden="1">{#N/A,#N/A,FALSE,"ALVENARIA";#N/A,#N/A,FALSE,"BLOCOS";#N/A,#N/A,FALSE,"CINTAS";#N/A,#N/A,FALSE,"CORTINA";#N/A,#N/A,FALSE,"LAJES";#N/A,#N/A,FALSE,"PILARES";#N/A,#N/A,FALSE,"VIGAS"}</definedName>
    <definedName name="Cedro1COMPLETO" hidden="1">{#N/A,#N/A,FALSE,"ALVENARIA";#N/A,#N/A,FALSE,"BLOCOS";#N/A,#N/A,FALSE,"CINTAS";#N/A,#N/A,FALSE,"CORTINA";#N/A,#N/A,FALSE,"LAJES";#N/A,#N/A,FALSE,"PILARES";#N/A,#N/A,FALSE,"VIGAS"}</definedName>
    <definedName name="CERCA" localSheetId="0">#REF!</definedName>
    <definedName name="CERCA" localSheetId="2">#REF!</definedName>
    <definedName name="CERCA">#REF!</definedName>
    <definedName name="ciclopico" localSheetId="0">#REF!</definedName>
    <definedName name="ciclopico">#REF!</definedName>
    <definedName name="ciclopico_1" localSheetId="0">#REF!</definedName>
    <definedName name="ciclopico_1">#REF!</definedName>
    <definedName name="ciclovia" localSheetId="1" hidden="1">{#N/A,#N/A,FALSE,"ALVENARIA";#N/A,#N/A,FALSE,"BLOCOS";#N/A,#N/A,FALSE,"CINTAS";#N/A,#N/A,FALSE,"CORTINA";#N/A,#N/A,FALSE,"LAJES";#N/A,#N/A,FALSE,"PILARES";#N/A,#N/A,FALSE,"VIGAS"}</definedName>
    <definedName name="ciclovia" localSheetId="2" hidden="1">{#N/A,#N/A,FALSE,"ALVENARIA";#N/A,#N/A,FALSE,"BLOCOS";#N/A,#N/A,FALSE,"CINTAS";#N/A,#N/A,FALSE,"CORTINA";#N/A,#N/A,FALSE,"LAJES";#N/A,#N/A,FALSE,"PILARES";#N/A,#N/A,FALSE,"VIGAS"}</definedName>
    <definedName name="ciclovia" hidden="1">{#N/A,#N/A,FALSE,"ALVENARIA";#N/A,#N/A,FALSE,"BLOCOS";#N/A,#N/A,FALSE,"CINTAS";#N/A,#N/A,FALSE,"CORTINA";#N/A,#N/A,FALSE,"LAJES";#N/A,#N/A,FALSE,"PILARES";#N/A,#N/A,FALSE,"VIGAS"}</definedName>
    <definedName name="ciclovia2" localSheetId="1" hidden="1">{#N/A,#N/A,FALSE,"ALVENARIA";#N/A,#N/A,FALSE,"BLOCOS";#N/A,#N/A,FALSE,"CINTAS";#N/A,#N/A,FALSE,"CORTINA";#N/A,#N/A,FALSE,"LAJES";#N/A,#N/A,FALSE,"PILARES";#N/A,#N/A,FALSE,"VIGAS"}</definedName>
    <definedName name="ciclovia2" localSheetId="2" hidden="1">{#N/A,#N/A,FALSE,"ALVENARIA";#N/A,#N/A,FALSE,"BLOCOS";#N/A,#N/A,FALSE,"CINTAS";#N/A,#N/A,FALSE,"CORTINA";#N/A,#N/A,FALSE,"LAJES";#N/A,#N/A,FALSE,"PILARES";#N/A,#N/A,FALSE,"VIGAS"}</definedName>
    <definedName name="ciclovia2" hidden="1">{#N/A,#N/A,FALSE,"ALVENARIA";#N/A,#N/A,FALSE,"BLOCOS";#N/A,#N/A,FALSE,"CINTAS";#N/A,#N/A,FALSE,"CORTINA";#N/A,#N/A,FALSE,"LAJES";#N/A,#N/A,FALSE,"PILARES";#N/A,#N/A,FALSE,"VIGAS"}</definedName>
    <definedName name="ciclovia3" localSheetId="1" hidden="1">{#N/A,#N/A,FALSE,"ALVENARIA";#N/A,#N/A,FALSE,"BLOCOS";#N/A,#N/A,FALSE,"CINTAS";#N/A,#N/A,FALSE,"CORTINA";#N/A,#N/A,FALSE,"LAJES";#N/A,#N/A,FALSE,"PILARES";#N/A,#N/A,FALSE,"VIGAS"}</definedName>
    <definedName name="ciclovia3" localSheetId="2" hidden="1">{#N/A,#N/A,FALSE,"ALVENARIA";#N/A,#N/A,FALSE,"BLOCOS";#N/A,#N/A,FALSE,"CINTAS";#N/A,#N/A,FALSE,"CORTINA";#N/A,#N/A,FALSE,"LAJES";#N/A,#N/A,FALSE,"PILARES";#N/A,#N/A,FALSE,"VIGAS"}</definedName>
    <definedName name="ciclovia3" hidden="1">{#N/A,#N/A,FALSE,"ALVENARIA";#N/A,#N/A,FALSE,"BLOCOS";#N/A,#N/A,FALSE,"CINTAS";#N/A,#N/A,FALSE,"CORTINA";#N/A,#N/A,FALSE,"LAJES";#N/A,#N/A,FALSE,"PILARES";#N/A,#N/A,FALSE,"VIGAS"}</definedName>
    <definedName name="ciclovia4" localSheetId="1" hidden="1">{#N/A,#N/A,FALSE,"ALVENARIA";#N/A,#N/A,FALSE,"BLOCOS";#N/A,#N/A,FALSE,"CINTAS";#N/A,#N/A,FALSE,"CORTINA";#N/A,#N/A,FALSE,"LAJES";#N/A,#N/A,FALSE,"PILARES";#N/A,#N/A,FALSE,"VIGAS"}</definedName>
    <definedName name="ciclovia4" localSheetId="2" hidden="1">{#N/A,#N/A,FALSE,"ALVENARIA";#N/A,#N/A,FALSE,"BLOCOS";#N/A,#N/A,FALSE,"CINTAS";#N/A,#N/A,FALSE,"CORTINA";#N/A,#N/A,FALSE,"LAJES";#N/A,#N/A,FALSE,"PILARES";#N/A,#N/A,FALSE,"VIGAS"}</definedName>
    <definedName name="ciclovia4" hidden="1">{#N/A,#N/A,FALSE,"ALVENARIA";#N/A,#N/A,FALSE,"BLOCOS";#N/A,#N/A,FALSE,"CINTAS";#N/A,#N/A,FALSE,"CORTINA";#N/A,#N/A,FALSE,"LAJES";#N/A,#N/A,FALSE,"PILARES";#N/A,#N/A,FALSE,"VIGAS"}</definedName>
    <definedName name="ciclovia5" localSheetId="1" hidden="1">{#N/A,#N/A,FALSE,"ALVENARIA";#N/A,#N/A,FALSE,"BLOCOS";#N/A,#N/A,FALSE,"CINTAS";#N/A,#N/A,FALSE,"CORTINA";#N/A,#N/A,FALSE,"LAJES";#N/A,#N/A,FALSE,"PILARES";#N/A,#N/A,FALSE,"VIGAS"}</definedName>
    <definedName name="ciclovia5" localSheetId="2" hidden="1">{#N/A,#N/A,FALSE,"ALVENARIA";#N/A,#N/A,FALSE,"BLOCOS";#N/A,#N/A,FALSE,"CINTAS";#N/A,#N/A,FALSE,"CORTINA";#N/A,#N/A,FALSE,"LAJES";#N/A,#N/A,FALSE,"PILARES";#N/A,#N/A,FALSE,"VIGAS"}</definedName>
    <definedName name="ciclovia5" hidden="1">{#N/A,#N/A,FALSE,"ALVENARIA";#N/A,#N/A,FALSE,"BLOCOS";#N/A,#N/A,FALSE,"CINTAS";#N/A,#N/A,FALSE,"CORTINA";#N/A,#N/A,FALSE,"LAJES";#N/A,#N/A,FALSE,"PILARES";#N/A,#N/A,FALSE,"VIGAS"}</definedName>
    <definedName name="ciclovia6" localSheetId="1" hidden="1">{#N/A,#N/A,FALSE,"ALVENARIA";#N/A,#N/A,FALSE,"BLOCOS";#N/A,#N/A,FALSE,"CINTAS";#N/A,#N/A,FALSE,"CORTINA";#N/A,#N/A,FALSE,"LAJES";#N/A,#N/A,FALSE,"PILARES";#N/A,#N/A,FALSE,"VIGAS"}</definedName>
    <definedName name="ciclovia6" localSheetId="2" hidden="1">{#N/A,#N/A,FALSE,"ALVENARIA";#N/A,#N/A,FALSE,"BLOCOS";#N/A,#N/A,FALSE,"CINTAS";#N/A,#N/A,FALSE,"CORTINA";#N/A,#N/A,FALSE,"LAJES";#N/A,#N/A,FALSE,"PILARES";#N/A,#N/A,FALSE,"VIGAS"}</definedName>
    <definedName name="ciclovia6" hidden="1">{#N/A,#N/A,FALSE,"ALVENARIA";#N/A,#N/A,FALSE,"BLOCOS";#N/A,#N/A,FALSE,"CINTAS";#N/A,#N/A,FALSE,"CORTINA";#N/A,#N/A,FALSE,"LAJES";#N/A,#N/A,FALSE,"PILARES";#N/A,#N/A,FALSE,"VIGAS"}</definedName>
    <definedName name="ciclovia7" localSheetId="1" hidden="1">{#N/A,#N/A,FALSE,"ALVENARIA";#N/A,#N/A,FALSE,"BLOCOS";#N/A,#N/A,FALSE,"CINTAS";#N/A,#N/A,FALSE,"CORTINA";#N/A,#N/A,FALSE,"LAJES";#N/A,#N/A,FALSE,"PILARES";#N/A,#N/A,FALSE,"VIGAS"}</definedName>
    <definedName name="ciclovia7" localSheetId="2" hidden="1">{#N/A,#N/A,FALSE,"ALVENARIA";#N/A,#N/A,FALSE,"BLOCOS";#N/A,#N/A,FALSE,"CINTAS";#N/A,#N/A,FALSE,"CORTINA";#N/A,#N/A,FALSE,"LAJES";#N/A,#N/A,FALSE,"PILARES";#N/A,#N/A,FALSE,"VIGAS"}</definedName>
    <definedName name="ciclovia7" hidden="1">{#N/A,#N/A,FALSE,"ALVENARIA";#N/A,#N/A,FALSE,"BLOCOS";#N/A,#N/A,FALSE,"CINTAS";#N/A,#N/A,FALSE,"CORTINA";#N/A,#N/A,FALSE,"LAJES";#N/A,#N/A,FALSE,"PILARES";#N/A,#N/A,FALSE,"VIGAS"}</definedName>
    <definedName name="ciclovia8" localSheetId="1" hidden="1">{#N/A,#N/A,FALSE,"ALVENARIA";#N/A,#N/A,FALSE,"BLOCOS";#N/A,#N/A,FALSE,"CINTAS";#N/A,#N/A,FALSE,"CORTINA";#N/A,#N/A,FALSE,"LAJES";#N/A,#N/A,FALSE,"PILARES";#N/A,#N/A,FALSE,"VIGAS"}</definedName>
    <definedName name="ciclovia8" localSheetId="2" hidden="1">{#N/A,#N/A,FALSE,"ALVENARIA";#N/A,#N/A,FALSE,"BLOCOS";#N/A,#N/A,FALSE,"CINTAS";#N/A,#N/A,FALSE,"CORTINA";#N/A,#N/A,FALSE,"LAJES";#N/A,#N/A,FALSE,"PILARES";#N/A,#N/A,FALSE,"VIGAS"}</definedName>
    <definedName name="ciclovia8" hidden="1">{#N/A,#N/A,FALSE,"ALVENARIA";#N/A,#N/A,FALSE,"BLOCOS";#N/A,#N/A,FALSE,"CINTAS";#N/A,#N/A,FALSE,"CORTINA";#N/A,#N/A,FALSE,"LAJES";#N/A,#N/A,FALSE,"PILARES";#N/A,#N/A,FALSE,"VIGAS"}</definedName>
    <definedName name="CINTYA" localSheetId="0">#REF!</definedName>
    <definedName name="CINTYA" localSheetId="2">#REF!</definedName>
    <definedName name="CINTYA">#REF!</definedName>
    <definedName name="Cisterna_e_Castelo_d_agua_Consulta" localSheetId="0">#REF!</definedName>
    <definedName name="Cisterna_e_Castelo_d_agua_Consulta" localSheetId="2">#REF!</definedName>
    <definedName name="Cisterna_e_Castelo_d_agua_Consulta">#REF!</definedName>
    <definedName name="CLIENTE" localSheetId="0">#REF!</definedName>
    <definedName name="CLIENTE">#REF!</definedName>
    <definedName name="Código" localSheetId="0">#REF!</definedName>
    <definedName name="Código">#REF!</definedName>
    <definedName name="Codigos" localSheetId="0">#REF!</definedName>
    <definedName name="Codigos">#REF!</definedName>
    <definedName name="COMPLEMENTARES" localSheetId="1" hidden="1">{#N/A,#N/A,FALSE,"GERAL";#N/A,#N/A,FALSE,"012-96";#N/A,#N/A,FALSE,"018-96";#N/A,#N/A,FALSE,"027-96";#N/A,#N/A,FALSE,"059-96";#N/A,#N/A,FALSE,"076-96";#N/A,#N/A,FALSE,"019-97";#N/A,#N/A,FALSE,"021-97";#N/A,#N/A,FALSE,"022-97";#N/A,#N/A,FALSE,"028-97"}</definedName>
    <definedName name="COMPLEMENTARES" hidden="1">{#N/A,#N/A,FALSE,"GERAL";#N/A,#N/A,FALSE,"012-96";#N/A,#N/A,FALSE,"018-96";#N/A,#N/A,FALSE,"027-96";#N/A,#N/A,FALSE,"059-96";#N/A,#N/A,FALSE,"076-96";#N/A,#N/A,FALSE,"019-97";#N/A,#N/A,FALSE,"021-97";#N/A,#N/A,FALSE,"022-97";#N/A,#N/A,FALSE,"028-97"}</definedName>
    <definedName name="COMPOSICAO01" localSheetId="0">#REF!</definedName>
    <definedName name="COMPOSICAO01">#REF!</definedName>
    <definedName name="COMPOSIÇÃO01" localSheetId="0">#REF!</definedName>
    <definedName name="COMPOSIÇÃO01">#REF!</definedName>
    <definedName name="COMPOSICAO01_1" localSheetId="0">#REF!</definedName>
    <definedName name="COMPOSICAO01_1">#REF!</definedName>
    <definedName name="COMPOSICAO02" localSheetId="0">#REF!</definedName>
    <definedName name="COMPOSICAO02">#REF!</definedName>
    <definedName name="COMPOSICAO02_1" localSheetId="0">#REF!</definedName>
    <definedName name="COMPOSICAO02_1">#REF!</definedName>
    <definedName name="COMPRA" localSheetId="0">#REF!</definedName>
    <definedName name="COMPRA">#REF!</definedName>
    <definedName name="COMPRAS" localSheetId="0">#REF!</definedName>
    <definedName name="COMPRAS">#REF!</definedName>
    <definedName name="COMPRIM" localSheetId="0">#REF!</definedName>
    <definedName name="COMPRIM">#REF!</definedName>
    <definedName name="comprimento" localSheetId="0">#REF!</definedName>
    <definedName name="comprimento" localSheetId="2">#REF!</definedName>
    <definedName name="comprimento">#REF!</definedName>
    <definedName name="Comprimento_Equivalente" localSheetId="0">#REF!</definedName>
    <definedName name="Comprimento_Equivalente">#REF!</definedName>
    <definedName name="Conc_Magro_Bloco">2.303</definedName>
    <definedName name="CONCATENAR" localSheetId="1">CONCATENATE(#REF!," ",#REF!)</definedName>
    <definedName name="CONCATENAR" localSheetId="0">CONCATENATE(#REF!," ",#REF!)</definedName>
    <definedName name="CONCATENAR">CONCATENATE(#REF!," ",#REF!)</definedName>
    <definedName name="concciclo" localSheetId="0">#REF!</definedName>
    <definedName name="concciclo">#REF!</definedName>
    <definedName name="concorrentes" localSheetId="0">#REF!</definedName>
    <definedName name="concorrentes">#REF!</definedName>
    <definedName name="concreto" localSheetId="0">#REF!</definedName>
    <definedName name="concreto">#REF!</definedName>
    <definedName name="Construcao_Casa_Maq_Plano_Inclinado" localSheetId="0">#REF!</definedName>
    <definedName name="Construcao_Casa_Maq_Plano_Inclinado">#REF!</definedName>
    <definedName name="Construcao_de_Acesso_a_Estacao_I" localSheetId="0">#REF!</definedName>
    <definedName name="Construcao_de_Acesso_a_Estacao_I" localSheetId="2">#REF!</definedName>
    <definedName name="Construcao_de_Acesso_a_Estacao_I">#REF!</definedName>
    <definedName name="Construcao_do_acesso_a_Estacao_I" localSheetId="0">#REF!</definedName>
    <definedName name="Construcao_do_acesso_a_Estacao_I" localSheetId="2">#REF!</definedName>
    <definedName name="Construcao_do_acesso_a_Estacao_I">#REF!</definedName>
    <definedName name="Construcao_Escadaria_Apoio" localSheetId="0">#REF!</definedName>
    <definedName name="Construcao_Escadaria_Apoio" localSheetId="2">#REF!</definedName>
    <definedName name="Construcao_Escadaria_Apoio">#REF!</definedName>
    <definedName name="contador" localSheetId="0">#REF!</definedName>
    <definedName name="contador">#REF!</definedName>
    <definedName name="Contencao" localSheetId="0">#REF!</definedName>
    <definedName name="Contencao">#REF!</definedName>
    <definedName name="Contencao_" localSheetId="0">#REF!</definedName>
    <definedName name="Contencao_">#REF!</definedName>
    <definedName name="contratada" localSheetId="0">#REF!</definedName>
    <definedName name="contratada">#REF!</definedName>
    <definedName name="Corte1" localSheetId="0">#REF!</definedName>
    <definedName name="Corte1">#REF!</definedName>
    <definedName name="Cortes" localSheetId="0">#REF!</definedName>
    <definedName name="Cortes">#REF!</definedName>
    <definedName name="cotação" localSheetId="1" hidden="1">{#N/A,#N/A,FALSE,"ALVENARIA";#N/A,#N/A,FALSE,"BLOCOS";#N/A,#N/A,FALSE,"CINTAS";#N/A,#N/A,FALSE,"CORTINA";#N/A,#N/A,FALSE,"LAJES";#N/A,#N/A,FALSE,"PILARES";#N/A,#N/A,FALSE,"VIGAS"}</definedName>
    <definedName name="cotação" localSheetId="2" hidden="1">{#N/A,#N/A,FALSE,"ALVENARIA";#N/A,#N/A,FALSE,"BLOCOS";#N/A,#N/A,FALSE,"CINTAS";#N/A,#N/A,FALSE,"CORTINA";#N/A,#N/A,FALSE,"LAJES";#N/A,#N/A,FALSE,"PILARES";#N/A,#N/A,FALSE,"VIGAS"}</definedName>
    <definedName name="cotação" hidden="1">{#N/A,#N/A,FALSE,"ALVENARIA";#N/A,#N/A,FALSE,"BLOCOS";#N/A,#N/A,FALSE,"CINTAS";#N/A,#N/A,FALSE,"CORTINA";#N/A,#N/A,FALSE,"LAJES";#N/A,#N/A,FALSE,"PILARES";#N/A,#N/A,FALSE,"VIGAS"}</definedName>
    <definedName name="cpartida" localSheetId="0">#REF!</definedName>
    <definedName name="cpartida" localSheetId="2">#REF!</definedName>
    <definedName name="cpartida">#REF!</definedName>
    <definedName name="CPU" localSheetId="0">#REF!</definedName>
    <definedName name="CPU">#REF!</definedName>
    <definedName name="critério" localSheetId="0">#REF!</definedName>
    <definedName name="critério">#REF!</definedName>
    <definedName name="critério1" localSheetId="0">#REF!</definedName>
    <definedName name="critério1">#REF!</definedName>
    <definedName name="CRONO.NivelExibicao" localSheetId="0" hidden="1">#REF!</definedName>
    <definedName name="CRONO.NivelExibicao" hidden="1">#REF!</definedName>
    <definedName name="CSA" localSheetId="0">#REF!</definedName>
    <definedName name="CSA">#REF!</definedName>
    <definedName name="CSA_1" localSheetId="0">#REF!</definedName>
    <definedName name="CSA_1">#REF!</definedName>
    <definedName name="CSPP" localSheetId="0">#REF!</definedName>
    <definedName name="CSPP">#REF!</definedName>
    <definedName name="CSPP_1" localSheetId="0">#REF!</definedName>
    <definedName name="CSPP_1">#REF!</definedName>
    <definedName name="CUSTO_DE_COMBUSTÍVEL_E_LUFRIFICANTES" localSheetId="0">#REF!</definedName>
    <definedName name="CUSTO_DE_COMBUSTÍVEL_E_LUFRIFICANTES">#REF!</definedName>
    <definedName name="CVRD" localSheetId="0">#REF!</definedName>
    <definedName name="CVRD">#REF!</definedName>
    <definedName name="DADOS" localSheetId="0">#REF!</definedName>
    <definedName name="DADOS">#REF!</definedName>
    <definedName name="DAnilo" localSheetId="0">#REF!</definedName>
    <definedName name="DAnilo">#REF!</definedName>
    <definedName name="DATA" localSheetId="0">#REF!</definedName>
    <definedName name="DATA">#REF!</definedName>
    <definedName name="Database" localSheetId="0">#REF!</definedName>
    <definedName name="Database">#REF!</definedName>
    <definedName name="ddd" localSheetId="1" hidden="1">{#N/A,#N/A,FALSE,"ALVENARIA";#N/A,#N/A,FALSE,"BLOCOS";#N/A,#N/A,FALSE,"CINTAS";#N/A,#N/A,FALSE,"CORTINA";#N/A,#N/A,FALSE,"LAJES";#N/A,#N/A,FALSE,"PILARES";#N/A,#N/A,FALSE,"VIGAS"}</definedName>
    <definedName name="ddd" localSheetId="2" hidden="1">{#N/A,#N/A,FALSE,"ALVENARIA";#N/A,#N/A,FALSE,"BLOCOS";#N/A,#N/A,FALSE,"CINTAS";#N/A,#N/A,FALSE,"CORTINA";#N/A,#N/A,FALSE,"LAJES";#N/A,#N/A,FALSE,"PILARES";#N/A,#N/A,FALSE,"VIGAS"}</definedName>
    <definedName name="ddd" hidden="1">{#N/A,#N/A,FALSE,"ALVENARIA";#N/A,#N/A,FALSE,"BLOCOS";#N/A,#N/A,FALSE,"CINTAS";#N/A,#N/A,FALSE,"CORTINA";#N/A,#N/A,FALSE,"LAJES";#N/A,#N/A,FALSE,"PILARES";#N/A,#N/A,FALSE,"VIGAS"}</definedName>
    <definedName name="DDDDDDDDDDD" localSheetId="0">#REF!</definedName>
    <definedName name="DDDDDDDDDDD">#REF!</definedName>
    <definedName name="Decréscimos" localSheetId="0">#REF!</definedName>
    <definedName name="Decréscimos">#REF!</definedName>
    <definedName name="DEFOFO" localSheetId="0">#REF!</definedName>
    <definedName name="DEFOFO">#REF!</definedName>
    <definedName name="DEFOFO100" localSheetId="0">#REF!</definedName>
    <definedName name="DEFOFO100">#REF!</definedName>
    <definedName name="DEFOFO150" localSheetId="0">#REF!</definedName>
    <definedName name="DEFOFO150">#REF!</definedName>
    <definedName name="DEFOFO200" localSheetId="0">#REF!</definedName>
    <definedName name="DEFOFO200">#REF!</definedName>
    <definedName name="DEFOFO250" localSheetId="0">#REF!</definedName>
    <definedName name="DEFOFO250">#REF!</definedName>
    <definedName name="DEFOFO300" localSheetId="0">#REF!</definedName>
    <definedName name="DEFOFO300">#REF!</definedName>
    <definedName name="Dem_Lavanderia" localSheetId="0">#REF!</definedName>
    <definedName name="Dem_Lavanderia">#REF!</definedName>
    <definedName name="Demolicao_de_Guarita_Consulta" localSheetId="0">#REF!</definedName>
    <definedName name="Demolicao_de_Guarita_Consulta">#REF!</definedName>
    <definedName name="Demolicao_Lavanderia_Existente" localSheetId="0">#REF!</definedName>
    <definedName name="Demolicao_Lavanderia_Existente">#REF!</definedName>
    <definedName name="Descricao" localSheetId="0">#REF!</definedName>
    <definedName name="Descricao">#REF!</definedName>
    <definedName name="DESONERACAO" localSheetId="1" hidden="1">IF(OR(Import.Desoneracao="DESONERADO",Import.Desoneracao="SIM"),"SIM","NÃO")</definedName>
    <definedName name="DESONERACAO" localSheetId="0" hidden="1">IF(OR(Eventograma!Import.Desoneracao="DESONERADO",Eventograma!Import.Desoneracao="SIM"),"SIM","NÃO")</definedName>
    <definedName name="DESONERACAO" hidden="1">IF(OR(Import.Desoneracao="DESONERADO",Import.Desoneracao="SIM"),"SIM","NÃO")</definedName>
    <definedName name="DEZEMBRO06" localSheetId="0">#REF!</definedName>
    <definedName name="DEZEMBRO06" localSheetId="2">#REF!</definedName>
    <definedName name="DEZEMBRO06">#REF!</definedName>
    <definedName name="dfg" localSheetId="0">#REF!</definedName>
    <definedName name="dfg" localSheetId="2">#REF!</definedName>
    <definedName name="dfg">#REF!</definedName>
    <definedName name="DFHG" localSheetId="0">#REF!</definedName>
    <definedName name="DFHG">#REF!</definedName>
    <definedName name="DIAMETRO" localSheetId="0">#REF!</definedName>
    <definedName name="DIAMETRO">#REF!</definedName>
    <definedName name="dispositivos" localSheetId="0">#REF!</definedName>
    <definedName name="dispositivos">#REF!</definedName>
    <definedName name="dispositivos1" localSheetId="0">#REF!</definedName>
    <definedName name="dispositivos1">#REF!</definedName>
    <definedName name="DOLAR" localSheetId="0">#REF!</definedName>
    <definedName name="DOLAR" localSheetId="2">#REF!</definedName>
    <definedName name="DOLAR">#REF!</definedName>
    <definedName name="dp" localSheetId="0">#REF!</definedName>
    <definedName name="dp">#REF!</definedName>
    <definedName name="DRENAGEM" localSheetId="0">#REF!</definedName>
    <definedName name="DRENAGEM" localSheetId="2">#REF!</definedName>
    <definedName name="DRENAGEM">#REF!</definedName>
    <definedName name="ds" localSheetId="0">#REF!</definedName>
    <definedName name="ds">#REF!</definedName>
    <definedName name="DTEE" localSheetId="0">#REF!</definedName>
    <definedName name="DTEE">#REF!</definedName>
    <definedName name="DTEP" localSheetId="0">#REF!</definedName>
    <definedName name="DTEP">#REF!</definedName>
    <definedName name="DTET" localSheetId="0">#REF!</definedName>
    <definedName name="DTET">#REF!</definedName>
    <definedName name="DTFE" localSheetId="0">#REF!</definedName>
    <definedName name="DTFE">#REF!</definedName>
    <definedName name="DTFM" localSheetId="0">#REF!</definedName>
    <definedName name="DTFM">#REF!</definedName>
    <definedName name="DTL" localSheetId="0">#REF!</definedName>
    <definedName name="DTL">#REF!</definedName>
    <definedName name="edital" localSheetId="0">#REF!</definedName>
    <definedName name="edital">#REF!</definedName>
    <definedName name="EE" localSheetId="0" hidden="1">#REF!</definedName>
    <definedName name="EE" hidden="1">#REF!</definedName>
    <definedName name="eeeeeeeeeeeeeeeeeeee" localSheetId="1" hidden="1">TEXT(Import.DataBase,"mm-aaaa")</definedName>
    <definedName name="eeeeeeeeeeeeeeeeeeee" localSheetId="0" hidden="1">TEXT(Eventograma!Import.DataBase,"mm-aaaa")</definedName>
    <definedName name="eeeeeeeeeeeeeeeeeeee" hidden="1">TEXT(Import.DataBase,"mm-aaaa")</definedName>
    <definedName name="EFETIVO" localSheetId="1">#REF!</definedName>
    <definedName name="EFETIVO" localSheetId="0">#REF!</definedName>
    <definedName name="EFETIVO">#REF!</definedName>
    <definedName name="ELEMVS07" localSheetId="0">#REF!</definedName>
    <definedName name="ELEMVS07" localSheetId="2">#REF!</definedName>
    <definedName name="ELEMVS07">#REF!</definedName>
    <definedName name="Eletric" localSheetId="0">#REF!</definedName>
    <definedName name="Eletric" localSheetId="2">#REF!</definedName>
    <definedName name="Eletric">#REF!</definedName>
    <definedName name="ELEVATÓRIAS" localSheetId="0">#REF!</definedName>
    <definedName name="ELEVATÓRIAS" localSheetId="2">#REF!</definedName>
    <definedName name="ELEVATÓRIAS">#REF!</definedName>
    <definedName name="EMBAL" localSheetId="0">#REF!</definedName>
    <definedName name="EMBAL">#REF!</definedName>
    <definedName name="Embalagem" localSheetId="0">#REF!</definedName>
    <definedName name="Embalagem">#REF!</definedName>
    <definedName name="empolamento" localSheetId="0">#REF!</definedName>
    <definedName name="empolamento" localSheetId="2">#REF!</definedName>
    <definedName name="empolamento">#REF!</definedName>
    <definedName name="EMPRE" localSheetId="0">#REF!</definedName>
    <definedName name="EMPRE">#REF!</definedName>
    <definedName name="EMPRESA" localSheetId="0">#REF!</definedName>
    <definedName name="EMPRESA" localSheetId="2">#REF!</definedName>
    <definedName name="EMPRESA">#REF!</definedName>
    <definedName name="EMPRESAS" localSheetId="0">OFFSET(#REF!,1,0):OFFSET(#REF!,-1,0)</definedName>
    <definedName name="EMPRESAS">OFFSET(#REF!,1,0):OFFSET(#REF!,-1,0)</definedName>
    <definedName name="ENG" localSheetId="0">#REF!</definedName>
    <definedName name="ENG" localSheetId="2">#REF!</definedName>
    <definedName name="ENG">#REF!</definedName>
    <definedName name="EQUIPAMENTO" localSheetId="0">#REF!</definedName>
    <definedName name="EQUIPAMENTO">#REF!</definedName>
    <definedName name="erewrw" localSheetId="0">#REF!</definedName>
    <definedName name="erewrw">#REF!</definedName>
    <definedName name="ersdcefgbrnghrbgbrgfbgfwbvbfgvwfv" localSheetId="0">#REF!</definedName>
    <definedName name="ersdcefgbrnghrbgbrgfbgfwbvbfgvwfv">#REF!</definedName>
    <definedName name="Escadaria" localSheetId="0">#REF!</definedName>
    <definedName name="Escadaria">#REF!</definedName>
    <definedName name="ESCMAN" localSheetId="0">#REF!</definedName>
    <definedName name="ESCMAN">#REF!</definedName>
    <definedName name="ESCRITÓRIO" localSheetId="0">#REF!</definedName>
    <definedName name="ESCRITÓRIO">#REF!</definedName>
    <definedName name="ESGOTO" localSheetId="0">#REF!</definedName>
    <definedName name="ESGOTO">#REF!</definedName>
    <definedName name="ESSENCIAIS" localSheetId="0">#REF!</definedName>
    <definedName name="ESSENCIAIS" localSheetId="2">#REF!</definedName>
    <definedName name="ESSENCIAIS">#REF!</definedName>
    <definedName name="Estacao_01" localSheetId="0">#REF!</definedName>
    <definedName name="Estacao_01" localSheetId="2">#REF!</definedName>
    <definedName name="Estacao_01">#REF!</definedName>
    <definedName name="Estacao_02" localSheetId="0">#REF!</definedName>
    <definedName name="Estacao_02" localSheetId="2">#REF!</definedName>
    <definedName name="Estacao_02">#REF!</definedName>
    <definedName name="Estacao_03" localSheetId="0">#REF!</definedName>
    <definedName name="Estacao_03">#REF!</definedName>
    <definedName name="Estacao_04" localSheetId="0">#REF!</definedName>
    <definedName name="Estacao_04">#REF!</definedName>
    <definedName name="Estacao_05" localSheetId="0">#REF!</definedName>
    <definedName name="Estacao_05">#REF!</definedName>
    <definedName name="ETAPA" localSheetId="0">#REF!</definedName>
    <definedName name="ETAPA">#REF!</definedName>
    <definedName name="ETE" localSheetId="0">#REF!</definedName>
    <definedName name="ETE">#REF!</definedName>
    <definedName name="eu" localSheetId="0">#REF!</definedName>
    <definedName name="eu">#REF!</definedName>
    <definedName name="Excel_BuiltIn__FilterDatabase_1" localSheetId="0">#REF!</definedName>
    <definedName name="Excel_BuiltIn__FilterDatabase_1">#REF!</definedName>
    <definedName name="Excel_BuiltIn__FilterDatabase_1_1" localSheetId="0">#REF!</definedName>
    <definedName name="Excel_BuiltIn__FilterDatabase_1_1">#REF!</definedName>
    <definedName name="Excel_BuiltIn__FilterDatabase_1_10" localSheetId="0">#REF!</definedName>
    <definedName name="Excel_BuiltIn__FilterDatabase_1_10">#REF!</definedName>
    <definedName name="Excel_BuiltIn__FilterDatabase_1_11" localSheetId="0">#REF!</definedName>
    <definedName name="Excel_BuiltIn__FilterDatabase_1_11">#REF!</definedName>
    <definedName name="Excel_BuiltIn__FilterDatabase_1_12" localSheetId="0">#REF!</definedName>
    <definedName name="Excel_BuiltIn__FilterDatabase_1_12">#REF!</definedName>
    <definedName name="Excel_BuiltIn__FilterDatabase_1_13" localSheetId="0">#REF!</definedName>
    <definedName name="Excel_BuiltIn__FilterDatabase_1_13">#REF!</definedName>
    <definedName name="Excel_BuiltIn__FilterDatabase_1_14" localSheetId="0">#REF!</definedName>
    <definedName name="Excel_BuiltIn__FilterDatabase_1_14">#REF!</definedName>
    <definedName name="Excel_BuiltIn__FilterDatabase_1_15" localSheetId="0">#REF!</definedName>
    <definedName name="Excel_BuiltIn__FilterDatabase_1_15">#REF!</definedName>
    <definedName name="Excel_BuiltIn__FilterDatabase_1_3" localSheetId="0">#REF!</definedName>
    <definedName name="Excel_BuiltIn__FilterDatabase_1_3">#REF!</definedName>
    <definedName name="Excel_BuiltIn__FilterDatabase_1_4" localSheetId="0">#REF!</definedName>
    <definedName name="Excel_BuiltIn__FilterDatabase_1_4">#REF!</definedName>
    <definedName name="Excel_BuiltIn__FilterDatabase_1_5" localSheetId="0">#REF!</definedName>
    <definedName name="Excel_BuiltIn__FilterDatabase_1_5">#REF!</definedName>
    <definedName name="Excel_BuiltIn__FilterDatabase_1_6" localSheetId="0">#REF!</definedName>
    <definedName name="Excel_BuiltIn__FilterDatabase_1_6">#REF!</definedName>
    <definedName name="Excel_BuiltIn__FilterDatabase_1_7" localSheetId="0">#REF!</definedName>
    <definedName name="Excel_BuiltIn__FilterDatabase_1_7">#REF!</definedName>
    <definedName name="Excel_BuiltIn__FilterDatabase_1_9" localSheetId="0">#REF!</definedName>
    <definedName name="Excel_BuiltIn__FilterDatabase_1_9">#REF!</definedName>
    <definedName name="Excel_BuiltIn_Database" localSheetId="0">#REF!</definedName>
    <definedName name="Excel_BuiltIn_Database">#REF!</definedName>
    <definedName name="Excel_BuiltIn_Database_1" localSheetId="0">#REF!</definedName>
    <definedName name="Excel_BuiltIn_Database_1">#REF!</definedName>
    <definedName name="Excel_BuiltIn_Database_10" localSheetId="0">#REF!</definedName>
    <definedName name="Excel_BuiltIn_Database_10">#REF!</definedName>
    <definedName name="Excel_BuiltIn_Database_11" localSheetId="0">#REF!</definedName>
    <definedName name="Excel_BuiltIn_Database_11">#REF!</definedName>
    <definedName name="Excel_BuiltIn_Database_12" localSheetId="0">#REF!</definedName>
    <definedName name="Excel_BuiltIn_Database_12">#REF!</definedName>
    <definedName name="Excel_BuiltIn_Database_13" localSheetId="0">#REF!</definedName>
    <definedName name="Excel_BuiltIn_Database_13">#REF!</definedName>
    <definedName name="Excel_BuiltIn_Database_14" localSheetId="0">#REF!</definedName>
    <definedName name="Excel_BuiltIn_Database_14">#REF!</definedName>
    <definedName name="Excel_BuiltIn_Database_15" localSheetId="0">#REF!</definedName>
    <definedName name="Excel_BuiltIn_Database_15">#REF!</definedName>
    <definedName name="Excel_BuiltIn_Database_3" localSheetId="0">#REF!</definedName>
    <definedName name="Excel_BuiltIn_Database_3">#REF!</definedName>
    <definedName name="Excel_BuiltIn_Database_4" localSheetId="0">#REF!</definedName>
    <definedName name="Excel_BuiltIn_Database_4">#REF!</definedName>
    <definedName name="Excel_BuiltIn_Database_5" localSheetId="0">#REF!</definedName>
    <definedName name="Excel_BuiltIn_Database_5">#REF!</definedName>
    <definedName name="Excel_BuiltIn_Database_6" localSheetId="0">#REF!</definedName>
    <definedName name="Excel_BuiltIn_Database_6">#REF!</definedName>
    <definedName name="Excel_BuiltIn_Database_7" localSheetId="0">#REF!</definedName>
    <definedName name="Excel_BuiltIn_Database_7">#REF!</definedName>
    <definedName name="Excel_BuiltIn_Database_9" localSheetId="0">#REF!</definedName>
    <definedName name="Excel_BuiltIn_Database_9">#REF!</definedName>
    <definedName name="Excel_BuiltIn_Print_Area" localSheetId="0">#REF!</definedName>
    <definedName name="Excel_BuiltIn_Print_Area">#REF!</definedName>
    <definedName name="Excel_BuiltIn_Print_Area_1" localSheetId="0">#REF!</definedName>
    <definedName name="Excel_BuiltIn_Print_Area_1" localSheetId="2">#REF!</definedName>
    <definedName name="Excel_BuiltIn_Print_Area_1">#REF!</definedName>
    <definedName name="Excel_BuiltIn_Print_Area_1_1" localSheetId="0">#REF!</definedName>
    <definedName name="Excel_BuiltIn_Print_Area_1_1" localSheetId="2">#REF!</definedName>
    <definedName name="Excel_BuiltIn_Print_Area_1_1">#REF!</definedName>
    <definedName name="Excel_BuiltIn_Print_Area_1_1_1" localSheetId="0">#REF!</definedName>
    <definedName name="Excel_BuiltIn_Print_Area_1_1_1" localSheetId="2">#REF!</definedName>
    <definedName name="Excel_BuiltIn_Print_Area_1_1_1">#REF!</definedName>
    <definedName name="Excel_BuiltIn_Print_Area_1_1_5" localSheetId="0">#REF!</definedName>
    <definedName name="Excel_BuiltIn_Print_Area_1_1_5" localSheetId="2">#REF!</definedName>
    <definedName name="Excel_BuiltIn_Print_Area_1_1_5">#REF!</definedName>
    <definedName name="Excel_BuiltIn_Print_Area_1_1_6" localSheetId="0">#REF!</definedName>
    <definedName name="Excel_BuiltIn_Print_Area_1_1_6">#REF!</definedName>
    <definedName name="Excel_BuiltIn_Print_Area_1_6" localSheetId="0">#REF!</definedName>
    <definedName name="Excel_BuiltIn_Print_Area_1_6" localSheetId="2">#REF!</definedName>
    <definedName name="Excel_BuiltIn_Print_Area_1_6">#REF!</definedName>
    <definedName name="Excel_BuiltIn_Print_Area_1_7" localSheetId="0">#REF!</definedName>
    <definedName name="Excel_BuiltIn_Print_Area_1_7" localSheetId="2">#REF!</definedName>
    <definedName name="Excel_BuiltIn_Print_Area_1_7">#REF!</definedName>
    <definedName name="Excel_BuiltIn_Print_Area_1_8" localSheetId="0">#REF!</definedName>
    <definedName name="Excel_BuiltIn_Print_Area_1_8" localSheetId="2">#REF!</definedName>
    <definedName name="Excel_BuiltIn_Print_Area_1_8">#REF!</definedName>
    <definedName name="Excel_BuiltIn_Print_Area_1_9" localSheetId="0">#REF!</definedName>
    <definedName name="Excel_BuiltIn_Print_Area_1_9" localSheetId="2">#REF!</definedName>
    <definedName name="Excel_BuiltIn_Print_Area_1_9">#REF!</definedName>
    <definedName name="Excel_BuiltIn_Print_Area_2" localSheetId="0">#REF!</definedName>
    <definedName name="Excel_BuiltIn_Print_Area_2" localSheetId="2">#REF!</definedName>
    <definedName name="Excel_BuiltIn_Print_Area_2">#REF!</definedName>
    <definedName name="Excel_BuiltIn_Print_Area_2_1" localSheetId="0">#REF!</definedName>
    <definedName name="Excel_BuiltIn_Print_Area_2_1" localSheetId="2">#REF!</definedName>
    <definedName name="Excel_BuiltIn_Print_Area_2_1">#REF!</definedName>
    <definedName name="Excel_BuiltIn_Print_Area_2_1_1" localSheetId="0">#REF!</definedName>
    <definedName name="Excel_BuiltIn_Print_Area_2_1_1" localSheetId="2">#REF!</definedName>
    <definedName name="Excel_BuiltIn_Print_Area_2_1_1">#REF!</definedName>
    <definedName name="Excel_BuiltIn_Print_Area_2_1_1_1" localSheetId="0">#REF!</definedName>
    <definedName name="Excel_BuiltIn_Print_Area_2_1_1_1" localSheetId="2">#REF!</definedName>
    <definedName name="Excel_BuiltIn_Print_Area_2_1_1_1">#REF!</definedName>
    <definedName name="Excel_BuiltIn_Print_Area_2_6" localSheetId="0">#REF!</definedName>
    <definedName name="Excel_BuiltIn_Print_Area_2_6" localSheetId="2">#REF!</definedName>
    <definedName name="Excel_BuiltIn_Print_Area_2_6">#REF!</definedName>
    <definedName name="Excel_BuiltIn_Print_Area_2_7" localSheetId="0">#REF!</definedName>
    <definedName name="Excel_BuiltIn_Print_Area_2_7" localSheetId="2">#REF!</definedName>
    <definedName name="Excel_BuiltIn_Print_Area_2_7">#REF!</definedName>
    <definedName name="Excel_BuiltIn_Print_Area_2_8" localSheetId="0">#REF!</definedName>
    <definedName name="Excel_BuiltIn_Print_Area_2_8" localSheetId="2">#REF!</definedName>
    <definedName name="Excel_BuiltIn_Print_Area_2_8">#REF!</definedName>
    <definedName name="Excel_BuiltIn_Print_Area_2_9" localSheetId="0">#REF!</definedName>
    <definedName name="Excel_BuiltIn_Print_Area_2_9" localSheetId="2">#REF!</definedName>
    <definedName name="Excel_BuiltIn_Print_Area_2_9">#REF!</definedName>
    <definedName name="Excel_BuiltIn_Print_Area_3" localSheetId="0">#REF!</definedName>
    <definedName name="Excel_BuiltIn_Print_Area_3" localSheetId="2">#REF!</definedName>
    <definedName name="Excel_BuiltIn_Print_Area_3">#REF!</definedName>
    <definedName name="Excel_BuiltIn_Print_Area_3_1" localSheetId="0">#REF!</definedName>
    <definedName name="Excel_BuiltIn_Print_Area_3_1">#REF!</definedName>
    <definedName name="Excel_BuiltIn_Print_Area_3_1_1" localSheetId="0">#REF!</definedName>
    <definedName name="Excel_BuiltIn_Print_Area_3_1_1">#REF!</definedName>
    <definedName name="Excel_BuiltIn_Print_Area_4" localSheetId="0">#REF!</definedName>
    <definedName name="Excel_BuiltIn_Print_Area_4">#REF!</definedName>
    <definedName name="Excel_BuiltIn_Print_Area_4_1" localSheetId="0">#REF!</definedName>
    <definedName name="Excel_BuiltIn_Print_Area_4_1">#REF!</definedName>
    <definedName name="Excel_BuiltIn_Print_Area_5" localSheetId="0">#REF!</definedName>
    <definedName name="Excel_BuiltIn_Print_Area_5">#REF!</definedName>
    <definedName name="Excel_BuiltIn_Print_Area_5_1" localSheetId="0">#REF!</definedName>
    <definedName name="Excel_BuiltIn_Print_Area_5_1">#REF!</definedName>
    <definedName name="Excel_BuiltIn_Print_Area_5_1_1" localSheetId="0">#REF!</definedName>
    <definedName name="Excel_BuiltIn_Print_Area_5_1_1">#REF!</definedName>
    <definedName name="Excel_BuiltIn_Print_Area_6" localSheetId="0">#REF!</definedName>
    <definedName name="Excel_BuiltIn_Print_Area_6">#REF!</definedName>
    <definedName name="Excel_BuiltIn_Print_Area_6_1" localSheetId="0">#REF!</definedName>
    <definedName name="Excel_BuiltIn_Print_Area_6_1">#REF!</definedName>
    <definedName name="Excel_BuiltIn_Print_Area_7" localSheetId="0">#REF!</definedName>
    <definedName name="Excel_BuiltIn_Print_Area_7">#REF!</definedName>
    <definedName name="Excel_BuiltIn_Print_Area_8" localSheetId="0">#REF!</definedName>
    <definedName name="Excel_BuiltIn_Print_Area_8">#REF!</definedName>
    <definedName name="Excel_BuiltIn_Print_Area_8_1" localSheetId="0">#REF!</definedName>
    <definedName name="Excel_BuiltIn_Print_Area_8_1">#REF!</definedName>
    <definedName name="Excel_BuiltIn_Print_Titles_1" localSheetId="0">#REF!</definedName>
    <definedName name="Excel_BuiltIn_Print_Titles_1">#REF!</definedName>
    <definedName name="Excel_BuiltIn_Print_Titles_1_1" localSheetId="0">#REF!</definedName>
    <definedName name="Excel_BuiltIn_Print_Titles_1_1">#REF!</definedName>
    <definedName name="Excel_BuiltIn_Print_Titles_1_1_5" localSheetId="0">#REF!</definedName>
    <definedName name="Excel_BuiltIn_Print_Titles_1_1_5">#REF!</definedName>
    <definedName name="Excel_BuiltIn_Print_Titles_1_1_6" localSheetId="0">#REF!</definedName>
    <definedName name="Excel_BuiltIn_Print_Titles_1_1_6">#REF!</definedName>
    <definedName name="Excel_BuiltIn_Print_Titles_2_1" localSheetId="0">#REF!</definedName>
    <definedName name="Excel_BuiltIn_Print_Titles_2_1">#REF!</definedName>
    <definedName name="Excel_BuiltIn_Print_Titles_3" localSheetId="0">#REF!</definedName>
    <definedName name="Excel_BuiltIn_Print_Titles_3">#REF!</definedName>
    <definedName name="Excel_BuiltIn_Print_Titles_3_1" localSheetId="0">#REF!</definedName>
    <definedName name="Excel_BuiltIn_Print_Titles_3_1">#REF!</definedName>
    <definedName name="Excel_BuiltIn_Print_Titles_4" localSheetId="0">#REF!</definedName>
    <definedName name="Excel_BuiltIn_Print_Titles_4">#REF!</definedName>
    <definedName name="Excel_BuiltIn_Print_Titles_5" localSheetId="1">#REF!</definedName>
    <definedName name="Excel_BuiltIn_Print_Titles_5" localSheetId="0">#REF!</definedName>
    <definedName name="Excel_BuiltIn_Print_Titles_5">#REF!</definedName>
    <definedName name="Excel_BuiltIn_Print_Titles_5_1" localSheetId="0">#REF!</definedName>
    <definedName name="Excel_BuiltIn_Print_Titles_5_1">#REF!</definedName>
    <definedName name="Excel_BuiltIn_Print_Titles_6" localSheetId="0">#REF!</definedName>
    <definedName name="Excel_BuiltIn_Print_Titles_6">#REF!</definedName>
    <definedName name="Excel_BuiltIn_Print_Titles_7" localSheetId="0">#REF!</definedName>
    <definedName name="Excel_BuiltIn_Print_Titles_7">#REF!</definedName>
    <definedName name="Excel_BuiltIn_Print_Titles_8" localSheetId="0">#REF!</definedName>
    <definedName name="Excel_BuiltIn_Print_Titles_8">#REF!</definedName>
    <definedName name="Execucao_Fundacoes_Plano_Inclinado" localSheetId="0">#REF!</definedName>
    <definedName name="Execucao_Fundacoes_Plano_Inclinado">#REF!</definedName>
    <definedName name="Exist" localSheetId="0">#REF!</definedName>
    <definedName name="Exist">#REF!</definedName>
    <definedName name="EXT" localSheetId="0">#REF!</definedName>
    <definedName name="EXT" localSheetId="2">#REF!</definedName>
    <definedName name="EXT">#REF!</definedName>
    <definedName name="Ext_BordaMaior">61.41</definedName>
    <definedName name="Ext_BordaMenor">49.2429</definedName>
    <definedName name="Ext_Eixo">47.27</definedName>
    <definedName name="extensao" localSheetId="0">#REF!</definedName>
    <definedName name="extensao" localSheetId="2">#REF!</definedName>
    <definedName name="extensao">#REF!</definedName>
    <definedName name="EXTENSÃO" localSheetId="0">#REF!</definedName>
    <definedName name="EXTENSÃO">#REF!</definedName>
    <definedName name="EXTENSÃO_1" localSheetId="0">#REF!</definedName>
    <definedName name="EXTENSÃO_1">#REF!</definedName>
    <definedName name="extred100" localSheetId="0">#REF!</definedName>
    <definedName name="extred100">#REF!</definedName>
    <definedName name="EXTREDE" localSheetId="0">#REF!</definedName>
    <definedName name="EXTREDE">#REF!</definedName>
    <definedName name="EXTREDE_1" localSheetId="0">#REF!</definedName>
    <definedName name="EXTREDE_1">#REF!</definedName>
    <definedName name="F" localSheetId="0">#REF!</definedName>
    <definedName name="F">#REF!</definedName>
    <definedName name="fAFGEG" localSheetId="0">#REF!</definedName>
    <definedName name="fAFGEG">#REF!</definedName>
    <definedName name="Faixa" localSheetId="0">#REF!</definedName>
    <definedName name="Faixa">#REF!</definedName>
    <definedName name="Fator_de_Compactação" localSheetId="0">#REF!</definedName>
    <definedName name="Fator_de_Compactação">#REF!</definedName>
    <definedName name="FDHRTU" localSheetId="0">#REF!</definedName>
    <definedName name="FDHRTU">#REF!</definedName>
    <definedName name="fdhsgjh" localSheetId="0">#REF!</definedName>
    <definedName name="fdhsgjh">#REF!</definedName>
    <definedName name="fffff" localSheetId="1" hidden="1">{"'EI 060 02'!$A$1:$K$59"}</definedName>
    <definedName name="fffff" hidden="1">{"'EI 060 02'!$A$1:$K$59"}</definedName>
    <definedName name="FGV" localSheetId="0">#REF!</definedName>
    <definedName name="FGV" localSheetId="2">#REF!</definedName>
    <definedName name="FGV">#REF!</definedName>
    <definedName name="FGVC" localSheetId="0">#REF!</definedName>
    <definedName name="FGVC" localSheetId="2">#REF!</definedName>
    <definedName name="FGVC">#REF!</definedName>
    <definedName name="FGVC0504" localSheetId="0">#REF!</definedName>
    <definedName name="FGVC0504" localSheetId="2">#REF!</definedName>
    <definedName name="FGVC0504">#REF!</definedName>
    <definedName name="FGVSER" localSheetId="0">#REF!</definedName>
    <definedName name="FGVSER" localSheetId="2">#REF!</definedName>
    <definedName name="FGVSER">#REF!</definedName>
    <definedName name="firma1" localSheetId="0">#REF!</definedName>
    <definedName name="firma1">#REF!</definedName>
    <definedName name="firma2" localSheetId="0">#REF!</definedName>
    <definedName name="firma2">#REF!</definedName>
    <definedName name="fjtdj" localSheetId="0">#REF!</definedName>
    <definedName name="fjtdj">#REF!</definedName>
    <definedName name="FOFO" localSheetId="0">#REF!</definedName>
    <definedName name="FOFO">#REF!</definedName>
    <definedName name="FOFO150" localSheetId="0">#REF!</definedName>
    <definedName name="FOFO150">#REF!</definedName>
    <definedName name="FOFO200" localSheetId="0">#REF!</definedName>
    <definedName name="FOFO200">#REF!</definedName>
    <definedName name="FOFO50" localSheetId="0">#REF!</definedName>
    <definedName name="FOFO50">#REF!</definedName>
    <definedName name="FOFO75" localSheetId="0">#REF!</definedName>
    <definedName name="FOFO75">#REF!</definedName>
    <definedName name="FOFO80" localSheetId="0">#REF!</definedName>
    <definedName name="FOFO80">#REF!</definedName>
    <definedName name="Forma_BlocoE1">16.64*2+16.203</definedName>
    <definedName name="Forma_BlocoE2">13.64*2+11.628</definedName>
    <definedName name="Forma_BloPort">17.64*2.5+18.23</definedName>
    <definedName name="Forma_Trav">91.81</definedName>
    <definedName name="Format" localSheetId="0">#REF!</definedName>
    <definedName name="Format">#REF!</definedName>
    <definedName name="Fossa20" localSheetId="1" hidden="1">{#N/A,#N/A,FALSE,"ALVENARIA";#N/A,#N/A,FALSE,"BLOCOS";#N/A,#N/A,FALSE,"CINTAS";#N/A,#N/A,FALSE,"CORTINA";#N/A,#N/A,FALSE,"LAJES";#N/A,#N/A,FALSE,"PILARES";#N/A,#N/A,FALSE,"VIGAS"}</definedName>
    <definedName name="Fossa20" localSheetId="2" hidden="1">{#N/A,#N/A,FALSE,"ALVENARIA";#N/A,#N/A,FALSE,"BLOCOS";#N/A,#N/A,FALSE,"CINTAS";#N/A,#N/A,FALSE,"CORTINA";#N/A,#N/A,FALSE,"LAJES";#N/A,#N/A,FALSE,"PILARES";#N/A,#N/A,FALSE,"VIGAS"}</definedName>
    <definedName name="Fossa20" hidden="1">{#N/A,#N/A,FALSE,"ALVENARIA";#N/A,#N/A,FALSE,"BLOCOS";#N/A,#N/A,FALSE,"CINTAS";#N/A,#N/A,FALSE,"CORTINA";#N/A,#N/A,FALSE,"LAJES";#N/A,#N/A,FALSE,"PILARES";#N/A,#N/A,FALSE,"VIGAS"}</definedName>
    <definedName name="Fot" localSheetId="1" hidden="1">{"'EI 060 02'!$A$1:$K$59"}</definedName>
    <definedName name="Fot" hidden="1">{"'EI 060 02'!$A$1:$K$59"}</definedName>
    <definedName name="fran" localSheetId="1" hidden="1">{#N/A,#N/A,FALSE,"ALVENARIA";#N/A,#N/A,FALSE,"BLOCOS";#N/A,#N/A,FALSE,"CINTAS";#N/A,#N/A,FALSE,"CORTINA";#N/A,#N/A,FALSE,"LAJES";#N/A,#N/A,FALSE,"PILARES";#N/A,#N/A,FALSE,"VIGAS"}</definedName>
    <definedName name="fran" localSheetId="2" hidden="1">{#N/A,#N/A,FALSE,"ALVENARIA";#N/A,#N/A,FALSE,"BLOCOS";#N/A,#N/A,FALSE,"CINTAS";#N/A,#N/A,FALSE,"CORTINA";#N/A,#N/A,FALSE,"LAJES";#N/A,#N/A,FALSE,"PILARES";#N/A,#N/A,FALSE,"VIGAS"}</definedName>
    <definedName name="fran" hidden="1">{#N/A,#N/A,FALSE,"ALVENARIA";#N/A,#N/A,FALSE,"BLOCOS";#N/A,#N/A,FALSE,"CINTAS";#N/A,#N/A,FALSE,"CORTINA";#N/A,#N/A,FALSE,"LAJES";#N/A,#N/A,FALSE,"PILARES";#N/A,#N/A,FALSE,"VIGAS"}</definedName>
    <definedName name="Fundacao_Plano_Inclinado" localSheetId="0">#REF!</definedName>
    <definedName name="Fundacao_Plano_Inclinado" localSheetId="2">#REF!</definedName>
    <definedName name="Fundacao_Plano_Inclinado">#REF!</definedName>
    <definedName name="g" localSheetId="0">#REF!</definedName>
    <definedName name="g">#REF!</definedName>
    <definedName name="GAGAGAG" localSheetId="0">#REF!</definedName>
    <definedName name="GAGAGAG">#REF!</definedName>
    <definedName name="GDAGEGAAAAAAA" localSheetId="0">#REF!</definedName>
    <definedName name="GDAGEGAAAAAAA">#REF!</definedName>
    <definedName name="GDGDGD" localSheetId="0">#REF!</definedName>
    <definedName name="GDGDGD">#REF!</definedName>
    <definedName name="GERAL" localSheetId="0">#REF!</definedName>
    <definedName name="GERAL">#REF!</definedName>
    <definedName name="GESGSD" localSheetId="0">#REF!</definedName>
    <definedName name="GESGSD">#REF!</definedName>
    <definedName name="gil" localSheetId="0">#REF!</definedName>
    <definedName name="gil">#REF!</definedName>
    <definedName name="_xlnm.Recorder" localSheetId="0">#REF!</definedName>
    <definedName name="_xlnm.Recorder">#REF!</definedName>
    <definedName name="Groute">0.55*0.7*0.025*3+0.45*0.45*0.025*5</definedName>
    <definedName name="Header" localSheetId="0">#REF!</definedName>
    <definedName name="Header">#REF!</definedName>
    <definedName name="hhhhhhhhhhhhhhhh" localSheetId="0">#REF!</definedName>
    <definedName name="hhhhhhhhhhhhhhhh">#REF!</definedName>
    <definedName name="HTML_CodePage" hidden="1">1252</definedName>
    <definedName name="HTML_Control" localSheetId="1" hidden="1">{"'EI 060 02'!$A$1:$K$59"}</definedName>
    <definedName name="HTML_Control" hidden="1">{"'EI 060 02'!$A$1:$K$59"}</definedName>
    <definedName name="HTML_Description" hidden="1">""</definedName>
    <definedName name="HTML_Email" hidden="1">""</definedName>
    <definedName name="HTML_Header" hidden="1">"EI 060 02"</definedName>
    <definedName name="HTML_LastUpdate" hidden="1">"05/05/03"</definedName>
    <definedName name="HTML_LineAfter" hidden="1">FALSE</definedName>
    <definedName name="HTML_LineBefore" hidden="1">FALSE</definedName>
    <definedName name="HTML_Name" hidden="1">"Keyloir"</definedName>
    <definedName name="HTML_OBDlg2" hidden="1">TRUE</definedName>
    <definedName name="HTML_OBDlg4" hidden="1">TRUE</definedName>
    <definedName name="HTML_OS" hidden="1">0</definedName>
    <definedName name="HTML_PathFile" hidden="1">"C:\Meus documentos\EI 060-02.htm"</definedName>
    <definedName name="HTML_Title" hidden="1">"EI 060-02 Relatório"</definedName>
    <definedName name="HTSDGH" localSheetId="0">#REF!</definedName>
    <definedName name="HTSDGH">#REF!</definedName>
    <definedName name="I" localSheetId="0" hidden="1">#REF!</definedName>
    <definedName name="I" hidden="1">#REF!</definedName>
    <definedName name="ICMS" localSheetId="0">#REF!</definedName>
    <definedName name="ICMS">#REF!</definedName>
    <definedName name="Implantacao_Consulta" localSheetId="0">#REF!</definedName>
    <definedName name="Implantacao_Consulta">#REF!</definedName>
    <definedName name="Import.Apelido" localSheetId="0" hidden="1">#REF!</definedName>
    <definedName name="Import.Apelido" hidden="1">#REF!</definedName>
    <definedName name="Import.Contrapartida" localSheetId="0" hidden="1">#REF!</definedName>
    <definedName name="Import.Contrapartida" hidden="1">#REF!</definedName>
    <definedName name="Import.CPMaxPerc" localSheetId="0" hidden="1">#REF!</definedName>
    <definedName name="Import.CPMaxPerc" hidden="1">#REF!</definedName>
    <definedName name="Import.CPMinAbsoluta" localSheetId="0" hidden="1">#REF!</definedName>
    <definedName name="Import.CPMinAbsoluta" hidden="1">#REF!</definedName>
    <definedName name="Import.CPMinPerc" localSheetId="0" hidden="1">#REF!</definedName>
    <definedName name="Import.CPMinPerc" hidden="1">#REF!</definedName>
    <definedName name="Import.CR" localSheetId="0" hidden="1">#REF!</definedName>
    <definedName name="Import.CR" hidden="1">#REF!</definedName>
    <definedName name="Import.CTEF" localSheetId="0" hidden="1">#REF!</definedName>
    <definedName name="Import.CTEF" hidden="1">#REF!</definedName>
    <definedName name="Import.DataBase" localSheetId="0" hidden="1">OFFSET(#REF!,0,-1)</definedName>
    <definedName name="Import.DataBase" hidden="1">OFFSET(#REF!,0,-1)</definedName>
    <definedName name="Import.DescLote" localSheetId="0" hidden="1">#REF!</definedName>
    <definedName name="Import.DescLote" hidden="1">#REF!</definedName>
    <definedName name="Import.Desoneracao" localSheetId="0" hidden="1">OFFSET(#REF!,0,-1)</definedName>
    <definedName name="Import.Desoneracao" hidden="1">OFFSET(#REF!,0,-1)</definedName>
    <definedName name="Import.empresa" localSheetId="0" hidden="1">#REF!</definedName>
    <definedName name="Import.empresa" hidden="1">#REF!</definedName>
    <definedName name="Import.Município" localSheetId="0" hidden="1">#REF!</definedName>
    <definedName name="Import.Município" hidden="1">#REF!</definedName>
    <definedName name="Import.Proponente" localSheetId="0" hidden="1">#REF!</definedName>
    <definedName name="Import.Proponente" hidden="1">#REF!</definedName>
    <definedName name="import.recurso" localSheetId="0" hidden="1">#REF!</definedName>
    <definedName name="import.recurso" hidden="1">#REF!</definedName>
    <definedName name="Import.RegimeExecução" localSheetId="0" hidden="1">OFFSET(#REF!,0,-1)</definedName>
    <definedName name="Import.RegimeExecução" hidden="1">OFFSET(#REF!,0,-1)</definedName>
    <definedName name="Import.Repasse" localSheetId="0" hidden="1">#REF!</definedName>
    <definedName name="Import.Repasse" hidden="1">#REF!</definedName>
    <definedName name="Import.RespOrçamento" localSheetId="0" hidden="1">#REF!</definedName>
    <definedName name="Import.RespOrçamento" hidden="1">#REF!</definedName>
    <definedName name="Import.SICONV" localSheetId="0" hidden="1">#REF!</definedName>
    <definedName name="Import.SICONV" hidden="1">#REF!</definedName>
    <definedName name="impress" localSheetId="0">#REF!</definedName>
    <definedName name="impress">#REF!</definedName>
    <definedName name="IMPRESSÃO" localSheetId="0">#REF!</definedName>
    <definedName name="IMPRESSÃO">#REF!</definedName>
    <definedName name="imprimação" localSheetId="0">#REF!</definedName>
    <definedName name="imprimação">#REF!</definedName>
    <definedName name="INDICES" localSheetId="0">OFFSET(#REF!,1,0):OFFSET(#REF!,-1,0)</definedName>
    <definedName name="INDICES">OFFSET(#REF!,1,0):OFFSET(#REF!,-1,0)</definedName>
    <definedName name="InhaltsvezSUMMEN" localSheetId="0">#REF!</definedName>
    <definedName name="InhaltsvezSUMMEN">#REF!</definedName>
    <definedName name="INSS" localSheetId="0">#REF!</definedName>
    <definedName name="INSS">#REF!</definedName>
    <definedName name="INSUMOS" localSheetId="0">#REF!</definedName>
    <definedName name="INSUMOS">#REF!</definedName>
    <definedName name="INTERCEPTORES___EMISSÁRIOS" localSheetId="0">#REF!</definedName>
    <definedName name="INTERCEPTORES___EMISSÁRIOS" localSheetId="2">#REF!</definedName>
    <definedName name="INTERCEPTORES___EMISSÁRIOS">#REF!</definedName>
    <definedName name="ip" localSheetId="0">#REF!</definedName>
    <definedName name="ip">#REF!</definedName>
    <definedName name="itens" localSheetId="0">#REF!</definedName>
    <definedName name="itens">#REF!</definedName>
    <definedName name="J" localSheetId="0">#REF!</definedName>
    <definedName name="J">#REF!</definedName>
    <definedName name="Jacareacanga" localSheetId="0">#REF!</definedName>
    <definedName name="Jacareacanga">#REF!</definedName>
    <definedName name="jhb" localSheetId="0">#REF!</definedName>
    <definedName name="jhb">#REF!</definedName>
    <definedName name="JHIO7I" localSheetId="0">#REF!</definedName>
    <definedName name="JHIO7I">#REF!</definedName>
    <definedName name="JJJJJJJJJJJJJJJJJ" localSheetId="0">#REF!</definedName>
    <definedName name="JJJJJJJJJJJJJJJJJ">#REF!</definedName>
    <definedName name="JR_PAGE_ANCHOR_0_1" localSheetId="0">#REF!</definedName>
    <definedName name="JR_PAGE_ANCHOR_0_1">#REF!</definedName>
    <definedName name="JTYKTKTYK" localSheetId="0">#REF!</definedName>
    <definedName name="JTYKTKTYK">#REF!</definedName>
    <definedName name="JUNHO" localSheetId="0">#REF!</definedName>
    <definedName name="JUNHO">#REF!</definedName>
    <definedName name="jxfj" localSheetId="0">#REF!</definedName>
    <definedName name="jxfj">#REF!</definedName>
    <definedName name="K" localSheetId="0">#REF!</definedName>
    <definedName name="K">#REF!</definedName>
    <definedName name="kdhdjdk" localSheetId="0">#REF!</definedName>
    <definedName name="kdhdjdk">#REF!</definedName>
    <definedName name="KKKK" localSheetId="0">#REF!</definedName>
    <definedName name="KKKK">#REF!</definedName>
    <definedName name="kkkk2" localSheetId="0">#REF!</definedName>
    <definedName name="kkkk2">#REF!</definedName>
    <definedName name="kkkkkkk" localSheetId="0">#REF!</definedName>
    <definedName name="kkkkkkk">#REF!</definedName>
    <definedName name="kkkkkkkk3" localSheetId="0">#REF!</definedName>
    <definedName name="kkkkkkkk3">#REF!</definedName>
    <definedName name="kkkkkkkkkkkkk" localSheetId="0">#REF!</definedName>
    <definedName name="kkkkkkkkkkkkk">#REF!</definedName>
    <definedName name="kl" localSheetId="0">#REF!</definedName>
    <definedName name="kl">#REF!</definedName>
    <definedName name="klkl" localSheetId="0">#REF!</definedName>
    <definedName name="klkl">#REF!</definedName>
    <definedName name="Kvenda" localSheetId="0">#REF!</definedName>
    <definedName name="Kvenda">#REF!</definedName>
    <definedName name="L_Pilar">5+5.9+3.7</definedName>
    <definedName name="L_Rolamento">9.7</definedName>
    <definedName name="Laranjeiras" localSheetId="0">#REF!</definedName>
    <definedName name="Laranjeiras">#REF!</definedName>
    <definedName name="LARGURA" localSheetId="0">#REF!</definedName>
    <definedName name="LARGURA">#REF!</definedName>
    <definedName name="leosde" localSheetId="0">#REF!</definedName>
    <definedName name="leosde">#REF!</definedName>
    <definedName name="LIGAÇÃO" localSheetId="0">#REF!</definedName>
    <definedName name="LIGAÇÃO" localSheetId="2">#REF!</definedName>
    <definedName name="LIGAÇÃO">#REF!</definedName>
    <definedName name="LINHAS_DE_RECALQUE" localSheetId="0">#REF!</definedName>
    <definedName name="LINHAS_DE_RECALQUE" localSheetId="2">#REF!</definedName>
    <definedName name="LINHAS_DE_RECALQUE">#REF!</definedName>
    <definedName name="lista" localSheetId="0">#REF!</definedName>
    <definedName name="lista">#REF!</definedName>
    <definedName name="lista.coluna" localSheetId="0">#REF!</definedName>
    <definedName name="lista.coluna">#REF!</definedName>
    <definedName name="lista.linha" localSheetId="0">#REF!</definedName>
    <definedName name="lista.linha">#REF!</definedName>
    <definedName name="LLLLL" localSheetId="0">#REF!</definedName>
    <definedName name="LLLLL">#REF!</definedName>
    <definedName name="lote" localSheetId="0">#REF!</definedName>
    <definedName name="lote" localSheetId="2">#REF!</definedName>
    <definedName name="lote">#REF!</definedName>
    <definedName name="mac" localSheetId="1" hidden="1">{#N/A,#N/A,FALSE,"ALVENARIA";#N/A,#N/A,FALSE,"BLOCOS";#N/A,#N/A,FALSE,"CINTAS";#N/A,#N/A,FALSE,"CORTINA";#N/A,#N/A,FALSE,"LAJES";#N/A,#N/A,FALSE,"PILARES";#N/A,#N/A,FALSE,"VIGAS"}</definedName>
    <definedName name="mac" localSheetId="2" hidden="1">{#N/A,#N/A,FALSE,"ALVENARIA";#N/A,#N/A,FALSE,"BLOCOS";#N/A,#N/A,FALSE,"CINTAS";#N/A,#N/A,FALSE,"CORTINA";#N/A,#N/A,FALSE,"LAJES";#N/A,#N/A,FALSE,"PILARES";#N/A,#N/A,FALSE,"VIGAS"}</definedName>
    <definedName name="mac" hidden="1">{#N/A,#N/A,FALSE,"ALVENARIA";#N/A,#N/A,FALSE,"BLOCOS";#N/A,#N/A,FALSE,"CINTAS";#N/A,#N/A,FALSE,"CORTINA";#N/A,#N/A,FALSE,"LAJES";#N/A,#N/A,FALSE,"PILARES";#N/A,#N/A,FALSE,"VIGAS"}</definedName>
    <definedName name="MACAHDO" localSheetId="1" hidden="1">{#N/A,#N/A,FALSE,"ALVENARIA";#N/A,#N/A,FALSE,"BLOCOS";#N/A,#N/A,FALSE,"CINTAS";#N/A,#N/A,FALSE,"CORTINA";#N/A,#N/A,FALSE,"LAJES";#N/A,#N/A,FALSE,"PILARES";#N/A,#N/A,FALSE,"VIGAS"}</definedName>
    <definedName name="MACAHDO" localSheetId="2" hidden="1">{#N/A,#N/A,FALSE,"ALVENARIA";#N/A,#N/A,FALSE,"BLOCOS";#N/A,#N/A,FALSE,"CINTAS";#N/A,#N/A,FALSE,"CORTINA";#N/A,#N/A,FALSE,"LAJES";#N/A,#N/A,FALSE,"PILARES";#N/A,#N/A,FALSE,"VIGAS"}</definedName>
    <definedName name="MACAHDO" hidden="1">{#N/A,#N/A,FALSE,"ALVENARIA";#N/A,#N/A,FALSE,"BLOCOS";#N/A,#N/A,FALSE,"CINTAS";#N/A,#N/A,FALSE,"CORTINA";#N/A,#N/A,FALSE,"LAJES";#N/A,#N/A,FALSE,"PILARES";#N/A,#N/A,FALSE,"VIGAS"}</definedName>
    <definedName name="MACHADO" localSheetId="1" hidden="1">{#N/A,#N/A,FALSE,"ALVENARIA";#N/A,#N/A,FALSE,"BLOCOS";#N/A,#N/A,FALSE,"CINTAS";#N/A,#N/A,FALSE,"CORTINA";#N/A,#N/A,FALSE,"LAJES";#N/A,#N/A,FALSE,"PILARES";#N/A,#N/A,FALSE,"VIGAS"}</definedName>
    <definedName name="MACHADO" localSheetId="2" hidden="1">{#N/A,#N/A,FALSE,"ALVENARIA";#N/A,#N/A,FALSE,"BLOCOS";#N/A,#N/A,FALSE,"CINTAS";#N/A,#N/A,FALSE,"CORTINA";#N/A,#N/A,FALSE,"LAJES";#N/A,#N/A,FALSE,"PILARES";#N/A,#N/A,FALSE,"VIGAS"}</definedName>
    <definedName name="MACHADO" hidden="1">{#N/A,#N/A,FALSE,"ALVENARIA";#N/A,#N/A,FALSE,"BLOCOS";#N/A,#N/A,FALSE,"CINTAS";#N/A,#N/A,FALSE,"CORTINA";#N/A,#N/A,FALSE,"LAJES";#N/A,#N/A,FALSE,"PILARES";#N/A,#N/A,FALSE,"VIGAS"}</definedName>
    <definedName name="MATRIZ_DE_RESPONSABILIDADE" localSheetId="0">#REF!</definedName>
    <definedName name="MATRIZ_DE_RESPONSABILIDADE">#REF!</definedName>
    <definedName name="MC" localSheetId="0">#REF!</definedName>
    <definedName name="MC">#REF!</definedName>
    <definedName name="MCOD02.020.0010" localSheetId="0">#REF!</definedName>
    <definedName name="MCOD02.020.0010">#REF!</definedName>
    <definedName name="MCOD02.020.0010_1" localSheetId="0">#REF!</definedName>
    <definedName name="MCOD02.020.0010_1">#REF!</definedName>
    <definedName name="MCOD02.020.0070" localSheetId="0">#REF!</definedName>
    <definedName name="MCOD02.020.0070">#REF!</definedName>
    <definedName name="MCOD02.020.0070_1" localSheetId="0">#REF!</definedName>
    <definedName name="MCOD02.020.0070_1">#REF!</definedName>
    <definedName name="MCOD02.030.0090" localSheetId="0">#REF!</definedName>
    <definedName name="MCOD02.030.0090">#REF!</definedName>
    <definedName name="MCOD02.030.0090_1" localSheetId="0">#REF!</definedName>
    <definedName name="MCOD02.030.0090_1">#REF!</definedName>
    <definedName name="MCOD02.030.0100" localSheetId="0">#REF!</definedName>
    <definedName name="MCOD02.030.0100">#REF!</definedName>
    <definedName name="MCOD02.030.0100_1" localSheetId="0">#REF!</definedName>
    <definedName name="MCOD02.030.0100_1">#REF!</definedName>
    <definedName name="MCOD02.040.0200" localSheetId="0">#REF!</definedName>
    <definedName name="MCOD02.040.0200">#REF!</definedName>
    <definedName name="MCOD02.040.0200_1" localSheetId="0">#REF!</definedName>
    <definedName name="MCOD02.040.0200_1">#REF!</definedName>
    <definedName name="MCOD02.040.0280" localSheetId="0">#REF!</definedName>
    <definedName name="MCOD02.040.0280">#REF!</definedName>
    <definedName name="MCOD02.040.0280_1" localSheetId="0">#REF!</definedName>
    <definedName name="MCOD02.040.0280_1">#REF!</definedName>
    <definedName name="MCOD02.040.0921" localSheetId="0">#REF!</definedName>
    <definedName name="MCOD02.040.0921">#REF!</definedName>
    <definedName name="MCOD02.040.0921_1" localSheetId="0">#REF!</definedName>
    <definedName name="MCOD02.040.0921_1">#REF!</definedName>
    <definedName name="MCOD02.040.1055" localSheetId="0">#REF!</definedName>
    <definedName name="MCOD02.040.1055">#REF!</definedName>
    <definedName name="MCOD02.040.1055_1" localSheetId="0">#REF!</definedName>
    <definedName name="MCOD02.040.1055_1">#REF!</definedName>
    <definedName name="MCOD02.040.1060" localSheetId="0">#REF!</definedName>
    <definedName name="MCOD02.040.1060">#REF!</definedName>
    <definedName name="MCOD02.040.1060_1" localSheetId="0">#REF!</definedName>
    <definedName name="MCOD02.040.1060_1">#REF!</definedName>
    <definedName name="MCOD02.040.3790" localSheetId="0">#REF!</definedName>
    <definedName name="MCOD02.040.3790">#REF!</definedName>
    <definedName name="MCOD02.040.3790_1" localSheetId="0">#REF!</definedName>
    <definedName name="MCOD02.040.3790_1">#REF!</definedName>
    <definedName name="MCOD02.040.3800" localSheetId="0">#REF!</definedName>
    <definedName name="MCOD02.040.3800">#REF!</definedName>
    <definedName name="MCOD02.040.3800_1" localSheetId="0">#REF!</definedName>
    <definedName name="MCOD02.040.3800_1">#REF!</definedName>
    <definedName name="MCOD02.040.3810" localSheetId="0">#REF!</definedName>
    <definedName name="MCOD02.040.3810">#REF!</definedName>
    <definedName name="MCOD02.040.3810_1" localSheetId="0">#REF!</definedName>
    <definedName name="MCOD02.040.3810_1">#REF!</definedName>
    <definedName name="MCOD02.040.4510" localSheetId="0">#REF!</definedName>
    <definedName name="MCOD02.040.4510">#REF!</definedName>
    <definedName name="MCOD02.040.4510_1" localSheetId="0">#REF!</definedName>
    <definedName name="MCOD02.040.4510_1">#REF!</definedName>
    <definedName name="MCOD02.040.4520" localSheetId="0">#REF!</definedName>
    <definedName name="MCOD02.040.4520">#REF!</definedName>
    <definedName name="MCOD02.040.4520_1" localSheetId="0">#REF!</definedName>
    <definedName name="MCOD02.040.4520_1">#REF!</definedName>
    <definedName name="MCOD02.040.4550" localSheetId="0">#REF!</definedName>
    <definedName name="MCOD02.040.4550">#REF!</definedName>
    <definedName name="MCOD02.040.4550_1" localSheetId="0">#REF!</definedName>
    <definedName name="MCOD02.040.4550_1">#REF!</definedName>
    <definedName name="MCOD02.040.4620" localSheetId="0">#REF!</definedName>
    <definedName name="MCOD02.040.4620">#REF!</definedName>
    <definedName name="MCOD02.040.4620_1" localSheetId="0">#REF!</definedName>
    <definedName name="MCOD02.040.4620_1">#REF!</definedName>
    <definedName name="MCOD02.040.4630" localSheetId="0">#REF!</definedName>
    <definedName name="MCOD02.040.4630">#REF!</definedName>
    <definedName name="MCOD02.040.4630_1" localSheetId="0">#REF!</definedName>
    <definedName name="MCOD02.040.4630_1">#REF!</definedName>
    <definedName name="MCOD02.040.4636" localSheetId="0">#REF!</definedName>
    <definedName name="MCOD02.040.4636">#REF!</definedName>
    <definedName name="MCOD02.040.4636_1" localSheetId="0">#REF!</definedName>
    <definedName name="MCOD02.040.4636_1">#REF!</definedName>
    <definedName name="MCOD02.040.4690" localSheetId="0">#REF!</definedName>
    <definedName name="MCOD02.040.4690">#REF!</definedName>
    <definedName name="MCOD02.040.4690_1" localSheetId="0">#REF!</definedName>
    <definedName name="MCOD02.040.4690_1">#REF!</definedName>
    <definedName name="MCOD02.040.7402" localSheetId="0">#REF!</definedName>
    <definedName name="MCOD02.040.7402">#REF!</definedName>
    <definedName name="MCOD02.040.7402_1" localSheetId="0">#REF!</definedName>
    <definedName name="MCOD02.040.7402_1">#REF!</definedName>
    <definedName name="MCOD02.040.9800" localSheetId="0">#REF!</definedName>
    <definedName name="MCOD02.040.9800">#REF!</definedName>
    <definedName name="MCOD02.040.9800_1" localSheetId="0">#REF!</definedName>
    <definedName name="MCOD02.040.9800_1">#REF!</definedName>
    <definedName name="MCOD02.040.9802" localSheetId="0">#REF!</definedName>
    <definedName name="MCOD02.040.9802">#REF!</definedName>
    <definedName name="MCOD02.040.9802_1" localSheetId="0">#REF!</definedName>
    <definedName name="MCOD02.040.9802_1">#REF!</definedName>
    <definedName name="MCOD02.040.9804" localSheetId="0">#REF!</definedName>
    <definedName name="MCOD02.040.9804">#REF!</definedName>
    <definedName name="MCOD02.040.9804_1" localSheetId="0">#REF!</definedName>
    <definedName name="MCOD02.040.9804_1">#REF!</definedName>
    <definedName name="MCOD02.110.0014" localSheetId="0">#REF!</definedName>
    <definedName name="MCOD02.110.0014">#REF!</definedName>
    <definedName name="MCOD02.110.0014_1" localSheetId="0">#REF!</definedName>
    <definedName name="MCOD02.110.0014_1">#REF!</definedName>
    <definedName name="MCOD02.110.0054" localSheetId="0">#REF!</definedName>
    <definedName name="MCOD02.110.0054">#REF!</definedName>
    <definedName name="MCOD02.110.0054_1" localSheetId="0">#REF!</definedName>
    <definedName name="MCOD02.110.0054_1">#REF!</definedName>
    <definedName name="MCOD02.110.0066" localSheetId="0">#REF!</definedName>
    <definedName name="MCOD02.110.0066">#REF!</definedName>
    <definedName name="MCOD02.110.0066_1" localSheetId="0">#REF!</definedName>
    <definedName name="MCOD02.110.0066_1">#REF!</definedName>
    <definedName name="MCOD02.110.0094" localSheetId="0">#REF!</definedName>
    <definedName name="MCOD02.110.0094">#REF!</definedName>
    <definedName name="MCOD02.110.0094_1" localSheetId="0">#REF!</definedName>
    <definedName name="MCOD02.110.0094_1">#REF!</definedName>
    <definedName name="MCOD02.110.0106" localSheetId="0">#REF!</definedName>
    <definedName name="MCOD02.110.0106">#REF!</definedName>
    <definedName name="MCOD02.110.0106_1" localSheetId="0">#REF!</definedName>
    <definedName name="MCOD02.110.0106_1">#REF!</definedName>
    <definedName name="MCOD02.110.0110" localSheetId="0">#REF!</definedName>
    <definedName name="MCOD02.110.0110">#REF!</definedName>
    <definedName name="MCOD02.110.0110_1" localSheetId="0">#REF!</definedName>
    <definedName name="MCOD02.110.0110_1">#REF!</definedName>
    <definedName name="MCOD02.110.0134" localSheetId="0">#REF!</definedName>
    <definedName name="MCOD02.110.0134">#REF!</definedName>
    <definedName name="MCOD02.110.0134_1" localSheetId="0">#REF!</definedName>
    <definedName name="MCOD02.110.0134_1">#REF!</definedName>
    <definedName name="MCOD02.110.0146" localSheetId="0">#REF!</definedName>
    <definedName name="MCOD02.110.0146">#REF!</definedName>
    <definedName name="MCOD02.110.0146_1" localSheetId="0">#REF!</definedName>
    <definedName name="MCOD02.110.0146_1">#REF!</definedName>
    <definedName name="MCOD02.110.0150" localSheetId="0">#REF!</definedName>
    <definedName name="MCOD02.110.0150">#REF!</definedName>
    <definedName name="MCOD02.110.0150_1" localSheetId="0">#REF!</definedName>
    <definedName name="MCOD02.110.0150_1">#REF!</definedName>
    <definedName name="MCOD02.110.0610" localSheetId="0">#REF!</definedName>
    <definedName name="MCOD02.110.0610">#REF!</definedName>
    <definedName name="MCOD02.110.0610_1" localSheetId="0">#REF!</definedName>
    <definedName name="MCOD02.110.0610_1">#REF!</definedName>
    <definedName name="MCOD02.110.0620" localSheetId="0">#REF!</definedName>
    <definedName name="MCOD02.110.0620">#REF!</definedName>
    <definedName name="MCOD02.110.0620_1" localSheetId="0">#REF!</definedName>
    <definedName name="MCOD02.110.0620_1">#REF!</definedName>
    <definedName name="MCOD02.110.0734" localSheetId="0">#REF!</definedName>
    <definedName name="MCOD02.110.0734">#REF!</definedName>
    <definedName name="MCOD02.110.0734_1" localSheetId="0">#REF!</definedName>
    <definedName name="MCOD02.110.0734_1">#REF!</definedName>
    <definedName name="MCOD02.110.0738" localSheetId="0">#REF!</definedName>
    <definedName name="MCOD02.110.0738">#REF!</definedName>
    <definedName name="MCOD02.110.0738_1" localSheetId="0">#REF!</definedName>
    <definedName name="MCOD02.110.0738_1">#REF!</definedName>
    <definedName name="MCOD02.110.0750" localSheetId="0">#REF!</definedName>
    <definedName name="MCOD02.110.0750">#REF!</definedName>
    <definedName name="MCOD02.110.0750_1" localSheetId="0">#REF!</definedName>
    <definedName name="MCOD02.110.0750_1">#REF!</definedName>
    <definedName name="MCOD02.110.1014" localSheetId="0">#REF!</definedName>
    <definedName name="MCOD02.110.1014">#REF!</definedName>
    <definedName name="MCOD02.110.1014_1" localSheetId="0">#REF!</definedName>
    <definedName name="MCOD02.110.1014_1">#REF!</definedName>
    <definedName name="MCOD02.110.1020" localSheetId="0">#REF!</definedName>
    <definedName name="MCOD02.110.1020">#REF!</definedName>
    <definedName name="MCOD02.110.1020_1" localSheetId="0">#REF!</definedName>
    <definedName name="MCOD02.110.1020_1">#REF!</definedName>
    <definedName name="MCOD02.110.1164" localSheetId="0">#REF!</definedName>
    <definedName name="MCOD02.110.1164">#REF!</definedName>
    <definedName name="MCOD02.110.1164_1" localSheetId="0">#REF!</definedName>
    <definedName name="MCOD02.110.1164_1">#REF!</definedName>
    <definedName name="MCOD02.110.1166" localSheetId="0">#REF!</definedName>
    <definedName name="MCOD02.110.1166">#REF!</definedName>
    <definedName name="MCOD02.110.1166_1" localSheetId="0">#REF!</definedName>
    <definedName name="MCOD02.110.1166_1">#REF!</definedName>
    <definedName name="MCOD02.110.1420" localSheetId="0">#REF!</definedName>
    <definedName name="MCOD02.110.1420">#REF!</definedName>
    <definedName name="MCOD02.110.1420_1" localSheetId="0">#REF!</definedName>
    <definedName name="MCOD02.110.1420_1">#REF!</definedName>
    <definedName name="MCOD02.110.1426" localSheetId="0">#REF!</definedName>
    <definedName name="MCOD02.110.1426">#REF!</definedName>
    <definedName name="MCOD02.110.1426_1" localSheetId="0">#REF!</definedName>
    <definedName name="MCOD02.110.1426_1">#REF!</definedName>
    <definedName name="MCOD02.110.1654" localSheetId="0">#REF!</definedName>
    <definedName name="MCOD02.110.1654">#REF!</definedName>
    <definedName name="MCOD02.110.1654_1" localSheetId="0">#REF!</definedName>
    <definedName name="MCOD02.110.1654_1">#REF!</definedName>
    <definedName name="MCOD02.110.1880" localSheetId="0">#REF!</definedName>
    <definedName name="MCOD02.110.1880">#REF!</definedName>
    <definedName name="MCOD02.110.1880_1" localSheetId="0">#REF!</definedName>
    <definedName name="MCOD02.110.1880_1">#REF!</definedName>
    <definedName name="MCOD02.110.1974" localSheetId="0">#REF!</definedName>
    <definedName name="MCOD02.110.1974">#REF!</definedName>
    <definedName name="MCOD02.110.1974_1" localSheetId="0">#REF!</definedName>
    <definedName name="MCOD02.110.1974_1">#REF!</definedName>
    <definedName name="MCOD02.110.1996" localSheetId="0">#REF!</definedName>
    <definedName name="MCOD02.110.1996">#REF!</definedName>
    <definedName name="MCOD02.110.1996_1" localSheetId="0">#REF!</definedName>
    <definedName name="MCOD02.110.1996_1">#REF!</definedName>
    <definedName name="MCOD02.110.2012" localSheetId="0">#REF!</definedName>
    <definedName name="MCOD02.110.2012">#REF!</definedName>
    <definedName name="MCOD02.110.2012_1" localSheetId="0">#REF!</definedName>
    <definedName name="MCOD02.110.2012_1">#REF!</definedName>
    <definedName name="MCOD02.110.2016" localSheetId="0">#REF!</definedName>
    <definedName name="MCOD02.110.2016">#REF!</definedName>
    <definedName name="MCOD02.110.2016_1" localSheetId="0">#REF!</definedName>
    <definedName name="MCOD02.110.2016_1">#REF!</definedName>
    <definedName name="MCOD02.110.2024" localSheetId="0">#REF!</definedName>
    <definedName name="MCOD02.110.2024">#REF!</definedName>
    <definedName name="MCOD02.110.2024_1" localSheetId="0">#REF!</definedName>
    <definedName name="MCOD02.110.2024_1">#REF!</definedName>
    <definedName name="MCOD02.110.2026" localSheetId="0">#REF!</definedName>
    <definedName name="MCOD02.110.2026">#REF!</definedName>
    <definedName name="MCOD02.110.2026_1" localSheetId="0">#REF!</definedName>
    <definedName name="MCOD02.110.2026_1">#REF!</definedName>
    <definedName name="MCOD02.110.2310" localSheetId="0">#REF!</definedName>
    <definedName name="MCOD02.110.2310">#REF!</definedName>
    <definedName name="MCOD02.110.2310_1" localSheetId="0">#REF!</definedName>
    <definedName name="MCOD02.110.2310_1">#REF!</definedName>
    <definedName name="MCOD02.110.2480" localSheetId="0">#REF!</definedName>
    <definedName name="MCOD02.110.2480">#REF!</definedName>
    <definedName name="MCOD02.110.2480_1" localSheetId="0">#REF!</definedName>
    <definedName name="MCOD02.110.2480_1">#REF!</definedName>
    <definedName name="MCOD02.110.2798" localSheetId="0">#REF!</definedName>
    <definedName name="MCOD02.110.2798">#REF!</definedName>
    <definedName name="MCOD02.110.2798_1" localSheetId="0">#REF!</definedName>
    <definedName name="MCOD02.110.2798_1">#REF!</definedName>
    <definedName name="MCOD02.110.2806" localSheetId="0">#REF!</definedName>
    <definedName name="MCOD02.110.2806">#REF!</definedName>
    <definedName name="MCOD02.110.2806_1" localSheetId="0">#REF!</definedName>
    <definedName name="MCOD02.110.2806_1">#REF!</definedName>
    <definedName name="MCOD02.110.2868" localSheetId="0">#REF!</definedName>
    <definedName name="MCOD02.110.2868">#REF!</definedName>
    <definedName name="MCOD02.110.2868_1" localSheetId="0">#REF!</definedName>
    <definedName name="MCOD02.110.2868_1">#REF!</definedName>
    <definedName name="MCOD02.110.3856" localSheetId="0">#REF!</definedName>
    <definedName name="MCOD02.110.3856">#REF!</definedName>
    <definedName name="MCOD02.110.3856_1" localSheetId="0">#REF!</definedName>
    <definedName name="MCOD02.110.3856_1">#REF!</definedName>
    <definedName name="MCOD02.110.3908" localSheetId="0">#REF!</definedName>
    <definedName name="MCOD02.110.3908">#REF!</definedName>
    <definedName name="MCOD02.110.3908_1" localSheetId="0">#REF!</definedName>
    <definedName name="MCOD02.110.3908_1">#REF!</definedName>
    <definedName name="MCOD02.110.3926" localSheetId="0">#REF!</definedName>
    <definedName name="MCOD02.110.3926">#REF!</definedName>
    <definedName name="MCOD02.110.3926_1" localSheetId="0">#REF!</definedName>
    <definedName name="MCOD02.110.3926_1">#REF!</definedName>
    <definedName name="MCOD02.110.4288" localSheetId="0">#REF!</definedName>
    <definedName name="MCOD02.110.4288">#REF!</definedName>
    <definedName name="MCOD02.110.4288_1" localSheetId="0">#REF!</definedName>
    <definedName name="MCOD02.110.4288_1">#REF!</definedName>
    <definedName name="MCOD02.110.4296" localSheetId="0">#REF!</definedName>
    <definedName name="MCOD02.110.4296">#REF!</definedName>
    <definedName name="MCOD02.110.4296_1" localSheetId="0">#REF!</definedName>
    <definedName name="MCOD02.110.4296_1">#REF!</definedName>
    <definedName name="MCOD02.110.4308" localSheetId="0">#REF!</definedName>
    <definedName name="MCOD02.110.4308">#REF!</definedName>
    <definedName name="MCOD02.110.4308_1" localSheetId="0">#REF!</definedName>
    <definedName name="MCOD02.110.4308_1">#REF!</definedName>
    <definedName name="MCOD02.110.4312" localSheetId="0">#REF!</definedName>
    <definedName name="MCOD02.110.4312">#REF!</definedName>
    <definedName name="MCOD02.110.4312_1" localSheetId="0">#REF!</definedName>
    <definedName name="MCOD02.110.4312_1">#REF!</definedName>
    <definedName name="MCOD02.110.4320" localSheetId="0">#REF!</definedName>
    <definedName name="MCOD02.110.4320">#REF!</definedName>
    <definedName name="MCOD02.110.4320_1" localSheetId="0">#REF!</definedName>
    <definedName name="MCOD02.110.4320_1">#REF!</definedName>
    <definedName name="MCOD02.110.4780" localSheetId="0">#REF!</definedName>
    <definedName name="MCOD02.110.4780">#REF!</definedName>
    <definedName name="MCOD02.110.4780_1" localSheetId="0">#REF!</definedName>
    <definedName name="MCOD02.110.4780_1">#REF!</definedName>
    <definedName name="MCOD02.120.0050" localSheetId="0">#REF!</definedName>
    <definedName name="MCOD02.120.0050">#REF!</definedName>
    <definedName name="MCOD02.120.0050_1" localSheetId="0">#REF!</definedName>
    <definedName name="MCOD02.120.0050_1">#REF!</definedName>
    <definedName name="MCOD02.120.0060" localSheetId="0">#REF!</definedName>
    <definedName name="MCOD02.120.0060">#REF!</definedName>
    <definedName name="MCOD02.120.0060_1" localSheetId="0">#REF!</definedName>
    <definedName name="MCOD02.120.0060_1">#REF!</definedName>
    <definedName name="MCOD02.120.0140" localSheetId="0">#REF!</definedName>
    <definedName name="MCOD02.120.0140">#REF!</definedName>
    <definedName name="MCOD02.120.0140_1" localSheetId="0">#REF!</definedName>
    <definedName name="MCOD02.120.0140_1">#REF!</definedName>
    <definedName name="MCOD02.130.0070" localSheetId="0">#REF!</definedName>
    <definedName name="MCOD02.130.0070">#REF!</definedName>
    <definedName name="MCOD02.130.0070_1" localSheetId="0">#REF!</definedName>
    <definedName name="MCOD02.130.0070_1">#REF!</definedName>
    <definedName name="MCOD02.130.0080" localSheetId="0">#REF!</definedName>
    <definedName name="MCOD02.130.0080">#REF!</definedName>
    <definedName name="MCOD02.130.0080_1" localSheetId="0">#REF!</definedName>
    <definedName name="MCOD02.130.0080_1">#REF!</definedName>
    <definedName name="MCOD02.130.0100" localSheetId="0">#REF!</definedName>
    <definedName name="MCOD02.130.0100">#REF!</definedName>
    <definedName name="MCOD02.130.0100_1" localSheetId="0">#REF!</definedName>
    <definedName name="MCOD02.130.0100_1">#REF!</definedName>
    <definedName name="MCOD02.140.0030" localSheetId="0">#REF!</definedName>
    <definedName name="MCOD02.140.0030">#REF!</definedName>
    <definedName name="MCOD02.140.0030_1" localSheetId="0">#REF!</definedName>
    <definedName name="MCOD02.140.0030_1">#REF!</definedName>
    <definedName name="MCOD02.140.0080" localSheetId="0">#REF!</definedName>
    <definedName name="MCOD02.140.0080">#REF!</definedName>
    <definedName name="MCOD02.140.0080_1" localSheetId="0">#REF!</definedName>
    <definedName name="MCOD02.140.0080_1">#REF!</definedName>
    <definedName name="MCOD02.140.0090" localSheetId="0">#REF!</definedName>
    <definedName name="MCOD02.140.0090">#REF!</definedName>
    <definedName name="MCOD02.140.0090_1" localSheetId="0">#REF!</definedName>
    <definedName name="MCOD02.140.0090_1">#REF!</definedName>
    <definedName name="MCOD02.160.0010" localSheetId="0">#REF!</definedName>
    <definedName name="MCOD02.160.0010">#REF!</definedName>
    <definedName name="MCOD02.160.0010_1" localSheetId="0">#REF!</definedName>
    <definedName name="MCOD02.160.0010_1">#REF!</definedName>
    <definedName name="MCOD02.160.0110" localSheetId="0">#REF!</definedName>
    <definedName name="MCOD02.160.0110">#REF!</definedName>
    <definedName name="MCOD02.160.0110_1" localSheetId="0">#REF!</definedName>
    <definedName name="MCOD02.160.0110_1">#REF!</definedName>
    <definedName name="MCOD02.180.0010" localSheetId="0">#REF!</definedName>
    <definedName name="MCOD02.180.0010">#REF!</definedName>
    <definedName name="MCOD02.180.0010_1" localSheetId="0">#REF!</definedName>
    <definedName name="MCOD02.180.0010_1">#REF!</definedName>
    <definedName name="MCOD02.210.0020" localSheetId="0">#REF!</definedName>
    <definedName name="MCOD02.210.0020">#REF!</definedName>
    <definedName name="MCOD02.210.0020_1" localSheetId="0">#REF!</definedName>
    <definedName name="MCOD02.210.0020_1">#REF!</definedName>
    <definedName name="MCOD02.210.0030" localSheetId="0">#REF!</definedName>
    <definedName name="MCOD02.210.0030">#REF!</definedName>
    <definedName name="MCOD02.210.0030_1" localSheetId="0">#REF!</definedName>
    <definedName name="MCOD02.210.0030_1">#REF!</definedName>
    <definedName name="MCOD02.210.0090" localSheetId="0">#REF!</definedName>
    <definedName name="MCOD02.210.0090">#REF!</definedName>
    <definedName name="MCOD02.210.0090_1" localSheetId="0">#REF!</definedName>
    <definedName name="MCOD02.210.0090_1">#REF!</definedName>
    <definedName name="MCOD02.210.0110" localSheetId="0">#REF!</definedName>
    <definedName name="MCOD02.210.0110">#REF!</definedName>
    <definedName name="MCOD02.210.0110_1" localSheetId="0">#REF!</definedName>
    <definedName name="MCOD02.210.0110_1">#REF!</definedName>
    <definedName name="MCOD02.210.0310" localSheetId="0">#REF!</definedName>
    <definedName name="MCOD02.210.0310">#REF!</definedName>
    <definedName name="MCOD02.210.0310_1" localSheetId="0">#REF!</definedName>
    <definedName name="MCOD02.210.0310_1">#REF!</definedName>
    <definedName name="MCOD02.210.0340" localSheetId="0">#REF!</definedName>
    <definedName name="MCOD02.210.0340">#REF!</definedName>
    <definedName name="MCOD02.210.0340_1" localSheetId="0">#REF!</definedName>
    <definedName name="MCOD02.210.0340_1">#REF!</definedName>
    <definedName name="MCOD02.210.0350" localSheetId="0">#REF!</definedName>
    <definedName name="MCOD02.210.0350">#REF!</definedName>
    <definedName name="MCOD02.210.0350_1" localSheetId="0">#REF!</definedName>
    <definedName name="MCOD02.210.0350_1">#REF!</definedName>
    <definedName name="MCOD02.210.0360" localSheetId="0">#REF!</definedName>
    <definedName name="MCOD02.210.0360">#REF!</definedName>
    <definedName name="MCOD02.210.0360_1" localSheetId="0">#REF!</definedName>
    <definedName name="MCOD02.210.0360_1">#REF!</definedName>
    <definedName name="MCOD02.210.0370" localSheetId="0">#REF!</definedName>
    <definedName name="MCOD02.210.0370">#REF!</definedName>
    <definedName name="MCOD02.210.0370_1" localSheetId="0">#REF!</definedName>
    <definedName name="MCOD02.210.0370_1">#REF!</definedName>
    <definedName name="MCOD02.210.0380" localSheetId="0">#REF!</definedName>
    <definedName name="MCOD02.210.0380">#REF!</definedName>
    <definedName name="MCOD02.210.0380_1" localSheetId="0">#REF!</definedName>
    <definedName name="MCOD02.210.0380_1">#REF!</definedName>
    <definedName name="MCOD02.210.1620" localSheetId="0">#REF!</definedName>
    <definedName name="MCOD02.210.1620">#REF!</definedName>
    <definedName name="MCOD02.210.1620_1" localSheetId="0">#REF!</definedName>
    <definedName name="MCOD02.210.1620_1">#REF!</definedName>
    <definedName name="MCOD02.210.1625" localSheetId="0">#REF!</definedName>
    <definedName name="MCOD02.210.1625">#REF!</definedName>
    <definedName name="MCOD02.210.1625_1" localSheetId="0">#REF!</definedName>
    <definedName name="MCOD02.210.1625_1">#REF!</definedName>
    <definedName name="MCOD02.210.1635" localSheetId="0">#REF!</definedName>
    <definedName name="MCOD02.210.1635">#REF!</definedName>
    <definedName name="MCOD02.210.1635_1" localSheetId="0">#REF!</definedName>
    <definedName name="MCOD02.210.1635_1">#REF!</definedName>
    <definedName name="MCOD02.210.1637" localSheetId="0">#REF!</definedName>
    <definedName name="MCOD02.210.1637">#REF!</definedName>
    <definedName name="MCOD02.210.1637_1" localSheetId="0">#REF!</definedName>
    <definedName name="MCOD02.210.1637_1">#REF!</definedName>
    <definedName name="MCOD03.020.0020" localSheetId="0">#REF!</definedName>
    <definedName name="MCOD03.020.0020">#REF!</definedName>
    <definedName name="MCOD03.020.0020_1" localSheetId="0">#REF!</definedName>
    <definedName name="MCOD03.020.0020_1">#REF!</definedName>
    <definedName name="MCOD05.150.0830" localSheetId="0">#REF!</definedName>
    <definedName name="MCOD05.150.0830">#REF!</definedName>
    <definedName name="MCOD05.150.0830_1" localSheetId="0">#REF!</definedName>
    <definedName name="MCOD05.150.0830_1">#REF!</definedName>
    <definedName name="MCOD05.150.0840" localSheetId="0">#REF!</definedName>
    <definedName name="MCOD05.150.0840">#REF!</definedName>
    <definedName name="MCOD05.150.0840_1" localSheetId="0">#REF!</definedName>
    <definedName name="MCOD05.150.0840_1">#REF!</definedName>
    <definedName name="MCODCOTADO01" localSheetId="0">#REF!</definedName>
    <definedName name="MCODCOTADO01">#REF!</definedName>
    <definedName name="MCODCOTADO01_1" localSheetId="0">#REF!</definedName>
    <definedName name="MCODCOTADO01_1">#REF!</definedName>
    <definedName name="MCODCOTADO02" localSheetId="0">#REF!</definedName>
    <definedName name="MCODCOTADO02">#REF!</definedName>
    <definedName name="MCODCOTADO02_1" localSheetId="0">#REF!</definedName>
    <definedName name="MCODCOTADO02_1">#REF!</definedName>
    <definedName name="MCODCOTADO03" localSheetId="0">#REF!</definedName>
    <definedName name="MCODCOTADO03">#REF!</definedName>
    <definedName name="MCODCOTADO03_1" localSheetId="0">#REF!</definedName>
    <definedName name="MCODCOTADO03_1">#REF!</definedName>
    <definedName name="MCODCOTADO04" localSheetId="0">#REF!</definedName>
    <definedName name="MCODCOTADO04">#REF!</definedName>
    <definedName name="MCODCOTADO04_1" localSheetId="0">#REF!</definedName>
    <definedName name="MCODCOTADO04_1">#REF!</definedName>
    <definedName name="meiofio" localSheetId="0">#REF!</definedName>
    <definedName name="meiofio" localSheetId="2">#REF!</definedName>
    <definedName name="meiofio">#REF!</definedName>
    <definedName name="MEJ" localSheetId="0">#REF!</definedName>
    <definedName name="MEJ" localSheetId="2">#REF!</definedName>
    <definedName name="MEJ">#REF!</definedName>
    <definedName name="memoria" localSheetId="0">#REF!</definedName>
    <definedName name="memoria">#REF!</definedName>
    <definedName name="mEMÓRIA" localSheetId="0">#REF!</definedName>
    <definedName name="mEMÓRIA" localSheetId="2">#REF!</definedName>
    <definedName name="mEMÓRIA">#REF!</definedName>
    <definedName name="MEMORIA13ª" localSheetId="0">#REF!</definedName>
    <definedName name="MEMORIA13ª">#REF!</definedName>
    <definedName name="mes" localSheetId="0">#REF!</definedName>
    <definedName name="mes">#REF!</definedName>
    <definedName name="MM" localSheetId="0">#REF!</definedName>
    <definedName name="MM">#REF!</definedName>
    <definedName name="MmExcelLinker_CBF3F7D5_5F0E_4EA5_B59F_34028F0F12D2" localSheetId="0">#REF!</definedName>
    <definedName name="MmExcelLinker_CBF3F7D5_5F0E_4EA5_B59F_34028F0F12D2">#REF!</definedName>
    <definedName name="mmmmmmmmmmmmmmmmmmmmmmmmmmm" localSheetId="0">#REF!</definedName>
    <definedName name="mmmmmmmmmmmmmmmmmmmmmmmmmmm">#REF!</definedName>
    <definedName name="Mob" localSheetId="0">#REF!</definedName>
    <definedName name="Mob">#REF!</definedName>
    <definedName name="MTOT02.020.0010" localSheetId="0">#REF!</definedName>
    <definedName name="MTOT02.020.0010">#REF!</definedName>
    <definedName name="MTOT02.020.0010_1" localSheetId="0">#REF!</definedName>
    <definedName name="MTOT02.020.0010_1">#REF!</definedName>
    <definedName name="MTOT02.020.0070" localSheetId="0">#REF!</definedName>
    <definedName name="MTOT02.020.0070">#REF!</definedName>
    <definedName name="MTOT02.020.0070_1" localSheetId="0">#REF!</definedName>
    <definedName name="MTOT02.020.0070_1">#REF!</definedName>
    <definedName name="MTOT02.030.0090" localSheetId="0">#REF!</definedName>
    <definedName name="MTOT02.030.0090">#REF!</definedName>
    <definedName name="MTOT02.030.0090_1" localSheetId="0">#REF!</definedName>
    <definedName name="MTOT02.030.0090_1">#REF!</definedName>
    <definedName name="MTOT02.030.0100" localSheetId="0">#REF!</definedName>
    <definedName name="MTOT02.030.0100">#REF!</definedName>
    <definedName name="MTOT02.030.0100_1" localSheetId="0">#REF!</definedName>
    <definedName name="MTOT02.030.0100_1">#REF!</definedName>
    <definedName name="MTOT02.040.0200" localSheetId="0">#REF!</definedName>
    <definedName name="MTOT02.040.0200">#REF!</definedName>
    <definedName name="MTOT02.040.0200_1" localSheetId="0">#REF!</definedName>
    <definedName name="MTOT02.040.0200_1">#REF!</definedName>
    <definedName name="MTOT02.040.0280" localSheetId="0">#REF!</definedName>
    <definedName name="MTOT02.040.0280">#REF!</definedName>
    <definedName name="MTOT02.040.0280_1" localSheetId="0">#REF!</definedName>
    <definedName name="MTOT02.040.0280_1">#REF!</definedName>
    <definedName name="MTOT02.040.0921" localSheetId="0">#REF!</definedName>
    <definedName name="MTOT02.040.0921">#REF!</definedName>
    <definedName name="MTOT02.040.0921_1" localSheetId="0">#REF!</definedName>
    <definedName name="MTOT02.040.0921_1">#REF!</definedName>
    <definedName name="MTOT02.040.1055" localSheetId="0">#REF!</definedName>
    <definedName name="MTOT02.040.1055">#REF!</definedName>
    <definedName name="MTOT02.040.1055_1" localSheetId="0">#REF!</definedName>
    <definedName name="MTOT02.040.1055_1">#REF!</definedName>
    <definedName name="MTOT02.040.1060" localSheetId="0">#REF!</definedName>
    <definedName name="MTOT02.040.1060">#REF!</definedName>
    <definedName name="MTOT02.040.1060_1" localSheetId="0">#REF!</definedName>
    <definedName name="MTOT02.040.1060_1">#REF!</definedName>
    <definedName name="MTOT02.040.3790" localSheetId="0">#REF!</definedName>
    <definedName name="MTOT02.040.3790">#REF!</definedName>
    <definedName name="MTOT02.040.3790_1" localSheetId="0">#REF!</definedName>
    <definedName name="MTOT02.040.3790_1">#REF!</definedName>
    <definedName name="MTOT02.040.3800" localSheetId="0">#REF!</definedName>
    <definedName name="MTOT02.040.3800">#REF!</definedName>
    <definedName name="MTOT02.040.3800_1" localSheetId="0">#REF!</definedName>
    <definedName name="MTOT02.040.3800_1">#REF!</definedName>
    <definedName name="MTOT02.040.3810" localSheetId="0">#REF!</definedName>
    <definedName name="MTOT02.040.3810">#REF!</definedName>
    <definedName name="MTOT02.040.3810_1" localSheetId="0">#REF!</definedName>
    <definedName name="MTOT02.040.3810_1">#REF!</definedName>
    <definedName name="MTOT02.040.4510" localSheetId="0">#REF!</definedName>
    <definedName name="MTOT02.040.4510">#REF!</definedName>
    <definedName name="MTOT02.040.4510_1" localSheetId="0">#REF!</definedName>
    <definedName name="MTOT02.040.4510_1">#REF!</definedName>
    <definedName name="MTOT02.040.4520" localSheetId="0">#REF!</definedName>
    <definedName name="MTOT02.040.4520">#REF!</definedName>
    <definedName name="MTOT02.040.4520_1" localSheetId="0">#REF!</definedName>
    <definedName name="MTOT02.040.4520_1">#REF!</definedName>
    <definedName name="MTOT02.040.4550" localSheetId="0">#REF!</definedName>
    <definedName name="MTOT02.040.4550">#REF!</definedName>
    <definedName name="MTOT02.040.4550_1" localSheetId="0">#REF!</definedName>
    <definedName name="MTOT02.040.4550_1">#REF!</definedName>
    <definedName name="MTOT02.040.4620" localSheetId="0">#REF!</definedName>
    <definedName name="MTOT02.040.4620">#REF!</definedName>
    <definedName name="MTOT02.040.4620_1" localSheetId="0">#REF!</definedName>
    <definedName name="MTOT02.040.4620_1">#REF!</definedName>
    <definedName name="MTOT02.040.4630" localSheetId="0">#REF!</definedName>
    <definedName name="MTOT02.040.4630">#REF!</definedName>
    <definedName name="MTOT02.040.4630_1" localSheetId="0">#REF!</definedName>
    <definedName name="MTOT02.040.4630_1">#REF!</definedName>
    <definedName name="MTOT02.040.4636" localSheetId="0">#REF!</definedName>
    <definedName name="MTOT02.040.4636">#REF!</definedName>
    <definedName name="MTOT02.040.4636_1" localSheetId="0">#REF!</definedName>
    <definedName name="MTOT02.040.4636_1">#REF!</definedName>
    <definedName name="MTOT02.040.4690" localSheetId="0">#REF!</definedName>
    <definedName name="MTOT02.040.4690">#REF!</definedName>
    <definedName name="MTOT02.040.4690_1" localSheetId="0">#REF!</definedName>
    <definedName name="MTOT02.040.4690_1">#REF!</definedName>
    <definedName name="MTOT02.040.7402" localSheetId="0">#REF!</definedName>
    <definedName name="MTOT02.040.7402">#REF!</definedName>
    <definedName name="MTOT02.040.7402_1" localSheetId="0">#REF!</definedName>
    <definedName name="MTOT02.040.7402_1">#REF!</definedName>
    <definedName name="MTOT02.040.9800" localSheetId="0">#REF!</definedName>
    <definedName name="MTOT02.040.9800">#REF!</definedName>
    <definedName name="MTOT02.040.9800_1" localSheetId="0">#REF!</definedName>
    <definedName name="MTOT02.040.9800_1">#REF!</definedName>
    <definedName name="MTOT02.040.9802" localSheetId="0">#REF!</definedName>
    <definedName name="MTOT02.040.9802">#REF!</definedName>
    <definedName name="MTOT02.040.9802_1" localSheetId="0">#REF!</definedName>
    <definedName name="MTOT02.040.9802_1">#REF!</definedName>
    <definedName name="MTOT02.040.9804" localSheetId="0">#REF!</definedName>
    <definedName name="MTOT02.040.9804">#REF!</definedName>
    <definedName name="MTOT02.040.9804_1" localSheetId="0">#REF!</definedName>
    <definedName name="MTOT02.040.9804_1">#REF!</definedName>
    <definedName name="MTOT02.110.0014" localSheetId="0">#REF!</definedName>
    <definedName name="MTOT02.110.0014">#REF!</definedName>
    <definedName name="MTOT02.110.0014_1" localSheetId="0">#REF!</definedName>
    <definedName name="MTOT02.110.0014_1">#REF!</definedName>
    <definedName name="MTOT02.110.0054" localSheetId="0">#REF!</definedName>
    <definedName name="MTOT02.110.0054">#REF!</definedName>
    <definedName name="MTOT02.110.0054_1" localSheetId="0">#REF!</definedName>
    <definedName name="MTOT02.110.0054_1">#REF!</definedName>
    <definedName name="MTOT02.110.0066" localSheetId="0">#REF!</definedName>
    <definedName name="MTOT02.110.0066">#REF!</definedName>
    <definedName name="MTOT02.110.0066_1" localSheetId="0">#REF!</definedName>
    <definedName name="MTOT02.110.0066_1">#REF!</definedName>
    <definedName name="MTOT02.110.0094" localSheetId="0">#REF!</definedName>
    <definedName name="MTOT02.110.0094">#REF!</definedName>
    <definedName name="MTOT02.110.0094_1" localSheetId="0">#REF!</definedName>
    <definedName name="MTOT02.110.0094_1">#REF!</definedName>
    <definedName name="MTOT02.110.0106" localSheetId="0">#REF!</definedName>
    <definedName name="MTOT02.110.0106">#REF!</definedName>
    <definedName name="MTOT02.110.0106_1" localSheetId="0">#REF!</definedName>
    <definedName name="MTOT02.110.0106_1">#REF!</definedName>
    <definedName name="MTOT02.110.0110" localSheetId="0">#REF!</definedName>
    <definedName name="MTOT02.110.0110">#REF!</definedName>
    <definedName name="MTOT02.110.0110_1" localSheetId="0">#REF!</definedName>
    <definedName name="MTOT02.110.0110_1">#REF!</definedName>
    <definedName name="MTOT02.110.0134" localSheetId="0">#REF!</definedName>
    <definedName name="MTOT02.110.0134">#REF!</definedName>
    <definedName name="MTOT02.110.0134_1" localSheetId="0">#REF!</definedName>
    <definedName name="MTOT02.110.0134_1">#REF!</definedName>
    <definedName name="MTOT02.110.0146" localSheetId="0">#REF!</definedName>
    <definedName name="MTOT02.110.0146">#REF!</definedName>
    <definedName name="MTOT02.110.0146_1" localSheetId="0">#REF!</definedName>
    <definedName name="MTOT02.110.0146_1">#REF!</definedName>
    <definedName name="MTOT02.110.0150" localSheetId="0">#REF!</definedName>
    <definedName name="MTOT02.110.0150">#REF!</definedName>
    <definedName name="MTOT02.110.0150_1" localSheetId="0">#REF!</definedName>
    <definedName name="MTOT02.110.0150_1">#REF!</definedName>
    <definedName name="MTOT02.110.0610" localSheetId="0">#REF!</definedName>
    <definedName name="MTOT02.110.0610">#REF!</definedName>
    <definedName name="MTOT02.110.0610_1" localSheetId="0">#REF!</definedName>
    <definedName name="MTOT02.110.0610_1">#REF!</definedName>
    <definedName name="MTOT02.110.0620" localSheetId="0">#REF!</definedName>
    <definedName name="MTOT02.110.0620">#REF!</definedName>
    <definedName name="MTOT02.110.0620_1" localSheetId="0">#REF!</definedName>
    <definedName name="MTOT02.110.0620_1">#REF!</definedName>
    <definedName name="MTOT02.110.0734" localSheetId="0">#REF!</definedName>
    <definedName name="MTOT02.110.0734">#REF!</definedName>
    <definedName name="MTOT02.110.0734_1" localSheetId="0">#REF!</definedName>
    <definedName name="MTOT02.110.0734_1">#REF!</definedName>
    <definedName name="MTOT02.110.0738" localSheetId="0">#REF!</definedName>
    <definedName name="MTOT02.110.0738">#REF!</definedName>
    <definedName name="MTOT02.110.0738_1" localSheetId="0">#REF!</definedName>
    <definedName name="MTOT02.110.0738_1">#REF!</definedName>
    <definedName name="MTOT02.110.0750" localSheetId="0">#REF!</definedName>
    <definedName name="MTOT02.110.0750">#REF!</definedName>
    <definedName name="MTOT02.110.0750_1" localSheetId="0">#REF!</definedName>
    <definedName name="MTOT02.110.0750_1">#REF!</definedName>
    <definedName name="MTOT02.110.1014" localSheetId="0">#REF!</definedName>
    <definedName name="MTOT02.110.1014">#REF!</definedName>
    <definedName name="MTOT02.110.1014_1" localSheetId="0">#REF!</definedName>
    <definedName name="MTOT02.110.1014_1">#REF!</definedName>
    <definedName name="MTOT02.110.1020" localSheetId="0">#REF!</definedName>
    <definedName name="MTOT02.110.1020">#REF!</definedName>
    <definedName name="MTOT02.110.1020_1" localSheetId="0">#REF!</definedName>
    <definedName name="MTOT02.110.1020_1">#REF!</definedName>
    <definedName name="MTOT02.110.1164" localSheetId="0">#REF!</definedName>
    <definedName name="MTOT02.110.1164">#REF!</definedName>
    <definedName name="MTOT02.110.1164_1" localSheetId="0">#REF!</definedName>
    <definedName name="MTOT02.110.1164_1">#REF!</definedName>
    <definedName name="MTOT02.110.1166" localSheetId="0">#REF!</definedName>
    <definedName name="MTOT02.110.1166">#REF!</definedName>
    <definedName name="MTOT02.110.1166_1" localSheetId="0">#REF!</definedName>
    <definedName name="MTOT02.110.1166_1">#REF!</definedName>
    <definedName name="MTOT02.110.1420" localSheetId="0">#REF!</definedName>
    <definedName name="MTOT02.110.1420">#REF!</definedName>
    <definedName name="MTOT02.110.1420_1" localSheetId="0">#REF!</definedName>
    <definedName name="MTOT02.110.1420_1">#REF!</definedName>
    <definedName name="MTOT02.110.1426" localSheetId="0">#REF!</definedName>
    <definedName name="MTOT02.110.1426">#REF!</definedName>
    <definedName name="MTOT02.110.1426_1" localSheetId="0">#REF!</definedName>
    <definedName name="MTOT02.110.1426_1">#REF!</definedName>
    <definedName name="MTOT02.110.1654" localSheetId="0">#REF!</definedName>
    <definedName name="MTOT02.110.1654">#REF!</definedName>
    <definedName name="MTOT02.110.1654_1" localSheetId="0">#REF!</definedName>
    <definedName name="MTOT02.110.1654_1">#REF!</definedName>
    <definedName name="MTOT02.110.1880" localSheetId="0">#REF!</definedName>
    <definedName name="MTOT02.110.1880">#REF!</definedName>
    <definedName name="MTOT02.110.1880_1" localSheetId="0">#REF!</definedName>
    <definedName name="MTOT02.110.1880_1">#REF!</definedName>
    <definedName name="MTOT02.110.1974" localSheetId="0">#REF!</definedName>
    <definedName name="MTOT02.110.1974">#REF!</definedName>
    <definedName name="MTOT02.110.1974_1" localSheetId="0">#REF!</definedName>
    <definedName name="MTOT02.110.1974_1">#REF!</definedName>
    <definedName name="MTOT02.110.1996" localSheetId="0">#REF!</definedName>
    <definedName name="MTOT02.110.1996">#REF!</definedName>
    <definedName name="MTOT02.110.1996_1" localSheetId="0">#REF!</definedName>
    <definedName name="MTOT02.110.1996_1">#REF!</definedName>
    <definedName name="MTOT02.110.2012" localSheetId="0">#REF!</definedName>
    <definedName name="MTOT02.110.2012">#REF!</definedName>
    <definedName name="MTOT02.110.2012_1" localSheetId="0">#REF!</definedName>
    <definedName name="MTOT02.110.2012_1">#REF!</definedName>
    <definedName name="MTOT02.110.2016" localSheetId="0">#REF!</definedName>
    <definedName name="MTOT02.110.2016">#REF!</definedName>
    <definedName name="MTOT02.110.2016_1" localSheetId="0">#REF!</definedName>
    <definedName name="MTOT02.110.2016_1">#REF!</definedName>
    <definedName name="MTOT02.110.2024" localSheetId="0">#REF!</definedName>
    <definedName name="MTOT02.110.2024">#REF!</definedName>
    <definedName name="MTOT02.110.2024_1" localSheetId="0">#REF!</definedName>
    <definedName name="MTOT02.110.2024_1">#REF!</definedName>
    <definedName name="MTOT02.110.2026" localSheetId="0">#REF!</definedName>
    <definedName name="MTOT02.110.2026">#REF!</definedName>
    <definedName name="MTOT02.110.2026_1" localSheetId="0">#REF!</definedName>
    <definedName name="MTOT02.110.2026_1">#REF!</definedName>
    <definedName name="MTOT02.110.2310" localSheetId="0">#REF!</definedName>
    <definedName name="MTOT02.110.2310">#REF!</definedName>
    <definedName name="MTOT02.110.2310_1" localSheetId="0">#REF!</definedName>
    <definedName name="MTOT02.110.2310_1">#REF!</definedName>
    <definedName name="MTOT02.110.2480" localSheetId="0">#REF!</definedName>
    <definedName name="MTOT02.110.2480">#REF!</definedName>
    <definedName name="MTOT02.110.2480_1" localSheetId="0">#REF!</definedName>
    <definedName name="MTOT02.110.2480_1">#REF!</definedName>
    <definedName name="MTOT02.110.2798" localSheetId="0">#REF!</definedName>
    <definedName name="MTOT02.110.2798">#REF!</definedName>
    <definedName name="MTOT02.110.2798_1" localSheetId="0">#REF!</definedName>
    <definedName name="MTOT02.110.2798_1">#REF!</definedName>
    <definedName name="MTOT02.110.2806" localSheetId="0">#REF!</definedName>
    <definedName name="MTOT02.110.2806">#REF!</definedName>
    <definedName name="MTOT02.110.2806_1" localSheetId="0">#REF!</definedName>
    <definedName name="MTOT02.110.2806_1">#REF!</definedName>
    <definedName name="MTOT02.110.2868" localSheetId="0">#REF!</definedName>
    <definedName name="MTOT02.110.2868">#REF!</definedName>
    <definedName name="MTOT02.110.2868_1" localSheetId="0">#REF!</definedName>
    <definedName name="MTOT02.110.2868_1">#REF!</definedName>
    <definedName name="MTOT02.110.3856" localSheetId="0">#REF!</definedName>
    <definedName name="MTOT02.110.3856">#REF!</definedName>
    <definedName name="MTOT02.110.3856_1" localSheetId="0">#REF!</definedName>
    <definedName name="MTOT02.110.3856_1">#REF!</definedName>
    <definedName name="MTOT02.110.3908" localSheetId="0">#REF!</definedName>
    <definedName name="MTOT02.110.3908">#REF!</definedName>
    <definedName name="MTOT02.110.3908_1" localSheetId="0">#REF!</definedName>
    <definedName name="MTOT02.110.3908_1">#REF!</definedName>
    <definedName name="MTOT02.110.3926" localSheetId="0">#REF!</definedName>
    <definedName name="MTOT02.110.3926">#REF!</definedName>
    <definedName name="MTOT02.110.3926_1" localSheetId="0">#REF!</definedName>
    <definedName name="MTOT02.110.3926_1">#REF!</definedName>
    <definedName name="MTOT02.110.4288" localSheetId="0">#REF!</definedName>
    <definedName name="MTOT02.110.4288">#REF!</definedName>
    <definedName name="MTOT02.110.4288_1" localSheetId="0">#REF!</definedName>
    <definedName name="MTOT02.110.4288_1">#REF!</definedName>
    <definedName name="MTOT02.110.4296" localSheetId="0">#REF!</definedName>
    <definedName name="MTOT02.110.4296">#REF!</definedName>
    <definedName name="MTOT02.110.4296_1" localSheetId="0">#REF!</definedName>
    <definedName name="MTOT02.110.4296_1">#REF!</definedName>
    <definedName name="MTOT02.110.4308" localSheetId="0">#REF!</definedName>
    <definedName name="MTOT02.110.4308">#REF!</definedName>
    <definedName name="MTOT02.110.4308_1" localSheetId="0">#REF!</definedName>
    <definedName name="MTOT02.110.4308_1">#REF!</definedName>
    <definedName name="MTOT02.110.4312" localSheetId="0">#REF!</definedName>
    <definedName name="MTOT02.110.4312">#REF!</definedName>
    <definedName name="MTOT02.110.4312_1" localSheetId="0">#REF!</definedName>
    <definedName name="MTOT02.110.4312_1">#REF!</definedName>
    <definedName name="MTOT02.110.4320" localSheetId="0">#REF!</definedName>
    <definedName name="MTOT02.110.4320">#REF!</definedName>
    <definedName name="MTOT02.110.4320_1" localSheetId="0">#REF!</definedName>
    <definedName name="MTOT02.110.4320_1">#REF!</definedName>
    <definedName name="MTOT02.110.4780" localSheetId="0">#REF!</definedName>
    <definedName name="MTOT02.110.4780">#REF!</definedName>
    <definedName name="MTOT02.110.4780_1" localSheetId="0">#REF!</definedName>
    <definedName name="MTOT02.110.4780_1">#REF!</definedName>
    <definedName name="MTOT02.110.610" localSheetId="0">#REF!</definedName>
    <definedName name="MTOT02.110.610">#REF!</definedName>
    <definedName name="MTOT02.110.610_1" localSheetId="0">#REF!</definedName>
    <definedName name="MTOT02.110.610_1">#REF!</definedName>
    <definedName name="MTOT02.120.0050" localSheetId="0">#REF!</definedName>
    <definedName name="MTOT02.120.0050">#REF!</definedName>
    <definedName name="MTOT02.120.0050_1" localSheetId="0">#REF!</definedName>
    <definedName name="MTOT02.120.0050_1">#REF!</definedName>
    <definedName name="MTOT02.120.0060" localSheetId="0">#REF!</definedName>
    <definedName name="MTOT02.120.0060">#REF!</definedName>
    <definedName name="MTOT02.120.0060_1" localSheetId="0">#REF!</definedName>
    <definedName name="MTOT02.120.0060_1">#REF!</definedName>
    <definedName name="MTOT02.120.0140" localSheetId="0">#REF!</definedName>
    <definedName name="MTOT02.120.0140">#REF!</definedName>
    <definedName name="MTOT02.120.0140_1" localSheetId="0">#REF!</definedName>
    <definedName name="MTOT02.120.0140_1">#REF!</definedName>
    <definedName name="MTOT02.130.0070" localSheetId="0">#REF!</definedName>
    <definedName name="MTOT02.130.0070">#REF!</definedName>
    <definedName name="MTOT02.130.0070_1" localSheetId="0">#REF!</definedName>
    <definedName name="MTOT02.130.0070_1">#REF!</definedName>
    <definedName name="MTOT02.130.0080" localSheetId="0">#REF!</definedName>
    <definedName name="MTOT02.130.0080">#REF!</definedName>
    <definedName name="MTOT02.130.0080_1" localSheetId="0">#REF!</definedName>
    <definedName name="MTOT02.130.0080_1">#REF!</definedName>
    <definedName name="MTOT02.130.0100" localSheetId="0">#REF!</definedName>
    <definedName name="MTOT02.130.0100">#REF!</definedName>
    <definedName name="MTOT02.130.0100_1" localSheetId="0">#REF!</definedName>
    <definedName name="MTOT02.130.0100_1">#REF!</definedName>
    <definedName name="MTOT02.140.0030" localSheetId="0">#REF!</definedName>
    <definedName name="MTOT02.140.0030">#REF!</definedName>
    <definedName name="MTOT02.140.0030_1" localSheetId="0">#REF!</definedName>
    <definedName name="MTOT02.140.0030_1">#REF!</definedName>
    <definedName name="MTOT02.140.0080" localSheetId="0">#REF!</definedName>
    <definedName name="MTOT02.140.0080">#REF!</definedName>
    <definedName name="MTOT02.140.0080_1" localSheetId="0">#REF!</definedName>
    <definedName name="MTOT02.140.0080_1">#REF!</definedName>
    <definedName name="MTOT02.140.0090" localSheetId="0">#REF!</definedName>
    <definedName name="MTOT02.140.0090">#REF!</definedName>
    <definedName name="MTOT02.140.0090_1" localSheetId="0">#REF!</definedName>
    <definedName name="MTOT02.140.0090_1">#REF!</definedName>
    <definedName name="MTOT02.160.0010" localSheetId="0">#REF!</definedName>
    <definedName name="MTOT02.160.0010">#REF!</definedName>
    <definedName name="MTOT02.160.0010_1" localSheetId="0">#REF!</definedName>
    <definedName name="MTOT02.160.0010_1">#REF!</definedName>
    <definedName name="MTOT02.160.0110" localSheetId="0">#REF!</definedName>
    <definedName name="MTOT02.160.0110">#REF!</definedName>
    <definedName name="MTOT02.160.0110_1" localSheetId="0">#REF!</definedName>
    <definedName name="MTOT02.160.0110_1">#REF!</definedName>
    <definedName name="MTOT02.180.0010" localSheetId="0">#REF!</definedName>
    <definedName name="MTOT02.180.0010">#REF!</definedName>
    <definedName name="MTOT02.180.0010_1" localSheetId="0">#REF!</definedName>
    <definedName name="MTOT02.180.0010_1">#REF!</definedName>
    <definedName name="MTOT02.210.0020" localSheetId="0">#REF!</definedName>
    <definedName name="MTOT02.210.0020">#REF!</definedName>
    <definedName name="MTOT02.210.0020_1" localSheetId="0">#REF!</definedName>
    <definedName name="MTOT02.210.0020_1">#REF!</definedName>
    <definedName name="MTOT02.210.0030" localSheetId="0">#REF!</definedName>
    <definedName name="MTOT02.210.0030">#REF!</definedName>
    <definedName name="MTOT02.210.0030_1" localSheetId="0">#REF!</definedName>
    <definedName name="MTOT02.210.0030_1">#REF!</definedName>
    <definedName name="MTOT02.210.0090" localSheetId="0">#REF!</definedName>
    <definedName name="MTOT02.210.0090">#REF!</definedName>
    <definedName name="MTOT02.210.0090_1" localSheetId="0">#REF!</definedName>
    <definedName name="MTOT02.210.0090_1">#REF!</definedName>
    <definedName name="MTOT02.210.0110" localSheetId="0">#REF!</definedName>
    <definedName name="MTOT02.210.0110">#REF!</definedName>
    <definedName name="MTOT02.210.0110_1" localSheetId="0">#REF!</definedName>
    <definedName name="MTOT02.210.0110_1">#REF!</definedName>
    <definedName name="MTOT02.210.0310" localSheetId="0">#REF!</definedName>
    <definedName name="MTOT02.210.0310">#REF!</definedName>
    <definedName name="MTOT02.210.0310_1" localSheetId="0">#REF!</definedName>
    <definedName name="MTOT02.210.0310_1">#REF!</definedName>
    <definedName name="MTOT02.210.0340" localSheetId="0">#REF!</definedName>
    <definedName name="MTOT02.210.0340">#REF!</definedName>
    <definedName name="MTOT02.210.0340_1" localSheetId="0">#REF!</definedName>
    <definedName name="MTOT02.210.0340_1">#REF!</definedName>
    <definedName name="MTOT02.210.0350" localSheetId="0">#REF!</definedName>
    <definedName name="MTOT02.210.0350">#REF!</definedName>
    <definedName name="MTOT02.210.0350_1" localSheetId="0">#REF!</definedName>
    <definedName name="MTOT02.210.0350_1">#REF!</definedName>
    <definedName name="MTOT02.210.0360" localSheetId="0">#REF!</definedName>
    <definedName name="MTOT02.210.0360">#REF!</definedName>
    <definedName name="MTOT02.210.0360_1" localSheetId="0">#REF!</definedName>
    <definedName name="MTOT02.210.0360_1">#REF!</definedName>
    <definedName name="MTOT02.210.0370" localSheetId="0">#REF!</definedName>
    <definedName name="MTOT02.210.0370">#REF!</definedName>
    <definedName name="MTOT02.210.0370_1" localSheetId="0">#REF!</definedName>
    <definedName name="MTOT02.210.0370_1">#REF!</definedName>
    <definedName name="MTOT02.210.0380" localSheetId="0">#REF!</definedName>
    <definedName name="MTOT02.210.0380">#REF!</definedName>
    <definedName name="MTOT02.210.0380_1" localSheetId="0">#REF!</definedName>
    <definedName name="MTOT02.210.0380_1">#REF!</definedName>
    <definedName name="MTOT02.210.1620" localSheetId="0">#REF!</definedName>
    <definedName name="MTOT02.210.1620">#REF!</definedName>
    <definedName name="MTOT02.210.1620_1" localSheetId="0">#REF!</definedName>
    <definedName name="MTOT02.210.1620_1">#REF!</definedName>
    <definedName name="MTOT02.210.1625" localSheetId="0">#REF!</definedName>
    <definedName name="MTOT02.210.1625">#REF!</definedName>
    <definedName name="MTOT02.210.1625_1" localSheetId="0">#REF!</definedName>
    <definedName name="MTOT02.210.1625_1">#REF!</definedName>
    <definedName name="MTOT02.210.1635" localSheetId="0">#REF!</definedName>
    <definedName name="MTOT02.210.1635">#REF!</definedName>
    <definedName name="MTOT02.210.1635_1" localSheetId="0">#REF!</definedName>
    <definedName name="MTOT02.210.1635_1">#REF!</definedName>
    <definedName name="MTOT02.210.1637" localSheetId="0">#REF!</definedName>
    <definedName name="MTOT02.210.1637">#REF!</definedName>
    <definedName name="MTOT02.210.1637_1" localSheetId="0">#REF!</definedName>
    <definedName name="MTOT02.210.1637_1">#REF!</definedName>
    <definedName name="MTOT02.2140." localSheetId="0">#REF!</definedName>
    <definedName name="MTOT02.2140.">#REF!</definedName>
    <definedName name="MTOT02.2140._1" localSheetId="0">#REF!</definedName>
    <definedName name="MTOT02.2140._1">#REF!</definedName>
    <definedName name="MTOT03.020.0020" localSheetId="0">#REF!</definedName>
    <definedName name="MTOT03.020.0020">#REF!</definedName>
    <definedName name="MTOT03.020.0020_1" localSheetId="0">#REF!</definedName>
    <definedName name="MTOT03.020.0020_1">#REF!</definedName>
    <definedName name="MTOT05.150.0830" localSheetId="0">#REF!</definedName>
    <definedName name="MTOT05.150.0830">#REF!</definedName>
    <definedName name="MTOT05.150.0830_1" localSheetId="0">#REF!</definedName>
    <definedName name="MTOT05.150.0830_1">#REF!</definedName>
    <definedName name="MTOT05.150.0840" localSheetId="0">#REF!</definedName>
    <definedName name="MTOT05.150.0840">#REF!</definedName>
    <definedName name="MTOT05.150.0840_1" localSheetId="0">#REF!</definedName>
    <definedName name="MTOT05.150.0840_1">#REF!</definedName>
    <definedName name="MTOTCOTADO01" localSheetId="0">#REF!</definedName>
    <definedName name="MTOTCOTADO01">#REF!</definedName>
    <definedName name="MTOTCOTADO01_1" localSheetId="0">#REF!</definedName>
    <definedName name="MTOTCOTADO01_1">#REF!</definedName>
    <definedName name="MTOTCOTADO02" localSheetId="0">#REF!</definedName>
    <definedName name="MTOTCOTADO02">#REF!</definedName>
    <definedName name="MTOTCOTADO02_1" localSheetId="0">#REF!</definedName>
    <definedName name="MTOTCOTADO02_1">#REF!</definedName>
    <definedName name="MTOTCOTADO03" localSheetId="0">#REF!</definedName>
    <definedName name="MTOTCOTADO03">#REF!</definedName>
    <definedName name="MTOTCOTADO03_1" localSheetId="0">#REF!</definedName>
    <definedName name="MTOTCOTADO03_1">#REF!</definedName>
    <definedName name="MTOTCOTADO04" localSheetId="0">#REF!</definedName>
    <definedName name="MTOTCOTADO04">#REF!</definedName>
    <definedName name="MTOTCOTADO04_1" localSheetId="0">#REF!</definedName>
    <definedName name="MTOTCOTADO04_1">#REF!</definedName>
    <definedName name="MTOTCOTADO05" localSheetId="0">#REF!</definedName>
    <definedName name="MTOTCOTADO05">#REF!</definedName>
    <definedName name="MTOTCOTADO05_1" localSheetId="0">#REF!</definedName>
    <definedName name="MTOTCOTADO05_1">#REF!</definedName>
    <definedName name="MTOTCOTADO21" localSheetId="0">#REF!</definedName>
    <definedName name="MTOTCOTADO21">#REF!</definedName>
    <definedName name="MTOTCOTADO21_1" localSheetId="0">#REF!</definedName>
    <definedName name="MTOTCOTADO21_1">#REF!</definedName>
    <definedName name="MTOTVERBA" localSheetId="0">#REF!</definedName>
    <definedName name="MTOTVERBA">#REF!</definedName>
    <definedName name="MTOTVERBA_1" localSheetId="0">#REF!</definedName>
    <definedName name="MTOTVERBA_1">#REF!</definedName>
    <definedName name="MUNICÍPIO" localSheetId="0">#REF!</definedName>
    <definedName name="MUNICÍPIO" localSheetId="2">#REF!</definedName>
    <definedName name="MUNICÍPIO">#REF!</definedName>
    <definedName name="N" localSheetId="0">#REF!</definedName>
    <definedName name="N" localSheetId="2">#REF!</definedName>
    <definedName name="N">#REF!</definedName>
    <definedName name="N__EPC" localSheetId="0">#REF!</definedName>
    <definedName name="N__EPC">#REF!</definedName>
    <definedName name="N_Buzinotes">14</definedName>
    <definedName name="n_preLajes">22</definedName>
    <definedName name="NCOMPOSICOES">7</definedName>
    <definedName name="NCOTACOES">15</definedName>
    <definedName name="NEMPRESAS">20</definedName>
    <definedName name="nEstacas_BlocoE1">10</definedName>
    <definedName name="nEstacas_BlocoE2">6</definedName>
    <definedName name="nEstacas_BlocoPort">12</definedName>
    <definedName name="nil" localSheetId="0">#REF!</definedName>
    <definedName name="nil">#REF!</definedName>
    <definedName name="NINDICES">0</definedName>
    <definedName name="Nº" localSheetId="0">#REF!</definedName>
    <definedName name="Nº">#REF!</definedName>
    <definedName name="NOME" localSheetId="0">#REF!</definedName>
    <definedName name="NOME">#REF!</definedName>
    <definedName name="noo" localSheetId="1" hidden="1">{#N/A,#N/A,FALSE,"ALVENARIA";#N/A,#N/A,FALSE,"BLOCOS";#N/A,#N/A,FALSE,"CINTAS";#N/A,#N/A,FALSE,"CORTINA";#N/A,#N/A,FALSE,"LAJES";#N/A,#N/A,FALSE,"PILARES";#N/A,#N/A,FALSE,"VIGAS"}</definedName>
    <definedName name="noo" localSheetId="2" hidden="1">{#N/A,#N/A,FALSE,"ALVENARIA";#N/A,#N/A,FALSE,"BLOCOS";#N/A,#N/A,FALSE,"CINTAS";#N/A,#N/A,FALSE,"CORTINA";#N/A,#N/A,FALSE,"LAJES";#N/A,#N/A,FALSE,"PILARES";#N/A,#N/A,FALSE,"VIGAS"}</definedName>
    <definedName name="noo" hidden="1">{#N/A,#N/A,FALSE,"ALVENARIA";#N/A,#N/A,FALSE,"BLOCOS";#N/A,#N/A,FALSE,"CINTAS";#N/A,#N/A,FALSE,"CORTINA";#N/A,#N/A,FALSE,"LAJES";#N/A,#N/A,FALSE,"PILARES";#N/A,#N/A,FALSE,"VIGAS"}</definedName>
    <definedName name="Nova" localSheetId="0">#REF!</definedName>
    <definedName name="Nova" localSheetId="2">#REF!</definedName>
    <definedName name="Nova">#REF!</definedName>
    <definedName name="OAC" localSheetId="0">#REF!</definedName>
    <definedName name="OAC">#REF!</definedName>
    <definedName name="obra" localSheetId="0">#REF!</definedName>
    <definedName name="obra">#REF!</definedName>
    <definedName name="obra1" localSheetId="0">#REF!</definedName>
    <definedName name="obra1">#REF!</definedName>
    <definedName name="obra2" localSheetId="0">#REF!</definedName>
    <definedName name="obra2">#REF!</definedName>
    <definedName name="obra3" localSheetId="0">#REF!</definedName>
    <definedName name="obra3">#REF!</definedName>
    <definedName name="obra4" localSheetId="0">#REF!</definedName>
    <definedName name="obra4">#REF!</definedName>
    <definedName name="obra5" localSheetId="0">#REF!</definedName>
    <definedName name="obra5">#REF!</definedName>
    <definedName name="obras" localSheetId="0">#REF!</definedName>
    <definedName name="obras">#REF!</definedName>
    <definedName name="obras1" localSheetId="0">#REF!</definedName>
    <definedName name="obras1">#REF!</definedName>
    <definedName name="Observações" localSheetId="0">#REF!</definedName>
    <definedName name="Observações">#REF!</definedName>
    <definedName name="ooo" localSheetId="0">#REF!</definedName>
    <definedName name="ooo">#REF!</definedName>
    <definedName name="ooo_1" localSheetId="0">#REF!</definedName>
    <definedName name="ooo_1">#REF!</definedName>
    <definedName name="ooo_3" localSheetId="0">#REF!</definedName>
    <definedName name="ooo_3">#REF!</definedName>
    <definedName name="ooo_4" localSheetId="0">#REF!</definedName>
    <definedName name="ooo_4">#REF!</definedName>
    <definedName name="ooo_5" localSheetId="0">#REF!</definedName>
    <definedName name="ooo_5">#REF!</definedName>
    <definedName name="ooo_6" localSheetId="0">#REF!</definedName>
    <definedName name="ooo_6">#REF!</definedName>
    <definedName name="ooo_7" localSheetId="0">#REF!</definedName>
    <definedName name="ooo_7">#REF!</definedName>
    <definedName name="ooo_9" localSheetId="0">#REF!</definedName>
    <definedName name="ooo_9">#REF!</definedName>
    <definedName name="ORÇ" localSheetId="0">#REF!</definedName>
    <definedName name="ORÇ">#REF!</definedName>
    <definedName name="orcamento" localSheetId="1" hidden="1">{#N/A,#N/A,FALSE,"ALVENARIA";#N/A,#N/A,FALSE,"BLOCOS";#N/A,#N/A,FALSE,"CINTAS";#N/A,#N/A,FALSE,"CORTINA";#N/A,#N/A,FALSE,"LAJES";#N/A,#N/A,FALSE,"PILARES";#N/A,#N/A,FALSE,"VIGAS"}</definedName>
    <definedName name="orcamento" localSheetId="2" hidden="1">{#N/A,#N/A,FALSE,"ALVENARIA";#N/A,#N/A,FALSE,"BLOCOS";#N/A,#N/A,FALSE,"CINTAS";#N/A,#N/A,FALSE,"CORTINA";#N/A,#N/A,FALSE,"LAJES";#N/A,#N/A,FALSE,"PILARES";#N/A,#N/A,FALSE,"VIGAS"}</definedName>
    <definedName name="orcamento" hidden="1">{#N/A,#N/A,FALSE,"ALVENARIA";#N/A,#N/A,FALSE,"BLOCOS";#N/A,#N/A,FALSE,"CINTAS";#N/A,#N/A,FALSE,"CORTINA";#N/A,#N/A,FALSE,"LAJES";#N/A,#N/A,FALSE,"PILARES";#N/A,#N/A,FALSE,"VIGAS"}</definedName>
    <definedName name="ORÇAMENTO.BancoRef" localSheetId="0" hidden="1">#REF!</definedName>
    <definedName name="ORÇAMENTO.BancoRef" localSheetId="2" hidden="1">#REF!</definedName>
    <definedName name="ORÇAMENTO.BancoRef" hidden="1">#REF!</definedName>
    <definedName name="ORÇAMENTO.CodBarra" localSheetId="1" hidden="1">IF(ORÇAMENTO.Fonte="Sinapi",SUBSTITUTE(SUBSTITUTE(Cronograma!ORÇAMENTO.Codigo,"/00","/"),"/0","/"),Cronograma!ORÇAMENTO.Codigo)</definedName>
    <definedName name="ORÇAMENTO.CodBarra" localSheetId="0" hidden="1">IF(Eventograma!ORÇAMENTO.Fonte="Sinapi",SUBSTITUTE(SUBSTITUTE(Eventograma!ORÇAMENTO.Codigo,"/00","/"),"/0","/"),Eventograma!ORÇAMENTO.Codigo)</definedName>
    <definedName name="ORÇAMENTO.CodBarra" hidden="1">IF(ORÇAMENTO.Fonte="Sinapi",SUBSTITUTE(SUBSTITUTE(ORÇAMENTO.Codigo,"/00","/"),"/0","/"),ORÇAMENTO.Codigo)</definedName>
    <definedName name="ORÇAMENTO.Codigo" localSheetId="1" hidden="1">#REF!</definedName>
    <definedName name="ORÇAMENTO.Codigo" localSheetId="0" hidden="1">#REF!</definedName>
    <definedName name="ORÇAMENTO.Codigo" hidden="1">#REF!</definedName>
    <definedName name="ORÇAMENTO.CustoUnitario" localSheetId="0" hidden="1">ROUND(#REF!,15-13*#REF!)</definedName>
    <definedName name="ORÇAMENTO.CustoUnitario" hidden="1">ROUND(#REF!,15-13*#REF!)</definedName>
    <definedName name="ORÇAMENTO.Descricao" localSheetId="0" hidden="1">#REF!</definedName>
    <definedName name="ORÇAMENTO.Descricao" hidden="1">#REF!</definedName>
    <definedName name="ORÇAMENTO.Fonte" localSheetId="0" hidden="1">#REF!</definedName>
    <definedName name="ORÇAMENTO.Fonte" hidden="1">#REF!</definedName>
    <definedName name="ORÇAMENTO.Nivel" localSheetId="0" hidden="1">#REF!</definedName>
    <definedName name="ORÇAMENTO.Nivel" hidden="1">#REF!</definedName>
    <definedName name="ORÇAMENTO.OpcaoBDI" localSheetId="0" hidden="1">#REF!</definedName>
    <definedName name="ORÇAMENTO.OpcaoBDI" hidden="1">#REF!</definedName>
    <definedName name="ORÇAMENTO.PrecoUnitarioLicitado" localSheetId="0" hidden="1">#REF!</definedName>
    <definedName name="ORÇAMENTO.PrecoUnitarioLicitado" hidden="1">#REF!</definedName>
    <definedName name="ORÇAMENTO.SumCPMANUAL" localSheetId="0" hidden="1">SUMIF(#REF!,"CP",#REF!)</definedName>
    <definedName name="ORÇAMENTO.SumCPMANUAL" hidden="1">SUMIF(#REF!,"CP",#REF!)</definedName>
    <definedName name="ORÇAMENTO.SumINVMANUAL" localSheetId="1" hidden="1">SUMIF(#REF!,"RP",#REF!)+SUMIF(#REF!,"CP",#REF!)+SUMIF(#REF!,"OU",#REF!)</definedName>
    <definedName name="ORÇAMENTO.SumINVMANUAL" localSheetId="0" hidden="1">SUMIF(#REF!,"RP",#REF!)+SUMIF(#REF!,"CP",#REF!)+SUMIF(#REF!,"OU",#REF!)</definedName>
    <definedName name="ORÇAMENTO.SumINVMANUAL" hidden="1">SUMIF(#REF!,"RP",#REF!)+SUMIF(#REF!,"CP",#REF!)+SUMIF(#REF!,"OU",#REF!)</definedName>
    <definedName name="ORÇAMENTO.Unidade" localSheetId="0" hidden="1">#REF!</definedName>
    <definedName name="ORÇAMENTO.Unidade" hidden="1">#REF!</definedName>
    <definedName name="Ordem" localSheetId="0">#REF!</definedName>
    <definedName name="Ordem" localSheetId="2">#REF!</definedName>
    <definedName name="Ordem">#REF!</definedName>
    <definedName name="OUTROS" localSheetId="0">#REF!</definedName>
    <definedName name="OUTROS" localSheetId="2">#REF!</definedName>
    <definedName name="OUTROS">#REF!</definedName>
    <definedName name="P" localSheetId="0">#REF!</definedName>
    <definedName name="P" localSheetId="2">#REF!</definedName>
    <definedName name="P">#REF!</definedName>
    <definedName name="P.1" localSheetId="0">#REF!</definedName>
    <definedName name="P.1" localSheetId="2">#REF!</definedName>
    <definedName name="P.1">#REF!</definedName>
    <definedName name="P.10" localSheetId="0">#REF!</definedName>
    <definedName name="P.10" localSheetId="2">#REF!</definedName>
    <definedName name="P.10">#REF!</definedName>
    <definedName name="P.11" localSheetId="0">#REF!</definedName>
    <definedName name="P.11">#REF!</definedName>
    <definedName name="P.12" localSheetId="0">#REF!</definedName>
    <definedName name="P.12">#REF!</definedName>
    <definedName name="P.13" localSheetId="0">#REF!</definedName>
    <definedName name="P.13">#REF!</definedName>
    <definedName name="P.14" localSheetId="0">#REF!</definedName>
    <definedName name="P.14">#REF!</definedName>
    <definedName name="P.15" localSheetId="0">#REF!</definedName>
    <definedName name="P.15">#REF!</definedName>
    <definedName name="P.2" localSheetId="0">#REF!</definedName>
    <definedName name="P.2">#REF!</definedName>
    <definedName name="P.3" localSheetId="0">#REF!</definedName>
    <definedName name="P.3">#REF!</definedName>
    <definedName name="P.4" localSheetId="0">#REF!</definedName>
    <definedName name="P.4">#REF!</definedName>
    <definedName name="P.5" localSheetId="0">#REF!</definedName>
    <definedName name="P.5">#REF!</definedName>
    <definedName name="P.6" localSheetId="0">#REF!</definedName>
    <definedName name="P.6">#REF!</definedName>
    <definedName name="P.7" localSheetId="0">#REF!</definedName>
    <definedName name="P.7">#REF!</definedName>
    <definedName name="P.8" localSheetId="0">#REF!</definedName>
    <definedName name="P.8">#REF!</definedName>
    <definedName name="P.9" localSheetId="0">#REF!</definedName>
    <definedName name="P.9">#REF!</definedName>
    <definedName name="Paisagismo_Consulta" localSheetId="0">#REF!</definedName>
    <definedName name="Paisagismo_Consulta">#REF!</definedName>
    <definedName name="PARALELO" localSheetId="0">#REF!</definedName>
    <definedName name="PARALELO">#REF!</definedName>
    <definedName name="PARALELO_1" localSheetId="0">#REF!</definedName>
    <definedName name="PARALELO_1">#REF!</definedName>
    <definedName name="PARTE" localSheetId="0">#REF!</definedName>
    <definedName name="PARTE">#REF!</definedName>
    <definedName name="PASSARELAS" localSheetId="0">#REF!</definedName>
    <definedName name="PASSARELAS">#REF!</definedName>
    <definedName name="PAVIMENTAÇÃO" localSheetId="0">#REF!</definedName>
    <definedName name="PAVIMENTAÇÃO">#REF!</definedName>
    <definedName name="PBR" localSheetId="0">#REF!</definedName>
    <definedName name="PBR">#REF!</definedName>
    <definedName name="pedreira" localSheetId="0">#REF!</definedName>
    <definedName name="pedreira" localSheetId="2">#REF!</definedName>
    <definedName name="pedreira">#REF!</definedName>
    <definedName name="Pedreiro_de_acabamento" localSheetId="0">#REF!</definedName>
    <definedName name="Pedreiro_de_acabamento" localSheetId="2">#REF!</definedName>
    <definedName name="Pedreiro_de_acabamento">#REF!</definedName>
    <definedName name="pelicano" localSheetId="0">#REF!</definedName>
    <definedName name="pelicano">#REF!</definedName>
    <definedName name="Per_Pilar">0.75*2*PI()</definedName>
    <definedName name="Per_Sec_Tab">12</definedName>
    <definedName name="Peso_T168">37303.15</definedName>
    <definedName name="Peso_T355.5">96983.22</definedName>
    <definedName name="Peso_T60">713.63</definedName>
    <definedName name="pesobrita" localSheetId="0">#REF!</definedName>
    <definedName name="pesobrita" localSheetId="2">#REF!</definedName>
    <definedName name="pesobrita">#REF!</definedName>
    <definedName name="pesoespecifico" localSheetId="0">#REF!</definedName>
    <definedName name="pesoespecifico" localSheetId="2">#REF!</definedName>
    <definedName name="pesoespecifico">#REF!</definedName>
    <definedName name="pinheiros" localSheetId="0">#REF!</definedName>
    <definedName name="pinheiros">#REF!</definedName>
    <definedName name="pl" localSheetId="0">#REF!</definedName>
    <definedName name="pl">#REF!</definedName>
    <definedName name="plani" localSheetId="0">#REF!</definedName>
    <definedName name="plani" localSheetId="2">#REF!</definedName>
    <definedName name="plani">#REF!</definedName>
    <definedName name="pLANILHA" localSheetId="0">#REF!</definedName>
    <definedName name="pLANILHA" localSheetId="2">#REF!</definedName>
    <definedName name="pLANILHA">#REF!</definedName>
    <definedName name="Popular" localSheetId="0">#REF!</definedName>
    <definedName name="Popular">#REF!</definedName>
    <definedName name="Poste" localSheetId="0">#REF!</definedName>
    <definedName name="Poste">#REF!</definedName>
    <definedName name="PP1.1" localSheetId="0">#REF!</definedName>
    <definedName name="PP1.1">#REF!</definedName>
    <definedName name="PP1.10" localSheetId="0">#REF!</definedName>
    <definedName name="PP1.10">#REF!</definedName>
    <definedName name="PP1.11" localSheetId="0">#REF!</definedName>
    <definedName name="PP1.11">#REF!</definedName>
    <definedName name="PP1.12" localSheetId="0">#REF!</definedName>
    <definedName name="PP1.12">#REF!</definedName>
    <definedName name="PP1.13" localSheetId="0">#REF!</definedName>
    <definedName name="PP1.13">#REF!</definedName>
    <definedName name="PP1.14" localSheetId="0">#REF!</definedName>
    <definedName name="PP1.14">#REF!</definedName>
    <definedName name="PP1.15" localSheetId="0">#REF!</definedName>
    <definedName name="PP1.15">#REF!</definedName>
    <definedName name="PP1.2" localSheetId="0">#REF!</definedName>
    <definedName name="PP1.2">#REF!</definedName>
    <definedName name="PP1.3" localSheetId="0">#REF!</definedName>
    <definedName name="PP1.3">#REF!</definedName>
    <definedName name="PP1.4" localSheetId="0">#REF!</definedName>
    <definedName name="PP1.4">#REF!</definedName>
    <definedName name="PP1.5" localSheetId="0">#REF!</definedName>
    <definedName name="PP1.5">#REF!</definedName>
    <definedName name="PP1.6" localSheetId="0">#REF!</definedName>
    <definedName name="PP1.6">#REF!</definedName>
    <definedName name="PP1.7" localSheetId="0">#REF!</definedName>
    <definedName name="PP1.7">#REF!</definedName>
    <definedName name="PP1.8" localSheetId="0">#REF!</definedName>
    <definedName name="PP1.8">#REF!</definedName>
    <definedName name="PP1.9" localSheetId="0">#REF!</definedName>
    <definedName name="PP1.9">#REF!</definedName>
    <definedName name="pq" localSheetId="0">#REF!</definedName>
    <definedName name="pq">#REF!</definedName>
    <definedName name="PQVALE" localSheetId="0">#REF!</definedName>
    <definedName name="PQVALE">#REF!</definedName>
    <definedName name="Preco" localSheetId="0">#REF!</definedName>
    <definedName name="Preco">#REF!</definedName>
    <definedName name="Predio_02_andares_Consulta" localSheetId="0">#REF!</definedName>
    <definedName name="Predio_02_andares_Consulta" localSheetId="2">#REF!</definedName>
    <definedName name="Predio_02_andares_Consulta">#REF!</definedName>
    <definedName name="Preparo_Terreno" localSheetId="0">#REF!</definedName>
    <definedName name="Preparo_Terreno" localSheetId="2">#REF!</definedName>
    <definedName name="Preparo_Terreno">#REF!</definedName>
    <definedName name="Print_Area" localSheetId="0">#REF!</definedName>
    <definedName name="Print_Area" localSheetId="2">#REF!</definedName>
    <definedName name="Print_Area">#REF!</definedName>
    <definedName name="Print_Area_MI" localSheetId="0">#REF!</definedName>
    <definedName name="Print_Area_MI">#REF!</definedName>
    <definedName name="PRINT_TITLES_MI" localSheetId="0">#REF!</definedName>
    <definedName name="PRINT_TITLES_MI">#REF!</definedName>
    <definedName name="PROGRAMA_BDMG" localSheetId="0">OFFSET(#REF!,0,0,COUNTA(#REF!),1)</definedName>
    <definedName name="PROGRAMA_BDMG" localSheetId="2">OFFSET(#REF!,0,0,COUNTA(#REF!),1)</definedName>
    <definedName name="PROGRAMA_BDMG">OFFSET(#REF!,0,0,COUNTA(#REF!),1)</definedName>
    <definedName name="PROJ" localSheetId="0">#REF!</definedName>
    <definedName name="PROJ" localSheetId="2">#REF!</definedName>
    <definedName name="PROJ">#REF!</definedName>
    <definedName name="PROJETO" localSheetId="0">#REF!</definedName>
    <definedName name="PROJETO">#REF!</definedName>
    <definedName name="PRT" localSheetId="0">#REF!</definedName>
    <definedName name="PRT">#REF!</definedName>
    <definedName name="pv" localSheetId="0">#REF!</definedName>
    <definedName name="pv">#REF!</definedName>
    <definedName name="Q" localSheetId="0">#REF!</definedName>
    <definedName name="Q">#REF!</definedName>
    <definedName name="qci" localSheetId="0">#REF!</definedName>
    <definedName name="qci">#REF!</definedName>
    <definedName name="QCI.CPManual" localSheetId="0" hidden="1">ROUND(#REF!,2)</definedName>
    <definedName name="QCI.CPManual" hidden="1">ROUND(#REF!,2)</definedName>
    <definedName name="QCI.DescManual" localSheetId="0" hidden="1">#REF!</definedName>
    <definedName name="QCI.DescManual" hidden="1">#REF!</definedName>
    <definedName name="QCI.Divisao" localSheetId="0" hidden="1">#REF!</definedName>
    <definedName name="QCI.Divisao" hidden="1">#REF!</definedName>
    <definedName name="QCI.InvManual" localSheetId="0" hidden="1">ROUND(#REF!,2)</definedName>
    <definedName name="QCI.InvManual" hidden="1">ROUND(#REF!,2)</definedName>
    <definedName name="QCI.ItemInvestimento" localSheetId="0" hidden="1">OFFSET(#REF!,1,0,COUNTA(#REF!)-1,1)</definedName>
    <definedName name="QCI.ItemInvestimento" hidden="1">OFFSET(#REF!,1,0,COUNTA(#REF!)-1,1)</definedName>
    <definedName name="QCI.LoteManual" localSheetId="0" hidden="1">#REF!</definedName>
    <definedName name="QCI.LoteManual" hidden="1">#REF!</definedName>
    <definedName name="QCI.MaxCPManual" localSheetId="0" hidden="1">#REF!-#REF!</definedName>
    <definedName name="QCI.MaxCPManual" hidden="1">#REF!-#REF!</definedName>
    <definedName name="QCI.MaxOUManual" localSheetId="0" hidden="1">#REF!-#REF!</definedName>
    <definedName name="QCI.MaxOUManual" hidden="1">#REF!-#REF!</definedName>
    <definedName name="QCI.OutrosManual" localSheetId="0" hidden="1">ROUND(#REF!,2)</definedName>
    <definedName name="QCI.OutrosManual" hidden="1">ROUND(#REF!,2)</definedName>
    <definedName name="QCI.SubItemInvestimento" localSheetId="0" hidden="1">OFFSET(#REF!,1,MATCH(#REF!,#REF!,0)-1,INDEX(#REF!,MATCH(#REF!,#REF!,0)+1))</definedName>
    <definedName name="QCI.SubItemInvestimento" hidden="1">OFFSET(#REF!,1,MATCH(#REF!,#REF!,0)-1,INDEX(#REF!,MATCH(#REF!,#REF!,0)+1))</definedName>
    <definedName name="QCI.SumCPMANUAL" localSheetId="0" hidden="1">SUMIF(#REF!,"Manual",#REF!)</definedName>
    <definedName name="QCI.SumCPMANUAL" hidden="1">SUMIF(#REF!,"Manual",#REF!)</definedName>
    <definedName name="QCI.SumINVMANUAL" localSheetId="0" hidden="1">SUMIF(#REF!,"Manual",#REF!)</definedName>
    <definedName name="QCI.SumINVMANUAL" hidden="1">SUMIF(#REF!,"Manual",#REF!)</definedName>
    <definedName name="qp" localSheetId="0">#REF!</definedName>
    <definedName name="qp">#REF!</definedName>
    <definedName name="qq" localSheetId="0">#REF!</definedName>
    <definedName name="qq">#REF!</definedName>
    <definedName name="QQQ" localSheetId="0">OFFSET(#REF!,1,0):OFFSET(#REF!,-1,0)</definedName>
    <definedName name="QQQ">OFFSET(#REF!,1,0):OFFSET(#REF!,-1,0)</definedName>
    <definedName name="qqqq" localSheetId="0">#REF!</definedName>
    <definedName name="qqqq">#REF!</definedName>
    <definedName name="quantidades" localSheetId="0">#REF!</definedName>
    <definedName name="quantidades">#REF!</definedName>
    <definedName name="Quantidades_A4" localSheetId="1">#REF!</definedName>
    <definedName name="Quantidades_A4" localSheetId="0">#REF!</definedName>
    <definedName name="Quantidades_A4">#REF!</definedName>
    <definedName name="Quantidades_CAUE_A3" localSheetId="1">#REF!</definedName>
    <definedName name="Quantidades_CAUE_A3" localSheetId="0">#REF!</definedName>
    <definedName name="Quantidades_CAUE_A3">#REF!</definedName>
    <definedName name="RAH" localSheetId="0">#REF!</definedName>
    <definedName name="RAH">#REF!</definedName>
    <definedName name="RAH_1" localSheetId="0">#REF!</definedName>
    <definedName name="RAH_1">#REF!</definedName>
    <definedName name="ralo" localSheetId="0">#REF!</definedName>
    <definedName name="ralo" localSheetId="2">#REF!</definedName>
    <definedName name="ralo">#REF!</definedName>
    <definedName name="rasc1" localSheetId="0">#REF!</definedName>
    <definedName name="rasc1" localSheetId="2">#REF!</definedName>
    <definedName name="rasc1">#REF!</definedName>
    <definedName name="RawData" localSheetId="0">#REF!</definedName>
    <definedName name="RawData" localSheetId="2">#REF!</definedName>
    <definedName name="RawData">#REF!</definedName>
    <definedName name="RawHeader" localSheetId="0">#REF!</definedName>
    <definedName name="RawHeader" localSheetId="2">#REF!</definedName>
    <definedName name="RawHeader">#REF!</definedName>
    <definedName name="REATERRO_DE_VALAS_COMPACTADO_MECANICAMENTE" localSheetId="0">#REF!</definedName>
    <definedName name="REATERRO_DE_VALAS_COMPACTADO_MECANICAMENTE">#REF!</definedName>
    <definedName name="rec" localSheetId="0">#REF!</definedName>
    <definedName name="rec">#REF!</definedName>
    <definedName name="recuper" localSheetId="0">#REF!</definedName>
    <definedName name="recuper">#REF!</definedName>
    <definedName name="REDE_COLETORA" localSheetId="0">#REF!</definedName>
    <definedName name="REDE_COLETORA" localSheetId="2">#REF!</definedName>
    <definedName name="REDE_COLETORA">#REF!</definedName>
    <definedName name="REF.Descricao" localSheetId="1" hidden="1">IF(ISNUMBER(#REF!),OFFSET(INDIRECT(ORÇAMENTO.BancoRef),#REF!-1,3,1),#REF!)</definedName>
    <definedName name="REF.Descricao" localSheetId="0" hidden="1">IF(ISNUMBER(#REF!),OFFSET(INDIRECT(Eventograma!ORÇAMENTO.BancoRef),#REF!-1,3,1),#REF!)</definedName>
    <definedName name="REF.Descricao" localSheetId="2" hidden="1">IF(ISNUMBER(#REF!),OFFSET(INDIRECT('Reajuste '!ORÇAMENTO.BancoRef),#REF!-1,3,1),#REF!)</definedName>
    <definedName name="REF.Descricao" hidden="1">IF(ISNUMBER(#REF!),OFFSET(INDIRECT(ORÇAMENTO.BancoRef),#REF!-1,3,1),#REF!)</definedName>
    <definedName name="REF_SERVICOS" localSheetId="0">#REF!</definedName>
    <definedName name="REF_SERVICOS" localSheetId="2">#REF!</definedName>
    <definedName name="REF_SERVICOS">#REF!</definedName>
    <definedName name="REFERENCIA.Descricao" localSheetId="1" hidden="1">IF(ISNUMBER(#REF!),OFFSET(INDIRECT(ORÇAMENTO.BancoRef),#REF!-1,3,1),#REF!)</definedName>
    <definedName name="REFERENCIA.Descricao" localSheetId="0" hidden="1">IF(ISNUMBER(#REF!),OFFSET(INDIRECT(Eventograma!ORÇAMENTO.BancoRef),#REF!-1,3,1),#REF!)</definedName>
    <definedName name="REFERENCIA.Descricao" localSheetId="2" hidden="1">IF(ISNUMBER(#REF!),OFFSET(INDIRECT('Reajuste '!ORÇAMENTO.BancoRef),#REF!-1,3,1),#REF!)</definedName>
    <definedName name="REFERENCIA.Descricao" hidden="1">IF(ISNUMBER(#REF!),OFFSET(INDIRECT(ORÇAMENTO.BancoRef),#REF!-1,3,1),#REF!)</definedName>
    <definedName name="REFERENCIA.Desonerado" localSheetId="1" hidden="1">IF(ISNUMBER(#REF!),VALUE(OFFSET(INDIRECT(ORÇAMENTO.BancoRef),#REF!-1,5,1)),0)</definedName>
    <definedName name="REFERENCIA.Desonerado" localSheetId="0" hidden="1">IF(ISNUMBER(#REF!),VALUE(OFFSET(INDIRECT(Eventograma!ORÇAMENTO.BancoRef),#REF!-1,5,1)),0)</definedName>
    <definedName name="REFERENCIA.Desonerado" hidden="1">IF(ISNUMBER(#REF!),VALUE(OFFSET(INDIRECT(ORÇAMENTO.BancoRef),#REF!-1,5,1)),0)</definedName>
    <definedName name="REFERENCIA.NaoDesonerado" localSheetId="1" hidden="1">IF(ISNUMBER(#REF!),VALUE(OFFSET(INDIRECT(ORÇAMENTO.BancoRef),#REF!-1,6,1)),0)</definedName>
    <definedName name="REFERENCIA.NaoDesonerado" localSheetId="0" hidden="1">IF(ISNUMBER(#REF!),VALUE(OFFSET(INDIRECT(Eventograma!ORÇAMENTO.BancoRef),#REF!-1,6,1)),0)</definedName>
    <definedName name="REFERENCIA.NaoDesonerado" hidden="1">IF(ISNUMBER(#REF!),VALUE(OFFSET(INDIRECT(ORÇAMENTO.BancoRef),#REF!-1,6,1)),0)</definedName>
    <definedName name="REFERENCIA.Unidade" localSheetId="1" hidden="1">IF(ISNUMBER(#REF!),OFFSET(INDIRECT(ORÇAMENTO.BancoRef),#REF!-1,4,1),"-")</definedName>
    <definedName name="REFERENCIA.Unidade" localSheetId="0" hidden="1">IF(ISNUMBER(#REF!),OFFSET(INDIRECT(Eventograma!ORÇAMENTO.BancoRef),#REF!-1,4,1),"-")</definedName>
    <definedName name="REFERENCIA.Unidade" hidden="1">IF(ISNUMBER(#REF!),OFFSET(INDIRECT(ORÇAMENTO.BancoRef),#REF!-1,4,1),"-")</definedName>
    <definedName name="REPRESENTANTE" localSheetId="0">#REF!</definedName>
    <definedName name="REPRESENTANTE" localSheetId="2">#REF!</definedName>
    <definedName name="REPRESENTANTE">#REF!</definedName>
    <definedName name="rere" localSheetId="0">#REF!</definedName>
    <definedName name="rere">#REF!</definedName>
    <definedName name="RESP." localSheetId="0">#REF!</definedName>
    <definedName name="RESP." localSheetId="2">#REF!</definedName>
    <definedName name="RESP.">#REF!</definedName>
    <definedName name="rfv" localSheetId="0">#REF!</definedName>
    <definedName name="rfv">#REF!</definedName>
    <definedName name="rfv_1" localSheetId="0">#REF!</definedName>
    <definedName name="rfv_1">#REF!</definedName>
    <definedName name="rio" localSheetId="0">#REF!</definedName>
    <definedName name="rio">#REF!</definedName>
    <definedName name="riok" localSheetId="0">#REF!</definedName>
    <definedName name="riok">#REF!</definedName>
    <definedName name="Rodapé" localSheetId="0">#REF!</definedName>
    <definedName name="Rodapé">#REF!</definedName>
    <definedName name="rodovia" localSheetId="0">#REF!</definedName>
    <definedName name="rodovia">#REF!</definedName>
    <definedName name="rpa" localSheetId="0">#REF!</definedName>
    <definedName name="rpa">#REF!</definedName>
    <definedName name="rpa_1" localSheetId="0">#REF!</definedName>
    <definedName name="rpa_1">#REF!</definedName>
    <definedName name="rpb" localSheetId="0">#REF!</definedName>
    <definedName name="rpb">#REF!</definedName>
    <definedName name="rpb_1" localSheetId="0">#REF!</definedName>
    <definedName name="rpb_1">#REF!</definedName>
    <definedName name="rpp" localSheetId="0">#REF!</definedName>
    <definedName name="rpp">#REF!</definedName>
    <definedName name="rpp_1" localSheetId="0">#REF!</definedName>
    <definedName name="rpp_1">#REF!</definedName>
    <definedName name="RTL" localSheetId="0">#REF!</definedName>
    <definedName name="RTL">#REF!</definedName>
    <definedName name="S" localSheetId="0">OFFSET(#REF!,1,0):OFFSET(#REF!,-1,0)</definedName>
    <definedName name="S">OFFSET(#REF!,1,0):OFFSET(#REF!,-1,0)</definedName>
    <definedName name="sasasa" localSheetId="0">#REF!</definedName>
    <definedName name="sasasa" localSheetId="2">#REF!</definedName>
    <definedName name="sasasa">#REF!</definedName>
    <definedName name="sasasasasasa" localSheetId="0">#REF!</definedName>
    <definedName name="sasasasasasa">#REF!</definedName>
    <definedName name="SCO" localSheetId="0">#REF!</definedName>
    <definedName name="SCO">#REF!</definedName>
    <definedName name="SCOD02.010.0020" localSheetId="0">#REF!</definedName>
    <definedName name="SCOD02.010.0020">#REF!</definedName>
    <definedName name="SCOD02.010.0020_1" localSheetId="0">#REF!</definedName>
    <definedName name="SCOD02.010.0020_1">#REF!</definedName>
    <definedName name="SCOD02.010.0050" localSheetId="0">#REF!</definedName>
    <definedName name="SCOD02.010.0050">#REF!</definedName>
    <definedName name="SCOD02.010.0050_1" localSheetId="0">#REF!</definedName>
    <definedName name="SCOD02.010.0050_1">#REF!</definedName>
    <definedName name="SCOD02.010.0065" localSheetId="0">#REF!</definedName>
    <definedName name="SCOD02.010.0065">#REF!</definedName>
    <definedName name="SCOD02.010.0065_1" localSheetId="0">#REF!</definedName>
    <definedName name="SCOD02.010.0065_1">#REF!</definedName>
    <definedName name="SCOD02.010.0130" localSheetId="0">#REF!</definedName>
    <definedName name="SCOD02.010.0130">#REF!</definedName>
    <definedName name="SCOD02.010.0130_1" localSheetId="0">#REF!</definedName>
    <definedName name="SCOD02.010.0130_1">#REF!</definedName>
    <definedName name="SCOD03.010.0020" localSheetId="0">#REF!</definedName>
    <definedName name="SCOD03.010.0020">#REF!</definedName>
    <definedName name="SCOD03.010.0020_1" localSheetId="0">#REF!</definedName>
    <definedName name="SCOD03.010.0020_1">#REF!</definedName>
    <definedName name="SCOD03.010.0025" localSheetId="0">#REF!</definedName>
    <definedName name="SCOD03.010.0025">#REF!</definedName>
    <definedName name="SCOD03.010.0025_1" localSheetId="0">#REF!</definedName>
    <definedName name="SCOD03.010.0025_1">#REF!</definedName>
    <definedName name="SCOD03.010.0040" localSheetId="0">#REF!</definedName>
    <definedName name="SCOD03.010.0040">#REF!</definedName>
    <definedName name="SCOD03.010.0040_1" localSheetId="0">#REF!</definedName>
    <definedName name="SCOD03.010.0040_1">#REF!</definedName>
    <definedName name="SCOD03.010.0050" localSheetId="0">#REF!</definedName>
    <definedName name="SCOD03.010.0050">#REF!</definedName>
    <definedName name="SCOD03.010.0050_1" localSheetId="0">#REF!</definedName>
    <definedName name="SCOD03.010.0050_1">#REF!</definedName>
    <definedName name="SCOD03.010.0100" localSheetId="0">#REF!</definedName>
    <definedName name="SCOD03.010.0100">#REF!</definedName>
    <definedName name="SCOD03.010.0100_1" localSheetId="0">#REF!</definedName>
    <definedName name="SCOD03.010.0100_1">#REF!</definedName>
    <definedName name="SCOD03.010.0180" localSheetId="0">#REF!</definedName>
    <definedName name="SCOD03.010.0180">#REF!</definedName>
    <definedName name="SCOD03.010.0180_1" localSheetId="0">#REF!</definedName>
    <definedName name="SCOD03.010.0180_1">#REF!</definedName>
    <definedName name="SCOD03.010.0200" localSheetId="0">#REF!</definedName>
    <definedName name="SCOD03.010.0200">#REF!</definedName>
    <definedName name="SCOD03.010.0200_1" localSheetId="0">#REF!</definedName>
    <definedName name="SCOD03.010.0200_1">#REF!</definedName>
    <definedName name="SCOD04.010.0010" localSheetId="0">#REF!</definedName>
    <definedName name="SCOD04.010.0010">#REF!</definedName>
    <definedName name="SCOD04.010.0010_1" localSheetId="0">#REF!</definedName>
    <definedName name="SCOD04.010.0010_1">#REF!</definedName>
    <definedName name="SCOD04.010.0040" localSheetId="0">#REF!</definedName>
    <definedName name="SCOD04.010.0040">#REF!</definedName>
    <definedName name="SCOD04.010.0040_1" localSheetId="0">#REF!</definedName>
    <definedName name="SCOD04.010.0040_1">#REF!</definedName>
    <definedName name="SCOD04.010.0070" localSheetId="0">#REF!</definedName>
    <definedName name="SCOD04.010.0070">#REF!</definedName>
    <definedName name="SCOD04.010.0070_1" localSheetId="0">#REF!</definedName>
    <definedName name="SCOD04.010.0070_1">#REF!</definedName>
    <definedName name="SCOD04.010.0150" localSheetId="0">#REF!</definedName>
    <definedName name="SCOD04.010.0150">#REF!</definedName>
    <definedName name="SCOD04.010.0150_1" localSheetId="0">#REF!</definedName>
    <definedName name="SCOD04.010.0150_1">#REF!</definedName>
    <definedName name="SCOD04.010.0190" localSheetId="0">#REF!</definedName>
    <definedName name="SCOD04.010.0190">#REF!</definedName>
    <definedName name="SCOD04.010.0190_1" localSheetId="0">#REF!</definedName>
    <definedName name="SCOD04.010.0190_1">#REF!</definedName>
    <definedName name="SCOD04.010.0200" localSheetId="0">#REF!</definedName>
    <definedName name="SCOD04.010.0200">#REF!</definedName>
    <definedName name="SCOD04.010.0200_1" localSheetId="0">#REF!</definedName>
    <definedName name="SCOD04.010.0200_1">#REF!</definedName>
    <definedName name="SCOD04.010.0320" localSheetId="0">#REF!</definedName>
    <definedName name="SCOD04.010.0320">#REF!</definedName>
    <definedName name="SCOD04.010.0320_1" localSheetId="0">#REF!</definedName>
    <definedName name="SCOD04.010.0320_1">#REF!</definedName>
    <definedName name="SCOD04.010.0330" localSheetId="0">#REF!</definedName>
    <definedName name="SCOD04.010.0330">#REF!</definedName>
    <definedName name="SCOD04.010.0330_1" localSheetId="0">#REF!</definedName>
    <definedName name="SCOD04.010.0330_1">#REF!</definedName>
    <definedName name="SCOD04.010.0371" localSheetId="0">#REF!</definedName>
    <definedName name="SCOD04.010.0371">#REF!</definedName>
    <definedName name="SCOD04.010.0371_1" localSheetId="0">#REF!</definedName>
    <definedName name="SCOD04.010.0371_1">#REF!</definedName>
    <definedName name="SCOD04.010.0375" localSheetId="0">#REF!</definedName>
    <definedName name="SCOD04.010.0375">#REF!</definedName>
    <definedName name="SCOD04.010.0375_1" localSheetId="0">#REF!</definedName>
    <definedName name="SCOD04.010.0375_1">#REF!</definedName>
    <definedName name="SCOD04.010.0395" localSheetId="0">#REF!</definedName>
    <definedName name="SCOD04.010.0395">#REF!</definedName>
    <definedName name="SCOD04.010.0395_1" localSheetId="0">#REF!</definedName>
    <definedName name="SCOD04.010.0395_1">#REF!</definedName>
    <definedName name="SCOD04.010.0420" localSheetId="0">#REF!</definedName>
    <definedName name="SCOD04.010.0420">#REF!</definedName>
    <definedName name="SCOD04.010.0420_1" localSheetId="0">#REF!</definedName>
    <definedName name="SCOD04.010.0420_1">#REF!</definedName>
    <definedName name="SCOD04.010.0430" localSheetId="0">#REF!</definedName>
    <definedName name="SCOD04.010.0430">#REF!</definedName>
    <definedName name="SCOD04.010.0430_1" localSheetId="0">#REF!</definedName>
    <definedName name="SCOD04.010.0430_1">#REF!</definedName>
    <definedName name="SCOD05.010.0020" localSheetId="0">#REF!</definedName>
    <definedName name="SCOD05.010.0020">#REF!</definedName>
    <definedName name="SCOD05.010.0020_1" localSheetId="0">#REF!</definedName>
    <definedName name="SCOD05.010.0020_1">#REF!</definedName>
    <definedName name="SCOD08.010.0010" localSheetId="0">#REF!</definedName>
    <definedName name="SCOD08.010.0010">#REF!</definedName>
    <definedName name="SCOD08.010.0010_1" localSheetId="0">#REF!</definedName>
    <definedName name="SCOD08.010.0010_1">#REF!</definedName>
    <definedName name="SCOD08.010.0040" localSheetId="0">#REF!</definedName>
    <definedName name="SCOD08.010.0040">#REF!</definedName>
    <definedName name="SCOD08.010.0040_1" localSheetId="0">#REF!</definedName>
    <definedName name="SCOD08.010.0040_1">#REF!</definedName>
    <definedName name="SCOD08.010.0060" localSheetId="0">#REF!</definedName>
    <definedName name="SCOD08.010.0060">#REF!</definedName>
    <definedName name="SCOD08.010.0060_1" localSheetId="0">#REF!</definedName>
    <definedName name="SCOD08.010.0060_1">#REF!</definedName>
    <definedName name="SCOD08.010.0130" localSheetId="0">#REF!</definedName>
    <definedName name="SCOD08.010.0130">#REF!</definedName>
    <definedName name="SCOD08.010.0130_1" localSheetId="0">#REF!</definedName>
    <definedName name="SCOD08.010.0130_1">#REF!</definedName>
    <definedName name="SCOD08.010.0135" localSheetId="0">#REF!</definedName>
    <definedName name="SCOD08.010.0135">#REF!</definedName>
    <definedName name="SCOD08.010.0135_1" localSheetId="0">#REF!</definedName>
    <definedName name="SCOD08.010.0135_1">#REF!</definedName>
    <definedName name="SCOD08.010.0270" localSheetId="0">#REF!</definedName>
    <definedName name="SCOD08.010.0270">#REF!</definedName>
    <definedName name="SCOD08.010.0270_1" localSheetId="0">#REF!</definedName>
    <definedName name="SCOD08.010.0270_1">#REF!</definedName>
    <definedName name="SCOD09.010.0060" localSheetId="0">#REF!</definedName>
    <definedName name="SCOD09.010.0060">#REF!</definedName>
    <definedName name="SCOD09.010.0060_1" localSheetId="0">#REF!</definedName>
    <definedName name="SCOD09.010.0060_1">#REF!</definedName>
    <definedName name="SCOD09.010.0240" localSheetId="0">#REF!</definedName>
    <definedName name="SCOD09.010.0240">#REF!</definedName>
    <definedName name="SCOD09.010.0240_1" localSheetId="0">#REF!</definedName>
    <definedName name="SCOD09.010.0240_1">#REF!</definedName>
    <definedName name="SCOD09.010.0430" localSheetId="0">#REF!</definedName>
    <definedName name="SCOD09.010.0430">#REF!</definedName>
    <definedName name="SCOD09.010.0430_1" localSheetId="0">#REF!</definedName>
    <definedName name="SCOD09.010.0430_1">#REF!</definedName>
    <definedName name="SCOD09.010.0470" localSheetId="0">#REF!</definedName>
    <definedName name="SCOD09.010.0470">#REF!</definedName>
    <definedName name="SCOD09.010.0470_1" localSheetId="0">#REF!</definedName>
    <definedName name="SCOD09.010.0470_1">#REF!</definedName>
    <definedName name="SCOD09.010.0700" localSheetId="0">#REF!</definedName>
    <definedName name="SCOD09.010.0700">#REF!</definedName>
    <definedName name="SCOD09.010.0700_1" localSheetId="0">#REF!</definedName>
    <definedName name="SCOD09.010.0700_1">#REF!</definedName>
    <definedName name="SCOD10.010.0140" localSheetId="0">#REF!</definedName>
    <definedName name="SCOD10.010.0140">#REF!</definedName>
    <definedName name="SCOD10.010.0140_1" localSheetId="0">#REF!</definedName>
    <definedName name="SCOD10.010.0140_1">#REF!</definedName>
    <definedName name="SCOD10.010.0180" localSheetId="0">#REF!</definedName>
    <definedName name="SCOD10.010.0180">#REF!</definedName>
    <definedName name="SCOD10.010.0180_1" localSheetId="0">#REF!</definedName>
    <definedName name="SCOD10.010.0180_1">#REF!</definedName>
    <definedName name="SCOD10.010.0270" localSheetId="0">#REF!</definedName>
    <definedName name="SCOD10.010.0270">#REF!</definedName>
    <definedName name="SCOD10.010.0270_1" localSheetId="0">#REF!</definedName>
    <definedName name="SCOD10.010.0270_1">#REF!</definedName>
    <definedName name="SCOD10.010.0280" localSheetId="0">#REF!</definedName>
    <definedName name="SCOD10.010.0280">#REF!</definedName>
    <definedName name="SCOD10.010.0280_1" localSheetId="0">#REF!</definedName>
    <definedName name="SCOD10.010.0280_1">#REF!</definedName>
    <definedName name="SCOD10.010.0298" localSheetId="0">#REF!</definedName>
    <definedName name="SCOD10.010.0298">#REF!</definedName>
    <definedName name="SCOD10.010.0298_1" localSheetId="0">#REF!</definedName>
    <definedName name="SCOD10.010.0298_1">#REF!</definedName>
    <definedName name="SCOD10.010.0307" localSheetId="0">#REF!</definedName>
    <definedName name="SCOD10.010.0307">#REF!</definedName>
    <definedName name="SCOD10.010.0307_1" localSheetId="0">#REF!</definedName>
    <definedName name="SCOD10.010.0307_1">#REF!</definedName>
    <definedName name="SCOD10.010.0308" localSheetId="0">#REF!</definedName>
    <definedName name="SCOD10.010.0308">#REF!</definedName>
    <definedName name="SCOD10.010.0308_1" localSheetId="0">#REF!</definedName>
    <definedName name="SCOD10.010.0308_1">#REF!</definedName>
    <definedName name="SCOD10.010.0310" localSheetId="0">#REF!</definedName>
    <definedName name="SCOD10.010.0310">#REF!</definedName>
    <definedName name="SCOD10.010.0310_1" localSheetId="0">#REF!</definedName>
    <definedName name="SCOD10.010.0310_1">#REF!</definedName>
    <definedName name="SCOD10.010.0330" localSheetId="0">#REF!</definedName>
    <definedName name="SCOD10.010.0330">#REF!</definedName>
    <definedName name="SCOD10.010.0330_1" localSheetId="0">#REF!</definedName>
    <definedName name="SCOD10.010.0330_1">#REF!</definedName>
    <definedName name="SCOD10.010.0333" localSheetId="0">#REF!</definedName>
    <definedName name="SCOD10.010.0333">#REF!</definedName>
    <definedName name="SCOD10.010.0333_1" localSheetId="0">#REF!</definedName>
    <definedName name="SCOD10.010.0333_1">#REF!</definedName>
    <definedName name="SCOD10.010.0380" localSheetId="0">#REF!</definedName>
    <definedName name="SCOD10.010.0380">#REF!</definedName>
    <definedName name="SCOD10.010.0380_1" localSheetId="0">#REF!</definedName>
    <definedName name="SCOD10.010.0380_1">#REF!</definedName>
    <definedName name="SCOD10.010.0400" localSheetId="0">#REF!</definedName>
    <definedName name="SCOD10.010.0400">#REF!</definedName>
    <definedName name="SCOD10.010.0400_1" localSheetId="0">#REF!</definedName>
    <definedName name="SCOD10.010.0400_1">#REF!</definedName>
    <definedName name="SCOD10.010.0431" localSheetId="0">#REF!</definedName>
    <definedName name="SCOD10.010.0431">#REF!</definedName>
    <definedName name="SCOD10.010.0431_1" localSheetId="0">#REF!</definedName>
    <definedName name="SCOD10.010.0431_1">#REF!</definedName>
    <definedName name="SCOD10.010.1110" localSheetId="0">#REF!</definedName>
    <definedName name="SCOD10.010.1110">#REF!</definedName>
    <definedName name="SCOD10.010.1110_1" localSheetId="0">#REF!</definedName>
    <definedName name="SCOD10.010.1110_1">#REF!</definedName>
    <definedName name="SCOD12.010.0010" localSheetId="0">#REF!</definedName>
    <definedName name="SCOD12.010.0010">#REF!</definedName>
    <definedName name="SCOD12.010.0010_1" localSheetId="0">#REF!</definedName>
    <definedName name="SCOD12.010.0010_1">#REF!</definedName>
    <definedName name="SCOD12.010.0060" localSheetId="0">#REF!</definedName>
    <definedName name="SCOD12.010.0060">#REF!</definedName>
    <definedName name="SCOD12.010.0060_1" localSheetId="0">#REF!</definedName>
    <definedName name="SCOD12.010.0060_1">#REF!</definedName>
    <definedName name="SCOD12.010.0210" localSheetId="0">#REF!</definedName>
    <definedName name="SCOD12.010.0210">#REF!</definedName>
    <definedName name="SCOD12.010.0210_1" localSheetId="0">#REF!</definedName>
    <definedName name="SCOD12.010.0210_1">#REF!</definedName>
    <definedName name="SCOD12.010.0360" localSheetId="0">#REF!</definedName>
    <definedName name="SCOD12.010.0360">#REF!</definedName>
    <definedName name="SCOD12.010.0360_1" localSheetId="0">#REF!</definedName>
    <definedName name="SCOD12.010.0360_1">#REF!</definedName>
    <definedName name="SCOD12.010.0550" localSheetId="0">#REF!</definedName>
    <definedName name="SCOD12.010.0550">#REF!</definedName>
    <definedName name="SCOD12.010.0550_1" localSheetId="0">#REF!</definedName>
    <definedName name="SCOD12.010.0550_1">#REF!</definedName>
    <definedName name="SCOD13.010.0030" localSheetId="0">#REF!</definedName>
    <definedName name="SCOD13.010.0030">#REF!</definedName>
    <definedName name="SCOD13.010.0030_1" localSheetId="0">#REF!</definedName>
    <definedName name="SCOD13.010.0030_1">#REF!</definedName>
    <definedName name="SCOD13.010.0090" localSheetId="0">#REF!</definedName>
    <definedName name="SCOD13.010.0090">#REF!</definedName>
    <definedName name="SCOD13.010.0090_1" localSheetId="0">#REF!</definedName>
    <definedName name="SCOD13.010.0090_1">#REF!</definedName>
    <definedName name="SCOD13.010.0100" localSheetId="0">#REF!</definedName>
    <definedName name="SCOD13.010.0100">#REF!</definedName>
    <definedName name="SCOD13.010.0100_1" localSheetId="0">#REF!</definedName>
    <definedName name="SCOD13.010.0100_1">#REF!</definedName>
    <definedName name="SCOD13.010.0110" localSheetId="0">#REF!</definedName>
    <definedName name="SCOD13.010.0110">#REF!</definedName>
    <definedName name="SCOD13.010.0110_1" localSheetId="0">#REF!</definedName>
    <definedName name="SCOD13.010.0110_1">#REF!</definedName>
    <definedName name="SCOD13.010.1200" localSheetId="0">#REF!</definedName>
    <definedName name="SCOD13.010.1200">#REF!</definedName>
    <definedName name="SCOD13.010.1200_1" localSheetId="0">#REF!</definedName>
    <definedName name="SCOD13.010.1200_1">#REF!</definedName>
    <definedName name="SCOD15.010.0010" localSheetId="0">#REF!</definedName>
    <definedName name="SCOD15.010.0010">#REF!</definedName>
    <definedName name="SCOD15.010.0010_1" localSheetId="0">#REF!</definedName>
    <definedName name="SCOD15.010.0010_1">#REF!</definedName>
    <definedName name="SCOD15.010.0055" localSheetId="0">#REF!</definedName>
    <definedName name="SCOD15.010.0055">#REF!</definedName>
    <definedName name="SCOD15.010.0055_1" localSheetId="0">#REF!</definedName>
    <definedName name="SCOD15.010.0055_1">#REF!</definedName>
    <definedName name="SCOD15.010.0140" localSheetId="0">#REF!</definedName>
    <definedName name="SCOD15.010.0140">#REF!</definedName>
    <definedName name="SCOD15.010.0140_1" localSheetId="0">#REF!</definedName>
    <definedName name="SCOD15.010.0140_1">#REF!</definedName>
    <definedName name="SCOD15.010.0181" localSheetId="0">#REF!</definedName>
    <definedName name="SCOD15.010.0181">#REF!</definedName>
    <definedName name="SCOD15.010.0181_1" localSheetId="0">#REF!</definedName>
    <definedName name="SCOD15.010.0181_1">#REF!</definedName>
    <definedName name="SCOD15.010.0270" localSheetId="0">#REF!</definedName>
    <definedName name="SCOD15.010.0270">#REF!</definedName>
    <definedName name="SCOD15.010.0270_1" localSheetId="0">#REF!</definedName>
    <definedName name="SCOD15.010.0270_1">#REF!</definedName>
    <definedName name="SCOD15.010.0280" localSheetId="0">#REF!</definedName>
    <definedName name="SCOD15.010.0280">#REF!</definedName>
    <definedName name="SCOD15.010.0280_1" localSheetId="0">#REF!</definedName>
    <definedName name="SCOD15.010.0280_1">#REF!</definedName>
    <definedName name="SCOD15.010.0290" localSheetId="0">#REF!</definedName>
    <definedName name="SCOD15.010.0290">#REF!</definedName>
    <definedName name="SCOD15.010.0290_1" localSheetId="0">#REF!</definedName>
    <definedName name="SCOD15.010.0290_1">#REF!</definedName>
    <definedName name="SCOD16.010.0010" localSheetId="0">#REF!</definedName>
    <definedName name="SCOD16.010.0010">#REF!</definedName>
    <definedName name="SCOD16.010.0010_1" localSheetId="0">#REF!</definedName>
    <definedName name="SCOD16.010.0010_1">#REF!</definedName>
    <definedName name="SCOD16.010.0060" localSheetId="0">#REF!</definedName>
    <definedName name="SCOD16.010.0060">#REF!</definedName>
    <definedName name="SCOD16.010.0060_1" localSheetId="0">#REF!</definedName>
    <definedName name="SCOD16.010.0060_1">#REF!</definedName>
    <definedName name="SCOD16.010.0110" localSheetId="0">#REF!</definedName>
    <definedName name="SCOD16.010.0110">#REF!</definedName>
    <definedName name="SCOD16.010.0110_1" localSheetId="0">#REF!</definedName>
    <definedName name="SCOD16.010.0110_1">#REF!</definedName>
    <definedName name="SCOD16.010.0120" localSheetId="0">#REF!</definedName>
    <definedName name="SCOD16.010.0120">#REF!</definedName>
    <definedName name="SCOD16.010.0120_1" localSheetId="0">#REF!</definedName>
    <definedName name="SCOD16.010.0120_1">#REF!</definedName>
    <definedName name="SCOD16.010.0170" localSheetId="0">#REF!</definedName>
    <definedName name="SCOD16.010.0170">#REF!</definedName>
    <definedName name="SCOD16.010.0170_1" localSheetId="0">#REF!</definedName>
    <definedName name="SCOD16.010.0170_1">#REF!</definedName>
    <definedName name="SCOD17.010.0080" localSheetId="0">#REF!</definedName>
    <definedName name="SCOD17.010.0080">#REF!</definedName>
    <definedName name="SCOD17.010.0080_1" localSheetId="0">#REF!</definedName>
    <definedName name="SCOD17.010.0080_1">#REF!</definedName>
    <definedName name="SCOD17.010.0100" localSheetId="0">#REF!</definedName>
    <definedName name="SCOD17.010.0100">#REF!</definedName>
    <definedName name="SCOD17.010.0100_1" localSheetId="0">#REF!</definedName>
    <definedName name="SCOD17.010.0100_1">#REF!</definedName>
    <definedName name="SCOD17.010.0150" localSheetId="0">#REF!</definedName>
    <definedName name="SCOD17.010.0150">#REF!</definedName>
    <definedName name="SCOD17.010.0150_1" localSheetId="0">#REF!</definedName>
    <definedName name="SCOD17.010.0150_1">#REF!</definedName>
    <definedName name="SCOD17.010.0290" localSheetId="0">#REF!</definedName>
    <definedName name="SCOD17.010.0290">#REF!</definedName>
    <definedName name="SCOD17.010.0290_1" localSheetId="0">#REF!</definedName>
    <definedName name="SCOD17.010.0290_1">#REF!</definedName>
    <definedName name="SCOD17.010.0390" localSheetId="0">#REF!</definedName>
    <definedName name="SCOD17.010.0390">#REF!</definedName>
    <definedName name="SCOD17.010.0390_1" localSheetId="0">#REF!</definedName>
    <definedName name="SCOD17.010.0390_1">#REF!</definedName>
    <definedName name="SCOD17.010.0436" localSheetId="0">#REF!</definedName>
    <definedName name="SCOD17.010.0436">#REF!</definedName>
    <definedName name="SCOD17.010.0436_1" localSheetId="0">#REF!</definedName>
    <definedName name="SCOD17.010.0436_1">#REF!</definedName>
    <definedName name="SCOD17.010.0437" localSheetId="0">#REF!</definedName>
    <definedName name="SCOD17.010.0437">#REF!</definedName>
    <definedName name="SCOD17.010.0437_1" localSheetId="0">#REF!</definedName>
    <definedName name="SCOD17.010.0437_1">#REF!</definedName>
    <definedName name="SCOD17.010.0602" localSheetId="0">#REF!</definedName>
    <definedName name="SCOD17.010.0602">#REF!</definedName>
    <definedName name="SCOD17.010.0602_1" localSheetId="0">#REF!</definedName>
    <definedName name="SCOD17.010.0602_1">#REF!</definedName>
    <definedName name="SCODCOMPOSIÇÃO01" localSheetId="0">#REF!</definedName>
    <definedName name="SCODCOMPOSIÇÃO01">#REF!</definedName>
    <definedName name="SCODCOMPOSIÇÃO01A" localSheetId="0">#REF!</definedName>
    <definedName name="SCODCOMPOSIÇÃO01A">#REF!</definedName>
    <definedName name="SCODCOMPOSIÇÃO02" localSheetId="0">#REF!</definedName>
    <definedName name="SCODCOMPOSIÇÃO02">#REF!</definedName>
    <definedName name="SCODCOTADO01" localSheetId="0">#REF!</definedName>
    <definedName name="SCODCOTADO01">#REF!</definedName>
    <definedName name="SCODCOTADO01_1" localSheetId="0">#REF!</definedName>
    <definedName name="SCODCOTADO01_1">#REF!</definedName>
    <definedName name="SCODCOTADO02" localSheetId="0">#REF!</definedName>
    <definedName name="SCODCOTADO02">#REF!</definedName>
    <definedName name="SCODCOTADO02_1" localSheetId="0">#REF!</definedName>
    <definedName name="SCODCOTADO02_1">#REF!</definedName>
    <definedName name="SCODCOTADO03" localSheetId="0">#REF!</definedName>
    <definedName name="SCODCOTADO03">#REF!</definedName>
    <definedName name="SCODCOTADO03_1" localSheetId="0">#REF!</definedName>
    <definedName name="SCODCOTADO03_1">#REF!</definedName>
    <definedName name="SCODCOTADO04" localSheetId="0">#REF!</definedName>
    <definedName name="SCODCOTADO04">#REF!</definedName>
    <definedName name="SCODCOTADO04_1" localSheetId="0">#REF!</definedName>
    <definedName name="SCODCOTADO04_1">#REF!</definedName>
    <definedName name="SCODCOTADO05" localSheetId="0">#REF!</definedName>
    <definedName name="SCODCOTADO05">#REF!</definedName>
    <definedName name="SCODCOTADO05_1" localSheetId="0">#REF!</definedName>
    <definedName name="SCODCOTADO05_1">#REF!</definedName>
    <definedName name="SCODCOTADO06" localSheetId="0">#REF!</definedName>
    <definedName name="SCODCOTADO06">#REF!</definedName>
    <definedName name="SCODCOTADO06_1" localSheetId="0">#REF!</definedName>
    <definedName name="SCODCOTADO06_1">#REF!</definedName>
    <definedName name="SCODVERBA01" localSheetId="0">#REF!</definedName>
    <definedName name="SCODVERBA01">#REF!</definedName>
    <definedName name="SCODVERBA01_1" localSheetId="0">#REF!</definedName>
    <definedName name="SCODVERBA01_1">#REF!</definedName>
    <definedName name="SCOMPOS01" localSheetId="0">#REF!</definedName>
    <definedName name="SCOMPOS01">#REF!</definedName>
    <definedName name="SCOMPOS01_1" localSheetId="0">#REF!</definedName>
    <definedName name="SCOMPOS01_1">#REF!</definedName>
    <definedName name="SDGSGSG" localSheetId="0">#REF!</definedName>
    <definedName name="SDGSGSG">#REF!</definedName>
    <definedName name="SDS" localSheetId="0">#REF!</definedName>
    <definedName name="SDS">#REF!</definedName>
    <definedName name="Sede_Detran_Consulta" localSheetId="0">#REF!</definedName>
    <definedName name="Sede_Detran_Consulta">#REF!</definedName>
    <definedName name="SEMANAS" localSheetId="0">#REF!</definedName>
    <definedName name="SEMANAS">#REF!</definedName>
    <definedName name="Semnome" localSheetId="0">#REF!</definedName>
    <definedName name="Semnome">#REF!</definedName>
    <definedName name="SERVI" localSheetId="0">#REF!</definedName>
    <definedName name="SERVI">#REF!</definedName>
    <definedName name="Serviços" localSheetId="0">#REF!</definedName>
    <definedName name="Serviços">#REF!</definedName>
    <definedName name="SERVIÇOS_COMPLEMENTARES" localSheetId="0">#REF!</definedName>
    <definedName name="SERVIÇOS_COMPLEMENTARES">#REF!</definedName>
    <definedName name="SERVIÇOS_PRELIMINARES" localSheetId="0">#REF!</definedName>
    <definedName name="SERVIÇOS_PRELIMINARES">#REF!</definedName>
    <definedName name="Servicos_Tecnicos" localSheetId="0">#REF!</definedName>
    <definedName name="Servicos_Tecnicos">#REF!</definedName>
    <definedName name="Servicos_Tecnicos_" localSheetId="0">#REF!</definedName>
    <definedName name="Servicos_Tecnicos_">#REF!</definedName>
    <definedName name="SGERTUYH" localSheetId="0">#REF!</definedName>
    <definedName name="SGERTUYH">#REF!</definedName>
    <definedName name="shtathat" localSheetId="0">#REF!</definedName>
    <definedName name="shtathat">#REF!</definedName>
    <definedName name="SomaAgrup" localSheetId="0" hidden="1">SUMIF(OFFSET(#REF!,1,0,#REF!),"S",OFFSET(#REF!,1,0,#REF!))</definedName>
    <definedName name="SomaAgrup" hidden="1">SUMIF(OFFSET(#REF!,1,0,#REF!),"S",OFFSET(#REF!,1,0,#REF!))</definedName>
    <definedName name="ss" localSheetId="0">#REF!</definedName>
    <definedName name="ss">#REF!</definedName>
    <definedName name="sssss" localSheetId="0">#REF!</definedName>
    <definedName name="sssss">#REF!</definedName>
    <definedName name="sssssssssss" localSheetId="1" hidden="1">TEXT(Import.DataBase,"mm-aaaa")</definedName>
    <definedName name="sssssssssss" localSheetId="0" hidden="1">TEXT(Eventograma!Import.DataBase,"mm-aaaa")</definedName>
    <definedName name="sssssssssss" hidden="1">TEXT(Import.DataBase,"mm-aaaa")</definedName>
    <definedName name="ssssssssssssss" localSheetId="1">#REF!</definedName>
    <definedName name="ssssssssssssss" localSheetId="0">#REF!</definedName>
    <definedName name="ssssssssssssss">#REF!</definedName>
    <definedName name="sssssssssssssssssssssssss" localSheetId="0">#REF!</definedName>
    <definedName name="sssssssssssssssssssssssss">#REF!</definedName>
    <definedName name="STOT01.010.0020" localSheetId="0">#REF!</definedName>
    <definedName name="STOT01.010.0020">#REF!</definedName>
    <definedName name="STOT01.010.0020_1" localSheetId="0">#REF!</definedName>
    <definedName name="STOT01.010.0020_1">#REF!</definedName>
    <definedName name="STOT01.050.0040" localSheetId="0">#REF!</definedName>
    <definedName name="STOT01.050.0040">#REF!</definedName>
    <definedName name="STOT01.050.0040_1" localSheetId="0">#REF!</definedName>
    <definedName name="STOT01.050.0040_1">#REF!</definedName>
    <definedName name="STOT01.110.0010" localSheetId="0">#REF!</definedName>
    <definedName name="STOT01.110.0010">#REF!</definedName>
    <definedName name="STOT01.110.0010_1" localSheetId="0">#REF!</definedName>
    <definedName name="STOT01.110.0010_1">#REF!</definedName>
    <definedName name="STOT01.110.0295" localSheetId="0">#REF!</definedName>
    <definedName name="STOT01.110.0295">#REF!</definedName>
    <definedName name="STOT01.110.0295_1" localSheetId="0">#REF!</definedName>
    <definedName name="STOT01.110.0295_1">#REF!</definedName>
    <definedName name="STOT01.110.0720" localSheetId="0">#REF!</definedName>
    <definedName name="STOT01.110.0720">#REF!</definedName>
    <definedName name="STOT01.110.0720_1" localSheetId="0">#REF!</definedName>
    <definedName name="STOT01.110.0720_1">#REF!</definedName>
    <definedName name="STOT01.120.O22O" localSheetId="0">#REF!</definedName>
    <definedName name="STOT01.120.O22O">#REF!</definedName>
    <definedName name="STOT01.120.O22O_1" localSheetId="0">#REF!</definedName>
    <definedName name="STOT01.120.O22O_1">#REF!</definedName>
    <definedName name="STOT01.150.0130" localSheetId="0">#REF!</definedName>
    <definedName name="STOT01.150.0130">#REF!</definedName>
    <definedName name="STOT01.150.0190" localSheetId="0">#REF!</definedName>
    <definedName name="STOT01.150.0190">#REF!</definedName>
    <definedName name="STOT01.150.0190_1" localSheetId="0">#REF!</definedName>
    <definedName name="STOT01.150.0190_1">#REF!</definedName>
    <definedName name="STOT01.250.0020" localSheetId="0">#REF!</definedName>
    <definedName name="STOT01.250.0020">#REF!</definedName>
    <definedName name="STOT01.250.0020_1" localSheetId="0">#REF!</definedName>
    <definedName name="STOT01.250.0020_1">#REF!</definedName>
    <definedName name="STOT01.250.0040" localSheetId="0">#REF!</definedName>
    <definedName name="STOT01.250.0040">#REF!</definedName>
    <definedName name="STOT01.250.0040_1" localSheetId="0">#REF!</definedName>
    <definedName name="STOT01.250.0040_1">#REF!</definedName>
    <definedName name="STOT01.250.0340" localSheetId="0">#REF!</definedName>
    <definedName name="STOT01.250.0340">#REF!</definedName>
    <definedName name="STOT01.250.0340_1" localSheetId="0">#REF!</definedName>
    <definedName name="STOT01.250.0340_1">#REF!</definedName>
    <definedName name="STOT01.2500040" localSheetId="0">#REF!</definedName>
    <definedName name="STOT01.2500040">#REF!</definedName>
    <definedName name="STOT01.2500040_1" localSheetId="0">#REF!</definedName>
    <definedName name="STOT01.2500040_1">#REF!</definedName>
    <definedName name="STOT02.010.0020" localSheetId="0">#REF!</definedName>
    <definedName name="STOT02.010.0020">#REF!</definedName>
    <definedName name="STOT02.010.0020_1" localSheetId="0">#REF!</definedName>
    <definedName name="STOT02.010.0020_1">#REF!</definedName>
    <definedName name="STOT02.010.0030" localSheetId="0">#REF!</definedName>
    <definedName name="STOT02.010.0030">#REF!</definedName>
    <definedName name="STOT02.010.0030_1" localSheetId="0">#REF!</definedName>
    <definedName name="STOT02.010.0030_1">#REF!</definedName>
    <definedName name="STOT02.010.0050" localSheetId="0">#REF!</definedName>
    <definedName name="STOT02.010.0050">#REF!</definedName>
    <definedName name="STOT02.010.0050_1" localSheetId="0">#REF!</definedName>
    <definedName name="STOT02.010.0050_1">#REF!</definedName>
    <definedName name="STOT02.010.0060" localSheetId="0">#REF!</definedName>
    <definedName name="STOT02.010.0060">#REF!</definedName>
    <definedName name="STOT02.010.0060_1" localSheetId="0">#REF!</definedName>
    <definedName name="STOT02.010.0060_1">#REF!</definedName>
    <definedName name="STOT02.010.0065" localSheetId="0">#REF!</definedName>
    <definedName name="STOT02.010.0065">#REF!</definedName>
    <definedName name="STOT02.010.0065_1" localSheetId="0">#REF!</definedName>
    <definedName name="STOT02.010.0065_1">#REF!</definedName>
    <definedName name="STOT02.010.0080" localSheetId="0">#REF!</definedName>
    <definedName name="STOT02.010.0080">#REF!</definedName>
    <definedName name="STOT02.010.0080_1" localSheetId="0">#REF!</definedName>
    <definedName name="STOT02.010.0080_1">#REF!</definedName>
    <definedName name="STOT02.010.0090" localSheetId="0">#REF!</definedName>
    <definedName name="STOT02.010.0090">#REF!</definedName>
    <definedName name="STOT02.010.0090_1" localSheetId="0">#REF!</definedName>
    <definedName name="STOT02.010.0090_1">#REF!</definedName>
    <definedName name="STOT02.010.0130" localSheetId="0">#REF!</definedName>
    <definedName name="STOT02.010.0130">#REF!</definedName>
    <definedName name="STOT02.010.0130_1" localSheetId="0">#REF!</definedName>
    <definedName name="STOT02.010.0130_1">#REF!</definedName>
    <definedName name="STOT02.010.0140" localSheetId="0">#REF!</definedName>
    <definedName name="STOT02.010.0140">#REF!</definedName>
    <definedName name="STOT02.010.0140_1" localSheetId="0">#REF!</definedName>
    <definedName name="STOT02.010.0140_1">#REF!</definedName>
    <definedName name="STOT02.010.0150" localSheetId="0">#REF!</definedName>
    <definedName name="STOT02.010.0150">#REF!</definedName>
    <definedName name="STOT02.010.0150_1" localSheetId="0">#REF!</definedName>
    <definedName name="STOT02.010.0150_1">#REF!</definedName>
    <definedName name="STOT02.020.0020" localSheetId="0">#REF!</definedName>
    <definedName name="STOT02.020.0020">#REF!</definedName>
    <definedName name="STOT02.020.0020_1" localSheetId="0">#REF!</definedName>
    <definedName name="STOT02.020.0020_1">#REF!</definedName>
    <definedName name="STOT02.040.0320" localSheetId="0">#REF!</definedName>
    <definedName name="STOT02.040.0320">#REF!</definedName>
    <definedName name="STOT02.040.0320_1" localSheetId="0">#REF!</definedName>
    <definedName name="STOT02.040.0320_1">#REF!</definedName>
    <definedName name="STOT02.040.3910" localSheetId="0">#REF!</definedName>
    <definedName name="STOT02.040.3910">#REF!</definedName>
    <definedName name="STOT02.040.3910_1" localSheetId="0">#REF!</definedName>
    <definedName name="STOT02.040.3910_1">#REF!</definedName>
    <definedName name="STOT02.040.3930" localSheetId="0">#REF!</definedName>
    <definedName name="STOT02.040.3930">#REF!</definedName>
    <definedName name="STOT02.040.3930_1" localSheetId="0">#REF!</definedName>
    <definedName name="STOT02.040.3930_1">#REF!</definedName>
    <definedName name="STOT02.040.7438" localSheetId="0">#REF!</definedName>
    <definedName name="STOT02.040.7438">#REF!</definedName>
    <definedName name="STOT02.040.7438_1" localSheetId="0">#REF!</definedName>
    <definedName name="STOT02.040.7438_1">#REF!</definedName>
    <definedName name="STOT02.110.0136" localSheetId="0">#REF!</definedName>
    <definedName name="STOT02.110.0136">#REF!</definedName>
    <definedName name="STOT02.110.0136_1" localSheetId="0">#REF!</definedName>
    <definedName name="STOT02.110.0136_1">#REF!</definedName>
    <definedName name="STOT02.110.0736" localSheetId="0">#REF!</definedName>
    <definedName name="STOT02.110.0736">#REF!</definedName>
    <definedName name="STOT02.110.0736_1" localSheetId="0">#REF!</definedName>
    <definedName name="STOT02.110.0736_1">#REF!</definedName>
    <definedName name="STOT02.110.1866" localSheetId="0">#REF!</definedName>
    <definedName name="STOT02.110.1866">#REF!</definedName>
    <definedName name="STOT02.110.1866_1" localSheetId="0">#REF!</definedName>
    <definedName name="STOT02.110.1866_1">#REF!</definedName>
    <definedName name="STOT02.110.2021" localSheetId="0">#REF!</definedName>
    <definedName name="STOT02.110.2021">#REF!</definedName>
    <definedName name="STOT02.110.2021_1" localSheetId="0">#REF!</definedName>
    <definedName name="STOT02.110.2021_1">#REF!</definedName>
    <definedName name="STOT02.110.2070" localSheetId="0">#REF!</definedName>
    <definedName name="STOT02.110.2070">#REF!</definedName>
    <definedName name="STOT02.110.2070_1" localSheetId="0">#REF!</definedName>
    <definedName name="STOT02.110.2070_1">#REF!</definedName>
    <definedName name="STOT02.110.2284" localSheetId="0">#REF!</definedName>
    <definedName name="STOT02.110.2284">#REF!</definedName>
    <definedName name="STOT02.110.2284_1" localSheetId="0">#REF!</definedName>
    <definedName name="STOT02.110.2284_1">#REF!</definedName>
    <definedName name="STOT02.110.2758" localSheetId="0">#REF!</definedName>
    <definedName name="STOT02.110.2758">#REF!</definedName>
    <definedName name="STOT02.110.2758_1" localSheetId="0">#REF!</definedName>
    <definedName name="STOT02.110.2758_1">#REF!</definedName>
    <definedName name="STOT02.110.3862" localSheetId="0">#REF!</definedName>
    <definedName name="STOT02.110.3862">#REF!</definedName>
    <definedName name="STOT02.110.3862_1" localSheetId="0">#REF!</definedName>
    <definedName name="STOT02.110.3862_1">#REF!</definedName>
    <definedName name="STOT02.110.3868" localSheetId="0">#REF!</definedName>
    <definedName name="STOT02.110.3868">#REF!</definedName>
    <definedName name="STOT02.110.3926" localSheetId="0">#REF!</definedName>
    <definedName name="STOT02.110.3926">#REF!</definedName>
    <definedName name="STOT02.110.3926_1" localSheetId="0">#REF!</definedName>
    <definedName name="STOT02.110.3926_1">#REF!</definedName>
    <definedName name="STOT02.110.4292" localSheetId="0">#REF!</definedName>
    <definedName name="STOT02.110.4292">#REF!</definedName>
    <definedName name="STOT02.110.4292_1" localSheetId="0">#REF!</definedName>
    <definedName name="STOT02.110.4292_1">#REF!</definedName>
    <definedName name="STOT02.110.4760" localSheetId="0">#REF!</definedName>
    <definedName name="STOT02.110.4760">#REF!</definedName>
    <definedName name="STOT02.110.4760_1" localSheetId="0">#REF!</definedName>
    <definedName name="STOT02.110.4760_1">#REF!</definedName>
    <definedName name="STOT02.120.0010" localSheetId="0">#REF!</definedName>
    <definedName name="STOT02.120.0010">#REF!</definedName>
    <definedName name="STOT02.120.0010_1" localSheetId="0">#REF!</definedName>
    <definedName name="STOT02.120.0010_1">#REF!</definedName>
    <definedName name="STOT02.120.0040" localSheetId="0">#REF!</definedName>
    <definedName name="STOT02.120.0040">#REF!</definedName>
    <definedName name="STOT02.120.0040_1" localSheetId="0">#REF!</definedName>
    <definedName name="STOT02.120.0040_1">#REF!</definedName>
    <definedName name="STOT02.140.0040" localSheetId="0">#REF!</definedName>
    <definedName name="STOT02.140.0040">#REF!</definedName>
    <definedName name="STOT02.140.0040_1" localSheetId="0">#REF!</definedName>
    <definedName name="STOT02.140.0040_1">#REF!</definedName>
    <definedName name="STOT02.160.0010" localSheetId="0">#REF!</definedName>
    <definedName name="STOT02.160.0010">#REF!</definedName>
    <definedName name="STOT02.160.0010_1" localSheetId="0">#REF!</definedName>
    <definedName name="STOT02.160.0010_1">#REF!</definedName>
    <definedName name="STOT02.160.0075" localSheetId="0">#REF!</definedName>
    <definedName name="STOT02.160.0075">#REF!</definedName>
    <definedName name="STOT02.160.0075_1" localSheetId="0">#REF!</definedName>
    <definedName name="STOT02.160.0075_1">#REF!</definedName>
    <definedName name="STOT02.210.0030" localSheetId="0">#REF!</definedName>
    <definedName name="STOT02.210.0030">#REF!</definedName>
    <definedName name="STOT02.210.0030_1" localSheetId="0">#REF!</definedName>
    <definedName name="STOT02.210.0030_1">#REF!</definedName>
    <definedName name="STOT02.210.0110" localSheetId="0">#REF!</definedName>
    <definedName name="STOT02.210.0110">#REF!</definedName>
    <definedName name="STOT02.210.0110_1" localSheetId="0">#REF!</definedName>
    <definedName name="STOT02.210.0110_1">#REF!</definedName>
    <definedName name="STOT02.210.0290" localSheetId="0">#REF!</definedName>
    <definedName name="STOT02.210.0290">#REF!</definedName>
    <definedName name="STOT02.210.0290_1" localSheetId="0">#REF!</definedName>
    <definedName name="STOT02.210.0290_1">#REF!</definedName>
    <definedName name="STOT02.210.0320" localSheetId="0">#REF!</definedName>
    <definedName name="STOT02.210.0320">#REF!</definedName>
    <definedName name="STOT02.210.0320_1" localSheetId="0">#REF!</definedName>
    <definedName name="STOT02.210.0320_1">#REF!</definedName>
    <definedName name="STOT03.010.0020" localSheetId="0">#REF!</definedName>
    <definedName name="STOT03.010.0020">#REF!</definedName>
    <definedName name="STOT03.010.0020_1" localSheetId="0">#REF!</definedName>
    <definedName name="STOT03.010.0020_1">#REF!</definedName>
    <definedName name="STOT03.010.0025" localSheetId="0">#REF!</definedName>
    <definedName name="STOT03.010.0025">#REF!</definedName>
    <definedName name="STOT03.010.0025_1" localSheetId="0">#REF!</definedName>
    <definedName name="STOT03.010.0025_1">#REF!</definedName>
    <definedName name="STOT03.010.0040" localSheetId="0">#REF!</definedName>
    <definedName name="STOT03.010.0040">#REF!</definedName>
    <definedName name="STOT03.010.0040_1" localSheetId="0">#REF!</definedName>
    <definedName name="STOT03.010.0040_1">#REF!</definedName>
    <definedName name="STOT03.010.0050" localSheetId="0">#REF!</definedName>
    <definedName name="STOT03.010.0050">#REF!</definedName>
    <definedName name="STOT03.010.0050_1" localSheetId="0">#REF!</definedName>
    <definedName name="STOT03.010.0050_1">#REF!</definedName>
    <definedName name="STOT03.010.0100" localSheetId="0">#REF!</definedName>
    <definedName name="STOT03.010.0100">#REF!</definedName>
    <definedName name="STOT03.010.0100_1" localSheetId="0">#REF!</definedName>
    <definedName name="STOT03.010.0100_1">#REF!</definedName>
    <definedName name="STOT03.010.0140" localSheetId="0">#REF!</definedName>
    <definedName name="STOT03.010.0140">#REF!</definedName>
    <definedName name="STOT03.010.0140_1" localSheetId="0">#REF!</definedName>
    <definedName name="STOT03.010.0140_1">#REF!</definedName>
    <definedName name="STOT03.010.0160" localSheetId="0">#REF!</definedName>
    <definedName name="STOT03.010.0160">#REF!</definedName>
    <definedName name="STOT03.010.0160_1" localSheetId="0">#REF!</definedName>
    <definedName name="STOT03.010.0160_1">#REF!</definedName>
    <definedName name="STOT03.010.0170" localSheetId="0">#REF!</definedName>
    <definedName name="STOT03.010.0170">#REF!</definedName>
    <definedName name="STOT03.010.0170_1" localSheetId="0">#REF!</definedName>
    <definedName name="STOT03.010.0170_1">#REF!</definedName>
    <definedName name="STOT03.010.0180" localSheetId="0">#REF!</definedName>
    <definedName name="STOT03.010.0180">#REF!</definedName>
    <definedName name="STOT03.010.0180_1" localSheetId="0">#REF!</definedName>
    <definedName name="STOT03.010.0180_1">#REF!</definedName>
    <definedName name="STOT03.010.0190" localSheetId="0">#REF!</definedName>
    <definedName name="STOT03.010.0190">#REF!</definedName>
    <definedName name="STOT03.010.0190_1" localSheetId="0">#REF!</definedName>
    <definedName name="STOT03.010.0190_1">#REF!</definedName>
    <definedName name="STOT03.010.0200" localSheetId="0">#REF!</definedName>
    <definedName name="STOT03.010.0200">#REF!</definedName>
    <definedName name="STOT03.010.0200_1" localSheetId="0">#REF!</definedName>
    <definedName name="STOT03.010.0200_1">#REF!</definedName>
    <definedName name="STOT04.010.0010" localSheetId="0">#REF!</definedName>
    <definedName name="STOT04.010.0010">#REF!</definedName>
    <definedName name="STOT04.010.0010_1" localSheetId="0">#REF!</definedName>
    <definedName name="STOT04.010.0010_1">#REF!</definedName>
    <definedName name="STOT04.010.0040" localSheetId="0">#REF!</definedName>
    <definedName name="STOT04.010.0040">#REF!</definedName>
    <definedName name="STOT04.010.0040_1" localSheetId="0">#REF!</definedName>
    <definedName name="STOT04.010.0040_1">#REF!</definedName>
    <definedName name="STOT04.010.0070" localSheetId="0">#REF!</definedName>
    <definedName name="STOT04.010.0070">#REF!</definedName>
    <definedName name="STOT04.010.0070_1" localSheetId="0">#REF!</definedName>
    <definedName name="STOT04.010.0070_1">#REF!</definedName>
    <definedName name="STOT04.010.0150" localSheetId="0">#REF!</definedName>
    <definedName name="STOT04.010.0150">#REF!</definedName>
    <definedName name="STOT04.010.0150_1" localSheetId="0">#REF!</definedName>
    <definedName name="STOT04.010.0150_1">#REF!</definedName>
    <definedName name="STOT04.010.0190" localSheetId="0">#REF!</definedName>
    <definedName name="STOT04.010.0190">#REF!</definedName>
    <definedName name="STOT04.010.0190_1" localSheetId="0">#REF!</definedName>
    <definedName name="STOT04.010.0190_1">#REF!</definedName>
    <definedName name="STOT04.010.0200" localSheetId="0">#REF!</definedName>
    <definedName name="STOT04.010.0200">#REF!</definedName>
    <definedName name="STOT04.010.0200_1" localSheetId="0">#REF!</definedName>
    <definedName name="STOT04.010.0200_1">#REF!</definedName>
    <definedName name="STOT04.010.0290" localSheetId="0">#REF!</definedName>
    <definedName name="STOT04.010.0290">#REF!</definedName>
    <definedName name="STOT04.010.0290_1" localSheetId="0">#REF!</definedName>
    <definedName name="STOT04.010.0290_1">#REF!</definedName>
    <definedName name="STOT04.010.0320" localSheetId="0">#REF!</definedName>
    <definedName name="STOT04.010.0320">#REF!</definedName>
    <definedName name="STOT04.010.0320_1" localSheetId="0">#REF!</definedName>
    <definedName name="STOT04.010.0320_1">#REF!</definedName>
    <definedName name="stot04.010.0330" localSheetId="0">#REF!</definedName>
    <definedName name="stot04.010.0330">#REF!</definedName>
    <definedName name="STOT04.010.0330_1" localSheetId="0">#REF!</definedName>
    <definedName name="STOT04.010.0330_1">#REF!</definedName>
    <definedName name="STOT04.010.0371" localSheetId="0">#REF!</definedName>
    <definedName name="STOT04.010.0371">#REF!</definedName>
    <definedName name="STOT04.010.0371_1" localSheetId="0">#REF!</definedName>
    <definedName name="STOT04.010.0371_1">#REF!</definedName>
    <definedName name="STOT04.010.0375" localSheetId="0">#REF!</definedName>
    <definedName name="STOT04.010.0375">#REF!</definedName>
    <definedName name="STOT04.010.0375_1" localSheetId="0">#REF!</definedName>
    <definedName name="STOT04.010.0375_1">#REF!</definedName>
    <definedName name="STOT04.010.0395" localSheetId="0">#REF!</definedName>
    <definedName name="STOT04.010.0395">#REF!</definedName>
    <definedName name="STOT04.010.0395_1" localSheetId="0">#REF!</definedName>
    <definedName name="STOT04.010.0395_1">#REF!</definedName>
    <definedName name="STOT04.010.0420" localSheetId="0">#REF!</definedName>
    <definedName name="STOT04.010.0420">#REF!</definedName>
    <definedName name="STOT04.010.0420_1" localSheetId="0">#REF!</definedName>
    <definedName name="STOT04.010.0420_1">#REF!</definedName>
    <definedName name="STOT04.010.0430" localSheetId="0">#REF!</definedName>
    <definedName name="STOT04.010.0430">#REF!</definedName>
    <definedName name="STOT04.010.0430_1" localSheetId="0">#REF!</definedName>
    <definedName name="STOT04.010.0430_1">#REF!</definedName>
    <definedName name="STOT05.010.0020" localSheetId="0">#REF!</definedName>
    <definedName name="STOT05.010.0020">#REF!</definedName>
    <definedName name="STOT05.010.0020_1" localSheetId="0">#REF!</definedName>
    <definedName name="STOT05.010.0020_1">#REF!</definedName>
    <definedName name="STOT05.110.0005" localSheetId="0">#REF!</definedName>
    <definedName name="STOT05.110.0005">#REF!</definedName>
    <definedName name="STOT05.110.0005_1" localSheetId="0">#REF!</definedName>
    <definedName name="STOT05.110.0005_1">#REF!</definedName>
    <definedName name="STOT05.110.0420" localSheetId="0">#REF!</definedName>
    <definedName name="STOT05.110.0420">#REF!</definedName>
    <definedName name="STOT05.110.0420_1" localSheetId="0">#REF!</definedName>
    <definedName name="STOT05.110.0420_1">#REF!</definedName>
    <definedName name="STOT05.110.1300" localSheetId="0">#REF!</definedName>
    <definedName name="STOT05.110.1300">#REF!</definedName>
    <definedName name="STOT05.110.1300_1" localSheetId="0">#REF!</definedName>
    <definedName name="STOT05.110.1300_1">#REF!</definedName>
    <definedName name="STOT05.110.1565" localSheetId="0">#REF!</definedName>
    <definedName name="STOT05.110.1565">#REF!</definedName>
    <definedName name="STOT05.110.1565_1" localSheetId="0">#REF!</definedName>
    <definedName name="STOT05.110.1565_1">#REF!</definedName>
    <definedName name="STOT05.110.1590" localSheetId="0">#REF!</definedName>
    <definedName name="STOT05.110.1590">#REF!</definedName>
    <definedName name="STOT05.110.1590_1" localSheetId="0">#REF!</definedName>
    <definedName name="STOT05.110.1590_1">#REF!</definedName>
    <definedName name="STOT05.110.1620" localSheetId="0">#REF!</definedName>
    <definedName name="STOT05.110.1620">#REF!</definedName>
    <definedName name="STOT05.120.0060" localSheetId="0">#REF!</definedName>
    <definedName name="STOT05.120.0060">#REF!</definedName>
    <definedName name="STOT05.120.0060_1" localSheetId="0">#REF!</definedName>
    <definedName name="STOT05.120.0060_1">#REF!</definedName>
    <definedName name="STOT06.010.0010" localSheetId="0">#REF!</definedName>
    <definedName name="STOT06.010.0010">#REF!</definedName>
    <definedName name="STOT06.010.0010_1" localSheetId="0">#REF!</definedName>
    <definedName name="STOT06.010.0010_1">#REF!</definedName>
    <definedName name="STOT08.010.0010" localSheetId="0">#REF!</definedName>
    <definedName name="STOT08.010.0010">#REF!</definedName>
    <definedName name="STOT08.010.0010_1" localSheetId="0">#REF!</definedName>
    <definedName name="STOT08.010.0010_1">#REF!</definedName>
    <definedName name="STOT08.010.0040" localSheetId="0">#REF!</definedName>
    <definedName name="STOT08.010.0040">#REF!</definedName>
    <definedName name="STOT08.010.0040_1" localSheetId="0">#REF!</definedName>
    <definedName name="STOT08.010.0040_1">#REF!</definedName>
    <definedName name="STOT08.010.0060" localSheetId="0">#REF!</definedName>
    <definedName name="STOT08.010.0060">#REF!</definedName>
    <definedName name="STOT08.010.0060_1" localSheetId="0">#REF!</definedName>
    <definedName name="STOT08.010.0060_1">#REF!</definedName>
    <definedName name="STOT08.010.0120" localSheetId="0">#REF!</definedName>
    <definedName name="STOT08.010.0120">#REF!</definedName>
    <definedName name="STOT08.010.0120_1" localSheetId="0">#REF!</definedName>
    <definedName name="STOT08.010.0120_1">#REF!</definedName>
    <definedName name="STOT08.010.0130" localSheetId="0">#REF!</definedName>
    <definedName name="STOT08.010.0130">#REF!</definedName>
    <definedName name="STOT08.010.0130_1" localSheetId="0">#REF!</definedName>
    <definedName name="STOT08.010.0130_1">#REF!</definedName>
    <definedName name="STOT08.010.0135" localSheetId="0">#REF!</definedName>
    <definedName name="STOT08.010.0135">#REF!</definedName>
    <definedName name="STOT08.010.0135_1" localSheetId="0">#REF!</definedName>
    <definedName name="STOT08.010.0135_1">#REF!</definedName>
    <definedName name="STOT08.010.0190" localSheetId="0">#REF!</definedName>
    <definedName name="STOT08.010.0190">#REF!</definedName>
    <definedName name="STOT08.010.0190_1" localSheetId="0">#REF!</definedName>
    <definedName name="STOT08.010.0190_1">#REF!</definedName>
    <definedName name="STOT08.010.0270" localSheetId="0">#REF!</definedName>
    <definedName name="STOT08.010.0270">#REF!</definedName>
    <definedName name="STOT08.010.0270_1" localSheetId="0">#REF!</definedName>
    <definedName name="STOT08.010.0270_1">#REF!</definedName>
    <definedName name="STOT080.010.0350" localSheetId="0">#REF!</definedName>
    <definedName name="STOT080.010.0350">#REF!</definedName>
    <definedName name="STOT080.010.0350_1" localSheetId="0">#REF!</definedName>
    <definedName name="STOT080.010.0350_1">#REF!</definedName>
    <definedName name="STOT09.010.0060" localSheetId="0">#REF!</definedName>
    <definedName name="STOT09.010.0060">#REF!</definedName>
    <definedName name="STOT09.010.0060_1" localSheetId="0">#REF!</definedName>
    <definedName name="STOT09.010.0060_1">#REF!</definedName>
    <definedName name="STOT09.010.0070" localSheetId="0">#REF!</definedName>
    <definedName name="STOT09.010.0070">#REF!</definedName>
    <definedName name="STOT09.010.0070_1" localSheetId="0">#REF!</definedName>
    <definedName name="STOT09.010.0070_1">#REF!</definedName>
    <definedName name="STOT09.010.0240" localSheetId="0">#REF!</definedName>
    <definedName name="STOT09.010.0240">#REF!</definedName>
    <definedName name="STOT09.010.0240_1" localSheetId="0">#REF!</definedName>
    <definedName name="STOT09.010.0240_1">#REF!</definedName>
    <definedName name="STOT09.010.0380" localSheetId="0">#REF!</definedName>
    <definedName name="STOT09.010.0380">#REF!</definedName>
    <definedName name="STOT09.010.0380_1" localSheetId="0">#REF!</definedName>
    <definedName name="STOT09.010.0380_1">#REF!</definedName>
    <definedName name="STOT09.010.0430" localSheetId="0">#REF!</definedName>
    <definedName name="STOT09.010.0430">#REF!</definedName>
    <definedName name="STOT09.010.0430_1" localSheetId="0">#REF!</definedName>
    <definedName name="STOT09.010.0430_1">#REF!</definedName>
    <definedName name="STOT09.010.0470" localSheetId="0">#REF!</definedName>
    <definedName name="STOT09.010.0470">#REF!</definedName>
    <definedName name="STOT09.010.0470_1" localSheetId="0">#REF!</definedName>
    <definedName name="STOT09.010.0470_1">#REF!</definedName>
    <definedName name="STOT09.010.0700" localSheetId="0">#REF!</definedName>
    <definedName name="STOT09.010.0700">#REF!</definedName>
    <definedName name="STOT09.010.0700_1" localSheetId="0">#REF!</definedName>
    <definedName name="STOT09.010.0700_1">#REF!</definedName>
    <definedName name="STOT10.010.0140" localSheetId="0">#REF!</definedName>
    <definedName name="STOT10.010.0140">#REF!</definedName>
    <definedName name="STOT10.010.0140_1" localSheetId="0">#REF!</definedName>
    <definedName name="STOT10.010.0140_1">#REF!</definedName>
    <definedName name="STOT10.010.0150" localSheetId="0">#REF!</definedName>
    <definedName name="STOT10.010.0150">#REF!</definedName>
    <definedName name="STOT10.010.0150_1" localSheetId="0">#REF!</definedName>
    <definedName name="STOT10.010.0150_1">#REF!</definedName>
    <definedName name="STOT10.010.0180" localSheetId="0">#REF!</definedName>
    <definedName name="STOT10.010.0180">#REF!</definedName>
    <definedName name="STOT10.010.0180_1" localSheetId="0">#REF!</definedName>
    <definedName name="STOT10.010.0180_1">#REF!</definedName>
    <definedName name="STOT10.010.0270" localSheetId="0">#REF!</definedName>
    <definedName name="STOT10.010.0270">#REF!</definedName>
    <definedName name="STOT10.010.0270_1" localSheetId="0">#REF!</definedName>
    <definedName name="STOT10.010.0270_1">#REF!</definedName>
    <definedName name="STOT10.010.0280" localSheetId="0">#REF!</definedName>
    <definedName name="STOT10.010.0280">#REF!</definedName>
    <definedName name="STOT10.010.0280_1" localSheetId="0">#REF!</definedName>
    <definedName name="STOT10.010.0280_1">#REF!</definedName>
    <definedName name="STOT10.010.0290" localSheetId="0">#REF!</definedName>
    <definedName name="STOT10.010.0290">#REF!</definedName>
    <definedName name="STOT10.010.0290_1" localSheetId="0">#REF!</definedName>
    <definedName name="STOT10.010.0290_1">#REF!</definedName>
    <definedName name="STOT10.010.0298" localSheetId="0">#REF!</definedName>
    <definedName name="STOT10.010.0298">#REF!</definedName>
    <definedName name="STOT10.010.0298_1" localSheetId="0">#REF!</definedName>
    <definedName name="STOT10.010.0298_1">#REF!</definedName>
    <definedName name="STOT10.010.0307" localSheetId="0">#REF!</definedName>
    <definedName name="STOT10.010.0307">#REF!</definedName>
    <definedName name="STOT10.010.0307_1" localSheetId="0">#REF!</definedName>
    <definedName name="STOT10.010.0307_1">#REF!</definedName>
    <definedName name="STOT10.010.0308" localSheetId="0">#REF!</definedName>
    <definedName name="STOT10.010.0308">#REF!</definedName>
    <definedName name="STOT10.010.0308_1" localSheetId="0">#REF!</definedName>
    <definedName name="STOT10.010.0308_1">#REF!</definedName>
    <definedName name="STOT10.010.0310" localSheetId="0">#REF!</definedName>
    <definedName name="STOT10.010.0310">#REF!</definedName>
    <definedName name="STOT10.010.0310_1" localSheetId="0">#REF!</definedName>
    <definedName name="STOT10.010.0310_1">#REF!</definedName>
    <definedName name="STOT10.010.0330" localSheetId="0">#REF!</definedName>
    <definedName name="STOT10.010.0330">#REF!</definedName>
    <definedName name="STOT10.010.0330_1" localSheetId="0">#REF!</definedName>
    <definedName name="STOT10.010.0330_1">#REF!</definedName>
    <definedName name="STOT10.010.0333" localSheetId="0">#REF!</definedName>
    <definedName name="STOT10.010.0333">#REF!</definedName>
    <definedName name="STOT10.010.0333_1" localSheetId="0">#REF!</definedName>
    <definedName name="STOT10.010.0333_1">#REF!</definedName>
    <definedName name="STOT10.010.0350" localSheetId="0">#REF!</definedName>
    <definedName name="STOT10.010.0350">#REF!</definedName>
    <definedName name="STOT10.010.0350_1" localSheetId="0">#REF!</definedName>
    <definedName name="STOT10.010.0350_1">#REF!</definedName>
    <definedName name="STOT10.010.0380" localSheetId="0">#REF!</definedName>
    <definedName name="STOT10.010.0380">#REF!</definedName>
    <definedName name="STOT10.010.0380_1" localSheetId="0">#REF!</definedName>
    <definedName name="STOT10.010.0380_1">#REF!</definedName>
    <definedName name="STOT10.010.0400" localSheetId="0">#REF!</definedName>
    <definedName name="STOT10.010.0400">#REF!</definedName>
    <definedName name="STOT10.010.0400_1" localSheetId="0">#REF!</definedName>
    <definedName name="STOT10.010.0400_1">#REF!</definedName>
    <definedName name="STOT10.010.0431" localSheetId="0">#REF!</definedName>
    <definedName name="STOT10.010.0431">#REF!</definedName>
    <definedName name="STOT10.010.0431_1" localSheetId="0">#REF!</definedName>
    <definedName name="STOT10.010.0431_1">#REF!</definedName>
    <definedName name="STOT10.010.1100" localSheetId="0">#REF!</definedName>
    <definedName name="STOT10.010.1100">#REF!</definedName>
    <definedName name="STOT10.010.1100_1" localSheetId="0">#REF!</definedName>
    <definedName name="STOT10.010.1100_1">#REF!</definedName>
    <definedName name="STOT10.010.1110" localSheetId="0">#REF!</definedName>
    <definedName name="STOT10.010.1110">#REF!</definedName>
    <definedName name="STOT10.010.1110_1" localSheetId="0">#REF!</definedName>
    <definedName name="STOT10.010.1110_1">#REF!</definedName>
    <definedName name="STOT12.010.0010" localSheetId="0">#REF!</definedName>
    <definedName name="STOT12.010.0010">#REF!</definedName>
    <definedName name="STOT12.010.0010_1" localSheetId="0">#REF!</definedName>
    <definedName name="STOT12.010.0010_1">#REF!</definedName>
    <definedName name="STOT12.010.0050" localSheetId="0">#REF!</definedName>
    <definedName name="STOT12.010.0050">#REF!</definedName>
    <definedName name="STOT12.010.0050_1" localSheetId="0">#REF!</definedName>
    <definedName name="STOT12.010.0050_1">#REF!</definedName>
    <definedName name="STOT12.010.0060" localSheetId="0">#REF!</definedName>
    <definedName name="STOT12.010.0060">#REF!</definedName>
    <definedName name="STOT12.010.0060_1" localSheetId="0">#REF!</definedName>
    <definedName name="STOT12.010.0060_1">#REF!</definedName>
    <definedName name="STOT12.010.0210" localSheetId="0">#REF!</definedName>
    <definedName name="STOT12.010.0210">#REF!</definedName>
    <definedName name="STOT12.010.0210_1" localSheetId="0">#REF!</definedName>
    <definedName name="STOT12.010.0210_1">#REF!</definedName>
    <definedName name="STOT12.010.0300" localSheetId="0">#REF!</definedName>
    <definedName name="STOT12.010.0300">#REF!</definedName>
    <definedName name="STOT12.010.0300_1" localSheetId="0">#REF!</definedName>
    <definedName name="STOT12.010.0300_1">#REF!</definedName>
    <definedName name="STOT12.010.0340" localSheetId="0">#REF!</definedName>
    <definedName name="STOT12.010.0340">#REF!</definedName>
    <definedName name="STOT12.010.0340_1" localSheetId="0">#REF!</definedName>
    <definedName name="STOT12.010.0340_1">#REF!</definedName>
    <definedName name="STOT12.010.0360" localSheetId="0">#REF!</definedName>
    <definedName name="STOT12.010.0360">#REF!</definedName>
    <definedName name="STOT12.010.0360_1" localSheetId="0">#REF!</definedName>
    <definedName name="STOT12.010.0360_1">#REF!</definedName>
    <definedName name="STOT12.010.0550" localSheetId="0">#REF!</definedName>
    <definedName name="STOT12.010.0550">#REF!</definedName>
    <definedName name="STOT12.010.0550_1" localSheetId="0">#REF!</definedName>
    <definedName name="STOT12.010.0550_1">#REF!</definedName>
    <definedName name="STOT13.010.0030" localSheetId="0">#REF!</definedName>
    <definedName name="STOT13.010.0030">#REF!</definedName>
    <definedName name="STOT13.010.0030_1" localSheetId="0">#REF!</definedName>
    <definedName name="STOT13.010.0030_1">#REF!</definedName>
    <definedName name="STOT13.010.0040" localSheetId="0">#REF!</definedName>
    <definedName name="STOT13.010.0040">#REF!</definedName>
    <definedName name="STOT13.010.0040_1" localSheetId="0">#REF!</definedName>
    <definedName name="STOT13.010.0040_1">#REF!</definedName>
    <definedName name="STOT13.010.0090" localSheetId="0">#REF!</definedName>
    <definedName name="STOT13.010.0090">#REF!</definedName>
    <definedName name="STOT13.010.0090_1" localSheetId="0">#REF!</definedName>
    <definedName name="STOT13.010.0090_1">#REF!</definedName>
    <definedName name="STOT13.010.0100" localSheetId="0">#REF!</definedName>
    <definedName name="STOT13.010.0100">#REF!</definedName>
    <definedName name="STOT13.010.0100_1" localSheetId="0">#REF!</definedName>
    <definedName name="STOT13.010.0100_1">#REF!</definedName>
    <definedName name="STOT13.010.0110" localSheetId="0">#REF!</definedName>
    <definedName name="STOT13.010.0110">#REF!</definedName>
    <definedName name="STOT13.010.0110_1" localSheetId="0">#REF!</definedName>
    <definedName name="STOT13.010.0110_1">#REF!</definedName>
    <definedName name="STOT13.010.0350" localSheetId="0">#REF!</definedName>
    <definedName name="STOT13.010.0350">#REF!</definedName>
    <definedName name="STOT13.010.0350_1" localSheetId="0">#REF!</definedName>
    <definedName name="STOT13.010.0350_1">#REF!</definedName>
    <definedName name="STOT13.010.0360" localSheetId="0">#REF!</definedName>
    <definedName name="STOT13.010.0360">#REF!</definedName>
    <definedName name="STOT13.010.0360_1" localSheetId="0">#REF!</definedName>
    <definedName name="STOT13.010.0360_1">#REF!</definedName>
    <definedName name="STOT13.010.0380" localSheetId="0">#REF!</definedName>
    <definedName name="STOT13.010.0380">#REF!</definedName>
    <definedName name="STOT13.010.0380_1" localSheetId="0">#REF!</definedName>
    <definedName name="STOT13.010.0380_1">#REF!</definedName>
    <definedName name="STOT13.010.0410" localSheetId="0">#REF!</definedName>
    <definedName name="STOT13.010.0410">#REF!</definedName>
    <definedName name="STOT13.010.0410_1" localSheetId="0">#REF!</definedName>
    <definedName name="STOT13.010.0410_1">#REF!</definedName>
    <definedName name="STOT13.010.0860" localSheetId="0">#REF!</definedName>
    <definedName name="STOT13.010.0860">#REF!</definedName>
    <definedName name="STOT13.010.0860_1" localSheetId="0">#REF!</definedName>
    <definedName name="STOT13.010.0860_1">#REF!</definedName>
    <definedName name="STOT13.010.0880" localSheetId="0">#REF!</definedName>
    <definedName name="STOT13.010.0880">#REF!</definedName>
    <definedName name="STOT13.010.0880_1" localSheetId="0">#REF!</definedName>
    <definedName name="STOT13.010.0880_1">#REF!</definedName>
    <definedName name="STOT13.010.1200" localSheetId="0">#REF!</definedName>
    <definedName name="STOT13.010.1200">#REF!</definedName>
    <definedName name="STOT13.010.1200_1" localSheetId="0">#REF!</definedName>
    <definedName name="STOT13.010.1200_1">#REF!</definedName>
    <definedName name="STOT15.010.0010" localSheetId="0">#REF!</definedName>
    <definedName name="STOT15.010.0010">#REF!</definedName>
    <definedName name="STOT15.010.0010_1" localSheetId="0">#REF!</definedName>
    <definedName name="STOT15.010.0010_1">#REF!</definedName>
    <definedName name="STOT15.010.0040" localSheetId="0">#REF!</definedName>
    <definedName name="STOT15.010.0040">#REF!</definedName>
    <definedName name="STOT15.010.0040_1" localSheetId="0">#REF!</definedName>
    <definedName name="STOT15.010.0040_1">#REF!</definedName>
    <definedName name="STOT15.010.0055" localSheetId="0">#REF!</definedName>
    <definedName name="STOT15.010.0055">#REF!</definedName>
    <definedName name="STOT15.010.0055_1" localSheetId="0">#REF!</definedName>
    <definedName name="STOT15.010.0055_1">#REF!</definedName>
    <definedName name="STOT15.010.0140" localSheetId="0">#REF!</definedName>
    <definedName name="STOT15.010.0140">#REF!</definedName>
    <definedName name="STOT15.010.0140_1" localSheetId="0">#REF!</definedName>
    <definedName name="STOT15.010.0140_1">#REF!</definedName>
    <definedName name="STOT15.010.0181" localSheetId="0">#REF!</definedName>
    <definedName name="STOT15.010.0181">#REF!</definedName>
    <definedName name="STOT15.010.0181_1" localSheetId="0">#REF!</definedName>
    <definedName name="STOT15.010.0181_1">#REF!</definedName>
    <definedName name="STOT15.010.0270" localSheetId="0">#REF!</definedName>
    <definedName name="STOT15.010.0270">#REF!</definedName>
    <definedName name="STOT15.010.0270_1" localSheetId="0">#REF!</definedName>
    <definedName name="STOT15.010.0270_1">#REF!</definedName>
    <definedName name="STOT15.010.0280" localSheetId="0">#REF!</definedName>
    <definedName name="STOT15.010.0280">#REF!</definedName>
    <definedName name="STOT15.010.0280_1" localSheetId="0">#REF!</definedName>
    <definedName name="STOT15.010.0280_1">#REF!</definedName>
    <definedName name="STOT15.010.0290" localSheetId="0">#REF!</definedName>
    <definedName name="STOT15.010.0290">#REF!</definedName>
    <definedName name="STOT15.010.0290_1" localSheetId="0">#REF!</definedName>
    <definedName name="STOT15.010.0290_1">#REF!</definedName>
    <definedName name="STOT16.010.0010" localSheetId="0">#REF!</definedName>
    <definedName name="STOT16.010.0010">#REF!</definedName>
    <definedName name="STOT16.010.0010_1" localSheetId="0">#REF!</definedName>
    <definedName name="STOT16.010.0010_1">#REF!</definedName>
    <definedName name="STOT16.010.0060" localSheetId="0">#REF!</definedName>
    <definedName name="STOT16.010.0060">#REF!</definedName>
    <definedName name="STOT16.010.0060_1" localSheetId="0">#REF!</definedName>
    <definedName name="STOT16.010.0060_1">#REF!</definedName>
    <definedName name="STOT16.010.0110" localSheetId="0">#REF!</definedName>
    <definedName name="STOT16.010.0110">#REF!</definedName>
    <definedName name="STOT16.010.0110_1" localSheetId="0">#REF!</definedName>
    <definedName name="STOT16.010.0110_1">#REF!</definedName>
    <definedName name="STOT16.010.0120" localSheetId="0">#REF!</definedName>
    <definedName name="STOT16.010.0120">#REF!</definedName>
    <definedName name="STOT16.010.0120_1" localSheetId="0">#REF!</definedName>
    <definedName name="STOT16.010.0120_1">#REF!</definedName>
    <definedName name="STOT16.010.0150" localSheetId="0">#REF!</definedName>
    <definedName name="STOT16.010.0150">#REF!</definedName>
    <definedName name="STOT16.010.0150_1" localSheetId="0">#REF!</definedName>
    <definedName name="STOT16.010.0150_1">#REF!</definedName>
    <definedName name="STOT16.010.0170" localSheetId="0">#REF!</definedName>
    <definedName name="STOT16.010.0170">#REF!</definedName>
    <definedName name="STOT16.010.0170_1" localSheetId="0">#REF!</definedName>
    <definedName name="STOT16.010.0170_1">#REF!</definedName>
    <definedName name="STOT17.010.0080" localSheetId="0">#REF!</definedName>
    <definedName name="STOT17.010.0080">#REF!</definedName>
    <definedName name="STOT17.010.0080_1" localSheetId="0">#REF!</definedName>
    <definedName name="STOT17.010.0080_1">#REF!</definedName>
    <definedName name="STOT17.010.0100" localSheetId="0">#REF!</definedName>
    <definedName name="STOT17.010.0100">#REF!</definedName>
    <definedName name="STOT17.010.0100_1" localSheetId="0">#REF!</definedName>
    <definedName name="STOT17.010.0100_1">#REF!</definedName>
    <definedName name="STOT17.010.0120" localSheetId="0">#REF!</definedName>
    <definedName name="STOT17.010.0120">#REF!</definedName>
    <definedName name="STOT17.010.0120_1" localSheetId="0">#REF!</definedName>
    <definedName name="STOT17.010.0120_1">#REF!</definedName>
    <definedName name="STOT17.010.0150" localSheetId="0">#REF!</definedName>
    <definedName name="STOT17.010.0150">#REF!</definedName>
    <definedName name="STOT17.010.0150_1" localSheetId="0">#REF!</definedName>
    <definedName name="STOT17.010.0150_1">#REF!</definedName>
    <definedName name="STOT17.010.0290" localSheetId="0">#REF!</definedName>
    <definedName name="STOT17.010.0290">#REF!</definedName>
    <definedName name="STOT17.010.0290_1" localSheetId="0">#REF!</definedName>
    <definedName name="STOT17.010.0290_1">#REF!</definedName>
    <definedName name="STOT17.010.0350" localSheetId="0">#REF!</definedName>
    <definedName name="STOT17.010.0350">#REF!</definedName>
    <definedName name="STOT17.010.0350_1" localSheetId="0">#REF!</definedName>
    <definedName name="STOT17.010.0350_1">#REF!</definedName>
    <definedName name="STOT17.010.0390" localSheetId="0">#REF!</definedName>
    <definedName name="STOT17.010.0390">#REF!</definedName>
    <definedName name="STOT17.010.0390_1" localSheetId="0">#REF!</definedName>
    <definedName name="STOT17.010.0390_1">#REF!</definedName>
    <definedName name="STOT17.010.0437" localSheetId="0">#REF!</definedName>
    <definedName name="STOT17.010.0437">#REF!</definedName>
    <definedName name="STOT17.010.0437_1" localSheetId="0">#REF!</definedName>
    <definedName name="STOT17.010.0437_1">#REF!</definedName>
    <definedName name="STOT17.010.0602" localSheetId="0">#REF!</definedName>
    <definedName name="STOT17.010.0602">#REF!</definedName>
    <definedName name="STOT17.010.0602_1" localSheetId="0">#REF!</definedName>
    <definedName name="STOT17.010.0602_1">#REF!</definedName>
    <definedName name="STOTCOMPOS01" localSheetId="0">#REF!</definedName>
    <definedName name="STOTCOMPOS01">#REF!</definedName>
    <definedName name="STOTCOMPOS01_1" localSheetId="0">#REF!</definedName>
    <definedName name="STOTCOMPOS01_1">#REF!</definedName>
    <definedName name="SubLeito" localSheetId="0">#REF!</definedName>
    <definedName name="SubLeito">#REF!</definedName>
    <definedName name="subtrecho" localSheetId="0">#REF!</definedName>
    <definedName name="subtrecho">#REF!</definedName>
    <definedName name="T.1" localSheetId="0">#REF!</definedName>
    <definedName name="T.1">#REF!</definedName>
    <definedName name="T.10" localSheetId="0">#REF!</definedName>
    <definedName name="T.10">#REF!</definedName>
    <definedName name="T.11" localSheetId="0">#REF!</definedName>
    <definedName name="T.11">#REF!</definedName>
    <definedName name="T.12" localSheetId="0">#REF!</definedName>
    <definedName name="T.12">#REF!</definedName>
    <definedName name="T.13" localSheetId="0">#REF!</definedName>
    <definedName name="T.13">#REF!</definedName>
    <definedName name="T.14" localSheetId="0">#REF!</definedName>
    <definedName name="T.14">#REF!</definedName>
    <definedName name="T.15" localSheetId="0">#REF!</definedName>
    <definedName name="T.15">#REF!</definedName>
    <definedName name="T.2" localSheetId="0">#REF!</definedName>
    <definedName name="T.2">#REF!</definedName>
    <definedName name="T.3" localSheetId="0">#REF!</definedName>
    <definedName name="T.3">#REF!</definedName>
    <definedName name="T.4" localSheetId="0">#REF!</definedName>
    <definedName name="T.4">#REF!</definedName>
    <definedName name="T.5" localSheetId="0">#REF!</definedName>
    <definedName name="T.5">#REF!</definedName>
    <definedName name="T.6" localSheetId="0">#REF!</definedName>
    <definedName name="T.6">#REF!</definedName>
    <definedName name="T.7" localSheetId="0">#REF!</definedName>
    <definedName name="T.7">#REF!</definedName>
    <definedName name="T.8" localSheetId="0">#REF!</definedName>
    <definedName name="T.8">#REF!</definedName>
    <definedName name="T.9" localSheetId="0">#REF!</definedName>
    <definedName name="T.9">#REF!</definedName>
    <definedName name="t_Pavimento">0.05</definedName>
    <definedName name="tab" localSheetId="0">#REF!</definedName>
    <definedName name="tab">#REF!</definedName>
    <definedName name="tabela" localSheetId="0">#REF!</definedName>
    <definedName name="tabela">#REF!</definedName>
    <definedName name="tabela1" localSheetId="0">#REF!</definedName>
    <definedName name="tabela1">#REF!</definedName>
    <definedName name="tabelafinal" localSheetId="0">#REF!</definedName>
    <definedName name="tabelafinal">#REF!</definedName>
    <definedName name="TABREC" localSheetId="0">#REF!</definedName>
    <definedName name="TABREC">#REF!</definedName>
    <definedName name="Taxa_Bloco" localSheetId="1">120*(Vol_BlocoE1+Vol_BlocE2+Vol_BlocoProt)</definedName>
    <definedName name="Taxa_Bloco">120*(Vol_BlocoE1+Vol_BlocE2+Vol_BlocoProt)</definedName>
    <definedName name="Taxa_Pilar" localSheetId="1">Cronograma!Vol_PIlar*200</definedName>
    <definedName name="Taxa_Pilar">Vol_PIlar*200</definedName>
    <definedName name="Taxa_Travessa" localSheetId="1">Vol_Travessa*150</definedName>
    <definedName name="Taxa_Travessa">Vol_Travessa*150</definedName>
    <definedName name="TEC" localSheetId="1">#REF!</definedName>
    <definedName name="TEC" localSheetId="0">#REF!</definedName>
    <definedName name="TEC">#REF!</definedName>
    <definedName name="TEC." localSheetId="0">#REF!</definedName>
    <definedName name="TEC.">#REF!</definedName>
    <definedName name="teca1" localSheetId="0">#REF!</definedName>
    <definedName name="teca1">#REF!</definedName>
    <definedName name="tera" localSheetId="0">#REF!</definedName>
    <definedName name="tera">#REF!</definedName>
    <definedName name="TERRA" localSheetId="0">#REF!</definedName>
    <definedName name="TERRA">#REF!</definedName>
    <definedName name="TERRA_1" localSheetId="0">#REF!</definedName>
    <definedName name="TERRA_1">#REF!</definedName>
    <definedName name="TERRAPLENAGEM" localSheetId="0">#REF!</definedName>
    <definedName name="TERRAPLENAGEM">#REF!</definedName>
    <definedName name="TEST" localSheetId="0">#REF!</definedName>
    <definedName name="TEST">#REF!</definedName>
    <definedName name="teste" localSheetId="1">#REF!</definedName>
    <definedName name="teste" localSheetId="0">#REF!</definedName>
    <definedName name="teste">#REF!</definedName>
    <definedName name="tfjfxtj" localSheetId="0">#REF!</definedName>
    <definedName name="tfjfxtj">#REF!</definedName>
    <definedName name="THIAGO" localSheetId="0">#REF!</definedName>
    <definedName name="THIAGO">#REF!</definedName>
    <definedName name="TIPO_DE_OBRA" localSheetId="0">OFFSET(#REF!,0,0,COUNTA(#REF!),1)</definedName>
    <definedName name="TIPO_DE_OBRA" localSheetId="2">OFFSET(#REF!,0,0,COUNTA(#REF!),1)</definedName>
    <definedName name="TIPO_DE_OBRA">OFFSET(#REF!,0,0,COUNTA(#REF!),1)</definedName>
    <definedName name="TIPOORCAMENTO" localSheetId="0" hidden="1">IF(VALUE(#REF!)=2,"Licitado","Proposto")</definedName>
    <definedName name="TIPOORCAMENTO" hidden="1">IF(VALUE(#REF!)=2,"Licitado","Proposto")</definedName>
    <definedName name="_xlnm.Print_Titles" localSheetId="1">Cronograma!$B:$E,Cronograma!$2:$8</definedName>
    <definedName name="_xlnm.Print_Titles" localSheetId="0">Eventograma!$6:$7</definedName>
    <definedName name="TOT" localSheetId="0">#REF!</definedName>
    <definedName name="TOT">#REF!</definedName>
    <definedName name="TOT.P" localSheetId="0">#REF!</definedName>
    <definedName name="TOT.P" localSheetId="2">#REF!</definedName>
    <definedName name="TOT.P">#REF!</definedName>
    <definedName name="TOT1.P" localSheetId="0">#REF!</definedName>
    <definedName name="TOT1.P" localSheetId="2">#REF!</definedName>
    <definedName name="TOT1.P">#REF!</definedName>
    <definedName name="TOTAIS" localSheetId="0">#REF!</definedName>
    <definedName name="TOTAIS">#REF!</definedName>
    <definedName name="total" localSheetId="0">#REF!</definedName>
    <definedName name="total">#REF!</definedName>
    <definedName name="TOTALMATERIAL" localSheetId="0">#REF!</definedName>
    <definedName name="TOTALMATERIAL">#REF!</definedName>
    <definedName name="TOTALMATERIAL_1" localSheetId="0">#REF!</definedName>
    <definedName name="TOTALMATERIAL_1">#REF!</definedName>
    <definedName name="TOTALSERVIÇO" localSheetId="0">#REF!</definedName>
    <definedName name="TOTALSERVIÇO">#REF!</definedName>
    <definedName name="TOTALSERVIÇO_1" localSheetId="0">#REF!</definedName>
    <definedName name="TOTALSERVIÇO_1">#REF!</definedName>
    <definedName name="TOTFASE" localSheetId="0">#REF!</definedName>
    <definedName name="TOTFASE">#REF!</definedName>
    <definedName name="TOTFASE_1" localSheetId="0">#REF!</definedName>
    <definedName name="TOTFASE_1">#REF!</definedName>
    <definedName name="TOTFASE_5" localSheetId="0">#REF!</definedName>
    <definedName name="TOTFASE_5">#REF!</definedName>
    <definedName name="TOTFASE_6" localSheetId="0">#REF!</definedName>
    <definedName name="TOTFASE_6">#REF!</definedName>
    <definedName name="trecho" localSheetId="0">#REF!</definedName>
    <definedName name="trecho">#REF!</definedName>
    <definedName name="TT.1" localSheetId="0">#REF!</definedName>
    <definedName name="TT.1">#REF!</definedName>
    <definedName name="TT.10" localSheetId="0">#REF!</definedName>
    <definedName name="TT.10">#REF!</definedName>
    <definedName name="TT.11" localSheetId="0">#REF!</definedName>
    <definedName name="TT.11">#REF!</definedName>
    <definedName name="TT.12" localSheetId="0">#REF!</definedName>
    <definedName name="TT.12">#REF!</definedName>
    <definedName name="TT.13" localSheetId="0">#REF!</definedName>
    <definedName name="TT.13">#REF!</definedName>
    <definedName name="TT.14" localSheetId="0">#REF!</definedName>
    <definedName name="TT.14">#REF!</definedName>
    <definedName name="TT.15" localSheetId="0">#REF!</definedName>
    <definedName name="TT.15">#REF!</definedName>
    <definedName name="TT.2" localSheetId="0">#REF!</definedName>
    <definedName name="TT.2">#REF!</definedName>
    <definedName name="TT.3" localSheetId="0">#REF!</definedName>
    <definedName name="TT.3">#REF!</definedName>
    <definedName name="TT.4" localSheetId="0">#REF!</definedName>
    <definedName name="TT.4">#REF!</definedName>
    <definedName name="TT.5" localSheetId="0">#REF!</definedName>
    <definedName name="TT.5">#REF!</definedName>
    <definedName name="TT.6" localSheetId="0">#REF!</definedName>
    <definedName name="TT.6">#REF!</definedName>
    <definedName name="TT.7" localSheetId="0">#REF!</definedName>
    <definedName name="TT.7">#REF!</definedName>
    <definedName name="TT.8" localSheetId="0">#REF!</definedName>
    <definedName name="TT.8">#REF!</definedName>
    <definedName name="TT.9" localSheetId="0">#REF!</definedName>
    <definedName name="TT.9">#REF!</definedName>
    <definedName name="ttttttttttttt" localSheetId="0">#REF!</definedName>
    <definedName name="ttttttttttttt">#REF!</definedName>
    <definedName name="tudo" localSheetId="0">#REF!</definedName>
    <definedName name="tudo">#REF!</definedName>
    <definedName name="Unia_Lajotas">0.3*0.2*10.5</definedName>
    <definedName name="urb" localSheetId="0">#REF!</definedName>
    <definedName name="urb">#REF!</definedName>
    <definedName name="usina" localSheetId="0">#REF!</definedName>
    <definedName name="usina" localSheetId="2">#REF!</definedName>
    <definedName name="usina">#REF!</definedName>
    <definedName name="VAA" localSheetId="0">#REF!</definedName>
    <definedName name="VAA">#REF!</definedName>
    <definedName name="VAA_1" localSheetId="0">#REF!</definedName>
    <definedName name="VAA_1">#REF!</definedName>
    <definedName name="valas" localSheetId="0">#REF!</definedName>
    <definedName name="valas">#REF!</definedName>
    <definedName name="valas1" localSheetId="0">#REF!</definedName>
    <definedName name="valas1">#REF!</definedName>
    <definedName name="Valores" localSheetId="0">#REF!</definedName>
    <definedName name="Valores">#REF!</definedName>
    <definedName name="VALORES_VALORES_Listar" localSheetId="0">#REF!</definedName>
    <definedName name="VALORES_VALORES_Listar">#REF!</definedName>
    <definedName name="VAT" localSheetId="0">#REF!</definedName>
    <definedName name="VAT">#REF!</definedName>
    <definedName name="VAT_1" localSheetId="0">#REF!</definedName>
    <definedName name="VAT_1">#REF!</definedName>
    <definedName name="VB1.0" localSheetId="0">#REF!</definedName>
    <definedName name="VB1.0">#REF!</definedName>
    <definedName name="VB1.1" localSheetId="0">#REF!</definedName>
    <definedName name="VB1.1">#REF!</definedName>
    <definedName name="VB1.3" localSheetId="0">#REF!</definedName>
    <definedName name="VB1.3">#REF!</definedName>
    <definedName name="VB2.0" localSheetId="0">#REF!</definedName>
    <definedName name="VB2.0">#REF!</definedName>
    <definedName name="VB2.1" localSheetId="0">#REF!</definedName>
    <definedName name="VB2.1">#REF!</definedName>
    <definedName name="VB2.10" localSheetId="0">#REF!</definedName>
    <definedName name="VB2.10">#REF!</definedName>
    <definedName name="VB2.2" localSheetId="0">#REF!</definedName>
    <definedName name="VB2.2">#REF!</definedName>
    <definedName name="VB2.3" localSheetId="0">#REF!</definedName>
    <definedName name="VB2.3">#REF!</definedName>
    <definedName name="VB2.4" localSheetId="0">#REF!</definedName>
    <definedName name="VB2.4">#REF!</definedName>
    <definedName name="VB2.5" localSheetId="0">#REF!</definedName>
    <definedName name="VB2.5">#REF!</definedName>
    <definedName name="VB2.6" localSheetId="0">#REF!</definedName>
    <definedName name="VB2.6">#REF!</definedName>
    <definedName name="VB2.7" localSheetId="0">#REF!</definedName>
    <definedName name="VB2.7">#REF!</definedName>
    <definedName name="VB2.8" localSheetId="0">#REF!</definedName>
    <definedName name="VB2.8">#REF!</definedName>
    <definedName name="VB2.9" localSheetId="0">#REF!</definedName>
    <definedName name="VB2.9">#REF!</definedName>
    <definedName name="VB3.0" localSheetId="0">#REF!</definedName>
    <definedName name="VB3.0">#REF!</definedName>
    <definedName name="VB3.1" localSheetId="0">#REF!</definedName>
    <definedName name="VB3.1">#REF!</definedName>
    <definedName name="VB3.2" localSheetId="0">#REF!</definedName>
    <definedName name="VB3.2">#REF!</definedName>
    <definedName name="VB3.3" localSheetId="0">#REF!</definedName>
    <definedName name="VB3.3">#REF!</definedName>
    <definedName name="VB3.4" localSheetId="0">#REF!</definedName>
    <definedName name="VB3.4">#REF!</definedName>
    <definedName name="VB3.5" localSheetId="0">#REF!</definedName>
    <definedName name="VB3.5">#REF!</definedName>
    <definedName name="VB3.6" localSheetId="0">#REF!</definedName>
    <definedName name="VB3.6">#REF!</definedName>
    <definedName name="VB3.7" localSheetId="0">#REF!</definedName>
    <definedName name="VB3.7">#REF!</definedName>
    <definedName name="VB4.0" localSheetId="0">#REF!</definedName>
    <definedName name="VB4.0">#REF!</definedName>
    <definedName name="VB4.1" localSheetId="0">#REF!</definedName>
    <definedName name="VB4.1">#REF!</definedName>
    <definedName name="VB4.2" localSheetId="0">#REF!</definedName>
    <definedName name="VB4.2">#REF!</definedName>
    <definedName name="VB4.3" localSheetId="0">#REF!</definedName>
    <definedName name="VB4.3">#REF!</definedName>
    <definedName name="VB4.3.1" localSheetId="0">#REF!</definedName>
    <definedName name="VB4.3.1">#REF!</definedName>
    <definedName name="VB4.3.2" localSheetId="0">#REF!</definedName>
    <definedName name="VB4.3.2">#REF!</definedName>
    <definedName name="VB4.4" localSheetId="0">#REF!</definedName>
    <definedName name="VB4.4">#REF!</definedName>
    <definedName name="VB4.5" localSheetId="0">#REF!</definedName>
    <definedName name="VB4.5">#REF!</definedName>
    <definedName name="VB5.0" localSheetId="0">#REF!</definedName>
    <definedName name="VB5.0">#REF!</definedName>
    <definedName name="VB5.1" localSheetId="0">#REF!</definedName>
    <definedName name="VB5.1">#REF!</definedName>
    <definedName name="VB5.2" localSheetId="0">#REF!</definedName>
    <definedName name="VB5.2">#REF!</definedName>
    <definedName name="VB6.0" localSheetId="0">#REF!</definedName>
    <definedName name="VB6.0">#REF!</definedName>
    <definedName name="VB6.1" localSheetId="0">#REF!</definedName>
    <definedName name="VB6.1">#REF!</definedName>
    <definedName name="VB6.2" localSheetId="0">#REF!</definedName>
    <definedName name="VB6.2">#REF!</definedName>
    <definedName name="VB6.2.1" localSheetId="0">#REF!</definedName>
    <definedName name="VB6.2.1">#REF!</definedName>
    <definedName name="VB6.2.2" localSheetId="0">#REF!</definedName>
    <definedName name="VB6.2.2">#REF!</definedName>
    <definedName name="VB6.2.3" localSheetId="0">#REF!</definedName>
    <definedName name="VB6.2.3">#REF!</definedName>
    <definedName name="VB6.3" localSheetId="0">#REF!</definedName>
    <definedName name="VB6.3">#REF!</definedName>
    <definedName name="VB6.3.1" localSheetId="0">#REF!</definedName>
    <definedName name="VB6.3.1">#REF!</definedName>
    <definedName name="VB6.3.2" localSheetId="0">#REF!</definedName>
    <definedName name="VB6.3.2">#REF!</definedName>
    <definedName name="VB6.4" localSheetId="0">#REF!</definedName>
    <definedName name="VB6.4">#REF!</definedName>
    <definedName name="VB6.4.1" localSheetId="0">#REF!</definedName>
    <definedName name="VB6.4.1">#REF!</definedName>
    <definedName name="VB6.4.2" localSheetId="0">#REF!</definedName>
    <definedName name="VB6.4.2">#REF!</definedName>
    <definedName name="VB6.4.3" localSheetId="0">#REF!</definedName>
    <definedName name="VB6.4.3">#REF!</definedName>
    <definedName name="VB6.4.4" localSheetId="0">#REF!</definedName>
    <definedName name="VB6.4.4">#REF!</definedName>
    <definedName name="VB6.4.5" localSheetId="0">#REF!</definedName>
    <definedName name="VB6.4.5">#REF!</definedName>
    <definedName name="VB6.5" localSheetId="0">#REF!</definedName>
    <definedName name="VB6.5">#REF!</definedName>
    <definedName name="VB6.6" localSheetId="0">#REF!</definedName>
    <definedName name="VB6.6">#REF!</definedName>
    <definedName name="VB6.7" localSheetId="0">#REF!</definedName>
    <definedName name="VB6.7">#REF!</definedName>
    <definedName name="VB6.8" localSheetId="0">#REF!</definedName>
    <definedName name="VB6.8">#REF!</definedName>
    <definedName name="VB6.8.1" localSheetId="0">#REF!</definedName>
    <definedName name="VB6.8.1">#REF!</definedName>
    <definedName name="VB6.8.2" localSheetId="0">#REF!</definedName>
    <definedName name="VB6.8.2">#REF!</definedName>
    <definedName name="VB6.8.3" localSheetId="0">#REF!</definedName>
    <definedName name="VB6.8.3">#REF!</definedName>
    <definedName name="VB6.8.4" localSheetId="0">#REF!</definedName>
    <definedName name="VB6.8.4">#REF!</definedName>
    <definedName name="VB6.8.5" localSheetId="0">#REF!</definedName>
    <definedName name="VB6.8.5">#REF!</definedName>
    <definedName name="VB6.8.6" localSheetId="0">#REF!</definedName>
    <definedName name="VB6.8.6">#REF!</definedName>
    <definedName name="VB6.8.7" localSheetId="0">#REF!</definedName>
    <definedName name="VB6.8.7">#REF!</definedName>
    <definedName name="VB6.8.8" localSheetId="0">#REF!</definedName>
    <definedName name="VB6.8.8">#REF!</definedName>
    <definedName name="VB6.8.9" localSheetId="0">#REF!</definedName>
    <definedName name="VB6.8.9">#REF!</definedName>
    <definedName name="VBF" localSheetId="0">#REF!</definedName>
    <definedName name="VBF">#REF!</definedName>
    <definedName name="VBF_1" localSheetId="0">#REF!</definedName>
    <definedName name="VBF_1">#REF!</definedName>
    <definedName name="ve" localSheetId="0">#REF!</definedName>
    <definedName name="ve">#REF!</definedName>
    <definedName name="ve_1" localSheetId="0">#REF!</definedName>
    <definedName name="ve_1">#REF!</definedName>
    <definedName name="VE1_1" localSheetId="0">#REF!</definedName>
    <definedName name="VE1_1">#REF!</definedName>
    <definedName name="VEC" localSheetId="0">#REF!</definedName>
    <definedName name="VEC">#REF!</definedName>
    <definedName name="VO" localSheetId="0">#REF!</definedName>
    <definedName name="VO">#REF!</definedName>
    <definedName name="VO_1" localSheetId="0">#REF!</definedName>
    <definedName name="VO_1">#REF!</definedName>
    <definedName name="VO1_1" localSheetId="0">#REF!</definedName>
    <definedName name="VO1_1">#REF!</definedName>
    <definedName name="VOC" localSheetId="0">#REF!</definedName>
    <definedName name="VOC">#REF!</definedName>
    <definedName name="Vol_BlocE2">11.628*2</definedName>
    <definedName name="Vol_BlocoE1">16.203*2</definedName>
    <definedName name="Vol_BlocoProt">18.238*2.5</definedName>
    <definedName name="Vol_Estrutural" localSheetId="0">#REF!</definedName>
    <definedName name="Vol_Estrutural">#REF!</definedName>
    <definedName name="Vol_Estrutural_1" localSheetId="0">#REF!</definedName>
    <definedName name="Vol_Estrutural_1">#REF!</definedName>
    <definedName name="Vol_Neop_Tipo1">4.5*6.5*0.47*3</definedName>
    <definedName name="Vol_Neop_Tipo2">3.5*3.5*0.47*5</definedName>
    <definedName name="Vol_PIlar" localSheetId="1">L_Pilar*A_Pilar</definedName>
    <definedName name="Vol_PIlar">L_Pilar*A_Pilar</definedName>
    <definedName name="Vol_Travessa">22.4042*3</definedName>
    <definedName name="VOLCON" localSheetId="0">#REF!</definedName>
    <definedName name="VOLCON">#REF!</definedName>
    <definedName name="VOLCON_1" localSheetId="0">#REF!</definedName>
    <definedName name="VOLCON_1">#REF!</definedName>
    <definedName name="VOLCONC" localSheetId="0">#REF!</definedName>
    <definedName name="VOLCONC">#REF!</definedName>
    <definedName name="VOLCONC_1" localSheetId="0">#REF!</definedName>
    <definedName name="VOLCONC_1">#REF!</definedName>
    <definedName name="Volume" localSheetId="0">#REF!</definedName>
    <definedName name="Volume">#REF!</definedName>
    <definedName name="Volume_Tab" localSheetId="1">A_Sec_Tabu*Ext_Eixo</definedName>
    <definedName name="Volume_Tab">A_Sec_Tabu*Ext_Eixo</definedName>
    <definedName name="volumedebrita" localSheetId="0">#REF!</definedName>
    <definedName name="volumedebrita" localSheetId="2">#REF!</definedName>
    <definedName name="volumedebrita">#REF!</definedName>
    <definedName name="volumedecorte" localSheetId="0">#REF!</definedName>
    <definedName name="volumedecorte" localSheetId="2">#REF!</definedName>
    <definedName name="volumedecorte">#REF!</definedName>
    <definedName name="volumedepv" localSheetId="0">#REF!</definedName>
    <definedName name="volumedepv" localSheetId="2">#REF!</definedName>
    <definedName name="volumedepv">#REF!</definedName>
    <definedName name="vr" localSheetId="0">#REF!</definedName>
    <definedName name="vr">#REF!</definedName>
    <definedName name="VR_1" localSheetId="0">#REF!</definedName>
    <definedName name="VR_1">#REF!</definedName>
    <definedName name="VRC" localSheetId="0">#REF!</definedName>
    <definedName name="VRC">#REF!</definedName>
    <definedName name="VTE" localSheetId="0">#REF!</definedName>
    <definedName name="VTE">#REF!</definedName>
    <definedName name="VTE_1" localSheetId="0">#REF!</definedName>
    <definedName name="VTE_1">#REF!</definedName>
    <definedName name="VTOTAL1" localSheetId="1" hidden="1">ROUND(#REF!*#REF!,15-13*#REF!)</definedName>
    <definedName name="VTOTAL1" localSheetId="0" hidden="1">ROUND(#REF!*#REF!,15-13*#REF!)</definedName>
    <definedName name="VTOTAL1" hidden="1">ROUND(#REF!*#REF!,15-13*#REF!)</definedName>
    <definedName name="W" localSheetId="0">#REF!</definedName>
    <definedName name="W">#REF!</definedName>
    <definedName name="wdwsxdfrfd" localSheetId="0">#REF!</definedName>
    <definedName name="wdwsxdfrfd">#REF!</definedName>
    <definedName name="wefg" localSheetId="0">#REF!</definedName>
    <definedName name="wefg">#REF!</definedName>
    <definedName name="wrn.Cronograma." localSheetId="0">#REF!</definedName>
    <definedName name="wrn.Cronograma.">#REF!</definedName>
    <definedName name="wrn.GERAL." localSheetId="0">#REF!</definedName>
    <definedName name="wrn.GERAL.">#REF!</definedName>
    <definedName name="wrn.mode_lev.xls." localSheetId="1" hidden="1">{#N/A,#N/A,FALSE,"ALVENARIA";#N/A,#N/A,FALSE,"BLOCOS";#N/A,#N/A,FALSE,"CINTAS";#N/A,#N/A,FALSE,"CORTINA";#N/A,#N/A,FALSE,"LAJES";#N/A,#N/A,FALSE,"PILARES";#N/A,#N/A,FALSE,"VIGAS"}</definedName>
    <definedName name="wrn.mode_lev.xls." localSheetId="2" hidden="1">{#N/A,#N/A,FALSE,"ALVENARIA";#N/A,#N/A,FALSE,"BLOCOS";#N/A,#N/A,FALSE,"CINTAS";#N/A,#N/A,FALSE,"CORTINA";#N/A,#N/A,FALSE,"LAJES";#N/A,#N/A,FALSE,"PILARES";#N/A,#N/A,FALSE,"VIGAS"}</definedName>
    <definedName name="wrn.mode_lev.xls." hidden="1">{#N/A,#N/A,FALSE,"ALVENARIA";#N/A,#N/A,FALSE,"BLOCOS";#N/A,#N/A,FALSE,"CINTAS";#N/A,#N/A,FALSE,"CORTINA";#N/A,#N/A,FALSE,"LAJES";#N/A,#N/A,FALSE,"PILARES";#N/A,#N/A,FALSE,"VIGAS"}</definedName>
    <definedName name="wrn.PENDENCIAS." localSheetId="0">#REF!</definedName>
    <definedName name="wrn.PENDENCIAS.">#REF!</definedName>
    <definedName name="wrn.RELAT_EAP." localSheetId="1" hidden="1">{#N/A,#N/A,FALSE,"EAP";#N/A,#N/A,FALSE,"CURVA AV.FÍSICO";#N/A,#N/A,FALSE,"CURVA AV.FINANC."}</definedName>
    <definedName name="wrn.RELAT_EAP." hidden="1">{#N/A,#N/A,FALSE,"EAP";#N/A,#N/A,FALSE,"CURVA AV.FÍSICO";#N/A,#N/A,FALSE,"CURVA AV.FINANC."}</definedName>
    <definedName name="x" localSheetId="1" hidden="1">{#N/A,#N/A,FALSE,"ALVENARIA";#N/A,#N/A,FALSE,"BLOCOS";#N/A,#N/A,FALSE,"CINTAS";#N/A,#N/A,FALSE,"CORTINA";#N/A,#N/A,FALSE,"LAJES";#N/A,#N/A,FALSE,"PILARES";#N/A,#N/A,FALSE,"VIGAS"}</definedName>
    <definedName name="x" localSheetId="2" hidden="1">{#N/A,#N/A,FALSE,"ALVENARIA";#N/A,#N/A,FALSE,"BLOCOS";#N/A,#N/A,FALSE,"CINTAS";#N/A,#N/A,FALSE,"CORTINA";#N/A,#N/A,FALSE,"LAJES";#N/A,#N/A,FALSE,"PILARES";#N/A,#N/A,FALSE,"VIGAS"}</definedName>
    <definedName name="x" hidden="1">{#N/A,#N/A,FALSE,"ALVENARIA";#N/A,#N/A,FALSE,"BLOCOS";#N/A,#N/A,FALSE,"CINTAS";#N/A,#N/A,FALSE,"CORTINA";#N/A,#N/A,FALSE,"LAJES";#N/A,#N/A,FALSE,"PILARES";#N/A,#N/A,FALSE,"VIGAS"}</definedName>
    <definedName name="xss" localSheetId="0">#REF!</definedName>
    <definedName name="xss">#REF!</definedName>
    <definedName name="XX" localSheetId="1" hidden="1">{"'EI 060 02'!$A$1:$K$59"}</definedName>
    <definedName name="XX" hidden="1">{"'EI 060 02'!$A$1:$K$59"}</definedName>
    <definedName name="XXX010160100" localSheetId="0">#REF!</definedName>
    <definedName name="XXX010160100" localSheetId="2">#REF!</definedName>
    <definedName name="XXX010160100">#REF!</definedName>
    <definedName name="xxxxx" localSheetId="0">#REF!</definedName>
    <definedName name="xxxxx">#REF!</definedName>
    <definedName name="xxxxxx" localSheetId="0">#REF!</definedName>
    <definedName name="xxxxxx" localSheetId="2">#REF!</definedName>
    <definedName name="xxxxxx">#REF!</definedName>
    <definedName name="xxxxxxx" localSheetId="0">#REF!</definedName>
    <definedName name="xxxxxxx">#REF!</definedName>
    <definedName name="xxxxxxxxx" localSheetId="0">#REF!</definedName>
    <definedName name="xxxxxxxxx">#REF!</definedName>
    <definedName name="Z" localSheetId="0">#REF!</definedName>
    <definedName name="Z">#REF!</definedName>
    <definedName name="zero" localSheetId="0">#REF!</definedName>
    <definedName name="zero">#REF!</definedName>
    <definedName name="ZGRE" localSheetId="0">#REF!</definedName>
    <definedName name="ZGRE">#REF!</definedName>
    <definedName name="ZZZZZB2" localSheetId="0">#REF!</definedName>
    <definedName name="ZZZZZB2">#REF!</definedName>
    <definedName name="zzzzzzz" localSheetId="0">#REF!</definedName>
    <definedName name="zzzzzzz">#REF!</definedName>
    <definedName name="ZZZZZZZZZZ2" localSheetId="0">#REF!</definedName>
    <definedName name="ZZZZZZZZZZ2">#REF!</definedName>
    <definedName name="ZZZZZZZZZZZ" localSheetId="0">#REF!</definedName>
    <definedName name="ZZZZZZZZZZZ">#REF!</definedName>
    <definedName name="ZZZZZZZZZZZZZZZZZZZZZZZZ" localSheetId="0">#REF!</definedName>
    <definedName name="ZZZZZZZZZZZZZZZZZZZZZZZZ">#REF!</definedName>
  </definedNames>
  <calcPr calcId="181029"/>
</workbook>
</file>

<file path=xl/calcChain.xml><?xml version="1.0" encoding="utf-8"?>
<calcChain xmlns="http://schemas.openxmlformats.org/spreadsheetml/2006/main">
  <c r="G13" i="87" l="1"/>
  <c r="G10" i="87"/>
  <c r="G11" i="87"/>
  <c r="AA19" i="88"/>
  <c r="AB19" i="88" s="1"/>
  <c r="AA17" i="88"/>
  <c r="AB17" i="88" s="1"/>
  <c r="AA15" i="88"/>
  <c r="AB15" i="88" s="1"/>
  <c r="AA14" i="88" l="1"/>
  <c r="AA12" i="88" l="1"/>
  <c r="AB14" i="88" l="1"/>
  <c r="AB12" i="88"/>
  <c r="AA18" i="88" l="1"/>
  <c r="AB18" i="88" s="1"/>
  <c r="AA20" i="88"/>
  <c r="AB20" i="88" s="1"/>
  <c r="AA13" i="88"/>
  <c r="AB13" i="88" s="1"/>
  <c r="AA16" i="88"/>
  <c r="AA11" i="88"/>
  <c r="AB11" i="88" s="1"/>
  <c r="Q3" i="78"/>
  <c r="Q4" i="78"/>
  <c r="Y3" i="78"/>
  <c r="Y4" i="78"/>
  <c r="AA21" i="88" l="1"/>
  <c r="AB21" i="88" s="1"/>
  <c r="AB16" i="88"/>
  <c r="P4" i="78" l="1"/>
  <c r="P3" i="78"/>
  <c r="F3911" i="85"/>
  <c r="H1531" i="85" l="1"/>
  <c r="H1532" i="85"/>
  <c r="H3074" i="85"/>
  <c r="H3075" i="85"/>
  <c r="H3076" i="85"/>
  <c r="H4542" i="85"/>
  <c r="H5036" i="85"/>
  <c r="H11530" i="85"/>
  <c r="H11531" i="85"/>
  <c r="H11532" i="85"/>
  <c r="H11533" i="85"/>
  <c r="H11534" i="85"/>
  <c r="H13211" i="85"/>
  <c r="H13753" i="85"/>
  <c r="H13857" i="85"/>
  <c r="T4" i="78"/>
  <c r="T3" i="78"/>
  <c r="U4" i="78" l="1"/>
  <c r="U3" i="78"/>
  <c r="AB4" i="78" l="1"/>
  <c r="AB3" i="78"/>
  <c r="AC4" i="78" l="1"/>
  <c r="AC3" i="78"/>
  <c r="AJ4" i="78"/>
  <c r="AJ3" i="78"/>
  <c r="AI4" i="78"/>
  <c r="AI3" i="78"/>
  <c r="AF3" i="78" l="1"/>
  <c r="AG3" i="78"/>
  <c r="AF4" i="78"/>
  <c r="AG4" i="78"/>
  <c r="AH4" i="78" l="1"/>
  <c r="X4" i="78" l="1"/>
  <c r="X3" i="78"/>
  <c r="Z4" i="78" l="1"/>
  <c r="G13212" i="85" s="1"/>
  <c r="V4" i="78"/>
  <c r="R4" i="78"/>
  <c r="G13972" i="85" l="1"/>
  <c r="F4537" i="85"/>
  <c r="F3079" i="85"/>
  <c r="H13382" i="85"/>
  <c r="H13616" i="85"/>
  <c r="F13291" i="85"/>
  <c r="F13456" i="85"/>
  <c r="F13592" i="85"/>
  <c r="F13706" i="85"/>
  <c r="F13384" i="85"/>
  <c r="F13742" i="85"/>
  <c r="H13550" i="85"/>
  <c r="F13549" i="85"/>
  <c r="F13743" i="85"/>
  <c r="H13262" i="85"/>
  <c r="H13589" i="85"/>
  <c r="F13573" i="85"/>
  <c r="F13702" i="85"/>
  <c r="H13406" i="85"/>
  <c r="H13625" i="85"/>
  <c r="F13300" i="85"/>
  <c r="F13460" i="85"/>
  <c r="F13594" i="85"/>
  <c r="F13707" i="85"/>
  <c r="H13730" i="85"/>
  <c r="H13418" i="85"/>
  <c r="H13634" i="85"/>
  <c r="F13303" i="85"/>
  <c r="F13462" i="85"/>
  <c r="F13597" i="85"/>
  <c r="F13709" i="85"/>
  <c r="H13514" i="85"/>
  <c r="F13219" i="85"/>
  <c r="F13740" i="85"/>
  <c r="H13421" i="85"/>
  <c r="H13637" i="85"/>
  <c r="F13304" i="85"/>
  <c r="F13471" i="85"/>
  <c r="F13603" i="85"/>
  <c r="F13712" i="85"/>
  <c r="H13424" i="85"/>
  <c r="H13646" i="85"/>
  <c r="F13312" i="85"/>
  <c r="F13477" i="85"/>
  <c r="F13606" i="85"/>
  <c r="F13713" i="85"/>
  <c r="F13733" i="85"/>
  <c r="F13736" i="85"/>
  <c r="F13390" i="85"/>
  <c r="F13697" i="85"/>
  <c r="H13322" i="85"/>
  <c r="F13447" i="85"/>
  <c r="H13433" i="85"/>
  <c r="H13658" i="85"/>
  <c r="F13316" i="85"/>
  <c r="F13480" i="85"/>
  <c r="F13609" i="85"/>
  <c r="F13714" i="85"/>
  <c r="H13442" i="85"/>
  <c r="H13661" i="85"/>
  <c r="F13318" i="85"/>
  <c r="F13483" i="85"/>
  <c r="F13615" i="85"/>
  <c r="F13716" i="85"/>
  <c r="F13660" i="85"/>
  <c r="H13520" i="85"/>
  <c r="F13737" i="85"/>
  <c r="F13268" i="85"/>
  <c r="H13445" i="85"/>
  <c r="H13664" i="85"/>
  <c r="F13327" i="85"/>
  <c r="F13486" i="85"/>
  <c r="F13621" i="85"/>
  <c r="F13718" i="85"/>
  <c r="F13375" i="85"/>
  <c r="F13654" i="85"/>
  <c r="F13534" i="85"/>
  <c r="H13346" i="85"/>
  <c r="H13454" i="85"/>
  <c r="H13673" i="85"/>
  <c r="F13336" i="85"/>
  <c r="F13492" i="85"/>
  <c r="F13624" i="85"/>
  <c r="F13719" i="85"/>
  <c r="H13538" i="85"/>
  <c r="F13672" i="85"/>
  <c r="H13541" i="85"/>
  <c r="F13678" i="85"/>
  <c r="H13577" i="85"/>
  <c r="F13424" i="85"/>
  <c r="F13567" i="85"/>
  <c r="F13750" i="85"/>
  <c r="F13700" i="85"/>
  <c r="H13466" i="85"/>
  <c r="H13682" i="85"/>
  <c r="F13339" i="85"/>
  <c r="F13495" i="85"/>
  <c r="F13627" i="85"/>
  <c r="F13721" i="85"/>
  <c r="F13681" i="85"/>
  <c r="H13469" i="85"/>
  <c r="H13685" i="85"/>
  <c r="F13340" i="85"/>
  <c r="F13498" i="85"/>
  <c r="F13630" i="85"/>
  <c r="F13724" i="85"/>
  <c r="F13376" i="85"/>
  <c r="F13388" i="85"/>
  <c r="F13666" i="85"/>
  <c r="F13222" i="85"/>
  <c r="F13231" i="85"/>
  <c r="F13267" i="85"/>
  <c r="H13598" i="85"/>
  <c r="F13276" i="85"/>
  <c r="F13579" i="85"/>
  <c r="F13701" i="85"/>
  <c r="H13472" i="85"/>
  <c r="H13694" i="85"/>
  <c r="F13348" i="85"/>
  <c r="F13507" i="85"/>
  <c r="F13636" i="85"/>
  <c r="F13725" i="85"/>
  <c r="H13529" i="85"/>
  <c r="F13537" i="85"/>
  <c r="H13610" i="85"/>
  <c r="F13580" i="85"/>
  <c r="H13481" i="85"/>
  <c r="H13706" i="85"/>
  <c r="F13352" i="85"/>
  <c r="F13508" i="85"/>
  <c r="F13639" i="85"/>
  <c r="F13726" i="85"/>
  <c r="H13742" i="85"/>
  <c r="F13664" i="85"/>
  <c r="F13738" i="85"/>
  <c r="F13540" i="85"/>
  <c r="H13310" i="85"/>
  <c r="F13444" i="85"/>
  <c r="F13280" i="85"/>
  <c r="H13490" i="85"/>
  <c r="H13709" i="85"/>
  <c r="F13354" i="85"/>
  <c r="F13510" i="85"/>
  <c r="F13642" i="85"/>
  <c r="F13728" i="85"/>
  <c r="H13517" i="85"/>
  <c r="H13733" i="85"/>
  <c r="F13528" i="85"/>
  <c r="F13544" i="85"/>
  <c r="H13493" i="85"/>
  <c r="H13712" i="85"/>
  <c r="F13363" i="85"/>
  <c r="F13516" i="85"/>
  <c r="F13651" i="85"/>
  <c r="F13730" i="85"/>
  <c r="F13522" i="85"/>
  <c r="F13216" i="85"/>
  <c r="F13399" i="85"/>
  <c r="F13408" i="85"/>
  <c r="F13435" i="85"/>
  <c r="H13502" i="85"/>
  <c r="H13721" i="85"/>
  <c r="F13372" i="85"/>
  <c r="F13520" i="85"/>
  <c r="F13652" i="85"/>
  <c r="F13731" i="85"/>
  <c r="H13298" i="85"/>
  <c r="H13586" i="85"/>
  <c r="F13426" i="85"/>
  <c r="F13568" i="85"/>
  <c r="F13214" i="85"/>
  <c r="H13562" i="85"/>
  <c r="F13240" i="85"/>
  <c r="F13411" i="85"/>
  <c r="F13552" i="85"/>
  <c r="F13684" i="85"/>
  <c r="F13745" i="85"/>
  <c r="H13226" i="85"/>
  <c r="H13565" i="85"/>
  <c r="F13243" i="85"/>
  <c r="F13412" i="85"/>
  <c r="F13556" i="85"/>
  <c r="F13688" i="85"/>
  <c r="F13748" i="85"/>
  <c r="H13238" i="85"/>
  <c r="H13568" i="85"/>
  <c r="F13252" i="85"/>
  <c r="F13420" i="85"/>
  <c r="F13564" i="85"/>
  <c r="F13690" i="85"/>
  <c r="F13749" i="85"/>
  <c r="F13264" i="85"/>
  <c r="F13693" i="85"/>
  <c r="H13370" i="85"/>
  <c r="H13613" i="85"/>
  <c r="F13282" i="85"/>
  <c r="F13448" i="85"/>
  <c r="F13585" i="85"/>
  <c r="F13704" i="85"/>
  <c r="H13575" i="85"/>
  <c r="F13421" i="85"/>
  <c r="H13324" i="85"/>
  <c r="H13708" i="85"/>
  <c r="F13554" i="85"/>
  <c r="H13266" i="85"/>
  <c r="H13650" i="85"/>
  <c r="H13447" i="85"/>
  <c r="F13293" i="85"/>
  <c r="F13677" i="85"/>
  <c r="H13401" i="85"/>
  <c r="F13247" i="85"/>
  <c r="F13631" i="85"/>
  <c r="H13534" i="85"/>
  <c r="F13380" i="85"/>
  <c r="H13283" i="85"/>
  <c r="H13667" i="85"/>
  <c r="H13260" i="85"/>
  <c r="H13644" i="85"/>
  <c r="F13490" i="85"/>
  <c r="H13393" i="85"/>
  <c r="F13239" i="85"/>
  <c r="F13623" i="85"/>
  <c r="H13436" i="85"/>
  <c r="F13723" i="85"/>
  <c r="F13645" i="85"/>
  <c r="F13525" i="85"/>
  <c r="H13417" i="85"/>
  <c r="F13468" i="85"/>
  <c r="H13429" i="85"/>
  <c r="F13739" i="85"/>
  <c r="F13531" i="85"/>
  <c r="H13277" i="85"/>
  <c r="H13738" i="85"/>
  <c r="F13694" i="85"/>
  <c r="F13443" i="85"/>
  <c r="F13378" i="85"/>
  <c r="H13553" i="85"/>
  <c r="F13455" i="85"/>
  <c r="H13552" i="85"/>
  <c r="H13390" i="85"/>
  <c r="F13346" i="85"/>
  <c r="H13587" i="85"/>
  <c r="F13433" i="85"/>
  <c r="H13336" i="85"/>
  <c r="H13720" i="85"/>
  <c r="F13566" i="85"/>
  <c r="H13278" i="85"/>
  <c r="H13662" i="85"/>
  <c r="H13459" i="85"/>
  <c r="F13305" i="85"/>
  <c r="H13220" i="85"/>
  <c r="H13413" i="85"/>
  <c r="F13259" i="85"/>
  <c r="F13643" i="85"/>
  <c r="H13546" i="85"/>
  <c r="F13392" i="85"/>
  <c r="H13295" i="85"/>
  <c r="H13679" i="85"/>
  <c r="H13272" i="85"/>
  <c r="H13656" i="85"/>
  <c r="F13502" i="85"/>
  <c r="H13405" i="85"/>
  <c r="F13251" i="85"/>
  <c r="F13635" i="85"/>
  <c r="H13358" i="85"/>
  <c r="F13711" i="85"/>
  <c r="F13616" i="85"/>
  <c r="F13496" i="85"/>
  <c r="H13691" i="85"/>
  <c r="F13514" i="85"/>
  <c r="F13263" i="85"/>
  <c r="F13647" i="85"/>
  <c r="F13699" i="85"/>
  <c r="F13588" i="85"/>
  <c r="H13680" i="85"/>
  <c r="F13659" i="85"/>
  <c r="F13558" i="85"/>
  <c r="F13396" i="85"/>
  <c r="H13617" i="85"/>
  <c r="F13521" i="85"/>
  <c r="F13334" i="85"/>
  <c r="H13431" i="85"/>
  <c r="F13369" i="85"/>
  <c r="F13422" i="85"/>
  <c r="H13215" i="85"/>
  <c r="H13599" i="85"/>
  <c r="F13445" i="85"/>
  <c r="H13348" i="85"/>
  <c r="H13732" i="85"/>
  <c r="F13578" i="85"/>
  <c r="H13290" i="85"/>
  <c r="H13674" i="85"/>
  <c r="H13471" i="85"/>
  <c r="F13317" i="85"/>
  <c r="H13232" i="85"/>
  <c r="H13425" i="85"/>
  <c r="F13271" i="85"/>
  <c r="F13655" i="85"/>
  <c r="H13558" i="85"/>
  <c r="F13404" i="85"/>
  <c r="H13307" i="85"/>
  <c r="H13284" i="85"/>
  <c r="H13668" i="85"/>
  <c r="F13751" i="85"/>
  <c r="F13432" i="85"/>
  <c r="F13648" i="85"/>
  <c r="F13241" i="85"/>
  <c r="H13233" i="85"/>
  <c r="F13489" i="85"/>
  <c r="H13675" i="85"/>
  <c r="H13488" i="85"/>
  <c r="F13410" i="85"/>
  <c r="F13479" i="85"/>
  <c r="H13227" i="85"/>
  <c r="H13611" i="85"/>
  <c r="F13457" i="85"/>
  <c r="H13360" i="85"/>
  <c r="H13744" i="85"/>
  <c r="F13590" i="85"/>
  <c r="H13302" i="85"/>
  <c r="H13686" i="85"/>
  <c r="H13483" i="85"/>
  <c r="F13329" i="85"/>
  <c r="H13244" i="85"/>
  <c r="H13437" i="85"/>
  <c r="F13283" i="85"/>
  <c r="F13667" i="85"/>
  <c r="H13570" i="85"/>
  <c r="F13416" i="85"/>
  <c r="H13319" i="85"/>
  <c r="H13703" i="85"/>
  <c r="H13296" i="85"/>
  <c r="F13526" i="85"/>
  <c r="F13275" i="85"/>
  <c r="F13676" i="85"/>
  <c r="H13267" i="85"/>
  <c r="F13649" i="85"/>
  <c r="F13357" i="85"/>
  <c r="H13506" i="85"/>
  <c r="H13239" i="85"/>
  <c r="H13623" i="85"/>
  <c r="F13469" i="85"/>
  <c r="H13372" i="85"/>
  <c r="F13218" i="85"/>
  <c r="F13602" i="85"/>
  <c r="H13314" i="85"/>
  <c r="H13698" i="85"/>
  <c r="H13495" i="85"/>
  <c r="F13341" i="85"/>
  <c r="H13256" i="85"/>
  <c r="H13449" i="85"/>
  <c r="F13295" i="85"/>
  <c r="F13679" i="85"/>
  <c r="H13582" i="85"/>
  <c r="F13428" i="85"/>
  <c r="H13331" i="85"/>
  <c r="H13715" i="85"/>
  <c r="H13308" i="85"/>
  <c r="H13692" i="85"/>
  <c r="F13538" i="85"/>
  <c r="H13441" i="85"/>
  <c r="F13287" i="85"/>
  <c r="F13671" i="85"/>
  <c r="F13727" i="85"/>
  <c r="H13464" i="85"/>
  <c r="F13265" i="85"/>
  <c r="H13621" i="85"/>
  <c r="H13257" i="85"/>
  <c r="H13251" i="85"/>
  <c r="H13635" i="85"/>
  <c r="F13481" i="85"/>
  <c r="H13384" i="85"/>
  <c r="F13230" i="85"/>
  <c r="F13614" i="85"/>
  <c r="H13326" i="85"/>
  <c r="H13710" i="85"/>
  <c r="H13507" i="85"/>
  <c r="F13353" i="85"/>
  <c r="H13268" i="85"/>
  <c r="H13461" i="85"/>
  <c r="F13307" i="85"/>
  <c r="F13691" i="85"/>
  <c r="H13594" i="85"/>
  <c r="F13440" i="85"/>
  <c r="H13343" i="85"/>
  <c r="H13727" i="85"/>
  <c r="H13320" i="85"/>
  <c r="H13704" i="85"/>
  <c r="F13550" i="85"/>
  <c r="H13453" i="85"/>
  <c r="F13299" i="85"/>
  <c r="F13683" i="85"/>
  <c r="F13715" i="85"/>
  <c r="F13618" i="85"/>
  <c r="F13501" i="85"/>
  <c r="F13360" i="85"/>
  <c r="H13528" i="85"/>
  <c r="H13482" i="85"/>
  <c r="F13342" i="85"/>
  <c r="F13475" i="85"/>
  <c r="H13523" i="85"/>
  <c r="H13263" i="85"/>
  <c r="H13647" i="85"/>
  <c r="F13493" i="85"/>
  <c r="H13396" i="85"/>
  <c r="F13242" i="85"/>
  <c r="F13626" i="85"/>
  <c r="H13338" i="85"/>
  <c r="H13722" i="85"/>
  <c r="H13519" i="85"/>
  <c r="F13365" i="85"/>
  <c r="H13280" i="85"/>
  <c r="H13473" i="85"/>
  <c r="F13319" i="85"/>
  <c r="H13222" i="85"/>
  <c r="H13606" i="85"/>
  <c r="F13452" i="85"/>
  <c r="H13355" i="85"/>
  <c r="H13739" i="85"/>
  <c r="H13332" i="85"/>
  <c r="H13716" i="85"/>
  <c r="F13562" i="85"/>
  <c r="H13465" i="85"/>
  <c r="F13311" i="85"/>
  <c r="F13695" i="85"/>
  <c r="F13703" i="85"/>
  <c r="F13591" i="85"/>
  <c r="F13472" i="85"/>
  <c r="F13324" i="85"/>
  <c r="H13470" i="85"/>
  <c r="H13354" i="85"/>
  <c r="F13584" i="85"/>
  <c r="H13487" i="85"/>
  <c r="F13310" i="85"/>
  <c r="H13597" i="85"/>
  <c r="F13519" i="85"/>
  <c r="H13250" i="85"/>
  <c r="F13386" i="85"/>
  <c r="F13608" i="85"/>
  <c r="F13306" i="85"/>
  <c r="F13277" i="85"/>
  <c r="H13500" i="85"/>
  <c r="H13275" i="85"/>
  <c r="H13659" i="85"/>
  <c r="F13505" i="85"/>
  <c r="H13408" i="85"/>
  <c r="F13254" i="85"/>
  <c r="F13638" i="85"/>
  <c r="H13350" i="85"/>
  <c r="H13734" i="85"/>
  <c r="H13531" i="85"/>
  <c r="F13377" i="85"/>
  <c r="H13292" i="85"/>
  <c r="H13485" i="85"/>
  <c r="F13331" i="85"/>
  <c r="H13234" i="85"/>
  <c r="H13618" i="85"/>
  <c r="F13464" i="85"/>
  <c r="H13367" i="85"/>
  <c r="H13751" i="85"/>
  <c r="H13344" i="85"/>
  <c r="H13728" i="85"/>
  <c r="F13574" i="85"/>
  <c r="H13477" i="85"/>
  <c r="F13323" i="85"/>
  <c r="F13741" i="85"/>
  <c r="F13687" i="85"/>
  <c r="F13561" i="85"/>
  <c r="F13436" i="85"/>
  <c r="F13288" i="85"/>
  <c r="F13451" i="85"/>
  <c r="H13540" i="85"/>
  <c r="F13463" i="85"/>
  <c r="H13476" i="85"/>
  <c r="H13629" i="85"/>
  <c r="F13487" i="85"/>
  <c r="H13633" i="85"/>
  <c r="H13287" i="85"/>
  <c r="H13671" i="85"/>
  <c r="F13517" i="85"/>
  <c r="H13420" i="85"/>
  <c r="F13266" i="85"/>
  <c r="F13650" i="85"/>
  <c r="H13362" i="85"/>
  <c r="H13746" i="85"/>
  <c r="H13543" i="85"/>
  <c r="F13389" i="85"/>
  <c r="H13304" i="85"/>
  <c r="H13497" i="85"/>
  <c r="F13343" i="85"/>
  <c r="H13246" i="85"/>
  <c r="H13630" i="85"/>
  <c r="F13476" i="85"/>
  <c r="H13379" i="85"/>
  <c r="F13225" i="85"/>
  <c r="H13356" i="85"/>
  <c r="H13740" i="85"/>
  <c r="F13586" i="85"/>
  <c r="H13489" i="85"/>
  <c r="F13335" i="85"/>
  <c r="F13729" i="85"/>
  <c r="F13657" i="85"/>
  <c r="F13532" i="85"/>
  <c r="F13400" i="85"/>
  <c r="F13246" i="85"/>
  <c r="F13625" i="85"/>
  <c r="H13499" i="85"/>
  <c r="H13505" i="85"/>
  <c r="F13398" i="85"/>
  <c r="F13467" i="85"/>
  <c r="H13641" i="85"/>
  <c r="H13299" i="85"/>
  <c r="H13683" i="85"/>
  <c r="F13529" i="85"/>
  <c r="H13432" i="85"/>
  <c r="F13278" i="85"/>
  <c r="F13662" i="85"/>
  <c r="H13374" i="85"/>
  <c r="F13220" i="85"/>
  <c r="H13555" i="85"/>
  <c r="F13401" i="85"/>
  <c r="H13316" i="85"/>
  <c r="H13509" i="85"/>
  <c r="F13355" i="85"/>
  <c r="H13258" i="85"/>
  <c r="H13642" i="85"/>
  <c r="F13488" i="85"/>
  <c r="H13391" i="85"/>
  <c r="F13237" i="85"/>
  <c r="H13368" i="85"/>
  <c r="H13214" i="85"/>
  <c r="F13598" i="85"/>
  <c r="H13501" i="85"/>
  <c r="F13347" i="85"/>
  <c r="F13717" i="85"/>
  <c r="F13628" i="85"/>
  <c r="F13504" i="85"/>
  <c r="F13364" i="85"/>
  <c r="H13736" i="85"/>
  <c r="H13395" i="85"/>
  <c r="H13419" i="85"/>
  <c r="H13511" i="85"/>
  <c r="F13236" i="85"/>
  <c r="F13423" i="85"/>
  <c r="H13311" i="85"/>
  <c r="H13695" i="85"/>
  <c r="F13541" i="85"/>
  <c r="H13444" i="85"/>
  <c r="F13290" i="85"/>
  <c r="F13674" i="85"/>
  <c r="H13386" i="85"/>
  <c r="F13232" i="85"/>
  <c r="H13567" i="85"/>
  <c r="F13413" i="85"/>
  <c r="H13328" i="85"/>
  <c r="H13521" i="85"/>
  <c r="F13367" i="85"/>
  <c r="H13270" i="85"/>
  <c r="H13654" i="85"/>
  <c r="F13500" i="85"/>
  <c r="H13403" i="85"/>
  <c r="F13249" i="85"/>
  <c r="H13380" i="85"/>
  <c r="F13226" i="85"/>
  <c r="F13610" i="85"/>
  <c r="H13513" i="85"/>
  <c r="F13359" i="85"/>
  <c r="F13705" i="85"/>
  <c r="F13600" i="85"/>
  <c r="F13474" i="85"/>
  <c r="F13328" i="85"/>
  <c r="H13688" i="85"/>
  <c r="F13637" i="85"/>
  <c r="F13322" i="85"/>
  <c r="F13224" i="85"/>
  <c r="F13459" i="85"/>
  <c r="F13661" i="85"/>
  <c r="H13249" i="85"/>
  <c r="H13323" i="85"/>
  <c r="H13707" i="85"/>
  <c r="F13553" i="85"/>
  <c r="H13456" i="85"/>
  <c r="F13302" i="85"/>
  <c r="F13686" i="85"/>
  <c r="H13398" i="85"/>
  <c r="F13244" i="85"/>
  <c r="H13579" i="85"/>
  <c r="F13425" i="85"/>
  <c r="H13340" i="85"/>
  <c r="H13533" i="85"/>
  <c r="F13379" i="85"/>
  <c r="H13282" i="85"/>
  <c r="H13666" i="85"/>
  <c r="F13512" i="85"/>
  <c r="H13415" i="85"/>
  <c r="F13261" i="85"/>
  <c r="H13392" i="85"/>
  <c r="F13238" i="85"/>
  <c r="F13622" i="85"/>
  <c r="H13525" i="85"/>
  <c r="F13371" i="85"/>
  <c r="F13689" i="85"/>
  <c r="F13570" i="85"/>
  <c r="F13438" i="85"/>
  <c r="F13292" i="85"/>
  <c r="H13640" i="85"/>
  <c r="F13374" i="85"/>
  <c r="F13333" i="85"/>
  <c r="H13748" i="85"/>
  <c r="H13407" i="85"/>
  <c r="H13289" i="85"/>
  <c r="F13509" i="85"/>
  <c r="H13366" i="85"/>
  <c r="F13345" i="85"/>
  <c r="H13225" i="85"/>
  <c r="H13494" i="85"/>
  <c r="H13652" i="85"/>
  <c r="F13533" i="85"/>
  <c r="H13409" i="85"/>
  <c r="H13335" i="85"/>
  <c r="H13719" i="85"/>
  <c r="F13565" i="85"/>
  <c r="H13468" i="85"/>
  <c r="F13314" i="85"/>
  <c r="H13217" i="85"/>
  <c r="H13410" i="85"/>
  <c r="F13256" i="85"/>
  <c r="H13591" i="85"/>
  <c r="F13437" i="85"/>
  <c r="H13352" i="85"/>
  <c r="H13545" i="85"/>
  <c r="F13391" i="85"/>
  <c r="H13294" i="85"/>
  <c r="H13678" i="85"/>
  <c r="F13524" i="85"/>
  <c r="H13427" i="85"/>
  <c r="F13273" i="85"/>
  <c r="H13404" i="85"/>
  <c r="F13250" i="85"/>
  <c r="F13634" i="85"/>
  <c r="H13537" i="85"/>
  <c r="F13383" i="85"/>
  <c r="F13663" i="85"/>
  <c r="F13543" i="85"/>
  <c r="F13402" i="85"/>
  <c r="F13255" i="85"/>
  <c r="H13592" i="85"/>
  <c r="H13221" i="85"/>
  <c r="H13291" i="85"/>
  <c r="H13237" i="85"/>
  <c r="H13313" i="85"/>
  <c r="H13347" i="85"/>
  <c r="H13731" i="85"/>
  <c r="F13577" i="85"/>
  <c r="H13480" i="85"/>
  <c r="F13326" i="85"/>
  <c r="H13229" i="85"/>
  <c r="H13422" i="85"/>
  <c r="H13219" i="85"/>
  <c r="H13603" i="85"/>
  <c r="F13449" i="85"/>
  <c r="H13364" i="85"/>
  <c r="H13557" i="85"/>
  <c r="F13403" i="85"/>
  <c r="H13306" i="85"/>
  <c r="H13690" i="85"/>
  <c r="F13536" i="85"/>
  <c r="H13439" i="85"/>
  <c r="F13285" i="85"/>
  <c r="H13416" i="85"/>
  <c r="F13262" i="85"/>
  <c r="F13646" i="85"/>
  <c r="H13549" i="85"/>
  <c r="F13395" i="85"/>
  <c r="F13633" i="85"/>
  <c r="F13513" i="85"/>
  <c r="F13366" i="85"/>
  <c r="H13745" i="85"/>
  <c r="H13544" i="85"/>
  <c r="H13651" i="85"/>
  <c r="H13663" i="85"/>
  <c r="F13620" i="85"/>
  <c r="H13359" i="85"/>
  <c r="H13743" i="85"/>
  <c r="F13589" i="85"/>
  <c r="H13492" i="85"/>
  <c r="F13338" i="85"/>
  <c r="H13241" i="85"/>
  <c r="H13434" i="85"/>
  <c r="H13231" i="85"/>
  <c r="H13615" i="85"/>
  <c r="F13461" i="85"/>
  <c r="H13376" i="85"/>
  <c r="H13569" i="85"/>
  <c r="F13415" i="85"/>
  <c r="H13318" i="85"/>
  <c r="H13702" i="85"/>
  <c r="F13548" i="85"/>
  <c r="H13451" i="85"/>
  <c r="F13297" i="85"/>
  <c r="H13428" i="85"/>
  <c r="F13274" i="85"/>
  <c r="F13658" i="85"/>
  <c r="H13561" i="85"/>
  <c r="F13407" i="85"/>
  <c r="F13604" i="85"/>
  <c r="F13484" i="85"/>
  <c r="F13330" i="85"/>
  <c r="H13697" i="85"/>
  <c r="H13496" i="85"/>
  <c r="F13497" i="85"/>
  <c r="H13750" i="85"/>
  <c r="H13609" i="85"/>
  <c r="H13301" i="85"/>
  <c r="H13457" i="85"/>
  <c r="H13687" i="85"/>
  <c r="H13371" i="85"/>
  <c r="F13217" i="85"/>
  <c r="F13601" i="85"/>
  <c r="H13504" i="85"/>
  <c r="F13350" i="85"/>
  <c r="H13253" i="85"/>
  <c r="H13446" i="85"/>
  <c r="H13243" i="85"/>
  <c r="H13627" i="85"/>
  <c r="F13473" i="85"/>
  <c r="H13388" i="85"/>
  <c r="H13581" i="85"/>
  <c r="F13427" i="85"/>
  <c r="H13330" i="85"/>
  <c r="H13714" i="85"/>
  <c r="F13560" i="85"/>
  <c r="H13463" i="85"/>
  <c r="F13309" i="85"/>
  <c r="H13440" i="85"/>
  <c r="F13286" i="85"/>
  <c r="F13670" i="85"/>
  <c r="H13573" i="85"/>
  <c r="F13419" i="85"/>
  <c r="F13576" i="85"/>
  <c r="F13450" i="85"/>
  <c r="F13294" i="85"/>
  <c r="H13649" i="85"/>
  <c r="H13448" i="85"/>
  <c r="H13605" i="85"/>
  <c r="H13279" i="85"/>
  <c r="H13700" i="85"/>
  <c r="H13245" i="85"/>
  <c r="H13303" i="85"/>
  <c r="H13383" i="85"/>
  <c r="F13229" i="85"/>
  <c r="F13613" i="85"/>
  <c r="H13516" i="85"/>
  <c r="F13362" i="85"/>
  <c r="H13265" i="85"/>
  <c r="H13458" i="85"/>
  <c r="H13255" i="85"/>
  <c r="H13639" i="85"/>
  <c r="F13485" i="85"/>
  <c r="H13400" i="85"/>
  <c r="H13593" i="85"/>
  <c r="F13439" i="85"/>
  <c r="H13342" i="85"/>
  <c r="H13726" i="85"/>
  <c r="F13572" i="85"/>
  <c r="H13475" i="85"/>
  <c r="F13321" i="85"/>
  <c r="H13452" i="85"/>
  <c r="F13298" i="85"/>
  <c r="F13682" i="85"/>
  <c r="H13585" i="85"/>
  <c r="F13431" i="85"/>
  <c r="F13546" i="85"/>
  <c r="F13414" i="85"/>
  <c r="F13258" i="85"/>
  <c r="H13601" i="85"/>
  <c r="H13394" i="85"/>
  <c r="F13253" i="85"/>
  <c r="F13596" i="85"/>
  <c r="H13378" i="85"/>
  <c r="H13564" i="85"/>
  <c r="H13604" i="85"/>
  <c r="H13467" i="85"/>
  <c r="F13313" i="85"/>
  <c r="H13216" i="85"/>
  <c r="H13600" i="85"/>
  <c r="F13446" i="85"/>
  <c r="H13349" i="85"/>
  <c r="H13542" i="85"/>
  <c r="H13339" i="85"/>
  <c r="H13723" i="85"/>
  <c r="F13569" i="85"/>
  <c r="H13293" i="85"/>
  <c r="H13677" i="85"/>
  <c r="F13523" i="85"/>
  <c r="H13426" i="85"/>
  <c r="F13272" i="85"/>
  <c r="F13656" i="85"/>
  <c r="H13559" i="85"/>
  <c r="F13405" i="85"/>
  <c r="H13536" i="85"/>
  <c r="F13382" i="85"/>
  <c r="H13285" i="85"/>
  <c r="H13669" i="85"/>
  <c r="F13515" i="85"/>
  <c r="F13315" i="85"/>
  <c r="H13670" i="85"/>
  <c r="H13460" i="85"/>
  <c r="F13732" i="85"/>
  <c r="H13479" i="85"/>
  <c r="F13325" i="85"/>
  <c r="H13228" i="85"/>
  <c r="H13612" i="85"/>
  <c r="F13458" i="85"/>
  <c r="H13361" i="85"/>
  <c r="H13554" i="85"/>
  <c r="H13351" i="85"/>
  <c r="H13735" i="85"/>
  <c r="F13581" i="85"/>
  <c r="H13305" i="85"/>
  <c r="H13689" i="85"/>
  <c r="F13535" i="85"/>
  <c r="H13438" i="85"/>
  <c r="F13284" i="85"/>
  <c r="F13668" i="85"/>
  <c r="H13571" i="85"/>
  <c r="F13417" i="85"/>
  <c r="H13548" i="85"/>
  <c r="F13394" i="85"/>
  <c r="H13297" i="85"/>
  <c r="H13681" i="85"/>
  <c r="F13527" i="85"/>
  <c r="F13279" i="85"/>
  <c r="H13622" i="85"/>
  <c r="H13412" i="85"/>
  <c r="F13720" i="85"/>
  <c r="H13491" i="85"/>
  <c r="F13337" i="85"/>
  <c r="H13240" i="85"/>
  <c r="H13624" i="85"/>
  <c r="F13470" i="85"/>
  <c r="H13373" i="85"/>
  <c r="H13566" i="85"/>
  <c r="H13363" i="85"/>
  <c r="H13747" i="85"/>
  <c r="F13593" i="85"/>
  <c r="H13317" i="85"/>
  <c r="H13701" i="85"/>
  <c r="F13547" i="85"/>
  <c r="H13450" i="85"/>
  <c r="F13296" i="85"/>
  <c r="F13680" i="85"/>
  <c r="H13583" i="85"/>
  <c r="F13429" i="85"/>
  <c r="H13560" i="85"/>
  <c r="F13406" i="85"/>
  <c r="H13309" i="85"/>
  <c r="H13693" i="85"/>
  <c r="F13539" i="85"/>
  <c r="F13234" i="85"/>
  <c r="H13574" i="85"/>
  <c r="H13286" i="85"/>
  <c r="F13708" i="85"/>
  <c r="H13503" i="85"/>
  <c r="F13349" i="85"/>
  <c r="H13252" i="85"/>
  <c r="H13636" i="85"/>
  <c r="F13506" i="85"/>
  <c r="F13245" i="85"/>
  <c r="F13583" i="85"/>
  <c r="H13619" i="85"/>
  <c r="H13345" i="85"/>
  <c r="H13478" i="85"/>
  <c r="H13717" i="85"/>
  <c r="F13491" i="85"/>
  <c r="F13696" i="85"/>
  <c r="F13344" i="85"/>
  <c r="F13582" i="85"/>
  <c r="F13358" i="85"/>
  <c r="F13351" i="85"/>
  <c r="F13418" i="85"/>
  <c r="H13247" i="85"/>
  <c r="H13532" i="85"/>
  <c r="F13478" i="85"/>
  <c r="F13270" i="85"/>
  <c r="F13228" i="85"/>
  <c r="H13443" i="85"/>
  <c r="F13518" i="85"/>
  <c r="F13257" i="85"/>
  <c r="F13595" i="85"/>
  <c r="H13631" i="85"/>
  <c r="H13357" i="85"/>
  <c r="H13430" i="85"/>
  <c r="F13746" i="85"/>
  <c r="F13215" i="85"/>
  <c r="H13572" i="85"/>
  <c r="F13587" i="85"/>
  <c r="F13356" i="85"/>
  <c r="H13653" i="85"/>
  <c r="H13628" i="85"/>
  <c r="F13454" i="85"/>
  <c r="H13259" i="85"/>
  <c r="H13696" i="85"/>
  <c r="F13494" i="85"/>
  <c r="H13455" i="85"/>
  <c r="F13530" i="85"/>
  <c r="F13269" i="85"/>
  <c r="F13607" i="85"/>
  <c r="H13643" i="85"/>
  <c r="H13369" i="85"/>
  <c r="H13334" i="85"/>
  <c r="F13744" i="85"/>
  <c r="H13377" i="85"/>
  <c r="F13644" i="85"/>
  <c r="H13737" i="85"/>
  <c r="F13466" i="85"/>
  <c r="H13535" i="85"/>
  <c r="F13559" i="85"/>
  <c r="H13515" i="85"/>
  <c r="F13542" i="85"/>
  <c r="F13281" i="85"/>
  <c r="F13619" i="85"/>
  <c r="H13655" i="85"/>
  <c r="H13381" i="85"/>
  <c r="F13747" i="85"/>
  <c r="F13675" i="85"/>
  <c r="H13608" i="85"/>
  <c r="H13389" i="85"/>
  <c r="F13692" i="85"/>
  <c r="H13607" i="85"/>
  <c r="H13527" i="85"/>
  <c r="H13325" i="85"/>
  <c r="F13545" i="85"/>
  <c r="H13402" i="85"/>
  <c r="F13381" i="85"/>
  <c r="H13645" i="85"/>
  <c r="F13735" i="85"/>
  <c r="F13227" i="85"/>
  <c r="F13563" i="85"/>
  <c r="H13626" i="85"/>
  <c r="F13370" i="85"/>
  <c r="H13539" i="85"/>
  <c r="H13337" i="85"/>
  <c r="F13557" i="85"/>
  <c r="H13414" i="85"/>
  <c r="F13393" i="85"/>
  <c r="H13657" i="85"/>
  <c r="H13556" i="85"/>
  <c r="F13710" i="85"/>
  <c r="H13365" i="85"/>
  <c r="F13387" i="85"/>
  <c r="H13713" i="85"/>
  <c r="H13749" i="85"/>
  <c r="H13684" i="85"/>
  <c r="H13595" i="85"/>
  <c r="H13526" i="85"/>
  <c r="H13551" i="85"/>
  <c r="H13385" i="85"/>
  <c r="F13605" i="85"/>
  <c r="H13462" i="85"/>
  <c r="F13441" i="85"/>
  <c r="H13705" i="85"/>
  <c r="H13508" i="85"/>
  <c r="H13274" i="85"/>
  <c r="H13614" i="85"/>
  <c r="H13312" i="85"/>
  <c r="H13580" i="85"/>
  <c r="F13235" i="85"/>
  <c r="H13547" i="85"/>
  <c r="H13563" i="85"/>
  <c r="H13397" i="85"/>
  <c r="F13617" i="85"/>
  <c r="H13474" i="85"/>
  <c r="F13453" i="85"/>
  <c r="H13264" i="85"/>
  <c r="H13375" i="85"/>
  <c r="H13718" i="85"/>
  <c r="F13289" i="85"/>
  <c r="H13218" i="85"/>
  <c r="F13629" i="85"/>
  <c r="H13486" i="85"/>
  <c r="F13465" i="85"/>
  <c r="H13729" i="85"/>
  <c r="F13734" i="85"/>
  <c r="F13669" i="85"/>
  <c r="H13276" i="85"/>
  <c r="H13699" i="85"/>
  <c r="F13301" i="85"/>
  <c r="H13230" i="85"/>
  <c r="F13641" i="85"/>
  <c r="H13498" i="85"/>
  <c r="H13224" i="85"/>
  <c r="H13741" i="85"/>
  <c r="F13722" i="85"/>
  <c r="F13640" i="85"/>
  <c r="H13620" i="85"/>
  <c r="F13632" i="85"/>
  <c r="H13399" i="85"/>
  <c r="H13271" i="85"/>
  <c r="H13711" i="85"/>
  <c r="F13571" i="85"/>
  <c r="F13361" i="85"/>
  <c r="H13242" i="85"/>
  <c r="F13653" i="85"/>
  <c r="H13510" i="85"/>
  <c r="H13236" i="85"/>
  <c r="F13368" i="85"/>
  <c r="H13327" i="85"/>
  <c r="H13660" i="85"/>
  <c r="F13499" i="85"/>
  <c r="F13482" i="85"/>
  <c r="H13333" i="85"/>
  <c r="F13373" i="85"/>
  <c r="H13254" i="85"/>
  <c r="F13665" i="85"/>
  <c r="H13522" i="85"/>
  <c r="H13248" i="85"/>
  <c r="F13698" i="85"/>
  <c r="H13300" i="85"/>
  <c r="F13442" i="85"/>
  <c r="H13423" i="85"/>
  <c r="F13511" i="85"/>
  <c r="F13385" i="85"/>
  <c r="H13518" i="85"/>
  <c r="H13269" i="85"/>
  <c r="F13248" i="85"/>
  <c r="H13512" i="85"/>
  <c r="H13638" i="85"/>
  <c r="H13724" i="85"/>
  <c r="H13411" i="85"/>
  <c r="H13484" i="85"/>
  <c r="F13434" i="85"/>
  <c r="F13397" i="85"/>
  <c r="H13530" i="85"/>
  <c r="H13281" i="85"/>
  <c r="F13260" i="85"/>
  <c r="H13524" i="85"/>
  <c r="F13503" i="85"/>
  <c r="H13288" i="85"/>
  <c r="H13235" i="85"/>
  <c r="H13672" i="85"/>
  <c r="H13273" i="85"/>
  <c r="F13233" i="85"/>
  <c r="F13409" i="85"/>
  <c r="H13578" i="85"/>
  <c r="H13329" i="85"/>
  <c r="F13308" i="85"/>
  <c r="F13551" i="85"/>
  <c r="H13632" i="85"/>
  <c r="H13665" i="85"/>
  <c r="H13435" i="85"/>
  <c r="H13321" i="85"/>
  <c r="F13673" i="85"/>
  <c r="H13590" i="85"/>
  <c r="H13341" i="85"/>
  <c r="F13320" i="85"/>
  <c r="H13584" i="85"/>
  <c r="F13599" i="85"/>
  <c r="F13611" i="85"/>
  <c r="F13555" i="85"/>
  <c r="H13576" i="85"/>
  <c r="F13223" i="85"/>
  <c r="H13261" i="85"/>
  <c r="F13685" i="85"/>
  <c r="H13602" i="85"/>
  <c r="H13353" i="85"/>
  <c r="F13332" i="85"/>
  <c r="H13596" i="85"/>
  <c r="F13575" i="85"/>
  <c r="F13612" i="85"/>
  <c r="H13315" i="85"/>
  <c r="F13221" i="85"/>
  <c r="H13588" i="85"/>
  <c r="H13387" i="85"/>
  <c r="H13725" i="85"/>
  <c r="H13223" i="85"/>
  <c r="F13430" i="85"/>
  <c r="H13676" i="85"/>
  <c r="H13648" i="85"/>
  <c r="H14052" i="85"/>
  <c r="H14020" i="85"/>
  <c r="H13988" i="85"/>
  <c r="F13994" i="85"/>
  <c r="F14026" i="85"/>
  <c r="F14058" i="85"/>
  <c r="H14003" i="85"/>
  <c r="H14062" i="85"/>
  <c r="F14048" i="85"/>
  <c r="H14057" i="85"/>
  <c r="H14024" i="85"/>
  <c r="H14054" i="85"/>
  <c r="H14051" i="85"/>
  <c r="H14019" i="85"/>
  <c r="H13987" i="85"/>
  <c r="F13995" i="85"/>
  <c r="F14027" i="85"/>
  <c r="F14059" i="85"/>
  <c r="H14050" i="85"/>
  <c r="H14018" i="85"/>
  <c r="H13986" i="85"/>
  <c r="F13996" i="85"/>
  <c r="F14028" i="85"/>
  <c r="F14060" i="85"/>
  <c r="H14000" i="85"/>
  <c r="F13983" i="85"/>
  <c r="F14016" i="85"/>
  <c r="H13983" i="85"/>
  <c r="H14049" i="85"/>
  <c r="H14017" i="85"/>
  <c r="H13985" i="85"/>
  <c r="F13997" i="85"/>
  <c r="F14029" i="85"/>
  <c r="F14061" i="85"/>
  <c r="H13974" i="85"/>
  <c r="H14048" i="85"/>
  <c r="H14016" i="85"/>
  <c r="H13984" i="85"/>
  <c r="F13998" i="85"/>
  <c r="F14030" i="85"/>
  <c r="F14062" i="85"/>
  <c r="H14035" i="85"/>
  <c r="H14001" i="85"/>
  <c r="F14079" i="85"/>
  <c r="H14025" i="85"/>
  <c r="H13992" i="85"/>
  <c r="H13990" i="85"/>
  <c r="H14079" i="85"/>
  <c r="H14047" i="85"/>
  <c r="H14015" i="85"/>
  <c r="H13982" i="85"/>
  <c r="F13999" i="85"/>
  <c r="F14031" i="85"/>
  <c r="F14063" i="85"/>
  <c r="H14078" i="85"/>
  <c r="H14046" i="85"/>
  <c r="H14014" i="85"/>
  <c r="H13981" i="85"/>
  <c r="F14000" i="85"/>
  <c r="F14032" i="85"/>
  <c r="F14064" i="85"/>
  <c r="H14036" i="85"/>
  <c r="F14043" i="85"/>
  <c r="H14002" i="85"/>
  <c r="F14046" i="85"/>
  <c r="H14030" i="85"/>
  <c r="F13989" i="85"/>
  <c r="F14056" i="85"/>
  <c r="H14077" i="85"/>
  <c r="H14045" i="85"/>
  <c r="H14013" i="85"/>
  <c r="H13980" i="85"/>
  <c r="F14001" i="85"/>
  <c r="F14033" i="85"/>
  <c r="F14065" i="85"/>
  <c r="H14068" i="85"/>
  <c r="H14034" i="85"/>
  <c r="H14064" i="85"/>
  <c r="H14056" i="85"/>
  <c r="H14076" i="85"/>
  <c r="H14044" i="85"/>
  <c r="H14012" i="85"/>
  <c r="H13979" i="85"/>
  <c r="F14002" i="85"/>
  <c r="F14034" i="85"/>
  <c r="F14066" i="85"/>
  <c r="F14074" i="85"/>
  <c r="F13981" i="85"/>
  <c r="H13999" i="85"/>
  <c r="F13974" i="85"/>
  <c r="F14052" i="85"/>
  <c r="H14075" i="85"/>
  <c r="H14043" i="85"/>
  <c r="H14011" i="85"/>
  <c r="H13978" i="85"/>
  <c r="F14003" i="85"/>
  <c r="F14035" i="85"/>
  <c r="F14067" i="85"/>
  <c r="F14010" i="85"/>
  <c r="H14032" i="85"/>
  <c r="F14015" i="85"/>
  <c r="F13984" i="85"/>
  <c r="H14074" i="85"/>
  <c r="H14042" i="85"/>
  <c r="H14010" i="85"/>
  <c r="H13977" i="85"/>
  <c r="F14004" i="85"/>
  <c r="F14036" i="85"/>
  <c r="F14068" i="85"/>
  <c r="H14004" i="85"/>
  <c r="F14012" i="85"/>
  <c r="F14013" i="85"/>
  <c r="H14063" i="85"/>
  <c r="H14058" i="85"/>
  <c r="H14023" i="85"/>
  <c r="F14023" i="85"/>
  <c r="F14055" i="85"/>
  <c r="F13992" i="85"/>
  <c r="H14073" i="85"/>
  <c r="H14041" i="85"/>
  <c r="H14009" i="85"/>
  <c r="H13976" i="85"/>
  <c r="F14005" i="85"/>
  <c r="F14037" i="85"/>
  <c r="F14069" i="85"/>
  <c r="F13979" i="85"/>
  <c r="H14065" i="85"/>
  <c r="F14045" i="85"/>
  <c r="F14077" i="85"/>
  <c r="H14031" i="85"/>
  <c r="F14053" i="85"/>
  <c r="H14022" i="85"/>
  <c r="H14072" i="85"/>
  <c r="H14040" i="85"/>
  <c r="H14008" i="85"/>
  <c r="H13975" i="85"/>
  <c r="F14006" i="85"/>
  <c r="F14038" i="85"/>
  <c r="F14070" i="85"/>
  <c r="F14042" i="85"/>
  <c r="H14066" i="85"/>
  <c r="F13980" i="85"/>
  <c r="F14076" i="85"/>
  <c r="F14014" i="85"/>
  <c r="F14047" i="85"/>
  <c r="F13988" i="85"/>
  <c r="F14021" i="85"/>
  <c r="H14071" i="85"/>
  <c r="H14039" i="85"/>
  <c r="H14007" i="85"/>
  <c r="F13975" i="85"/>
  <c r="F14007" i="85"/>
  <c r="F14039" i="85"/>
  <c r="F14071" i="85"/>
  <c r="F13978" i="85"/>
  <c r="H14067" i="85"/>
  <c r="F14075" i="85"/>
  <c r="H14033" i="85"/>
  <c r="F14078" i="85"/>
  <c r="H13998" i="85"/>
  <c r="H14026" i="85"/>
  <c r="F13990" i="85"/>
  <c r="H13991" i="85"/>
  <c r="H14070" i="85"/>
  <c r="H14038" i="85"/>
  <c r="H14006" i="85"/>
  <c r="F13976" i="85"/>
  <c r="F14008" i="85"/>
  <c r="F14040" i="85"/>
  <c r="F14072" i="85"/>
  <c r="F14011" i="85"/>
  <c r="F14044" i="85"/>
  <c r="F13982" i="85"/>
  <c r="F14020" i="85"/>
  <c r="F14054" i="85"/>
  <c r="F13991" i="85"/>
  <c r="H14069" i="85"/>
  <c r="H14037" i="85"/>
  <c r="H14005" i="85"/>
  <c r="F13977" i="85"/>
  <c r="F14009" i="85"/>
  <c r="F14041" i="85"/>
  <c r="F14073" i="85"/>
  <c r="H13993" i="85"/>
  <c r="F14022" i="85"/>
  <c r="F14024" i="85"/>
  <c r="H14061" i="85"/>
  <c r="H14029" i="85"/>
  <c r="H13997" i="85"/>
  <c r="F13985" i="85"/>
  <c r="F14017" i="85"/>
  <c r="F14049" i="85"/>
  <c r="H14060" i="85"/>
  <c r="H14028" i="85"/>
  <c r="H13996" i="85"/>
  <c r="F13986" i="85"/>
  <c r="F14018" i="85"/>
  <c r="F14050" i="85"/>
  <c r="H14059" i="85"/>
  <c r="H14027" i="85"/>
  <c r="H13995" i="85"/>
  <c r="F13987" i="85"/>
  <c r="F14019" i="85"/>
  <c r="F14051" i="85"/>
  <c r="H13994" i="85"/>
  <c r="H14053" i="85"/>
  <c r="H14021" i="85"/>
  <c r="H13989" i="85"/>
  <c r="F13993" i="85"/>
  <c r="F14025" i="85"/>
  <c r="F14057" i="85"/>
  <c r="H14055" i="85"/>
  <c r="AD4" i="78"/>
  <c r="F4474" i="85" l="1"/>
  <c r="F4414" i="85"/>
  <c r="F4288" i="85"/>
  <c r="F4165" i="85"/>
  <c r="F4058" i="85"/>
  <c r="F3936" i="85"/>
  <c r="F3812" i="85"/>
  <c r="F3707" i="85"/>
  <c r="F3618" i="85"/>
  <c r="F3513" i="85"/>
  <c r="F3394" i="85"/>
  <c r="F3296" i="85"/>
  <c r="F3224" i="85"/>
  <c r="F3128" i="85"/>
  <c r="F4185" i="85"/>
  <c r="F3740" i="85"/>
  <c r="F3515" i="85"/>
  <c r="F3317" i="85"/>
  <c r="F3619" i="85"/>
  <c r="F4413" i="85"/>
  <c r="F4287" i="85"/>
  <c r="F4164" i="85"/>
  <c r="F4057" i="85"/>
  <c r="F3935" i="85"/>
  <c r="F3811" i="85"/>
  <c r="F3706" i="85"/>
  <c r="F3588" i="85"/>
  <c r="F3512" i="85"/>
  <c r="F3393" i="85"/>
  <c r="F3295" i="85"/>
  <c r="F3223" i="85"/>
  <c r="F3127" i="85"/>
  <c r="F4411" i="85"/>
  <c r="F4285" i="85"/>
  <c r="F4040" i="85"/>
  <c r="F3809" i="85"/>
  <c r="F3586" i="85"/>
  <c r="F3391" i="85"/>
  <c r="F3221" i="85"/>
  <c r="F3291" i="85"/>
  <c r="F4488" i="85"/>
  <c r="F3930" i="85"/>
  <c r="F3479" i="85"/>
  <c r="F3204" i="85"/>
  <c r="F4376" i="85"/>
  <c r="F3929" i="85"/>
  <c r="F3582" i="85"/>
  <c r="F3289" i="85"/>
  <c r="F4486" i="85"/>
  <c r="F3928" i="85"/>
  <c r="F3581" i="85"/>
  <c r="F3386" i="85"/>
  <c r="F4485" i="85"/>
  <c r="F3912" i="85"/>
  <c r="F3461" i="85"/>
  <c r="F3192" i="85"/>
  <c r="F4358" i="85"/>
  <c r="F4003" i="85"/>
  <c r="F3802" i="85"/>
  <c r="F3460" i="85"/>
  <c r="F3189" i="85"/>
  <c r="F4350" i="85"/>
  <c r="F3647" i="85"/>
  <c r="F3168" i="85"/>
  <c r="F4224" i="85"/>
  <c r="F3872" i="85"/>
  <c r="F3259" i="85"/>
  <c r="F4443" i="85"/>
  <c r="F3750" i="85"/>
  <c r="F3166" i="85"/>
  <c r="F4100" i="85"/>
  <c r="F3869" i="85"/>
  <c r="F3333" i="85"/>
  <c r="F4441" i="85"/>
  <c r="F3992" i="85"/>
  <c r="F3449" i="85"/>
  <c r="F3867" i="85"/>
  <c r="F3448" i="85"/>
  <c r="F4189" i="85"/>
  <c r="F3162" i="85"/>
  <c r="F3745" i="85"/>
  <c r="F3521" i="85"/>
  <c r="F4065" i="85"/>
  <c r="F3863" i="85"/>
  <c r="F3230" i="85"/>
  <c r="F3637" i="85"/>
  <c r="F3861" i="85"/>
  <c r="F3397" i="85"/>
  <c r="F3620" i="85"/>
  <c r="F3937" i="85"/>
  <c r="F4507" i="85"/>
  <c r="F4412" i="85"/>
  <c r="F4286" i="85"/>
  <c r="F4163" i="85"/>
  <c r="F4056" i="85"/>
  <c r="F3934" i="85"/>
  <c r="F3810" i="85"/>
  <c r="F3705" i="85"/>
  <c r="F3587" i="85"/>
  <c r="F3511" i="85"/>
  <c r="F3392" i="85"/>
  <c r="F3294" i="85"/>
  <c r="F3222" i="85"/>
  <c r="F3126" i="85"/>
  <c r="F4506" i="85"/>
  <c r="F4162" i="85"/>
  <c r="F3933" i="85"/>
  <c r="F3704" i="85"/>
  <c r="F3510" i="85"/>
  <c r="F3293" i="85"/>
  <c r="F3125" i="85"/>
  <c r="F3205" i="85"/>
  <c r="F4377" i="85"/>
  <c r="F4159" i="85"/>
  <c r="F4037" i="85"/>
  <c r="F3806" i="85"/>
  <c r="F3583" i="85"/>
  <c r="F3290" i="85"/>
  <c r="F4487" i="85"/>
  <c r="F4036" i="85"/>
  <c r="F3686" i="85"/>
  <c r="F3387" i="85"/>
  <c r="F3107" i="85"/>
  <c r="F4249" i="85"/>
  <c r="F4127" i="85"/>
  <c r="F3804" i="85"/>
  <c r="F3477" i="85"/>
  <c r="F3196" i="85"/>
  <c r="F4248" i="85"/>
  <c r="F4126" i="85"/>
  <c r="F3803" i="85"/>
  <c r="F3580" i="85"/>
  <c r="F3287" i="85"/>
  <c r="F4483" i="85"/>
  <c r="F3683" i="85"/>
  <c r="F3359" i="85"/>
  <c r="F3104" i="85"/>
  <c r="F4225" i="85"/>
  <c r="F3766" i="85"/>
  <c r="F3350" i="85"/>
  <c r="F4349" i="85"/>
  <c r="F3646" i="85"/>
  <c r="F3094" i="85"/>
  <c r="F3994" i="85"/>
  <c r="F3541" i="85"/>
  <c r="F3256" i="85"/>
  <c r="F4347" i="85"/>
  <c r="F3644" i="85"/>
  <c r="F3868" i="85"/>
  <c r="F3164" i="85"/>
  <c r="F3747" i="85"/>
  <c r="F3523" i="85"/>
  <c r="F4313" i="85"/>
  <c r="F3233" i="85"/>
  <c r="F3640" i="85"/>
  <c r="F3329" i="85"/>
  <c r="F4422" i="85"/>
  <c r="F3639" i="85"/>
  <c r="F3519" i="85"/>
  <c r="F3159" i="85"/>
  <c r="F3742" i="85"/>
  <c r="F3229" i="85"/>
  <c r="F3622" i="85"/>
  <c r="F3139" i="85"/>
  <c r="F3939" i="85"/>
  <c r="F4289" i="85"/>
  <c r="F4220" i="85"/>
  <c r="F3973" i="85"/>
  <c r="F3416" i="85"/>
  <c r="F3638" i="85"/>
  <c r="F4419" i="85"/>
  <c r="F4417" i="85"/>
  <c r="F4166" i="85"/>
  <c r="F4505" i="85"/>
  <c r="F4379" i="85"/>
  <c r="F4284" i="85"/>
  <c r="F4161" i="85"/>
  <c r="F4039" i="85"/>
  <c r="F3932" i="85"/>
  <c r="F3808" i="85"/>
  <c r="F3703" i="85"/>
  <c r="F3585" i="85"/>
  <c r="F3490" i="85"/>
  <c r="F3390" i="85"/>
  <c r="F3292" i="85"/>
  <c r="F3220" i="85"/>
  <c r="F3124" i="85"/>
  <c r="F4504" i="85"/>
  <c r="F4378" i="85"/>
  <c r="F4283" i="85"/>
  <c r="F4160" i="85"/>
  <c r="F4038" i="85"/>
  <c r="F3931" i="85"/>
  <c r="F3807" i="85"/>
  <c r="F3702" i="85"/>
  <c r="F3584" i="85"/>
  <c r="F3480" i="85"/>
  <c r="F3389" i="85"/>
  <c r="F3123" i="85"/>
  <c r="F4251" i="85"/>
  <c r="F3701" i="85"/>
  <c r="F3388" i="85"/>
  <c r="F3108" i="85"/>
  <c r="F4250" i="85"/>
  <c r="F4158" i="85"/>
  <c r="F3805" i="85"/>
  <c r="F3478" i="85"/>
  <c r="F3199" i="85"/>
  <c r="F4360" i="85"/>
  <c r="F4035" i="85"/>
  <c r="F3685" i="85"/>
  <c r="F3288" i="85"/>
  <c r="F3106" i="85"/>
  <c r="F4359" i="85"/>
  <c r="F4034" i="85"/>
  <c r="F3684" i="85"/>
  <c r="F3381" i="85"/>
  <c r="F3105" i="85"/>
  <c r="F4232" i="85"/>
  <c r="F4125" i="85"/>
  <c r="F3910" i="85"/>
  <c r="F3579" i="85"/>
  <c r="F3286" i="85"/>
  <c r="F3100" i="85"/>
  <c r="F4103" i="85"/>
  <c r="F3557" i="85"/>
  <c r="F3097" i="85"/>
  <c r="F4102" i="85"/>
  <c r="F3765" i="85"/>
  <c r="F3349" i="85"/>
  <c r="F3167" i="85"/>
  <c r="F4101" i="85"/>
  <c r="F3870" i="85"/>
  <c r="F3334" i="85"/>
  <c r="F4442" i="85"/>
  <c r="F3450" i="85"/>
  <c r="F4221" i="85"/>
  <c r="F3748" i="85"/>
  <c r="F3332" i="85"/>
  <c r="F3976" i="85"/>
  <c r="F3234" i="85"/>
  <c r="F3866" i="85"/>
  <c r="F3522" i="85"/>
  <c r="F4312" i="85"/>
  <c r="F3232" i="85"/>
  <c r="F3520" i="85"/>
  <c r="F4421" i="85"/>
  <c r="F4184" i="85"/>
  <c r="F3320" i="85"/>
  <c r="F4060" i="85"/>
  <c r="F3225" i="85"/>
  <c r="F4424" i="85"/>
  <c r="F3744" i="85"/>
  <c r="F3743" i="85"/>
  <c r="F3941" i="85"/>
  <c r="F3414" i="85"/>
  <c r="F3325" i="85"/>
  <c r="F3621" i="85"/>
  <c r="F3739" i="85"/>
  <c r="F3132" i="85"/>
  <c r="F3514" i="85"/>
  <c r="F4096" i="85"/>
  <c r="F3741" i="85"/>
  <c r="F3516" i="85"/>
  <c r="F4167" i="85"/>
  <c r="F4314" i="85"/>
  <c r="F3864" i="85"/>
  <c r="F4295" i="85"/>
  <c r="F4293" i="85"/>
  <c r="F3135" i="85"/>
  <c r="F3829" i="85"/>
  <c r="F3395" i="85"/>
  <c r="F3641" i="85"/>
  <c r="F4064" i="85"/>
  <c r="F3326" i="85"/>
  <c r="F4062" i="85"/>
  <c r="F4416" i="85"/>
  <c r="F4188" i="85"/>
  <c r="F3413" i="85"/>
  <c r="F4168" i="85"/>
  <c r="F4415" i="85"/>
  <c r="F3865" i="85"/>
  <c r="F3862" i="85"/>
  <c r="F3517" i="85"/>
  <c r="F4061" i="85"/>
  <c r="F4059" i="85"/>
  <c r="F3299" i="85"/>
  <c r="F4482" i="85"/>
  <c r="F4357" i="85"/>
  <c r="F4231" i="85"/>
  <c r="F4124" i="85"/>
  <c r="F4002" i="85"/>
  <c r="F3909" i="85"/>
  <c r="F3801" i="85"/>
  <c r="F3682" i="85"/>
  <c r="F3578" i="85"/>
  <c r="F3459" i="85"/>
  <c r="F3356" i="85"/>
  <c r="F3285" i="85"/>
  <c r="F3188" i="85"/>
  <c r="F3103" i="85"/>
  <c r="F4481" i="85"/>
  <c r="F4355" i="85"/>
  <c r="F4230" i="85"/>
  <c r="F4123" i="85"/>
  <c r="F4001" i="85"/>
  <c r="F3878" i="85"/>
  <c r="F3800" i="85"/>
  <c r="F3681" i="85"/>
  <c r="F3577" i="85"/>
  <c r="F3458" i="85"/>
  <c r="F3355" i="85"/>
  <c r="F3269" i="85"/>
  <c r="F3173" i="85"/>
  <c r="F3102" i="85"/>
  <c r="F4480" i="85"/>
  <c r="F4354" i="85"/>
  <c r="F4229" i="85"/>
  <c r="F4122" i="85"/>
  <c r="F4000" i="85"/>
  <c r="F3877" i="85"/>
  <c r="F3799" i="85"/>
  <c r="F3680" i="85"/>
  <c r="F3576" i="85"/>
  <c r="F3457" i="85"/>
  <c r="F3354" i="85"/>
  <c r="F3268" i="85"/>
  <c r="F3172" i="85"/>
  <c r="F3101" i="85"/>
  <c r="F4479" i="85"/>
  <c r="F4353" i="85"/>
  <c r="F4228" i="85"/>
  <c r="F4121" i="85"/>
  <c r="F3999" i="85"/>
  <c r="F3876" i="85"/>
  <c r="F3769" i="85"/>
  <c r="F3679" i="85"/>
  <c r="F3575" i="85"/>
  <c r="F3456" i="85"/>
  <c r="F3353" i="85"/>
  <c r="F3267" i="85"/>
  <c r="F3171" i="85"/>
  <c r="F3996" i="85"/>
  <c r="F3453" i="85"/>
  <c r="F4475" i="85"/>
  <c r="F3452" i="85"/>
  <c r="F4348" i="85"/>
  <c r="F3451" i="85"/>
  <c r="F4222" i="85"/>
  <c r="F3749" i="85"/>
  <c r="F3252" i="85"/>
  <c r="F4315" i="85"/>
  <c r="F3524" i="85"/>
  <c r="F4098" i="85"/>
  <c r="F3163" i="85"/>
  <c r="F3746" i="85"/>
  <c r="F3418" i="85"/>
  <c r="F4423" i="85"/>
  <c r="F3161" i="85"/>
  <c r="F3328" i="85"/>
  <c r="F3972" i="85"/>
  <c r="F3518" i="85"/>
  <c r="F3158" i="85"/>
  <c r="F3940" i="85"/>
  <c r="F3227" i="85"/>
  <c r="F3938" i="85"/>
  <c r="F4440" i="85"/>
  <c r="F4187" i="85"/>
  <c r="F3231" i="85"/>
  <c r="F3415" i="85"/>
  <c r="F4294" i="85"/>
  <c r="F4291" i="85"/>
  <c r="F3226" i="85"/>
  <c r="F3708" i="85"/>
  <c r="F4097" i="85"/>
  <c r="F4186" i="85"/>
  <c r="F4418" i="85"/>
  <c r="F4290" i="85"/>
  <c r="F4478" i="85"/>
  <c r="F4352" i="85"/>
  <c r="F4227" i="85"/>
  <c r="F4120" i="85"/>
  <c r="F3998" i="85"/>
  <c r="F3875" i="85"/>
  <c r="F3768" i="85"/>
  <c r="F3678" i="85"/>
  <c r="F3574" i="85"/>
  <c r="F3455" i="85"/>
  <c r="F3352" i="85"/>
  <c r="F3266" i="85"/>
  <c r="F3170" i="85"/>
  <c r="F3099" i="85"/>
  <c r="F4477" i="85"/>
  <c r="F4351" i="85"/>
  <c r="F4226" i="85"/>
  <c r="F4104" i="85"/>
  <c r="F3997" i="85"/>
  <c r="F3874" i="85"/>
  <c r="F3767" i="85"/>
  <c r="F3648" i="85"/>
  <c r="F3573" i="85"/>
  <c r="F3454" i="85"/>
  <c r="F3351" i="85"/>
  <c r="F3265" i="85"/>
  <c r="F3169" i="85"/>
  <c r="F3098" i="85"/>
  <c r="F4476" i="85"/>
  <c r="F3873" i="85"/>
  <c r="F3264" i="85"/>
  <c r="F3995" i="85"/>
  <c r="F3542" i="85"/>
  <c r="F4223" i="85"/>
  <c r="F3645" i="85"/>
  <c r="F3092" i="85"/>
  <c r="F3993" i="85"/>
  <c r="F3525" i="85"/>
  <c r="F3165" i="85"/>
  <c r="F4099" i="85"/>
  <c r="F3643" i="85"/>
  <c r="F3235" i="85"/>
  <c r="F3642" i="85"/>
  <c r="F3331" i="85"/>
  <c r="F3975" i="85"/>
  <c r="F3330" i="85"/>
  <c r="F3974" i="85"/>
  <c r="F3417" i="85"/>
  <c r="F4296" i="85"/>
  <c r="F3160" i="85"/>
  <c r="F3327" i="85"/>
  <c r="F4063" i="85"/>
  <c r="F3228" i="85"/>
  <c r="F3830" i="85"/>
  <c r="F3396" i="85"/>
  <c r="F3813" i="85"/>
  <c r="F3131" i="85"/>
  <c r="F3589" i="85"/>
  <c r="F4067" i="85"/>
  <c r="F3421" i="85"/>
  <c r="F3961" i="85"/>
  <c r="F4449" i="85"/>
  <c r="F3777" i="85"/>
  <c r="F4261" i="85"/>
  <c r="F3552" i="85"/>
  <c r="F3968" i="85"/>
  <c r="F4472" i="85"/>
  <c r="F3447" i="85"/>
  <c r="F4105" i="85"/>
  <c r="F3783" i="85"/>
  <c r="F3400" i="85"/>
  <c r="F4427" i="85"/>
  <c r="F4044" i="85"/>
  <c r="F3658" i="85"/>
  <c r="F3113" i="85"/>
  <c r="F4142" i="85"/>
  <c r="F3885" i="85"/>
  <c r="F3341" i="85"/>
  <c r="F4368" i="85"/>
  <c r="F3887" i="85"/>
  <c r="F3407" i="85"/>
  <c r="F4434" i="85"/>
  <c r="F4051" i="85"/>
  <c r="F3601" i="85"/>
  <c r="F3085" i="85"/>
  <c r="F4021" i="85"/>
  <c r="F3411" i="85"/>
  <c r="F4438" i="85"/>
  <c r="F3828" i="85"/>
  <c r="F3770" i="85"/>
  <c r="F3964" i="85"/>
  <c r="F3202" i="85"/>
  <c r="F4523" i="85"/>
  <c r="F3210" i="85"/>
  <c r="F4464" i="85"/>
  <c r="F4530" i="85"/>
  <c r="F4117" i="85"/>
  <c r="F3526" i="85"/>
  <c r="F3818" i="85"/>
  <c r="F3183" i="85"/>
  <c r="F3571" i="85"/>
  <c r="F4445" i="85"/>
  <c r="F3903" i="85"/>
  <c r="F4297" i="85"/>
  <c r="F3850" i="85"/>
  <c r="F3111" i="85"/>
  <c r="F4243" i="85"/>
  <c r="F4023" i="85"/>
  <c r="F4384" i="85"/>
  <c r="F4197" i="85"/>
  <c r="F3446" i="85"/>
  <c r="F4010" i="85"/>
  <c r="F4268" i="85"/>
  <c r="F4111" i="85"/>
  <c r="F4113" i="85"/>
  <c r="F3247" i="85"/>
  <c r="F3217" i="85"/>
  <c r="F3635" i="85"/>
  <c r="F3130" i="85"/>
  <c r="F4029" i="85"/>
  <c r="F4361" i="85"/>
  <c r="F4300" i="85"/>
  <c r="F3371" i="85"/>
  <c r="F3116" i="85"/>
  <c r="F3649" i="85"/>
  <c r="F4129" i="85"/>
  <c r="F3483" i="85"/>
  <c r="F4008" i="85"/>
  <c r="F4513" i="85"/>
  <c r="F3838" i="85"/>
  <c r="F4325" i="85"/>
  <c r="F3613" i="85"/>
  <c r="F4030" i="85"/>
  <c r="F3095" i="85"/>
  <c r="F3509" i="85"/>
  <c r="F4137" i="85"/>
  <c r="F3815" i="85"/>
  <c r="F3432" i="85"/>
  <c r="F4459" i="85"/>
  <c r="F4076" i="85"/>
  <c r="F3690" i="85"/>
  <c r="F3146" i="85"/>
  <c r="F4174" i="85"/>
  <c r="F3919" i="85"/>
  <c r="F3373" i="85"/>
  <c r="F4400" i="85"/>
  <c r="F3921" i="85"/>
  <c r="F3439" i="85"/>
  <c r="F4466" i="85"/>
  <c r="F4083" i="85"/>
  <c r="F3633" i="85"/>
  <c r="F3118" i="85"/>
  <c r="F4053" i="85"/>
  <c r="F3443" i="85"/>
  <c r="F4470" i="85"/>
  <c r="F3860" i="85"/>
  <c r="F3606" i="85"/>
  <c r="F4132" i="85"/>
  <c r="F4453" i="85"/>
  <c r="F4154" i="85"/>
  <c r="F4201" i="85"/>
  <c r="F3880" i="85"/>
  <c r="F4140" i="85"/>
  <c r="F4238" i="85"/>
  <c r="F3437" i="85"/>
  <c r="F3503" i="85"/>
  <c r="F3697" i="85"/>
  <c r="F3507" i="85"/>
  <c r="F4204" i="85"/>
  <c r="F3567" i="85"/>
  <c r="F4181" i="85"/>
  <c r="F3773" i="85"/>
  <c r="F4135" i="85"/>
  <c r="F3384" i="85"/>
  <c r="F3592" i="85"/>
  <c r="F3307" i="85"/>
  <c r="F4081" i="85"/>
  <c r="F3793" i="85"/>
  <c r="F3834" i="85"/>
  <c r="F3424" i="85"/>
  <c r="F4392" i="85"/>
  <c r="F4329" i="85"/>
  <c r="F3883" i="85"/>
  <c r="F3565" i="85"/>
  <c r="F3631" i="85"/>
  <c r="F4245" i="85"/>
  <c r="F4066" i="85"/>
  <c r="F4456" i="85"/>
  <c r="F3656" i="85"/>
  <c r="F4398" i="85"/>
  <c r="F3709" i="85"/>
  <c r="F4191" i="85"/>
  <c r="F3545" i="85"/>
  <c r="F4070" i="85"/>
  <c r="F3134" i="85"/>
  <c r="F3900" i="85"/>
  <c r="F4389" i="85"/>
  <c r="F3673" i="85"/>
  <c r="F4092" i="85"/>
  <c r="F3156" i="85"/>
  <c r="F3556" i="85"/>
  <c r="F4169" i="85"/>
  <c r="F3847" i="85"/>
  <c r="F3464" i="85"/>
  <c r="F4491" i="85"/>
  <c r="F4108" i="85"/>
  <c r="F3722" i="85"/>
  <c r="F3178" i="85"/>
  <c r="F4206" i="85"/>
  <c r="F3951" i="85"/>
  <c r="F3405" i="85"/>
  <c r="F4432" i="85"/>
  <c r="F3953" i="85"/>
  <c r="F3471" i="85"/>
  <c r="F4498" i="85"/>
  <c r="F4115" i="85"/>
  <c r="F3665" i="85"/>
  <c r="F3184" i="85"/>
  <c r="F4085" i="85"/>
  <c r="F3475" i="85"/>
  <c r="F4502" i="85"/>
  <c r="F3893" i="85"/>
  <c r="F4253" i="85"/>
  <c r="F3195" i="85"/>
  <c r="F3734" i="85"/>
  <c r="F3617" i="85"/>
  <c r="F3496" i="85"/>
  <c r="F3754" i="85"/>
  <c r="F3983" i="85"/>
  <c r="F3985" i="85"/>
  <c r="F4147" i="85"/>
  <c r="F3088" i="85"/>
  <c r="F3927" i="85"/>
  <c r="F3274" i="85"/>
  <c r="F4049" i="85"/>
  <c r="F3761" i="85"/>
  <c r="F3243" i="85"/>
  <c r="F3942" i="85"/>
  <c r="F4328" i="85"/>
  <c r="F3558" i="85"/>
  <c r="F4079" i="85"/>
  <c r="F3599" i="85"/>
  <c r="F3185" i="85"/>
  <c r="F3083" i="85"/>
  <c r="F4509" i="85"/>
  <c r="F3138" i="85"/>
  <c r="F3845" i="85"/>
  <c r="F3144" i="85"/>
  <c r="F3339" i="85"/>
  <c r="F3082" i="85"/>
  <c r="F3825" i="85"/>
  <c r="F4055" i="85"/>
  <c r="F3896" i="85"/>
  <c r="F4259" i="85"/>
  <c r="F3493" i="85"/>
  <c r="F4042" i="85"/>
  <c r="F3917" i="85"/>
  <c r="F3597" i="85"/>
  <c r="F3831" i="85"/>
  <c r="F4317" i="85"/>
  <c r="F3652" i="85"/>
  <c r="F4194" i="85"/>
  <c r="F3255" i="85"/>
  <c r="F4026" i="85"/>
  <c r="F4517" i="85"/>
  <c r="F3780" i="85"/>
  <c r="F4216" i="85"/>
  <c r="F3262" i="85"/>
  <c r="F3677" i="85"/>
  <c r="F4233" i="85"/>
  <c r="F3914" i="85"/>
  <c r="F3528" i="85"/>
  <c r="F3366" i="85"/>
  <c r="F4172" i="85"/>
  <c r="F3786" i="85"/>
  <c r="F3242" i="85"/>
  <c r="F4270" i="85"/>
  <c r="F4015" i="85"/>
  <c r="F3469" i="85"/>
  <c r="F4496" i="85"/>
  <c r="F4017" i="85"/>
  <c r="F3535" i="85"/>
  <c r="F3211" i="85"/>
  <c r="F4179" i="85"/>
  <c r="F3729" i="85"/>
  <c r="F3120" i="85"/>
  <c r="F4149" i="85"/>
  <c r="F3539" i="85"/>
  <c r="F3270" i="85"/>
  <c r="F3959" i="85"/>
  <c r="F3879" i="85"/>
  <c r="F4381" i="85"/>
  <c r="F3712" i="85"/>
  <c r="F4256" i="85"/>
  <c r="F3302" i="85"/>
  <c r="F4088" i="85"/>
  <c r="F3363" i="85"/>
  <c r="F3841" i="85"/>
  <c r="F4264" i="85"/>
  <c r="F3323" i="85"/>
  <c r="F3738" i="85"/>
  <c r="F4265" i="85"/>
  <c r="F3946" i="85"/>
  <c r="F3560" i="85"/>
  <c r="F3430" i="85"/>
  <c r="F4302" i="85"/>
  <c r="F4047" i="85"/>
  <c r="F3501" i="85"/>
  <c r="F4528" i="85"/>
  <c r="F4211" i="85"/>
  <c r="F3153" i="85"/>
  <c r="F3991" i="85"/>
  <c r="F4320" i="85"/>
  <c r="F3362" i="85"/>
  <c r="F3091" i="85"/>
  <c r="F3798" i="85"/>
  <c r="F3978" i="85"/>
  <c r="F4236" i="85"/>
  <c r="F4334" i="85"/>
  <c r="F3533" i="85"/>
  <c r="F3215" i="85"/>
  <c r="F4213" i="85"/>
  <c r="F3603" i="85"/>
  <c r="F4004" i="85"/>
  <c r="F3967" i="85"/>
  <c r="F3624" i="85"/>
  <c r="F4366" i="85"/>
  <c r="F4275" i="85"/>
  <c r="F3086" i="85"/>
  <c r="F4448" i="85"/>
  <c r="F3486" i="85"/>
  <c r="F3198" i="85"/>
  <c r="F3907" i="85"/>
  <c r="F3272" i="85"/>
  <c r="F4143" i="85"/>
  <c r="F4128" i="85"/>
  <c r="F3191" i="85"/>
  <c r="F3960" i="85"/>
  <c r="F4512" i="85"/>
  <c r="F3548" i="85"/>
  <c r="F4323" i="85"/>
  <c r="F3258" i="85"/>
  <c r="F4091" i="85"/>
  <c r="F4520" i="85"/>
  <c r="F3555" i="85"/>
  <c r="F3971" i="85"/>
  <c r="F4393" i="85"/>
  <c r="F4074" i="85"/>
  <c r="F3688" i="85"/>
  <c r="F3305" i="85"/>
  <c r="F4332" i="85"/>
  <c r="F3949" i="85"/>
  <c r="F3403" i="85"/>
  <c r="F4430" i="85"/>
  <c r="F4175" i="85"/>
  <c r="F3629" i="85"/>
  <c r="F3149" i="85"/>
  <c r="F4177" i="85"/>
  <c r="F3695" i="85"/>
  <c r="F3312" i="85"/>
  <c r="F4339" i="85"/>
  <c r="F3890" i="85"/>
  <c r="F3281" i="85"/>
  <c r="F4309" i="85"/>
  <c r="F3699" i="85"/>
  <c r="F3090" i="85"/>
  <c r="F4119" i="85"/>
  <c r="F4190" i="85"/>
  <c r="F3237" i="85"/>
  <c r="F4007" i="85"/>
  <c r="F3133" i="85"/>
  <c r="F3609" i="85"/>
  <c r="F4387" i="85"/>
  <c r="F3319" i="85"/>
  <c r="F4153" i="85"/>
  <c r="F3141" i="85"/>
  <c r="F3616" i="85"/>
  <c r="F4033" i="85"/>
  <c r="F4425" i="85"/>
  <c r="F4106" i="85"/>
  <c r="F3720" i="85"/>
  <c r="F3337" i="85"/>
  <c r="F4364" i="85"/>
  <c r="F3981" i="85"/>
  <c r="F3435" i="85"/>
  <c r="F4462" i="85"/>
  <c r="F4207" i="85"/>
  <c r="F3661" i="85"/>
  <c r="F3181" i="85"/>
  <c r="F4209" i="85"/>
  <c r="F3727" i="85"/>
  <c r="F3344" i="85"/>
  <c r="F4371" i="85"/>
  <c r="F3924" i="85"/>
  <c r="F3314" i="85"/>
  <c r="F4341" i="85"/>
  <c r="F3731" i="85"/>
  <c r="F3122" i="85"/>
  <c r="F4151" i="85"/>
  <c r="F3853" i="85"/>
  <c r="F3506" i="85"/>
  <c r="F3547" i="85"/>
  <c r="F4025" i="85"/>
  <c r="F3733" i="85"/>
  <c r="F4260" i="85"/>
  <c r="F3561" i="85"/>
  <c r="F3659" i="85"/>
  <c r="F3886" i="85"/>
  <c r="F3568" i="85"/>
  <c r="F3206" i="85"/>
  <c r="F3236" i="85"/>
  <c r="F3615" i="85"/>
  <c r="F3979" i="85"/>
  <c r="F4463" i="85"/>
  <c r="F3600" i="85"/>
  <c r="F3990" i="85"/>
  <c r="F4252" i="85"/>
  <c r="F3298" i="85"/>
  <c r="F4069" i="85"/>
  <c r="F3194" i="85"/>
  <c r="F3669" i="85"/>
  <c r="F4451" i="85"/>
  <c r="F3365" i="85"/>
  <c r="F4200" i="85"/>
  <c r="F3201" i="85"/>
  <c r="F3676" i="85"/>
  <c r="F4095" i="85"/>
  <c r="F4457" i="85"/>
  <c r="F4138" i="85"/>
  <c r="F3752" i="85"/>
  <c r="F3369" i="85"/>
  <c r="F4396" i="85"/>
  <c r="F4013" i="85"/>
  <c r="F3467" i="85"/>
  <c r="F4494" i="85"/>
  <c r="F4239" i="85"/>
  <c r="F3693" i="85"/>
  <c r="F3213" i="85"/>
  <c r="F4241" i="85"/>
  <c r="F3759" i="85"/>
  <c r="F3376" i="85"/>
  <c r="F4403" i="85"/>
  <c r="F3956" i="85"/>
  <c r="F3346" i="85"/>
  <c r="F4373" i="85"/>
  <c r="F3763" i="85"/>
  <c r="F3155" i="85"/>
  <c r="F4183" i="85"/>
  <c r="F4316" i="85"/>
  <c r="F3358" i="85"/>
  <c r="F4131" i="85"/>
  <c r="F3254" i="85"/>
  <c r="F3715" i="85"/>
  <c r="F4515" i="85"/>
  <c r="F3427" i="85"/>
  <c r="F4263" i="85"/>
  <c r="F3261" i="85"/>
  <c r="F3737" i="85"/>
  <c r="F4157" i="85"/>
  <c r="F4489" i="85"/>
  <c r="F4170" i="85"/>
  <c r="F3784" i="85"/>
  <c r="F3401" i="85"/>
  <c r="F4428" i="85"/>
  <c r="F4045" i="85"/>
  <c r="F3499" i="85"/>
  <c r="F4526" i="85"/>
  <c r="F4271" i="85"/>
  <c r="F3725" i="85"/>
  <c r="F3245" i="85"/>
  <c r="F4273" i="85"/>
  <c r="F3791" i="85"/>
  <c r="F3408" i="85"/>
  <c r="F4435" i="85"/>
  <c r="F3988" i="85"/>
  <c r="F3378" i="85"/>
  <c r="F4405" i="85"/>
  <c r="F3795" i="85"/>
  <c r="F3187" i="85"/>
  <c r="F4215" i="85"/>
  <c r="F4399" i="85"/>
  <c r="F4116" i="85"/>
  <c r="F4447" i="85"/>
  <c r="F3093" i="85"/>
  <c r="F3303" i="85"/>
  <c r="F3177" i="85"/>
  <c r="F4431" i="85"/>
  <c r="F3954" i="85"/>
  <c r="F3538" i="85"/>
  <c r="F4375" i="85"/>
  <c r="F4511" i="85"/>
  <c r="F3779" i="85"/>
  <c r="F3335" i="85"/>
  <c r="F4237" i="85"/>
  <c r="F3920" i="85"/>
  <c r="F3986" i="85"/>
  <c r="F3570" i="85"/>
  <c r="F4407" i="85"/>
  <c r="F4380" i="85"/>
  <c r="F3420" i="85"/>
  <c r="F4193" i="85"/>
  <c r="F3301" i="85"/>
  <c r="F3776" i="85"/>
  <c r="F3136" i="85"/>
  <c r="F3489" i="85"/>
  <c r="F4327" i="85"/>
  <c r="F3322" i="85"/>
  <c r="F3797" i="85"/>
  <c r="F4219" i="85"/>
  <c r="F4521" i="85"/>
  <c r="F4202" i="85"/>
  <c r="F3816" i="85"/>
  <c r="F3433" i="85"/>
  <c r="F4460" i="85"/>
  <c r="F4077" i="85"/>
  <c r="F3531" i="85"/>
  <c r="F3814" i="85"/>
  <c r="F4303" i="85"/>
  <c r="F3757" i="85"/>
  <c r="F3277" i="85"/>
  <c r="F4305" i="85"/>
  <c r="F3823" i="85"/>
  <c r="F3440" i="85"/>
  <c r="F4467" i="85"/>
  <c r="F4020" i="85"/>
  <c r="F3410" i="85"/>
  <c r="F4437" i="85"/>
  <c r="F3827" i="85"/>
  <c r="F3219" i="85"/>
  <c r="F4247" i="85"/>
  <c r="F4444" i="85"/>
  <c r="F3482" i="85"/>
  <c r="F4255" i="85"/>
  <c r="F3361" i="85"/>
  <c r="F3837" i="85"/>
  <c r="F3197" i="85"/>
  <c r="F3551" i="85"/>
  <c r="F4391" i="85"/>
  <c r="F3383" i="85"/>
  <c r="F3844" i="85"/>
  <c r="F4282" i="85"/>
  <c r="F3398" i="85"/>
  <c r="F4234" i="85"/>
  <c r="F3848" i="85"/>
  <c r="F3465" i="85"/>
  <c r="F4492" i="85"/>
  <c r="F4109" i="85"/>
  <c r="F3563" i="85"/>
  <c r="F3147" i="85"/>
  <c r="F4335" i="85"/>
  <c r="F3789" i="85"/>
  <c r="F3310" i="85"/>
  <c r="F4337" i="85"/>
  <c r="F3855" i="85"/>
  <c r="F3472" i="85"/>
  <c r="F4499" i="85"/>
  <c r="F4052" i="85"/>
  <c r="F3442" i="85"/>
  <c r="F4469" i="85"/>
  <c r="F3859" i="85"/>
  <c r="F3251" i="85"/>
  <c r="F4279" i="85"/>
  <c r="F3529" i="85"/>
  <c r="F4401" i="85"/>
  <c r="F3536" i="85"/>
  <c r="F4534" i="85"/>
  <c r="F3316" i="85"/>
  <c r="F3651" i="85"/>
  <c r="F3364" i="85"/>
  <c r="F4032" i="85"/>
  <c r="F4330" i="85"/>
  <c r="F4205" i="85"/>
  <c r="F3406" i="85"/>
  <c r="F3179" i="85"/>
  <c r="F3958" i="85"/>
  <c r="F3711" i="85"/>
  <c r="F3426" i="85"/>
  <c r="F4094" i="85"/>
  <c r="F3593" i="85"/>
  <c r="F3436" i="85"/>
  <c r="F4465" i="85"/>
  <c r="F4180" i="85"/>
  <c r="F3380" i="85"/>
  <c r="F4508" i="85"/>
  <c r="F3544" i="85"/>
  <c r="F4319" i="85"/>
  <c r="F3423" i="85"/>
  <c r="F3899" i="85"/>
  <c r="F3257" i="85"/>
  <c r="F3612" i="85"/>
  <c r="F4455" i="85"/>
  <c r="F3445" i="85"/>
  <c r="F3906" i="85"/>
  <c r="F4346" i="85"/>
  <c r="F3718" i="85"/>
  <c r="F4266" i="85"/>
  <c r="F3881" i="85"/>
  <c r="F3497" i="85"/>
  <c r="F4524" i="85"/>
  <c r="F4141" i="85"/>
  <c r="F3595" i="85"/>
  <c r="F3340" i="85"/>
  <c r="F4367" i="85"/>
  <c r="F3821" i="85"/>
  <c r="F3342" i="85"/>
  <c r="F4369" i="85"/>
  <c r="F3888" i="85"/>
  <c r="F3504" i="85"/>
  <c r="F4531" i="85"/>
  <c r="F4084" i="85"/>
  <c r="F3474" i="85"/>
  <c r="F4501" i="85"/>
  <c r="F3892" i="85"/>
  <c r="F3283" i="85"/>
  <c r="F4311" i="85"/>
  <c r="F3129" i="85"/>
  <c r="F3605" i="85"/>
  <c r="F4383" i="85"/>
  <c r="F3485" i="85"/>
  <c r="F3963" i="85"/>
  <c r="F3318" i="85"/>
  <c r="F3672" i="85"/>
  <c r="F4519" i="85"/>
  <c r="F3492" i="85"/>
  <c r="F3970" i="85"/>
  <c r="F4410" i="85"/>
  <c r="F3142" i="85"/>
  <c r="F4298" i="85"/>
  <c r="F3915" i="85"/>
  <c r="F3145" i="85"/>
  <c r="F4173" i="85"/>
  <c r="F3627" i="85"/>
  <c r="F3372" i="85"/>
  <c r="F3374" i="85"/>
  <c r="F3922" i="85"/>
  <c r="F3494" i="85"/>
  <c r="F3926" i="85"/>
  <c r="F4343" i="85"/>
  <c r="F3190" i="85"/>
  <c r="F3554" i="85"/>
  <c r="F3947" i="85"/>
  <c r="F3404" i="85"/>
  <c r="F4433" i="85"/>
  <c r="F4148" i="85"/>
  <c r="F3348" i="85"/>
  <c r="F3608" i="85"/>
  <c r="F4072" i="85"/>
  <c r="F3140" i="85"/>
  <c r="F4292" i="85"/>
  <c r="F4362" i="85"/>
  <c r="F3209" i="85"/>
  <c r="F3691" i="85"/>
  <c r="F3438" i="85"/>
  <c r="F3119" i="85"/>
  <c r="F3143" i="85"/>
  <c r="F3297" i="85"/>
  <c r="F3546" i="85"/>
  <c r="F3716" i="85"/>
  <c r="F3491" i="85"/>
  <c r="F3324" i="85"/>
  <c r="F4522" i="85"/>
  <c r="F3948" i="85"/>
  <c r="F3819" i="85"/>
  <c r="F3212" i="85"/>
  <c r="F4529" i="85"/>
  <c r="F3792" i="85"/>
  <c r="F4500" i="85"/>
  <c r="F3667" i="85"/>
  <c r="F3611" i="85"/>
  <c r="F3674" i="85"/>
  <c r="F3241" i="85"/>
  <c r="F3117" i="85"/>
  <c r="F4086" i="85"/>
  <c r="F3781" i="85"/>
  <c r="F3982" i="85"/>
  <c r="F3602" i="85"/>
  <c r="F3897" i="85"/>
  <c r="F3214" i="85"/>
  <c r="F4182" i="85"/>
  <c r="F3654" i="85"/>
  <c r="F3370" i="85"/>
  <c r="F3666" i="85"/>
  <c r="F3714" i="85"/>
  <c r="F4078" i="85"/>
  <c r="F3698" i="85"/>
  <c r="F4217" i="85"/>
  <c r="F3989" i="85"/>
  <c r="F4333" i="85"/>
  <c r="F3473" i="85"/>
  <c r="F4152" i="85"/>
  <c r="F4199" i="85"/>
  <c r="F3572" i="85"/>
  <c r="F4429" i="85"/>
  <c r="F3604" i="85"/>
  <c r="F4326" i="85"/>
  <c r="F4409" i="85"/>
  <c r="F3357" i="85"/>
  <c r="F3607" i="85"/>
  <c r="F3488" i="85"/>
  <c r="F3553" i="85"/>
  <c r="F3385" i="85"/>
  <c r="F3846" i="85"/>
  <c r="F3980" i="85"/>
  <c r="F3851" i="85"/>
  <c r="F3244" i="85"/>
  <c r="F3109" i="85"/>
  <c r="F3824" i="85"/>
  <c r="F4532" i="85"/>
  <c r="F4022" i="85"/>
  <c r="F3713" i="85"/>
  <c r="F3207" i="85"/>
  <c r="F3309" i="85"/>
  <c r="F3308" i="85"/>
  <c r="F3835" i="85"/>
  <c r="F3955" i="85"/>
  <c r="F3842" i="85"/>
  <c r="F4452" i="85"/>
  <c r="F4014" i="85"/>
  <c r="F3634" i="85"/>
  <c r="F3839" i="85"/>
  <c r="F4484" i="85"/>
  <c r="F4046" i="85"/>
  <c r="F3246" i="85"/>
  <c r="F4214" i="85"/>
  <c r="F3675" i="85"/>
  <c r="F4516" i="85"/>
  <c r="F4080" i="85"/>
  <c r="F4246" i="85"/>
  <c r="F3431" i="85"/>
  <c r="F3476" i="85"/>
  <c r="F4299" i="85"/>
  <c r="F4277" i="85"/>
  <c r="F4344" i="85"/>
  <c r="F4210" i="85"/>
  <c r="F4408" i="85"/>
  <c r="F3537" i="85"/>
  <c r="F4395" i="85"/>
  <c r="F4258" i="85"/>
  <c r="F3657" i="85"/>
  <c r="F4212" i="85"/>
  <c r="F3689" i="85"/>
  <c r="F3687" i="85"/>
  <c r="F4276" i="85"/>
  <c r="F4308" i="85"/>
  <c r="F3253" i="85"/>
  <c r="F3728" i="85"/>
  <c r="F3484" i="85"/>
  <c r="F4468" i="85"/>
  <c r="F3419" i="85"/>
  <c r="F3653" i="85"/>
  <c r="F3550" i="85"/>
  <c r="F3614" i="85"/>
  <c r="F4324" i="85"/>
  <c r="F3175" i="85"/>
  <c r="F4012" i="85"/>
  <c r="F3884" i="85"/>
  <c r="F3276" i="85"/>
  <c r="F3240" i="85"/>
  <c r="F3856" i="85"/>
  <c r="F3110" i="85"/>
  <c r="F4054" i="85"/>
  <c r="F3481" i="85"/>
  <c r="F4356" i="85"/>
  <c r="F3918" i="85"/>
  <c r="F3889" i="85"/>
  <c r="F3717" i="85"/>
  <c r="F3182" i="85"/>
  <c r="F3778" i="85"/>
  <c r="F3304" i="85"/>
  <c r="F3338" i="85"/>
  <c r="F3987" i="85"/>
  <c r="F3710" i="85"/>
  <c r="F3336" i="85"/>
  <c r="F4019" i="85"/>
  <c r="F3901" i="85"/>
  <c r="F3402" i="85"/>
  <c r="F3278" i="85"/>
  <c r="F4267" i="85"/>
  <c r="F3463" i="85"/>
  <c r="F4385" i="85"/>
  <c r="F3540" i="85"/>
  <c r="F4397" i="85"/>
  <c r="F4254" i="85"/>
  <c r="F4274" i="85"/>
  <c r="F3625" i="85"/>
  <c r="F3089" i="85"/>
  <c r="F4281" i="85"/>
  <c r="F4345" i="85"/>
  <c r="F3721" i="85"/>
  <c r="F3186" i="85"/>
  <c r="F3753" i="85"/>
  <c r="F3081" i="85"/>
  <c r="F4372" i="85"/>
  <c r="F3157" i="85"/>
  <c r="F3882" i="85"/>
  <c r="F4490" i="85"/>
  <c r="F3694" i="85"/>
  <c r="F3726" i="85"/>
  <c r="F4514" i="85"/>
  <c r="F3632" i="85"/>
  <c r="F3250" i="85"/>
  <c r="F3487" i="85"/>
  <c r="F3282" i="85"/>
  <c r="F3115" i="85"/>
  <c r="F3203" i="85"/>
  <c r="F3787" i="85"/>
  <c r="F3379" i="85"/>
  <c r="F3543" i="85"/>
  <c r="F3774" i="85"/>
  <c r="F3671" i="85"/>
  <c r="F3735" i="85"/>
  <c r="F4388" i="85"/>
  <c r="F3239" i="85"/>
  <c r="F3273" i="85"/>
  <c r="F3950" i="85"/>
  <c r="F3952" i="85"/>
  <c r="F3150" i="85"/>
  <c r="F3923" i="85"/>
  <c r="F3249" i="85"/>
  <c r="F4118" i="85"/>
  <c r="F3590" i="85"/>
  <c r="F4420" i="85"/>
  <c r="F3271" i="85"/>
  <c r="F3306" i="85"/>
  <c r="F3984" i="85"/>
  <c r="F4150" i="85"/>
  <c r="F3650" i="85"/>
  <c r="F4016" i="85"/>
  <c r="F3904" i="85"/>
  <c r="F4048" i="85"/>
  <c r="F3771" i="85"/>
  <c r="F3368" i="85"/>
  <c r="F4307" i="85"/>
  <c r="F4301" i="85"/>
  <c r="F4321" i="85"/>
  <c r="F3508" i="85"/>
  <c r="F4365" i="85"/>
  <c r="F3275" i="85"/>
  <c r="F4192" i="85"/>
  <c r="F3084" i="85"/>
  <c r="F3820" i="85"/>
  <c r="F3151" i="85"/>
  <c r="F4318" i="85"/>
  <c r="F3630" i="85"/>
  <c r="F4493" i="85"/>
  <c r="F3121" i="85"/>
  <c r="F4386" i="85"/>
  <c r="F3174" i="85"/>
  <c r="F3719" i="85"/>
  <c r="F3218" i="85"/>
  <c r="F3176" i="85"/>
  <c r="F3260" i="85"/>
  <c r="F3664" i="85"/>
  <c r="F3849" i="85"/>
  <c r="F4458" i="85"/>
  <c r="F3916" i="85"/>
  <c r="F4454" i="85"/>
  <c r="F3428" i="85"/>
  <c r="F3785" i="85"/>
  <c r="F3096" i="85"/>
  <c r="F3723" i="85"/>
  <c r="F4404" i="85"/>
  <c r="F3610" i="85"/>
  <c r="F3760" i="85"/>
  <c r="F4446" i="85"/>
  <c r="F3193" i="85"/>
  <c r="F3279" i="85"/>
  <c r="F3790" i="85"/>
  <c r="F3300" i="85"/>
  <c r="F4087" i="85"/>
  <c r="F3854" i="85"/>
  <c r="F4439" i="85"/>
  <c r="F3422" i="85"/>
  <c r="F4497" i="85"/>
  <c r="F3832" i="85"/>
  <c r="F3775" i="85"/>
  <c r="F3965" i="85"/>
  <c r="F3736" i="85"/>
  <c r="F3913" i="85"/>
  <c r="F4011" i="85"/>
  <c r="F3434" i="85"/>
  <c r="F4110" i="85"/>
  <c r="F4112" i="85"/>
  <c r="F3311" i="85"/>
  <c r="F3152" i="85"/>
  <c r="F3730" i="85"/>
  <c r="F4278" i="85"/>
  <c r="F3894" i="85"/>
  <c r="F3836" i="85"/>
  <c r="F4027" i="85"/>
  <c r="F3782" i="85"/>
  <c r="F3945" i="85"/>
  <c r="F4043" i="85"/>
  <c r="F3466" i="85"/>
  <c r="F3468" i="85"/>
  <c r="F4144" i="85"/>
  <c r="F3343" i="85"/>
  <c r="F3216" i="85"/>
  <c r="F3762" i="85"/>
  <c r="F4310" i="85"/>
  <c r="F4374" i="85"/>
  <c r="F3925" i="85"/>
  <c r="F4195" i="85"/>
  <c r="F3660" i="85"/>
  <c r="F3957" i="85"/>
  <c r="F4257" i="85"/>
  <c r="F3470" i="85"/>
  <c r="F4090" i="85"/>
  <c r="F4178" i="85"/>
  <c r="F3495" i="85"/>
  <c r="F3505" i="85"/>
  <c r="F3527" i="85"/>
  <c r="F4242" i="85"/>
  <c r="F3559" i="85"/>
  <c r="F3569" i="85"/>
  <c r="F3591" i="85"/>
  <c r="F3636" i="85"/>
  <c r="F3623" i="85"/>
  <c r="F3662" i="85"/>
  <c r="F3655" i="85"/>
  <c r="F3700" i="85"/>
  <c r="F3462" i="85"/>
  <c r="F4473" i="85"/>
  <c r="F3764" i="85"/>
  <c r="F3112" i="85"/>
  <c r="F4394" i="85"/>
  <c r="F4426" i="85"/>
  <c r="F3382" i="85"/>
  <c r="F3347" i="85"/>
  <c r="F3180" i="85"/>
  <c r="F3943" i="85"/>
  <c r="F3898" i="85"/>
  <c r="F4089" i="85"/>
  <c r="F3843" i="85"/>
  <c r="F3977" i="85"/>
  <c r="F4075" i="85"/>
  <c r="F3498" i="85"/>
  <c r="F3500" i="85"/>
  <c r="F4176" i="85"/>
  <c r="F3375" i="85"/>
  <c r="F3248" i="85"/>
  <c r="F3794" i="85"/>
  <c r="F4342" i="85"/>
  <c r="F4005" i="85"/>
  <c r="F3962" i="85"/>
  <c r="F4136" i="85"/>
  <c r="F3905" i="85"/>
  <c r="F4009" i="85"/>
  <c r="F4107" i="85"/>
  <c r="F3530" i="85"/>
  <c r="F3532" i="85"/>
  <c r="F4208" i="85"/>
  <c r="F3663" i="85"/>
  <c r="F3280" i="85"/>
  <c r="F3826" i="85"/>
  <c r="F3944" i="85"/>
  <c r="F4155" i="85"/>
  <c r="F4235" i="85"/>
  <c r="F4336" i="85"/>
  <c r="F3409" i="85"/>
  <c r="F4006" i="85"/>
  <c r="F4146" i="85"/>
  <c r="F4280" i="85"/>
  <c r="F3724" i="85"/>
  <c r="F4130" i="85"/>
  <c r="F3756" i="85"/>
  <c r="F4363" i="85"/>
  <c r="F4262" i="85"/>
  <c r="F3598" i="85"/>
  <c r="F3852" i="85"/>
  <c r="F3857" i="85"/>
  <c r="F4382" i="85"/>
  <c r="F3668" i="85"/>
  <c r="F4370" i="85"/>
  <c r="F4244" i="85"/>
  <c r="F4510" i="85"/>
  <c r="F4402" i="85"/>
  <c r="F3238" i="85"/>
  <c r="F3425" i="85"/>
  <c r="F3796" i="85"/>
  <c r="F3822" i="85"/>
  <c r="F3360" i="85"/>
  <c r="F3696" i="85"/>
  <c r="F3148" i="85"/>
  <c r="F4471" i="85"/>
  <c r="F3429" i="85"/>
  <c r="F3772" i="85"/>
  <c r="F4024" i="85"/>
  <c r="F4198" i="85"/>
  <c r="F3969" i="85"/>
  <c r="F4041" i="85"/>
  <c r="F4139" i="85"/>
  <c r="F3562" i="85"/>
  <c r="F3564" i="85"/>
  <c r="F4240" i="85"/>
  <c r="F4018" i="85"/>
  <c r="F3313" i="85"/>
  <c r="F3858" i="85"/>
  <c r="F4406" i="85"/>
  <c r="F3833" i="85"/>
  <c r="F4071" i="85"/>
  <c r="F3840" i="85"/>
  <c r="F4031" i="85"/>
  <c r="F4073" i="85"/>
  <c r="F4171" i="85"/>
  <c r="F3594" i="85"/>
  <c r="F3596" i="85"/>
  <c r="F4272" i="85"/>
  <c r="F4050" i="85"/>
  <c r="F3345" i="85"/>
  <c r="F3891" i="85"/>
  <c r="F3087" i="85"/>
  <c r="F3412" i="85"/>
  <c r="F3788" i="85"/>
  <c r="F4196" i="85"/>
  <c r="F4461" i="85"/>
  <c r="F4322" i="85"/>
  <c r="F4495" i="85"/>
  <c r="F4525" i="85"/>
  <c r="F4450" i="85"/>
  <c r="F3208" i="85"/>
  <c r="F3751" i="85"/>
  <c r="F4340" i="85"/>
  <c r="F3817" i="85"/>
  <c r="F3321" i="85"/>
  <c r="F3315" i="85"/>
  <c r="F3755" i="85"/>
  <c r="F3263" i="85"/>
  <c r="F3895" i="85"/>
  <c r="F4133" i="85"/>
  <c r="F3902" i="85"/>
  <c r="F4093" i="85"/>
  <c r="F3367" i="85"/>
  <c r="F4203" i="85"/>
  <c r="F3626" i="85"/>
  <c r="F3628" i="85"/>
  <c r="F4304" i="85"/>
  <c r="F4082" i="85"/>
  <c r="F3377" i="85"/>
  <c r="F3966" i="85"/>
  <c r="F3399" i="85"/>
  <c r="F4269" i="85"/>
  <c r="F4114" i="85"/>
  <c r="F3444" i="85"/>
  <c r="F4028" i="85"/>
  <c r="F3692" i="85"/>
  <c r="F3441" i="85"/>
  <c r="F4068" i="85"/>
  <c r="F3502" i="85"/>
  <c r="F4331" i="85"/>
  <c r="F3534" i="85"/>
  <c r="F4134" i="85"/>
  <c r="F3566" i="85"/>
  <c r="F4156" i="85"/>
  <c r="F4218" i="85"/>
  <c r="F4306" i="85"/>
  <c r="F4390" i="85"/>
  <c r="F4338" i="85"/>
  <c r="F4527" i="85"/>
  <c r="F3154" i="85"/>
  <c r="F4518" i="85"/>
  <c r="F3732" i="85"/>
  <c r="F3758" i="85"/>
  <c r="F3200" i="85"/>
  <c r="F3114" i="85"/>
  <c r="F3549" i="85"/>
  <c r="F4145" i="85"/>
  <c r="F4436" i="85"/>
  <c r="F3670" i="85"/>
  <c r="F4503" i="85"/>
  <c r="F4539" i="85"/>
  <c r="F4538" i="85"/>
  <c r="AK4" i="78"/>
  <c r="F38" i="85"/>
  <c r="F13859" i="85" l="1"/>
  <c r="F4544" i="85"/>
  <c r="F5035" i="85" s="1"/>
  <c r="F13755" i="85" l="1"/>
  <c r="F13780" i="85" s="1"/>
  <c r="F5038" i="85"/>
  <c r="F10323" i="85" s="1"/>
  <c r="F11535" i="85"/>
  <c r="F1534" i="85"/>
  <c r="F54" i="85"/>
  <c r="F4629" i="85"/>
  <c r="F4805" i="85"/>
  <c r="F4982" i="85"/>
  <c r="F4682" i="85"/>
  <c r="F4862" i="85"/>
  <c r="F4550" i="85"/>
  <c r="F4694" i="85"/>
  <c r="F4874" i="85"/>
  <c r="F5018" i="85"/>
  <c r="F4713" i="85"/>
  <c r="F4857" i="85"/>
  <c r="F4552" i="85"/>
  <c r="F4696" i="85"/>
  <c r="F4876" i="85"/>
  <c r="F5020" i="85"/>
  <c r="F4709" i="85"/>
  <c r="F4853" i="85"/>
  <c r="F4970" i="85"/>
  <c r="F4648" i="85"/>
  <c r="F4972" i="85"/>
  <c r="F4658" i="85"/>
  <c r="F4641" i="85"/>
  <c r="F5006" i="85"/>
  <c r="F4574" i="85"/>
  <c r="F4754" i="85"/>
  <c r="F4898" i="85"/>
  <c r="F4593" i="85"/>
  <c r="F4737" i="85"/>
  <c r="F4917" i="85"/>
  <c r="F4576" i="85"/>
  <c r="F4756" i="85"/>
  <c r="F4900" i="85"/>
  <c r="F4589" i="85"/>
  <c r="F4733" i="85"/>
  <c r="F4925" i="85"/>
  <c r="F4646" i="85"/>
  <c r="F4809" i="85"/>
  <c r="F4792" i="85"/>
  <c r="F4586" i="85"/>
  <c r="F4766" i="85"/>
  <c r="F4910" i="85"/>
  <c r="F4605" i="85"/>
  <c r="F4749" i="85"/>
  <c r="F4929" i="85"/>
  <c r="F4588" i="85"/>
  <c r="F4768" i="85"/>
  <c r="F4912" i="85"/>
  <c r="F4601" i="85"/>
  <c r="F4745" i="85"/>
  <c r="F4790" i="85"/>
  <c r="F4953" i="85"/>
  <c r="F4625" i="85"/>
  <c r="F4802" i="85"/>
  <c r="F4821" i="85"/>
  <c r="F4965" i="85"/>
  <c r="F4660" i="85"/>
  <c r="F4804" i="85"/>
  <c r="F4984" i="85"/>
  <c r="F4637" i="85"/>
  <c r="F4817" i="85"/>
  <c r="F4701" i="85"/>
  <c r="F4845" i="85"/>
  <c r="F5025" i="85"/>
  <c r="F4684" i="85"/>
  <c r="F4864" i="85"/>
  <c r="F5008" i="85"/>
  <c r="F4697" i="85"/>
  <c r="F4841" i="85"/>
  <c r="F4949" i="85"/>
  <c r="F4566" i="85"/>
  <c r="F4578" i="85"/>
  <c r="F4913" i="85"/>
  <c r="F4961" i="85"/>
  <c r="F4610" i="85"/>
  <c r="F4718" i="85"/>
  <c r="F4826" i="85"/>
  <c r="F4934" i="85"/>
  <c r="F4557" i="85"/>
  <c r="F4665" i="85"/>
  <c r="F4773" i="85"/>
  <c r="F4881" i="85"/>
  <c r="F4989" i="85"/>
  <c r="F4612" i="85"/>
  <c r="F4720" i="85"/>
  <c r="F4828" i="85"/>
  <c r="F4936" i="85"/>
  <c r="F4553" i="85"/>
  <c r="F4661" i="85"/>
  <c r="F4769" i="85"/>
  <c r="F4877" i="85"/>
  <c r="F4985" i="85"/>
  <c r="F4622" i="85"/>
  <c r="F4730" i="85"/>
  <c r="F4838" i="85"/>
  <c r="F4946" i="85"/>
  <c r="F4569" i="85"/>
  <c r="F4677" i="85"/>
  <c r="F4785" i="85"/>
  <c r="F4893" i="85"/>
  <c r="F5001" i="85"/>
  <c r="F4624" i="85"/>
  <c r="F4732" i="85"/>
  <c r="F4840" i="85"/>
  <c r="F4948" i="85"/>
  <c r="F4565" i="85"/>
  <c r="F4673" i="85"/>
  <c r="F4781" i="85"/>
  <c r="F4889" i="85"/>
  <c r="F4997" i="85"/>
  <c r="F5021" i="85"/>
  <c r="F5033" i="85"/>
  <c r="F4638" i="85"/>
  <c r="F4890" i="85"/>
  <c r="F4602" i="85"/>
  <c r="F4614" i="85"/>
  <c r="F4650" i="85"/>
  <c r="F4686" i="85"/>
  <c r="F4674" i="85"/>
  <c r="F4722" i="85"/>
  <c r="F4710" i="85"/>
  <c r="F4782" i="85"/>
  <c r="F4746" i="85"/>
  <c r="F4758" i="85"/>
  <c r="F4818" i="85"/>
  <c r="F4794" i="85"/>
  <c r="F4866" i="85"/>
  <c r="F4830" i="85"/>
  <c r="F4854" i="85"/>
  <c r="F4938" i="85"/>
  <c r="F4998" i="85"/>
  <c r="F4902" i="85"/>
  <c r="F4926" i="85"/>
  <c r="F4579" i="85"/>
  <c r="F4962" i="85"/>
  <c r="F4974" i="85"/>
  <c r="F5010" i="85"/>
  <c r="F5034" i="85"/>
  <c r="F4897" i="85"/>
  <c r="F4555" i="85"/>
  <c r="F4627" i="85"/>
  <c r="F4591" i="85"/>
  <c r="F4615" i="85"/>
  <c r="F4687" i="85"/>
  <c r="F4651" i="85"/>
  <c r="F4795" i="85"/>
  <c r="F4663" i="85"/>
  <c r="F4723" i="85"/>
  <c r="F4759" i="85"/>
  <c r="F4735" i="85"/>
  <c r="F4807" i="85"/>
  <c r="F4562" i="85"/>
  <c r="F4568" i="85"/>
  <c r="F4604" i="85"/>
  <c r="F4640" i="85"/>
  <c r="F4676" i="85"/>
  <c r="F4712" i="85"/>
  <c r="F4748" i="85"/>
  <c r="F4784" i="85"/>
  <c r="F4820" i="85"/>
  <c r="F4856" i="85"/>
  <c r="F4892" i="85"/>
  <c r="F4928" i="85"/>
  <c r="F4964" i="85"/>
  <c r="F5000" i="85"/>
  <c r="F4551" i="85"/>
  <c r="F4587" i="85"/>
  <c r="F4623" i="85"/>
  <c r="F4659" i="85"/>
  <c r="F4695" i="85"/>
  <c r="F4731" i="85"/>
  <c r="F4767" i="85"/>
  <c r="F4803" i="85"/>
  <c r="F4839" i="85"/>
  <c r="F4875" i="85"/>
  <c r="F4911" i="85"/>
  <c r="F4947" i="85"/>
  <c r="F4983" i="85"/>
  <c r="F5019" i="85"/>
  <c r="F4570" i="85"/>
  <c r="F4606" i="85"/>
  <c r="F4642" i="85"/>
  <c r="F4678" i="85"/>
  <c r="F4714" i="85"/>
  <c r="F4750" i="85"/>
  <c r="F4786" i="85"/>
  <c r="F4822" i="85"/>
  <c r="F4858" i="85"/>
  <c r="F4894" i="85"/>
  <c r="F4930" i="85"/>
  <c r="F4966" i="85"/>
  <c r="F5002" i="85"/>
  <c r="F4547" i="85"/>
  <c r="F4583" i="85"/>
  <c r="F4619" i="85"/>
  <c r="F4655" i="85"/>
  <c r="F4691" i="85"/>
  <c r="F4727" i="85"/>
  <c r="F4763" i="85"/>
  <c r="F4799" i="85"/>
  <c r="F4835" i="85"/>
  <c r="F4871" i="85"/>
  <c r="F4907" i="85"/>
  <c r="F4943" i="85"/>
  <c r="F4979" i="85"/>
  <c r="F5015" i="85"/>
  <c r="F4560" i="85"/>
  <c r="F4596" i="85"/>
  <c r="F4632" i="85"/>
  <c r="F4668" i="85"/>
  <c r="F4704" i="85"/>
  <c r="F4740" i="85"/>
  <c r="F4776" i="85"/>
  <c r="F4812" i="85"/>
  <c r="F4848" i="85"/>
  <c r="F4884" i="85"/>
  <c r="F4920" i="85"/>
  <c r="F4956" i="85"/>
  <c r="F4992" i="85"/>
  <c r="F5028" i="85"/>
  <c r="F4573" i="85"/>
  <c r="F4609" i="85"/>
  <c r="F4645" i="85"/>
  <c r="F4681" i="85"/>
  <c r="F4717" i="85"/>
  <c r="F4753" i="85"/>
  <c r="F4789" i="85"/>
  <c r="F4825" i="85"/>
  <c r="F4580" i="85"/>
  <c r="F4616" i="85"/>
  <c r="F4652" i="85"/>
  <c r="F4688" i="85"/>
  <c r="F4724" i="85"/>
  <c r="F4760" i="85"/>
  <c r="F4796" i="85"/>
  <c r="F4832" i="85"/>
  <c r="F4868" i="85"/>
  <c r="F4904" i="85"/>
  <c r="F4940" i="85"/>
  <c r="F4976" i="85"/>
  <c r="F5012" i="85"/>
  <c r="F4563" i="85"/>
  <c r="F4599" i="85"/>
  <c r="F4635" i="85"/>
  <c r="F4671" i="85"/>
  <c r="F4707" i="85"/>
  <c r="F4743" i="85"/>
  <c r="F4779" i="85"/>
  <c r="F4815" i="85"/>
  <c r="F4851" i="85"/>
  <c r="F4887" i="85"/>
  <c r="F4923" i="85"/>
  <c r="F4959" i="85"/>
  <c r="F4995" i="85"/>
  <c r="F5031" i="85"/>
  <c r="F4582" i="85"/>
  <c r="F4618" i="85"/>
  <c r="F4654" i="85"/>
  <c r="F4690" i="85"/>
  <c r="F4726" i="85"/>
  <c r="F4762" i="85"/>
  <c r="F4798" i="85"/>
  <c r="F4834" i="85"/>
  <c r="F4870" i="85"/>
  <c r="F4906" i="85"/>
  <c r="F4942" i="85"/>
  <c r="F4978" i="85"/>
  <c r="F5014" i="85"/>
  <c r="F4559" i="85"/>
  <c r="F4595" i="85"/>
  <c r="F4631" i="85"/>
  <c r="F4667" i="85"/>
  <c r="F4703" i="85"/>
  <c r="F4739" i="85"/>
  <c r="F4775" i="85"/>
  <c r="F4811" i="85"/>
  <c r="F4847" i="85"/>
  <c r="F4883" i="85"/>
  <c r="F4919" i="85"/>
  <c r="F4955" i="85"/>
  <c r="F4991" i="85"/>
  <c r="F5027" i="85"/>
  <c r="F4572" i="85"/>
  <c r="F4608" i="85"/>
  <c r="F4644" i="85"/>
  <c r="F4680" i="85"/>
  <c r="F4716" i="85"/>
  <c r="F4752" i="85"/>
  <c r="F4788" i="85"/>
  <c r="F4824" i="85"/>
  <c r="F4860" i="85"/>
  <c r="F4896" i="85"/>
  <c r="F4932" i="85"/>
  <c r="F4968" i="85"/>
  <c r="F5004" i="85"/>
  <c r="F4549" i="85"/>
  <c r="F4585" i="85"/>
  <c r="F4621" i="85"/>
  <c r="F4657" i="85"/>
  <c r="F4693" i="85"/>
  <c r="F4729" i="85"/>
  <c r="F4765" i="85"/>
  <c r="F4801" i="85"/>
  <c r="F4556" i="85"/>
  <c r="F4592" i="85"/>
  <c r="F4628" i="85"/>
  <c r="F4664" i="85"/>
  <c r="F4700" i="85"/>
  <c r="F4736" i="85"/>
  <c r="F4772" i="85"/>
  <c r="F4808" i="85"/>
  <c r="F4844" i="85"/>
  <c r="F4880" i="85"/>
  <c r="F4916" i="85"/>
  <c r="F4952" i="85"/>
  <c r="F4988" i="85"/>
  <c r="F5024" i="85"/>
  <c r="F4575" i="85"/>
  <c r="F4611" i="85"/>
  <c r="F4647" i="85"/>
  <c r="F4683" i="85"/>
  <c r="F4719" i="85"/>
  <c r="F4755" i="85"/>
  <c r="F4791" i="85"/>
  <c r="F4827" i="85"/>
  <c r="F4863" i="85"/>
  <c r="F4899" i="85"/>
  <c r="F4935" i="85"/>
  <c r="F4971" i="85"/>
  <c r="F5007" i="85"/>
  <c r="F4558" i="85"/>
  <c r="F4594" i="85"/>
  <c r="F4630" i="85"/>
  <c r="F4666" i="85"/>
  <c r="F4702" i="85"/>
  <c r="F4738" i="85"/>
  <c r="F4774" i="85"/>
  <c r="F4810" i="85"/>
  <c r="F4846" i="85"/>
  <c r="F4882" i="85"/>
  <c r="F4918" i="85"/>
  <c r="F4954" i="85"/>
  <c r="F4990" i="85"/>
  <c r="F5026" i="85"/>
  <c r="F4571" i="85"/>
  <c r="F4607" i="85"/>
  <c r="F4643" i="85"/>
  <c r="F4679" i="85"/>
  <c r="F4715" i="85"/>
  <c r="F4751" i="85"/>
  <c r="F4787" i="85"/>
  <c r="F4823" i="85"/>
  <c r="F4859" i="85"/>
  <c r="F4895" i="85"/>
  <c r="F4931" i="85"/>
  <c r="F4967" i="85"/>
  <c r="F5003" i="85"/>
  <c r="F4548" i="85"/>
  <c r="F4584" i="85"/>
  <c r="F4620" i="85"/>
  <c r="F4656" i="85"/>
  <c r="F4692" i="85"/>
  <c r="F4728" i="85"/>
  <c r="F4764" i="85"/>
  <c r="F4800" i="85"/>
  <c r="F4836" i="85"/>
  <c r="F4872" i="85"/>
  <c r="F4908" i="85"/>
  <c r="F4944" i="85"/>
  <c r="F4980" i="85"/>
  <c r="F5016" i="85"/>
  <c r="F4561" i="85"/>
  <c r="F4597" i="85"/>
  <c r="F4633" i="85"/>
  <c r="F4669" i="85"/>
  <c r="F4705" i="85"/>
  <c r="F4741" i="85"/>
  <c r="F4777" i="85"/>
  <c r="F4813" i="85"/>
  <c r="F4699" i="85"/>
  <c r="F4771" i="85"/>
  <c r="F4598" i="85"/>
  <c r="F4634" i="85"/>
  <c r="F4670" i="85"/>
  <c r="F4706" i="85"/>
  <c r="F4742" i="85"/>
  <c r="F4778" i="85"/>
  <c r="F4814" i="85"/>
  <c r="F4850" i="85"/>
  <c r="F4886" i="85"/>
  <c r="F4922" i="85"/>
  <c r="F4958" i="85"/>
  <c r="F4994" i="85"/>
  <c r="F5030" i="85"/>
  <c r="F4581" i="85"/>
  <c r="F4617" i="85"/>
  <c r="F4653" i="85"/>
  <c r="F4689" i="85"/>
  <c r="F4725" i="85"/>
  <c r="F4761" i="85"/>
  <c r="F4797" i="85"/>
  <c r="F4833" i="85"/>
  <c r="F4869" i="85"/>
  <c r="F4905" i="85"/>
  <c r="F4941" i="85"/>
  <c r="F4977" i="85"/>
  <c r="F5013" i="85"/>
  <c r="F4564" i="85"/>
  <c r="F4600" i="85"/>
  <c r="F4636" i="85"/>
  <c r="F4672" i="85"/>
  <c r="F4708" i="85"/>
  <c r="F4744" i="85"/>
  <c r="F4780" i="85"/>
  <c r="F4816" i="85"/>
  <c r="F4852" i="85"/>
  <c r="F4888" i="85"/>
  <c r="F4924" i="85"/>
  <c r="F4960" i="85"/>
  <c r="F4996" i="85"/>
  <c r="F5032" i="85"/>
  <c r="F4577" i="85"/>
  <c r="F4613" i="85"/>
  <c r="F4649" i="85"/>
  <c r="F4685" i="85"/>
  <c r="F4721" i="85"/>
  <c r="F4757" i="85"/>
  <c r="F4793" i="85"/>
  <c r="F4829" i="85"/>
  <c r="F4865" i="85"/>
  <c r="F4901" i="85"/>
  <c r="F4937" i="85"/>
  <c r="F4973" i="85"/>
  <c r="F5009" i="85"/>
  <c r="F4554" i="85"/>
  <c r="F4590" i="85"/>
  <c r="F4626" i="85"/>
  <c r="F4662" i="85"/>
  <c r="F4698" i="85"/>
  <c r="F4734" i="85"/>
  <c r="F4770" i="85"/>
  <c r="F4806" i="85"/>
  <c r="F4842" i="85"/>
  <c r="F4878" i="85"/>
  <c r="F4914" i="85"/>
  <c r="F4950" i="85"/>
  <c r="F4986" i="85"/>
  <c r="F5022" i="85"/>
  <c r="F4567" i="85"/>
  <c r="F4603" i="85"/>
  <c r="F4639" i="85"/>
  <c r="F4675" i="85"/>
  <c r="F4711" i="85"/>
  <c r="F4747" i="85"/>
  <c r="F4783" i="85"/>
  <c r="F4819" i="85"/>
  <c r="F4843" i="85"/>
  <c r="F4831" i="85"/>
  <c r="F4837" i="85"/>
  <c r="F4861" i="85"/>
  <c r="F4849" i="85"/>
  <c r="F4855" i="85"/>
  <c r="F4873" i="85"/>
  <c r="F4867" i="85"/>
  <c r="F4891" i="85"/>
  <c r="F4879" i="85"/>
  <c r="F4885" i="85"/>
  <c r="F4903" i="85"/>
  <c r="F4927" i="85"/>
  <c r="F4909" i="85"/>
  <c r="F4921" i="85"/>
  <c r="F4915" i="85"/>
  <c r="F4933" i="85"/>
  <c r="F4963" i="85"/>
  <c r="F4945" i="85"/>
  <c r="F4939" i="85"/>
  <c r="F4951" i="85"/>
  <c r="F4957" i="85"/>
  <c r="F4975" i="85"/>
  <c r="F4987" i="85"/>
  <c r="F4969" i="85"/>
  <c r="F4999" i="85"/>
  <c r="F5011" i="85"/>
  <c r="F4981" i="85"/>
  <c r="F5005" i="85"/>
  <c r="F4993" i="85"/>
  <c r="F5017" i="85"/>
  <c r="F5023" i="85"/>
  <c r="F13860" i="85"/>
  <c r="F13861" i="85"/>
  <c r="F13867" i="85"/>
  <c r="F13873" i="85"/>
  <c r="F13879" i="85"/>
  <c r="F13885" i="85"/>
  <c r="F13891" i="85"/>
  <c r="F13897" i="85"/>
  <c r="F13903" i="85"/>
  <c r="F13909" i="85"/>
  <c r="F13915" i="85"/>
  <c r="F13921" i="85"/>
  <c r="F13927" i="85"/>
  <c r="F13933" i="85"/>
  <c r="F13939" i="85"/>
  <c r="F13945" i="85"/>
  <c r="F13951" i="85"/>
  <c r="F13957" i="85"/>
  <c r="F13963" i="85"/>
  <c r="F13969" i="85"/>
  <c r="F13871" i="85"/>
  <c r="F13877" i="85"/>
  <c r="F13889" i="85"/>
  <c r="F13901" i="85"/>
  <c r="F13913" i="85"/>
  <c r="F13925" i="85"/>
  <c r="F13937" i="85"/>
  <c r="F13955" i="85"/>
  <c r="F13967" i="85"/>
  <c r="F13862" i="85"/>
  <c r="F13868" i="85"/>
  <c r="F13874" i="85"/>
  <c r="F13880" i="85"/>
  <c r="F13886" i="85"/>
  <c r="F13892" i="85"/>
  <c r="F13898" i="85"/>
  <c r="F13904" i="85"/>
  <c r="F13910" i="85"/>
  <c r="F13916" i="85"/>
  <c r="F13922" i="85"/>
  <c r="F13928" i="85"/>
  <c r="F13934" i="85"/>
  <c r="F13940" i="85"/>
  <c r="F13946" i="85"/>
  <c r="F13952" i="85"/>
  <c r="F13958" i="85"/>
  <c r="F13964" i="85"/>
  <c r="F13970" i="85"/>
  <c r="F13865" i="85"/>
  <c r="F13883" i="85"/>
  <c r="F13895" i="85"/>
  <c r="F13907" i="85"/>
  <c r="F13919" i="85"/>
  <c r="F13931" i="85"/>
  <c r="F13943" i="85"/>
  <c r="F13949" i="85"/>
  <c r="F13961" i="85"/>
  <c r="F13863" i="85"/>
  <c r="F13869" i="85"/>
  <c r="F13875" i="85"/>
  <c r="F13881" i="85"/>
  <c r="F13887" i="85"/>
  <c r="F13893" i="85"/>
  <c r="F13899" i="85"/>
  <c r="F13905" i="85"/>
  <c r="F13911" i="85"/>
  <c r="F13917" i="85"/>
  <c r="F13923" i="85"/>
  <c r="F13929" i="85"/>
  <c r="F13935" i="85"/>
  <c r="F13941" i="85"/>
  <c r="F13947" i="85"/>
  <c r="F13953" i="85"/>
  <c r="F13959" i="85"/>
  <c r="F13965" i="85"/>
  <c r="F13971" i="85"/>
  <c r="F13864" i="85"/>
  <c r="F13870" i="85"/>
  <c r="F13876" i="85"/>
  <c r="F13882" i="85"/>
  <c r="F13888" i="85"/>
  <c r="F13894" i="85"/>
  <c r="F13900" i="85"/>
  <c r="F13906" i="85"/>
  <c r="F13912" i="85"/>
  <c r="F13918" i="85"/>
  <c r="F13924" i="85"/>
  <c r="F13930" i="85"/>
  <c r="F13936" i="85"/>
  <c r="F13942" i="85"/>
  <c r="F13948" i="85"/>
  <c r="F13954" i="85"/>
  <c r="F13960" i="85"/>
  <c r="F13966" i="85"/>
  <c r="F13866" i="85"/>
  <c r="F13872" i="85"/>
  <c r="F13878" i="85"/>
  <c r="F13884" i="85"/>
  <c r="F13890" i="85"/>
  <c r="F13896" i="85"/>
  <c r="F13902" i="85"/>
  <c r="F13908" i="85"/>
  <c r="F13914" i="85"/>
  <c r="F13920" i="85"/>
  <c r="F13926" i="85"/>
  <c r="F13932" i="85"/>
  <c r="F13938" i="85"/>
  <c r="F13944" i="85"/>
  <c r="F13950" i="85"/>
  <c r="F13956" i="85"/>
  <c r="F13962" i="85"/>
  <c r="F13968" i="85"/>
  <c r="F5029" i="85"/>
  <c r="F4546" i="85"/>
  <c r="F1538" i="85" l="1"/>
  <c r="F3071" i="85"/>
  <c r="F3072" i="85"/>
  <c r="F3073" i="85"/>
  <c r="F114" i="85"/>
  <c r="F126" i="85"/>
  <c r="F138" i="85"/>
  <c r="F150" i="85"/>
  <c r="F162" i="85"/>
  <c r="F174" i="85"/>
  <c r="F186" i="85"/>
  <c r="F198" i="85"/>
  <c r="F210" i="85"/>
  <c r="F222" i="85"/>
  <c r="F234" i="85"/>
  <c r="F246" i="85"/>
  <c r="F258" i="85"/>
  <c r="F270" i="85"/>
  <c r="F282" i="85"/>
  <c r="F294" i="85"/>
  <c r="F306" i="85"/>
  <c r="F318" i="85"/>
  <c r="F104" i="85"/>
  <c r="F116" i="85"/>
  <c r="F128" i="85"/>
  <c r="F140" i="85"/>
  <c r="F152" i="85"/>
  <c r="F164" i="85"/>
  <c r="F176" i="85"/>
  <c r="F188" i="85"/>
  <c r="F200" i="85"/>
  <c r="F212" i="85"/>
  <c r="F224" i="85"/>
  <c r="F236" i="85"/>
  <c r="F248" i="85"/>
  <c r="F260" i="85"/>
  <c r="F272" i="85"/>
  <c r="F284" i="85"/>
  <c r="F296" i="85"/>
  <c r="F308" i="85"/>
  <c r="F105" i="85"/>
  <c r="F117" i="85"/>
  <c r="F129" i="85"/>
  <c r="F141" i="85"/>
  <c r="F153" i="85"/>
  <c r="F165" i="85"/>
  <c r="F177" i="85"/>
  <c r="F189" i="85"/>
  <c r="F201" i="85"/>
  <c r="F213" i="85"/>
  <c r="F225" i="85"/>
  <c r="F237" i="85"/>
  <c r="F249" i="85"/>
  <c r="F261" i="85"/>
  <c r="F273" i="85"/>
  <c r="F285" i="85"/>
  <c r="F297" i="85"/>
  <c r="F309" i="85"/>
  <c r="F106" i="85"/>
  <c r="F118" i="85"/>
  <c r="F130" i="85"/>
  <c r="F142" i="85"/>
  <c r="F154" i="85"/>
  <c r="F166" i="85"/>
  <c r="F178" i="85"/>
  <c r="F190" i="85"/>
  <c r="F202" i="85"/>
  <c r="F214" i="85"/>
  <c r="F226" i="85"/>
  <c r="F238" i="85"/>
  <c r="F250" i="85"/>
  <c r="F262" i="85"/>
  <c r="F274" i="85"/>
  <c r="F286" i="85"/>
  <c r="F298" i="85"/>
  <c r="F310" i="85"/>
  <c r="F107" i="85"/>
  <c r="F119" i="85"/>
  <c r="F131" i="85"/>
  <c r="F143" i="85"/>
  <c r="F155" i="85"/>
  <c r="F167" i="85"/>
  <c r="F179" i="85"/>
  <c r="F191" i="85"/>
  <c r="F203" i="85"/>
  <c r="F215" i="85"/>
  <c r="F227" i="85"/>
  <c r="F239" i="85"/>
  <c r="F251" i="85"/>
  <c r="F263" i="85"/>
  <c r="F275" i="85"/>
  <c r="F287" i="85"/>
  <c r="F299" i="85"/>
  <c r="F311" i="85"/>
  <c r="F108" i="85"/>
  <c r="F120" i="85"/>
  <c r="F132" i="85"/>
  <c r="F144" i="85"/>
  <c r="F156" i="85"/>
  <c r="F168" i="85"/>
  <c r="F180" i="85"/>
  <c r="F192" i="85"/>
  <c r="F204" i="85"/>
  <c r="F216" i="85"/>
  <c r="F228" i="85"/>
  <c r="F240" i="85"/>
  <c r="F252" i="85"/>
  <c r="F264" i="85"/>
  <c r="F276" i="85"/>
  <c r="F288" i="85"/>
  <c r="F300" i="85"/>
  <c r="F312" i="85"/>
  <c r="F109" i="85"/>
  <c r="F121" i="85"/>
  <c r="F133" i="85"/>
  <c r="F145" i="85"/>
  <c r="F157" i="85"/>
  <c r="F169" i="85"/>
  <c r="F181" i="85"/>
  <c r="F193" i="85"/>
  <c r="F205" i="85"/>
  <c r="F217" i="85"/>
  <c r="F229" i="85"/>
  <c r="F241" i="85"/>
  <c r="F253" i="85"/>
  <c r="F265" i="85"/>
  <c r="F277" i="85"/>
  <c r="F289" i="85"/>
  <c r="F301" i="85"/>
  <c r="F313" i="85"/>
  <c r="F113" i="85"/>
  <c r="F125" i="85"/>
  <c r="F137" i="85"/>
  <c r="F149" i="85"/>
  <c r="F161" i="85"/>
  <c r="F173" i="85"/>
  <c r="F185" i="85"/>
  <c r="F197" i="85"/>
  <c r="F209" i="85"/>
  <c r="F221" i="85"/>
  <c r="F233" i="85"/>
  <c r="F245" i="85"/>
  <c r="F257" i="85"/>
  <c r="F269" i="85"/>
  <c r="F281" i="85"/>
  <c r="F293" i="85"/>
  <c r="F305" i="85"/>
  <c r="F317" i="85"/>
  <c r="F112" i="85"/>
  <c r="F148" i="85"/>
  <c r="F184" i="85"/>
  <c r="F220" i="85"/>
  <c r="F256" i="85"/>
  <c r="F292" i="85"/>
  <c r="F322" i="85"/>
  <c r="F334" i="85"/>
  <c r="F346" i="85"/>
  <c r="F358" i="85"/>
  <c r="F370" i="85"/>
  <c r="F382" i="85"/>
  <c r="F394" i="85"/>
  <c r="F406" i="85"/>
  <c r="F418" i="85"/>
  <c r="F430" i="85"/>
  <c r="F442" i="85"/>
  <c r="F454" i="85"/>
  <c r="F466" i="85"/>
  <c r="F478" i="85"/>
  <c r="F490" i="85"/>
  <c r="F502" i="85"/>
  <c r="F514" i="85"/>
  <c r="F526" i="85"/>
  <c r="F538" i="85"/>
  <c r="F550" i="85"/>
  <c r="F562" i="85"/>
  <c r="F574" i="85"/>
  <c r="F586" i="85"/>
  <c r="F598" i="85"/>
  <c r="F610" i="85"/>
  <c r="F622" i="85"/>
  <c r="F634" i="85"/>
  <c r="F646" i="85"/>
  <c r="F658" i="85"/>
  <c r="F670" i="85"/>
  <c r="F682" i="85"/>
  <c r="F694" i="85"/>
  <c r="F706" i="85"/>
  <c r="F718" i="85"/>
  <c r="F730" i="85"/>
  <c r="F742" i="85"/>
  <c r="F754" i="85"/>
  <c r="F766" i="85"/>
  <c r="F778" i="85"/>
  <c r="F790" i="85"/>
  <c r="F802" i="85"/>
  <c r="F814" i="85"/>
  <c r="F826" i="85"/>
  <c r="F838" i="85"/>
  <c r="F850" i="85"/>
  <c r="F862" i="85"/>
  <c r="F874" i="85"/>
  <c r="F886" i="85"/>
  <c r="F898" i="85"/>
  <c r="F910" i="85"/>
  <c r="F922" i="85"/>
  <c r="F934" i="85"/>
  <c r="F946" i="85"/>
  <c r="F958" i="85"/>
  <c r="F970" i="85"/>
  <c r="F982" i="85"/>
  <c r="F994" i="85"/>
  <c r="F1006" i="85"/>
  <c r="F1018" i="85"/>
  <c r="F1030" i="85"/>
  <c r="F1042" i="85"/>
  <c r="F1054" i="85"/>
  <c r="F1066" i="85"/>
  <c r="F1078" i="85"/>
  <c r="F1090" i="85"/>
  <c r="F1102" i="85"/>
  <c r="F1114" i="85"/>
  <c r="F1126" i="85"/>
  <c r="F1138" i="85"/>
  <c r="F1150" i="85"/>
  <c r="F1162" i="85"/>
  <c r="F1174" i="85"/>
  <c r="F1186" i="85"/>
  <c r="F1198" i="85"/>
  <c r="F1210" i="85"/>
  <c r="F1222" i="85"/>
  <c r="F115" i="85"/>
  <c r="F151" i="85"/>
  <c r="F187" i="85"/>
  <c r="F223" i="85"/>
  <c r="F259" i="85"/>
  <c r="F295" i="85"/>
  <c r="F323" i="85"/>
  <c r="F335" i="85"/>
  <c r="F347" i="85"/>
  <c r="F359" i="85"/>
  <c r="F371" i="85"/>
  <c r="F383" i="85"/>
  <c r="F395" i="85"/>
  <c r="F407" i="85"/>
  <c r="F419" i="85"/>
  <c r="F431" i="85"/>
  <c r="F443" i="85"/>
  <c r="F455" i="85"/>
  <c r="F467" i="85"/>
  <c r="F479" i="85"/>
  <c r="F491" i="85"/>
  <c r="F503" i="85"/>
  <c r="F515" i="85"/>
  <c r="F527" i="85"/>
  <c r="F539" i="85"/>
  <c r="F551" i="85"/>
  <c r="F563" i="85"/>
  <c r="F575" i="85"/>
  <c r="F587" i="85"/>
  <c r="F599" i="85"/>
  <c r="F611" i="85"/>
  <c r="F623" i="85"/>
  <c r="F635" i="85"/>
  <c r="F647" i="85"/>
  <c r="F659" i="85"/>
  <c r="F671" i="85"/>
  <c r="F683" i="85"/>
  <c r="F695" i="85"/>
  <c r="F707" i="85"/>
  <c r="F719" i="85"/>
  <c r="F731" i="85"/>
  <c r="F743" i="85"/>
  <c r="F755" i="85"/>
  <c r="F767" i="85"/>
  <c r="F779" i="85"/>
  <c r="F791" i="85"/>
  <c r="F803" i="85"/>
  <c r="F815" i="85"/>
  <c r="F827" i="85"/>
  <c r="F839" i="85"/>
  <c r="F851" i="85"/>
  <c r="F863" i="85"/>
  <c r="F875" i="85"/>
  <c r="F887" i="85"/>
  <c r="F899" i="85"/>
  <c r="F911" i="85"/>
  <c r="F923" i="85"/>
  <c r="F935" i="85"/>
  <c r="F947" i="85"/>
  <c r="F959" i="85"/>
  <c r="F971" i="85"/>
  <c r="F983" i="85"/>
  <c r="F995" i="85"/>
  <c r="F1007" i="85"/>
  <c r="F1019" i="85"/>
  <c r="F1031" i="85"/>
  <c r="F1043" i="85"/>
  <c r="F1055" i="85"/>
  <c r="F1067" i="85"/>
  <c r="F1079" i="85"/>
  <c r="F1091" i="85"/>
  <c r="F1103" i="85"/>
  <c r="F122" i="85"/>
  <c r="F158" i="85"/>
  <c r="F194" i="85"/>
  <c r="F230" i="85"/>
  <c r="F266" i="85"/>
  <c r="F302" i="85"/>
  <c r="F324" i="85"/>
  <c r="F336" i="85"/>
  <c r="F348" i="85"/>
  <c r="F360" i="85"/>
  <c r="F372" i="85"/>
  <c r="F384" i="85"/>
  <c r="F396" i="85"/>
  <c r="F408" i="85"/>
  <c r="F420" i="85"/>
  <c r="F432" i="85"/>
  <c r="F444" i="85"/>
  <c r="F456" i="85"/>
  <c r="F468" i="85"/>
  <c r="F480" i="85"/>
  <c r="F492" i="85"/>
  <c r="F504" i="85"/>
  <c r="F516" i="85"/>
  <c r="F528" i="85"/>
  <c r="F540" i="85"/>
  <c r="F552" i="85"/>
  <c r="F564" i="85"/>
  <c r="F576" i="85"/>
  <c r="F588" i="85"/>
  <c r="F600" i="85"/>
  <c r="F612" i="85"/>
  <c r="F624" i="85"/>
  <c r="F636" i="85"/>
  <c r="F648" i="85"/>
  <c r="F660" i="85"/>
  <c r="F672" i="85"/>
  <c r="F684" i="85"/>
  <c r="F696" i="85"/>
  <c r="F708" i="85"/>
  <c r="F720" i="85"/>
  <c r="F732" i="85"/>
  <c r="F744" i="85"/>
  <c r="F756" i="85"/>
  <c r="F768" i="85"/>
  <c r="F780" i="85"/>
  <c r="F792" i="85"/>
  <c r="F804" i="85"/>
  <c r="F816" i="85"/>
  <c r="F828" i="85"/>
  <c r="F840" i="85"/>
  <c r="F852" i="85"/>
  <c r="F864" i="85"/>
  <c r="F876" i="85"/>
  <c r="F888" i="85"/>
  <c r="F900" i="85"/>
  <c r="F912" i="85"/>
  <c r="F924" i="85"/>
  <c r="F936" i="85"/>
  <c r="F948" i="85"/>
  <c r="F960" i="85"/>
  <c r="F972" i="85"/>
  <c r="F984" i="85"/>
  <c r="F996" i="85"/>
  <c r="F1008" i="85"/>
  <c r="F1020" i="85"/>
  <c r="F1032" i="85"/>
  <c r="F1044" i="85"/>
  <c r="F1056" i="85"/>
  <c r="F1068" i="85"/>
  <c r="F1080" i="85"/>
  <c r="F1092" i="85"/>
  <c r="F1104" i="85"/>
  <c r="F1116" i="85"/>
  <c r="F1128" i="85"/>
  <c r="F1140" i="85"/>
  <c r="F1152" i="85"/>
  <c r="F1164" i="85"/>
  <c r="F1176" i="85"/>
  <c r="F1188" i="85"/>
  <c r="F1200" i="85"/>
  <c r="F1212" i="85"/>
  <c r="F1224" i="85"/>
  <c r="F1236" i="85"/>
  <c r="F1248" i="85"/>
  <c r="F1260" i="85"/>
  <c r="F1272" i="85"/>
  <c r="F1284" i="85"/>
  <c r="F1296" i="85"/>
  <c r="F1308" i="85"/>
  <c r="F1320" i="85"/>
  <c r="F1332" i="85"/>
  <c r="F1344" i="85"/>
  <c r="F1356" i="85"/>
  <c r="F1368" i="85"/>
  <c r="F1380" i="85"/>
  <c r="F1392" i="85"/>
  <c r="F1404" i="85"/>
  <c r="F1416" i="85"/>
  <c r="F1428" i="85"/>
  <c r="F123" i="85"/>
  <c r="F159" i="85"/>
  <c r="F195" i="85"/>
  <c r="F231" i="85"/>
  <c r="F267" i="85"/>
  <c r="F303" i="85"/>
  <c r="F325" i="85"/>
  <c r="F337" i="85"/>
  <c r="F349" i="85"/>
  <c r="F361" i="85"/>
  <c r="F373" i="85"/>
  <c r="F385" i="85"/>
  <c r="F397" i="85"/>
  <c r="F409" i="85"/>
  <c r="F421" i="85"/>
  <c r="F433" i="85"/>
  <c r="F445" i="85"/>
  <c r="F457" i="85"/>
  <c r="F469" i="85"/>
  <c r="F481" i="85"/>
  <c r="F493" i="85"/>
  <c r="F505" i="85"/>
  <c r="F517" i="85"/>
  <c r="F529" i="85"/>
  <c r="F541" i="85"/>
  <c r="F553" i="85"/>
  <c r="F565" i="85"/>
  <c r="F577" i="85"/>
  <c r="F589" i="85"/>
  <c r="F601" i="85"/>
  <c r="F613" i="85"/>
  <c r="F625" i="85"/>
  <c r="F637" i="85"/>
  <c r="F649" i="85"/>
  <c r="F661" i="85"/>
  <c r="F673" i="85"/>
  <c r="F685" i="85"/>
  <c r="F697" i="85"/>
  <c r="F709" i="85"/>
  <c r="F721" i="85"/>
  <c r="F733" i="85"/>
  <c r="F745" i="85"/>
  <c r="F757" i="85"/>
  <c r="F769" i="85"/>
  <c r="F781" i="85"/>
  <c r="F793" i="85"/>
  <c r="F805" i="85"/>
  <c r="F817" i="85"/>
  <c r="F829" i="85"/>
  <c r="F841" i="85"/>
  <c r="F853" i="85"/>
  <c r="F865" i="85"/>
  <c r="F877" i="85"/>
  <c r="F889" i="85"/>
  <c r="F901" i="85"/>
  <c r="F913" i="85"/>
  <c r="F925" i="85"/>
  <c r="F937" i="85"/>
  <c r="F949" i="85"/>
  <c r="F961" i="85"/>
  <c r="F973" i="85"/>
  <c r="F985" i="85"/>
  <c r="F997" i="85"/>
  <c r="F1009" i="85"/>
  <c r="F1021" i="85"/>
  <c r="F1033" i="85"/>
  <c r="F1045" i="85"/>
  <c r="F1057" i="85"/>
  <c r="F1069" i="85"/>
  <c r="F1081" i="85"/>
  <c r="F1093" i="85"/>
  <c r="F1105" i="85"/>
  <c r="F1117" i="85"/>
  <c r="F1129" i="85"/>
  <c r="F1141" i="85"/>
  <c r="F1153" i="85"/>
  <c r="F1165" i="85"/>
  <c r="F1177" i="85"/>
  <c r="F1189" i="85"/>
  <c r="F1201" i="85"/>
  <c r="F1213" i="85"/>
  <c r="F1225" i="85"/>
  <c r="F1237" i="85"/>
  <c r="F1249" i="85"/>
  <c r="F1261" i="85"/>
  <c r="F1273" i="85"/>
  <c r="F1285" i="85"/>
  <c r="F1297" i="85"/>
  <c r="F1309" i="85"/>
  <c r="F1321" i="85"/>
  <c r="F1333" i="85"/>
  <c r="F1345" i="85"/>
  <c r="F1357" i="85"/>
  <c r="F1369" i="85"/>
  <c r="F1381" i="85"/>
  <c r="F1393" i="85"/>
  <c r="F1405" i="85"/>
  <c r="F1417" i="85"/>
  <c r="F1429" i="85"/>
  <c r="F124" i="85"/>
  <c r="F160" i="85"/>
  <c r="F196" i="85"/>
  <c r="F232" i="85"/>
  <c r="F268" i="85"/>
  <c r="F304" i="85"/>
  <c r="F326" i="85"/>
  <c r="F338" i="85"/>
  <c r="F350" i="85"/>
  <c r="F362" i="85"/>
  <c r="F374" i="85"/>
  <c r="F386" i="85"/>
  <c r="F398" i="85"/>
  <c r="F410" i="85"/>
  <c r="F422" i="85"/>
  <c r="F434" i="85"/>
  <c r="F446" i="85"/>
  <c r="F458" i="85"/>
  <c r="F470" i="85"/>
  <c r="F482" i="85"/>
  <c r="F494" i="85"/>
  <c r="F506" i="85"/>
  <c r="F518" i="85"/>
  <c r="F530" i="85"/>
  <c r="F542" i="85"/>
  <c r="F554" i="85"/>
  <c r="F566" i="85"/>
  <c r="F578" i="85"/>
  <c r="F590" i="85"/>
  <c r="F602" i="85"/>
  <c r="F614" i="85"/>
  <c r="F626" i="85"/>
  <c r="F638" i="85"/>
  <c r="F650" i="85"/>
  <c r="F662" i="85"/>
  <c r="F674" i="85"/>
  <c r="F686" i="85"/>
  <c r="F698" i="85"/>
  <c r="F710" i="85"/>
  <c r="F722" i="85"/>
  <c r="F734" i="85"/>
  <c r="F746" i="85"/>
  <c r="F758" i="85"/>
  <c r="F770" i="85"/>
  <c r="F782" i="85"/>
  <c r="F794" i="85"/>
  <c r="F806" i="85"/>
  <c r="F818" i="85"/>
  <c r="F830" i="85"/>
  <c r="F842" i="85"/>
  <c r="F854" i="85"/>
  <c r="F866" i="85"/>
  <c r="F878" i="85"/>
  <c r="F890" i="85"/>
  <c r="F902" i="85"/>
  <c r="F914" i="85"/>
  <c r="F926" i="85"/>
  <c r="F938" i="85"/>
  <c r="F950" i="85"/>
  <c r="F962" i="85"/>
  <c r="F974" i="85"/>
  <c r="F986" i="85"/>
  <c r="F998" i="85"/>
  <c r="F1010" i="85"/>
  <c r="F1022" i="85"/>
  <c r="F1034" i="85"/>
  <c r="F1046" i="85"/>
  <c r="F1058" i="85"/>
  <c r="F1070" i="85"/>
  <c r="F1082" i="85"/>
  <c r="F1094" i="85"/>
  <c r="F1106" i="85"/>
  <c r="F1118" i="85"/>
  <c r="F1130" i="85"/>
  <c r="F1142" i="85"/>
  <c r="F1154" i="85"/>
  <c r="F1166" i="85"/>
  <c r="F1178" i="85"/>
  <c r="F1190" i="85"/>
  <c r="F1202" i="85"/>
  <c r="F1214" i="85"/>
  <c r="F1226" i="85"/>
  <c r="F1238" i="85"/>
  <c r="F1250" i="85"/>
  <c r="F1262" i="85"/>
  <c r="F1274" i="85"/>
  <c r="F1286" i="85"/>
  <c r="F1298" i="85"/>
  <c r="F1310" i="85"/>
  <c r="F1322" i="85"/>
  <c r="F1334" i="85"/>
  <c r="F1346" i="85"/>
  <c r="F1358" i="85"/>
  <c r="F1370" i="85"/>
  <c r="F1382" i="85"/>
  <c r="F1394" i="85"/>
  <c r="F1406" i="85"/>
  <c r="F1418" i="85"/>
  <c r="F1430" i="85"/>
  <c r="F127" i="85"/>
  <c r="F163" i="85"/>
  <c r="F199" i="85"/>
  <c r="F235" i="85"/>
  <c r="F271" i="85"/>
  <c r="F307" i="85"/>
  <c r="F327" i="85"/>
  <c r="F339" i="85"/>
  <c r="F351" i="85"/>
  <c r="F363" i="85"/>
  <c r="F375" i="85"/>
  <c r="F387" i="85"/>
  <c r="F399" i="85"/>
  <c r="F411" i="85"/>
  <c r="F423" i="85"/>
  <c r="F435" i="85"/>
  <c r="F447" i="85"/>
  <c r="F459" i="85"/>
  <c r="F471" i="85"/>
  <c r="F483" i="85"/>
  <c r="F495" i="85"/>
  <c r="F507" i="85"/>
  <c r="F519" i="85"/>
  <c r="F531" i="85"/>
  <c r="F543" i="85"/>
  <c r="F555" i="85"/>
  <c r="F567" i="85"/>
  <c r="F579" i="85"/>
  <c r="F591" i="85"/>
  <c r="F603" i="85"/>
  <c r="F615" i="85"/>
  <c r="F627" i="85"/>
  <c r="F639" i="85"/>
  <c r="F651" i="85"/>
  <c r="F663" i="85"/>
  <c r="F675" i="85"/>
  <c r="F687" i="85"/>
  <c r="F699" i="85"/>
  <c r="F711" i="85"/>
  <c r="F723" i="85"/>
  <c r="F735" i="85"/>
  <c r="F747" i="85"/>
  <c r="F759" i="85"/>
  <c r="F771" i="85"/>
  <c r="F783" i="85"/>
  <c r="F795" i="85"/>
  <c r="F807" i="85"/>
  <c r="F819" i="85"/>
  <c r="F831" i="85"/>
  <c r="F843" i="85"/>
  <c r="F855" i="85"/>
  <c r="F867" i="85"/>
  <c r="F879" i="85"/>
  <c r="F891" i="85"/>
  <c r="F903" i="85"/>
  <c r="F915" i="85"/>
  <c r="F927" i="85"/>
  <c r="F939" i="85"/>
  <c r="F951" i="85"/>
  <c r="F963" i="85"/>
  <c r="F975" i="85"/>
  <c r="F987" i="85"/>
  <c r="F999" i="85"/>
  <c r="F1011" i="85"/>
  <c r="F1023" i="85"/>
  <c r="F1035" i="85"/>
  <c r="F1047" i="85"/>
  <c r="F1059" i="85"/>
  <c r="F1071" i="85"/>
  <c r="F1083" i="85"/>
  <c r="F1095" i="85"/>
  <c r="F1107" i="85"/>
  <c r="F1119" i="85"/>
  <c r="F1131" i="85"/>
  <c r="F1143" i="85"/>
  <c r="F1155" i="85"/>
  <c r="F1167" i="85"/>
  <c r="F1179" i="85"/>
  <c r="F1191" i="85"/>
  <c r="F1203" i="85"/>
  <c r="F1215" i="85"/>
  <c r="F1227" i="85"/>
  <c r="F1239" i="85"/>
  <c r="F1251" i="85"/>
  <c r="F1263" i="85"/>
  <c r="F1275" i="85"/>
  <c r="F1287" i="85"/>
  <c r="F1299" i="85"/>
  <c r="F1311" i="85"/>
  <c r="F1323" i="85"/>
  <c r="F1335" i="85"/>
  <c r="F1347" i="85"/>
  <c r="F1359" i="85"/>
  <c r="F1371" i="85"/>
  <c r="F1383" i="85"/>
  <c r="F1395" i="85"/>
  <c r="F1407" i="85"/>
  <c r="F1419" i="85"/>
  <c r="F1431" i="85"/>
  <c r="F134" i="85"/>
  <c r="F170" i="85"/>
  <c r="F206" i="85"/>
  <c r="F242" i="85"/>
  <c r="F278" i="85"/>
  <c r="F314" i="85"/>
  <c r="F328" i="85"/>
  <c r="F340" i="85"/>
  <c r="F352" i="85"/>
  <c r="F364" i="85"/>
  <c r="F376" i="85"/>
  <c r="F388" i="85"/>
  <c r="F400" i="85"/>
  <c r="F412" i="85"/>
  <c r="F424" i="85"/>
  <c r="F436" i="85"/>
  <c r="F448" i="85"/>
  <c r="F460" i="85"/>
  <c r="F472" i="85"/>
  <c r="F484" i="85"/>
  <c r="F496" i="85"/>
  <c r="F508" i="85"/>
  <c r="F520" i="85"/>
  <c r="F532" i="85"/>
  <c r="F544" i="85"/>
  <c r="F556" i="85"/>
  <c r="F568" i="85"/>
  <c r="F580" i="85"/>
  <c r="F592" i="85"/>
  <c r="F604" i="85"/>
  <c r="F616" i="85"/>
  <c r="F628" i="85"/>
  <c r="F640" i="85"/>
  <c r="F652" i="85"/>
  <c r="F664" i="85"/>
  <c r="F676" i="85"/>
  <c r="F688" i="85"/>
  <c r="F700" i="85"/>
  <c r="F712" i="85"/>
  <c r="F724" i="85"/>
  <c r="F736" i="85"/>
  <c r="F748" i="85"/>
  <c r="F760" i="85"/>
  <c r="F772" i="85"/>
  <c r="F784" i="85"/>
  <c r="F796" i="85"/>
  <c r="F808" i="85"/>
  <c r="F820" i="85"/>
  <c r="F832" i="85"/>
  <c r="F844" i="85"/>
  <c r="F856" i="85"/>
  <c r="F868" i="85"/>
  <c r="F880" i="85"/>
  <c r="F892" i="85"/>
  <c r="F904" i="85"/>
  <c r="F916" i="85"/>
  <c r="F928" i="85"/>
  <c r="F940" i="85"/>
  <c r="F952" i="85"/>
  <c r="F964" i="85"/>
  <c r="F976" i="85"/>
  <c r="F988" i="85"/>
  <c r="F1000" i="85"/>
  <c r="F1012" i="85"/>
  <c r="F1024" i="85"/>
  <c r="F1036" i="85"/>
  <c r="F1048" i="85"/>
  <c r="F1060" i="85"/>
  <c r="F1072" i="85"/>
  <c r="F1084" i="85"/>
  <c r="F1096" i="85"/>
  <c r="F1108" i="85"/>
  <c r="F1120" i="85"/>
  <c r="F1132" i="85"/>
  <c r="F1144" i="85"/>
  <c r="F1156" i="85"/>
  <c r="F1168" i="85"/>
  <c r="F1180" i="85"/>
  <c r="F1192" i="85"/>
  <c r="F1204" i="85"/>
  <c r="F1216" i="85"/>
  <c r="F1228" i="85"/>
  <c r="F1240" i="85"/>
  <c r="F1252" i="85"/>
  <c r="F1264" i="85"/>
  <c r="F1276" i="85"/>
  <c r="F1288" i="85"/>
  <c r="F1300" i="85"/>
  <c r="F1312" i="85"/>
  <c r="F1324" i="85"/>
  <c r="F1336" i="85"/>
  <c r="F1348" i="85"/>
  <c r="F1360" i="85"/>
  <c r="F1372" i="85"/>
  <c r="F1384" i="85"/>
  <c r="F1396" i="85"/>
  <c r="F1408" i="85"/>
  <c r="F1420" i="85"/>
  <c r="F1432" i="85"/>
  <c r="F135" i="85"/>
  <c r="F171" i="85"/>
  <c r="F207" i="85"/>
  <c r="F243" i="85"/>
  <c r="F279" i="85"/>
  <c r="F315" i="85"/>
  <c r="F329" i="85"/>
  <c r="F341" i="85"/>
  <c r="F353" i="85"/>
  <c r="F365" i="85"/>
  <c r="F377" i="85"/>
  <c r="F389" i="85"/>
  <c r="F401" i="85"/>
  <c r="F413" i="85"/>
  <c r="F425" i="85"/>
  <c r="F437" i="85"/>
  <c r="F449" i="85"/>
  <c r="F461" i="85"/>
  <c r="F473" i="85"/>
  <c r="F485" i="85"/>
  <c r="F497" i="85"/>
  <c r="F509" i="85"/>
  <c r="F521" i="85"/>
  <c r="F533" i="85"/>
  <c r="F545" i="85"/>
  <c r="F557" i="85"/>
  <c r="F569" i="85"/>
  <c r="F581" i="85"/>
  <c r="F593" i="85"/>
  <c r="F605" i="85"/>
  <c r="F617" i="85"/>
  <c r="F629" i="85"/>
  <c r="F641" i="85"/>
  <c r="F653" i="85"/>
  <c r="F665" i="85"/>
  <c r="F677" i="85"/>
  <c r="F689" i="85"/>
  <c r="F701" i="85"/>
  <c r="F713" i="85"/>
  <c r="F725" i="85"/>
  <c r="F737" i="85"/>
  <c r="F749" i="85"/>
  <c r="F761" i="85"/>
  <c r="F773" i="85"/>
  <c r="F785" i="85"/>
  <c r="F797" i="85"/>
  <c r="F809" i="85"/>
  <c r="F821" i="85"/>
  <c r="F833" i="85"/>
  <c r="F845" i="85"/>
  <c r="F857" i="85"/>
  <c r="F869" i="85"/>
  <c r="F881" i="85"/>
  <c r="F893" i="85"/>
  <c r="F905" i="85"/>
  <c r="F917" i="85"/>
  <c r="F929" i="85"/>
  <c r="F941" i="85"/>
  <c r="F953" i="85"/>
  <c r="F965" i="85"/>
  <c r="F977" i="85"/>
  <c r="F989" i="85"/>
  <c r="F1001" i="85"/>
  <c r="F1013" i="85"/>
  <c r="F1025" i="85"/>
  <c r="F1037" i="85"/>
  <c r="F1049" i="85"/>
  <c r="F1061" i="85"/>
  <c r="F1073" i="85"/>
  <c r="F1085" i="85"/>
  <c r="F1097" i="85"/>
  <c r="F1109" i="85"/>
  <c r="F1121" i="85"/>
  <c r="F1133" i="85"/>
  <c r="F1145" i="85"/>
  <c r="F1157" i="85"/>
  <c r="F1169" i="85"/>
  <c r="F1181" i="85"/>
  <c r="F1193" i="85"/>
  <c r="F136" i="85"/>
  <c r="F172" i="85"/>
  <c r="F208" i="85"/>
  <c r="F244" i="85"/>
  <c r="F280" i="85"/>
  <c r="F316" i="85"/>
  <c r="F330" i="85"/>
  <c r="F342" i="85"/>
  <c r="F354" i="85"/>
  <c r="F366" i="85"/>
  <c r="F378" i="85"/>
  <c r="F390" i="85"/>
  <c r="F402" i="85"/>
  <c r="F414" i="85"/>
  <c r="F426" i="85"/>
  <c r="F438" i="85"/>
  <c r="F450" i="85"/>
  <c r="F462" i="85"/>
  <c r="F474" i="85"/>
  <c r="F486" i="85"/>
  <c r="F498" i="85"/>
  <c r="F510" i="85"/>
  <c r="F522" i="85"/>
  <c r="F534" i="85"/>
  <c r="F546" i="85"/>
  <c r="F558" i="85"/>
  <c r="F570" i="85"/>
  <c r="F582" i="85"/>
  <c r="F594" i="85"/>
  <c r="F606" i="85"/>
  <c r="F618" i="85"/>
  <c r="F630" i="85"/>
  <c r="F642" i="85"/>
  <c r="F654" i="85"/>
  <c r="F666" i="85"/>
  <c r="F678" i="85"/>
  <c r="F690" i="85"/>
  <c r="F702" i="85"/>
  <c r="F714" i="85"/>
  <c r="F726" i="85"/>
  <c r="F738" i="85"/>
  <c r="F750" i="85"/>
  <c r="F762" i="85"/>
  <c r="F774" i="85"/>
  <c r="F786" i="85"/>
  <c r="F798" i="85"/>
  <c r="F810" i="85"/>
  <c r="F822" i="85"/>
  <c r="F834" i="85"/>
  <c r="F846" i="85"/>
  <c r="F858" i="85"/>
  <c r="F870" i="85"/>
  <c r="F882" i="85"/>
  <c r="F894" i="85"/>
  <c r="F906" i="85"/>
  <c r="F918" i="85"/>
  <c r="F930" i="85"/>
  <c r="F942" i="85"/>
  <c r="F954" i="85"/>
  <c r="F966" i="85"/>
  <c r="F978" i="85"/>
  <c r="F990" i="85"/>
  <c r="F1002" i="85"/>
  <c r="F1014" i="85"/>
  <c r="F1026" i="85"/>
  <c r="F1038" i="85"/>
  <c r="F1050" i="85"/>
  <c r="F1062" i="85"/>
  <c r="F1074" i="85"/>
  <c r="F1086" i="85"/>
  <c r="F1098" i="85"/>
  <c r="F111" i="85"/>
  <c r="F147" i="85"/>
  <c r="F183" i="85"/>
  <c r="F219" i="85"/>
  <c r="F255" i="85"/>
  <c r="F291" i="85"/>
  <c r="F321" i="85"/>
  <c r="F333" i="85"/>
  <c r="F345" i="85"/>
  <c r="F357" i="85"/>
  <c r="F369" i="85"/>
  <c r="F381" i="85"/>
  <c r="F393" i="85"/>
  <c r="F405" i="85"/>
  <c r="F417" i="85"/>
  <c r="F429" i="85"/>
  <c r="F441" i="85"/>
  <c r="F453" i="85"/>
  <c r="F465" i="85"/>
  <c r="F477" i="85"/>
  <c r="F489" i="85"/>
  <c r="F501" i="85"/>
  <c r="F513" i="85"/>
  <c r="F525" i="85"/>
  <c r="F537" i="85"/>
  <c r="F549" i="85"/>
  <c r="F561" i="85"/>
  <c r="F573" i="85"/>
  <c r="F585" i="85"/>
  <c r="F597" i="85"/>
  <c r="F609" i="85"/>
  <c r="F621" i="85"/>
  <c r="F633" i="85"/>
  <c r="F645" i="85"/>
  <c r="F657" i="85"/>
  <c r="F669" i="85"/>
  <c r="F681" i="85"/>
  <c r="F693" i="85"/>
  <c r="F705" i="85"/>
  <c r="F717" i="85"/>
  <c r="F729" i="85"/>
  <c r="F741" i="85"/>
  <c r="F753" i="85"/>
  <c r="F765" i="85"/>
  <c r="F777" i="85"/>
  <c r="F789" i="85"/>
  <c r="F801" i="85"/>
  <c r="F813" i="85"/>
  <c r="F825" i="85"/>
  <c r="F837" i="85"/>
  <c r="F849" i="85"/>
  <c r="F861" i="85"/>
  <c r="F873" i="85"/>
  <c r="F885" i="85"/>
  <c r="F897" i="85"/>
  <c r="F909" i="85"/>
  <c r="F921" i="85"/>
  <c r="F933" i="85"/>
  <c r="F945" i="85"/>
  <c r="F957" i="85"/>
  <c r="F969" i="85"/>
  <c r="F981" i="85"/>
  <c r="F993" i="85"/>
  <c r="F1005" i="85"/>
  <c r="F1017" i="85"/>
  <c r="F1029" i="85"/>
  <c r="F1041" i="85"/>
  <c r="F1053" i="85"/>
  <c r="F1065" i="85"/>
  <c r="F1077" i="85"/>
  <c r="F1089" i="85"/>
  <c r="F1101" i="85"/>
  <c r="F1113" i="85"/>
  <c r="F1125" i="85"/>
  <c r="F1137" i="85"/>
  <c r="F1149" i="85"/>
  <c r="F1161" i="85"/>
  <c r="F1173" i="85"/>
  <c r="F1185" i="85"/>
  <c r="F1197" i="85"/>
  <c r="F1209" i="85"/>
  <c r="F1221" i="85"/>
  <c r="F1233" i="85"/>
  <c r="F1245" i="85"/>
  <c r="F1257" i="85"/>
  <c r="F1269" i="85"/>
  <c r="F1281" i="85"/>
  <c r="F1293" i="85"/>
  <c r="F1305" i="85"/>
  <c r="F1317" i="85"/>
  <c r="F1329" i="85"/>
  <c r="F1341" i="85"/>
  <c r="F1353" i="85"/>
  <c r="F1365" i="85"/>
  <c r="F1377" i="85"/>
  <c r="F1389" i="85"/>
  <c r="F1401" i="85"/>
  <c r="F1413" i="85"/>
  <c r="F1425" i="85"/>
  <c r="F211" i="85"/>
  <c r="F355" i="85"/>
  <c r="F427" i="85"/>
  <c r="F499" i="85"/>
  <c r="F571" i="85"/>
  <c r="F643" i="85"/>
  <c r="F715" i="85"/>
  <c r="F787" i="85"/>
  <c r="F859" i="85"/>
  <c r="F931" i="85"/>
  <c r="F1003" i="85"/>
  <c r="F1075" i="85"/>
  <c r="F1124" i="85"/>
  <c r="F1160" i="85"/>
  <c r="F1196" i="85"/>
  <c r="F1229" i="85"/>
  <c r="F1253" i="85"/>
  <c r="F1277" i="85"/>
  <c r="F1301" i="85"/>
  <c r="F1325" i="85"/>
  <c r="F1349" i="85"/>
  <c r="F1373" i="85"/>
  <c r="F1397" i="85"/>
  <c r="F1421" i="85"/>
  <c r="F1439" i="85"/>
  <c r="F1451" i="85"/>
  <c r="F1463" i="85"/>
  <c r="F1475" i="85"/>
  <c r="F1487" i="85"/>
  <c r="F1499" i="85"/>
  <c r="F1511" i="85"/>
  <c r="F1523" i="85"/>
  <c r="F69" i="85"/>
  <c r="F81" i="85"/>
  <c r="F93" i="85"/>
  <c r="F218" i="85"/>
  <c r="F356" i="85"/>
  <c r="F428" i="85"/>
  <c r="F500" i="85"/>
  <c r="F572" i="85"/>
  <c r="F644" i="85"/>
  <c r="F716" i="85"/>
  <c r="F788" i="85"/>
  <c r="F860" i="85"/>
  <c r="F932" i="85"/>
  <c r="F1004" i="85"/>
  <c r="F1076" i="85"/>
  <c r="F1127" i="85"/>
  <c r="F1163" i="85"/>
  <c r="F1199" i="85"/>
  <c r="F1230" i="85"/>
  <c r="F1254" i="85"/>
  <c r="F1278" i="85"/>
  <c r="F1302" i="85"/>
  <c r="F1326" i="85"/>
  <c r="F1350" i="85"/>
  <c r="F1374" i="85"/>
  <c r="F1398" i="85"/>
  <c r="F1422" i="85"/>
  <c r="F1440" i="85"/>
  <c r="F1452" i="85"/>
  <c r="F1464" i="85"/>
  <c r="F1476" i="85"/>
  <c r="F1488" i="85"/>
  <c r="F1500" i="85"/>
  <c r="F1512" i="85"/>
  <c r="F1524" i="85"/>
  <c r="F58" i="85"/>
  <c r="F70" i="85"/>
  <c r="F82" i="85"/>
  <c r="F94" i="85"/>
  <c r="F247" i="85"/>
  <c r="F367" i="85"/>
  <c r="F439" i="85"/>
  <c r="F511" i="85"/>
  <c r="F583" i="85"/>
  <c r="F655" i="85"/>
  <c r="F727" i="85"/>
  <c r="F799" i="85"/>
  <c r="F871" i="85"/>
  <c r="F943" i="85"/>
  <c r="F1015" i="85"/>
  <c r="F1087" i="85"/>
  <c r="F1134" i="85"/>
  <c r="F1170" i="85"/>
  <c r="F1205" i="85"/>
  <c r="F1231" i="85"/>
  <c r="F1255" i="85"/>
  <c r="F1279" i="85"/>
  <c r="F1303" i="85"/>
  <c r="F1327" i="85"/>
  <c r="F1351" i="85"/>
  <c r="F1375" i="85"/>
  <c r="F1399" i="85"/>
  <c r="F1423" i="85"/>
  <c r="F1441" i="85"/>
  <c r="F1453" i="85"/>
  <c r="F1465" i="85"/>
  <c r="F1477" i="85"/>
  <c r="F1489" i="85"/>
  <c r="F1501" i="85"/>
  <c r="F1513" i="85"/>
  <c r="F1525" i="85"/>
  <c r="F59" i="85"/>
  <c r="F71" i="85"/>
  <c r="F83" i="85"/>
  <c r="F95" i="85"/>
  <c r="F254" i="85"/>
  <c r="F368" i="85"/>
  <c r="F440" i="85"/>
  <c r="F512" i="85"/>
  <c r="F584" i="85"/>
  <c r="F656" i="85"/>
  <c r="F728" i="85"/>
  <c r="F800" i="85"/>
  <c r="F872" i="85"/>
  <c r="F944" i="85"/>
  <c r="F1016" i="85"/>
  <c r="F1088" i="85"/>
  <c r="F1135" i="85"/>
  <c r="F1171" i="85"/>
  <c r="F1206" i="85"/>
  <c r="F1232" i="85"/>
  <c r="F1256" i="85"/>
  <c r="F1280" i="85"/>
  <c r="F1304" i="85"/>
  <c r="F1328" i="85"/>
  <c r="F1352" i="85"/>
  <c r="F1376" i="85"/>
  <c r="F1400" i="85"/>
  <c r="F1424" i="85"/>
  <c r="F1442" i="85"/>
  <c r="F1454" i="85"/>
  <c r="F1466" i="85"/>
  <c r="F1478" i="85"/>
  <c r="F1490" i="85"/>
  <c r="F1502" i="85"/>
  <c r="F1514" i="85"/>
  <c r="F1526" i="85"/>
  <c r="F60" i="85"/>
  <c r="F72" i="85"/>
  <c r="F84" i="85"/>
  <c r="F96" i="85"/>
  <c r="F283" i="85"/>
  <c r="F379" i="85"/>
  <c r="F451" i="85"/>
  <c r="F523" i="85"/>
  <c r="F595" i="85"/>
  <c r="F667" i="85"/>
  <c r="F739" i="85"/>
  <c r="F811" i="85"/>
  <c r="F883" i="85"/>
  <c r="F955" i="85"/>
  <c r="F1027" i="85"/>
  <c r="F1099" i="85"/>
  <c r="F1136" i="85"/>
  <c r="F1172" i="85"/>
  <c r="F1207" i="85"/>
  <c r="F1234" i="85"/>
  <c r="F1258" i="85"/>
  <c r="F1282" i="85"/>
  <c r="F1306" i="85"/>
  <c r="F1330" i="85"/>
  <c r="F1354" i="85"/>
  <c r="F1378" i="85"/>
  <c r="F1402" i="85"/>
  <c r="F1426" i="85"/>
  <c r="F1443" i="85"/>
  <c r="F1455" i="85"/>
  <c r="F1467" i="85"/>
  <c r="F1479" i="85"/>
  <c r="F1491" i="85"/>
  <c r="F1503" i="85"/>
  <c r="F1515" i="85"/>
  <c r="F1527" i="85"/>
  <c r="F61" i="85"/>
  <c r="F73" i="85"/>
  <c r="F85" i="85"/>
  <c r="F97" i="85"/>
  <c r="F290" i="85"/>
  <c r="F380" i="85"/>
  <c r="F452" i="85"/>
  <c r="F524" i="85"/>
  <c r="F596" i="85"/>
  <c r="F668" i="85"/>
  <c r="F740" i="85"/>
  <c r="F812" i="85"/>
  <c r="F884" i="85"/>
  <c r="F956" i="85"/>
  <c r="F1028" i="85"/>
  <c r="F1100" i="85"/>
  <c r="F1139" i="85"/>
  <c r="F1175" i="85"/>
  <c r="F1208" i="85"/>
  <c r="F1235" i="85"/>
  <c r="F1259" i="85"/>
  <c r="F1283" i="85"/>
  <c r="F1307" i="85"/>
  <c r="F1331" i="85"/>
  <c r="F1355" i="85"/>
  <c r="F1379" i="85"/>
  <c r="F1403" i="85"/>
  <c r="F1427" i="85"/>
  <c r="F1444" i="85"/>
  <c r="F1456" i="85"/>
  <c r="F1468" i="85"/>
  <c r="F1480" i="85"/>
  <c r="F1492" i="85"/>
  <c r="F1504" i="85"/>
  <c r="F1516" i="85"/>
  <c r="F1528" i="85"/>
  <c r="F62" i="85"/>
  <c r="F74" i="85"/>
  <c r="F86" i="85"/>
  <c r="F98" i="85"/>
  <c r="F103" i="85"/>
  <c r="F319" i="85"/>
  <c r="F391" i="85"/>
  <c r="F463" i="85"/>
  <c r="F535" i="85"/>
  <c r="F607" i="85"/>
  <c r="F679" i="85"/>
  <c r="F751" i="85"/>
  <c r="F823" i="85"/>
  <c r="F895" i="85"/>
  <c r="F967" i="85"/>
  <c r="F1039" i="85"/>
  <c r="F1110" i="85"/>
  <c r="F1146" i="85"/>
  <c r="F1182" i="85"/>
  <c r="F1211" i="85"/>
  <c r="F1241" i="85"/>
  <c r="F1265" i="85"/>
  <c r="F1289" i="85"/>
  <c r="F1313" i="85"/>
  <c r="F1337" i="85"/>
  <c r="F1361" i="85"/>
  <c r="F1385" i="85"/>
  <c r="F1409" i="85"/>
  <c r="F1433" i="85"/>
  <c r="F1445" i="85"/>
  <c r="F1457" i="85"/>
  <c r="F1469" i="85"/>
  <c r="F1481" i="85"/>
  <c r="F1493" i="85"/>
  <c r="F1505" i="85"/>
  <c r="F1517" i="85"/>
  <c r="F1529" i="85"/>
  <c r="F63" i="85"/>
  <c r="F75" i="85"/>
  <c r="F87" i="85"/>
  <c r="F99" i="85"/>
  <c r="F110" i="85"/>
  <c r="F320" i="85"/>
  <c r="F392" i="85"/>
  <c r="F464" i="85"/>
  <c r="F536" i="85"/>
  <c r="F608" i="85"/>
  <c r="F680" i="85"/>
  <c r="F752" i="85"/>
  <c r="F824" i="85"/>
  <c r="F896" i="85"/>
  <c r="F968" i="85"/>
  <c r="F1040" i="85"/>
  <c r="F1111" i="85"/>
  <c r="F1147" i="85"/>
  <c r="F1183" i="85"/>
  <c r="F1217" i="85"/>
  <c r="F1242" i="85"/>
  <c r="F1266" i="85"/>
  <c r="F1290" i="85"/>
  <c r="F1314" i="85"/>
  <c r="F1338" i="85"/>
  <c r="F1362" i="85"/>
  <c r="F1386" i="85"/>
  <c r="F1410" i="85"/>
  <c r="F1434" i="85"/>
  <c r="F1446" i="85"/>
  <c r="F1458" i="85"/>
  <c r="F1470" i="85"/>
  <c r="F1482" i="85"/>
  <c r="F1494" i="85"/>
  <c r="F1506" i="85"/>
  <c r="F1518" i="85"/>
  <c r="F1530" i="85"/>
  <c r="F64" i="85"/>
  <c r="F76" i="85"/>
  <c r="F88" i="85"/>
  <c r="F100" i="85"/>
  <c r="F139" i="85"/>
  <c r="F331" i="85"/>
  <c r="F403" i="85"/>
  <c r="F475" i="85"/>
  <c r="F547" i="85"/>
  <c r="F619" i="85"/>
  <c r="F691" i="85"/>
  <c r="F763" i="85"/>
  <c r="F835" i="85"/>
  <c r="F907" i="85"/>
  <c r="F979" i="85"/>
  <c r="F1051" i="85"/>
  <c r="F1112" i="85"/>
  <c r="F1148" i="85"/>
  <c r="F1184" i="85"/>
  <c r="F1218" i="85"/>
  <c r="F1243" i="85"/>
  <c r="F1267" i="85"/>
  <c r="F1291" i="85"/>
  <c r="F1315" i="85"/>
  <c r="F1339" i="85"/>
  <c r="F1363" i="85"/>
  <c r="F1387" i="85"/>
  <c r="F1411" i="85"/>
  <c r="F1435" i="85"/>
  <c r="F1447" i="85"/>
  <c r="F1459" i="85"/>
  <c r="F1471" i="85"/>
  <c r="F1483" i="85"/>
  <c r="F1495" i="85"/>
  <c r="F1507" i="85"/>
  <c r="F1519" i="85"/>
  <c r="F65" i="85"/>
  <c r="F77" i="85"/>
  <c r="F89" i="85"/>
  <c r="F101" i="85"/>
  <c r="F146" i="85"/>
  <c r="F332" i="85"/>
  <c r="F404" i="85"/>
  <c r="F476" i="85"/>
  <c r="F548" i="85"/>
  <c r="F620" i="85"/>
  <c r="F692" i="85"/>
  <c r="F764" i="85"/>
  <c r="F836" i="85"/>
  <c r="F908" i="85"/>
  <c r="F980" i="85"/>
  <c r="F1052" i="85"/>
  <c r="F1115" i="85"/>
  <c r="F1151" i="85"/>
  <c r="F1187" i="85"/>
  <c r="F1219" i="85"/>
  <c r="F1244" i="85"/>
  <c r="F1268" i="85"/>
  <c r="F1292" i="85"/>
  <c r="F1316" i="85"/>
  <c r="F1340" i="85"/>
  <c r="F1364" i="85"/>
  <c r="F1388" i="85"/>
  <c r="F1412" i="85"/>
  <c r="F1436" i="85"/>
  <c r="F1448" i="85"/>
  <c r="F1460" i="85"/>
  <c r="F1472" i="85"/>
  <c r="F1484" i="85"/>
  <c r="F1496" i="85"/>
  <c r="F1508" i="85"/>
  <c r="F1520" i="85"/>
  <c r="F66" i="85"/>
  <c r="F78" i="85"/>
  <c r="F90" i="85"/>
  <c r="F102" i="85"/>
  <c r="F175" i="85"/>
  <c r="F343" i="85"/>
  <c r="F415" i="85"/>
  <c r="F487" i="85"/>
  <c r="F559" i="85"/>
  <c r="F631" i="85"/>
  <c r="F703" i="85"/>
  <c r="F775" i="85"/>
  <c r="F847" i="85"/>
  <c r="F919" i="85"/>
  <c r="F991" i="85"/>
  <c r="F1063" i="85"/>
  <c r="F1122" i="85"/>
  <c r="F1158" i="85"/>
  <c r="F1194" i="85"/>
  <c r="F1220" i="85"/>
  <c r="F1246" i="85"/>
  <c r="F1270" i="85"/>
  <c r="F1294" i="85"/>
  <c r="F1318" i="85"/>
  <c r="F1342" i="85"/>
  <c r="F1366" i="85"/>
  <c r="F1390" i="85"/>
  <c r="F1414" i="85"/>
  <c r="F1437" i="85"/>
  <c r="F1449" i="85"/>
  <c r="F1461" i="85"/>
  <c r="F1473" i="85"/>
  <c r="F1485" i="85"/>
  <c r="F1497" i="85"/>
  <c r="F1509" i="85"/>
  <c r="F1521" i="85"/>
  <c r="F67" i="85"/>
  <c r="F79" i="85"/>
  <c r="F91" i="85"/>
  <c r="F57" i="85"/>
  <c r="F182" i="85"/>
  <c r="F344" i="85"/>
  <c r="F416" i="85"/>
  <c r="F488" i="85"/>
  <c r="F560" i="85"/>
  <c r="F632" i="85"/>
  <c r="F704" i="85"/>
  <c r="F776" i="85"/>
  <c r="F848" i="85"/>
  <c r="F920" i="85"/>
  <c r="F992" i="85"/>
  <c r="F1064" i="85"/>
  <c r="F1123" i="85"/>
  <c r="F1159" i="85"/>
  <c r="F1195" i="85"/>
  <c r="F1223" i="85"/>
  <c r="F1247" i="85"/>
  <c r="F1271" i="85"/>
  <c r="F1295" i="85"/>
  <c r="F1319" i="85"/>
  <c r="F1343" i="85"/>
  <c r="F1367" i="85"/>
  <c r="F1391" i="85"/>
  <c r="F1415" i="85"/>
  <c r="F1438" i="85"/>
  <c r="F1450" i="85"/>
  <c r="F1462" i="85"/>
  <c r="F1474" i="85"/>
  <c r="F1486" i="85"/>
  <c r="F1498" i="85"/>
  <c r="F1510" i="85"/>
  <c r="F1522" i="85"/>
  <c r="F68" i="85"/>
  <c r="F80" i="85"/>
  <c r="F92" i="85"/>
  <c r="F1566" i="85"/>
  <c r="F1578" i="85"/>
  <c r="F1590" i="85"/>
  <c r="F1602" i="85"/>
  <c r="F1614" i="85"/>
  <c r="F1626" i="85"/>
  <c r="F1638" i="85"/>
  <c r="F1650" i="85"/>
  <c r="F1662" i="85"/>
  <c r="F1674" i="85"/>
  <c r="F1686" i="85"/>
  <c r="F1698" i="85"/>
  <c r="F1710" i="85"/>
  <c r="F1722" i="85"/>
  <c r="F1734" i="85"/>
  <c r="F1746" i="85"/>
  <c r="F1758" i="85"/>
  <c r="F1770" i="85"/>
  <c r="F1782" i="85"/>
  <c r="F1794" i="85"/>
  <c r="F1806" i="85"/>
  <c r="F1818" i="85"/>
  <c r="F1830" i="85"/>
  <c r="F1842" i="85"/>
  <c r="F1854" i="85"/>
  <c r="F1866" i="85"/>
  <c r="F1878" i="85"/>
  <c r="F1890" i="85"/>
  <c r="F1902" i="85"/>
  <c r="F1914" i="85"/>
  <c r="F1926" i="85"/>
  <c r="F1938" i="85"/>
  <c r="F1950" i="85"/>
  <c r="F1962" i="85"/>
  <c r="F1974" i="85"/>
  <c r="F1986" i="85"/>
  <c r="F1998" i="85"/>
  <c r="F2010" i="85"/>
  <c r="F2022" i="85"/>
  <c r="F2034" i="85"/>
  <c r="F2046" i="85"/>
  <c r="F2058" i="85"/>
  <c r="F2070" i="85"/>
  <c r="F2082" i="85"/>
  <c r="F2094" i="85"/>
  <c r="F2106" i="85"/>
  <c r="F2118" i="85"/>
  <c r="F2130" i="85"/>
  <c r="F2142" i="85"/>
  <c r="F2154" i="85"/>
  <c r="F2166" i="85"/>
  <c r="F2178" i="85"/>
  <c r="F2190" i="85"/>
  <c r="F2202" i="85"/>
  <c r="F2214" i="85"/>
  <c r="F2226" i="85"/>
  <c r="F2238" i="85"/>
  <c r="F2250" i="85"/>
  <c r="F2262" i="85"/>
  <c r="F2274" i="85"/>
  <c r="F2286" i="85"/>
  <c r="F2298" i="85"/>
  <c r="F2310" i="85"/>
  <c r="F2322" i="85"/>
  <c r="F2334" i="85"/>
  <c r="F2346" i="85"/>
  <c r="F2358" i="85"/>
  <c r="F2370" i="85"/>
  <c r="F2382" i="85"/>
  <c r="F2394" i="85"/>
  <c r="F2406" i="85"/>
  <c r="F2418" i="85"/>
  <c r="F2430" i="85"/>
  <c r="F2442" i="85"/>
  <c r="F2454" i="85"/>
  <c r="F2466" i="85"/>
  <c r="F2478" i="85"/>
  <c r="F2490" i="85"/>
  <c r="F2502" i="85"/>
  <c r="F2514" i="85"/>
  <c r="F2526" i="85"/>
  <c r="F2538" i="85"/>
  <c r="F2550" i="85"/>
  <c r="F2562" i="85"/>
  <c r="F2574" i="85"/>
  <c r="F1567" i="85"/>
  <c r="F1579" i="85"/>
  <c r="F1591" i="85"/>
  <c r="F1603" i="85"/>
  <c r="F1615" i="85"/>
  <c r="F1627" i="85"/>
  <c r="F1639" i="85"/>
  <c r="F1651" i="85"/>
  <c r="F1663" i="85"/>
  <c r="F1675" i="85"/>
  <c r="F1687" i="85"/>
  <c r="F1699" i="85"/>
  <c r="F1711" i="85"/>
  <c r="F1723" i="85"/>
  <c r="F1735" i="85"/>
  <c r="F1747" i="85"/>
  <c r="F1759" i="85"/>
  <c r="F1771" i="85"/>
  <c r="F1783" i="85"/>
  <c r="F1795" i="85"/>
  <c r="F1807" i="85"/>
  <c r="F1819" i="85"/>
  <c r="F1831" i="85"/>
  <c r="F1843" i="85"/>
  <c r="F1568" i="85"/>
  <c r="F1580" i="85"/>
  <c r="F1592" i="85"/>
  <c r="F1604" i="85"/>
  <c r="F1616" i="85"/>
  <c r="F1628" i="85"/>
  <c r="F1640" i="85"/>
  <c r="F1652" i="85"/>
  <c r="F1664" i="85"/>
  <c r="F1676" i="85"/>
  <c r="F1688" i="85"/>
  <c r="F1700" i="85"/>
  <c r="F1712" i="85"/>
  <c r="F1724" i="85"/>
  <c r="F1736" i="85"/>
  <c r="F1748" i="85"/>
  <c r="F1760" i="85"/>
  <c r="F1772" i="85"/>
  <c r="F1784" i="85"/>
  <c r="F1796" i="85"/>
  <c r="F1808" i="85"/>
  <c r="F1820" i="85"/>
  <c r="F1832" i="85"/>
  <c r="F1844" i="85"/>
  <c r="F1856" i="85"/>
  <c r="F1868" i="85"/>
  <c r="F1880" i="85"/>
  <c r="F1892" i="85"/>
  <c r="F1904" i="85"/>
  <c r="F1916" i="85"/>
  <c r="F1928" i="85"/>
  <c r="F1940" i="85"/>
  <c r="F1952" i="85"/>
  <c r="F1964" i="85"/>
  <c r="F1976" i="85"/>
  <c r="F1988" i="85"/>
  <c r="F2000" i="85"/>
  <c r="F2012" i="85"/>
  <c r="F2024" i="85"/>
  <c r="F2036" i="85"/>
  <c r="F2048" i="85"/>
  <c r="F2060" i="85"/>
  <c r="F2072" i="85"/>
  <c r="F2084" i="85"/>
  <c r="F2096" i="85"/>
  <c r="F2108" i="85"/>
  <c r="F2120" i="85"/>
  <c r="F2132" i="85"/>
  <c r="F2144" i="85"/>
  <c r="F2156" i="85"/>
  <c r="F2168" i="85"/>
  <c r="F2180" i="85"/>
  <c r="F2192" i="85"/>
  <c r="F2204" i="85"/>
  <c r="F2216" i="85"/>
  <c r="F2228" i="85"/>
  <c r="F2240" i="85"/>
  <c r="F2252" i="85"/>
  <c r="F2264" i="85"/>
  <c r="F2276" i="85"/>
  <c r="F2288" i="85"/>
  <c r="F2300" i="85"/>
  <c r="F2312" i="85"/>
  <c r="F2324" i="85"/>
  <c r="F2336" i="85"/>
  <c r="F2348" i="85"/>
  <c r="F2360" i="85"/>
  <c r="F2372" i="85"/>
  <c r="F2384" i="85"/>
  <c r="F2396" i="85"/>
  <c r="F2408" i="85"/>
  <c r="F2420" i="85"/>
  <c r="F2432" i="85"/>
  <c r="F2444" i="85"/>
  <c r="F2456" i="85"/>
  <c r="F2468" i="85"/>
  <c r="F2480" i="85"/>
  <c r="F1569" i="85"/>
  <c r="F1581" i="85"/>
  <c r="F1593" i="85"/>
  <c r="F1605" i="85"/>
  <c r="F1617" i="85"/>
  <c r="F1629" i="85"/>
  <c r="F1641" i="85"/>
  <c r="F1653" i="85"/>
  <c r="F1665" i="85"/>
  <c r="F1677" i="85"/>
  <c r="F1689" i="85"/>
  <c r="F1701" i="85"/>
  <c r="F1713" i="85"/>
  <c r="F1725" i="85"/>
  <c r="F1737" i="85"/>
  <c r="F1749" i="85"/>
  <c r="F1761" i="85"/>
  <c r="F1773" i="85"/>
  <c r="F1785" i="85"/>
  <c r="F1797" i="85"/>
  <c r="F1809" i="85"/>
  <c r="F1821" i="85"/>
  <c r="F1833" i="85"/>
  <c r="F1845" i="85"/>
  <c r="F1558" i="85"/>
  <c r="F1570" i="85"/>
  <c r="F1582" i="85"/>
  <c r="F1594" i="85"/>
  <c r="F1606" i="85"/>
  <c r="F1618" i="85"/>
  <c r="F1630" i="85"/>
  <c r="F1642" i="85"/>
  <c r="F1654" i="85"/>
  <c r="F1666" i="85"/>
  <c r="F1678" i="85"/>
  <c r="F1690" i="85"/>
  <c r="F1702" i="85"/>
  <c r="F1714" i="85"/>
  <c r="F1726" i="85"/>
  <c r="F1738" i="85"/>
  <c r="F1750" i="85"/>
  <c r="F1762" i="85"/>
  <c r="F1774" i="85"/>
  <c r="F1786" i="85"/>
  <c r="F1798" i="85"/>
  <c r="F1810" i="85"/>
  <c r="F1822" i="85"/>
  <c r="F1834" i="85"/>
  <c r="F1846" i="85"/>
  <c r="F1858" i="85"/>
  <c r="F1870" i="85"/>
  <c r="F1882" i="85"/>
  <c r="F1894" i="85"/>
  <c r="F1906" i="85"/>
  <c r="F1918" i="85"/>
  <c r="F1930" i="85"/>
  <c r="F1942" i="85"/>
  <c r="F1954" i="85"/>
  <c r="F1966" i="85"/>
  <c r="F1978" i="85"/>
  <c r="F1990" i="85"/>
  <c r="F2002" i="85"/>
  <c r="F2014" i="85"/>
  <c r="F2026" i="85"/>
  <c r="F2038" i="85"/>
  <c r="F2050" i="85"/>
  <c r="F2062" i="85"/>
  <c r="F2074" i="85"/>
  <c r="F2086" i="85"/>
  <c r="F2098" i="85"/>
  <c r="F2110" i="85"/>
  <c r="F2122" i="85"/>
  <c r="F2134" i="85"/>
  <c r="F2146" i="85"/>
  <c r="F2158" i="85"/>
  <c r="F2170" i="85"/>
  <c r="F2182" i="85"/>
  <c r="F2194" i="85"/>
  <c r="F2206" i="85"/>
  <c r="F2218" i="85"/>
  <c r="F2230" i="85"/>
  <c r="F2242" i="85"/>
  <c r="F2254" i="85"/>
  <c r="F2266" i="85"/>
  <c r="F2278" i="85"/>
  <c r="F2290" i="85"/>
  <c r="F2302" i="85"/>
  <c r="F2314" i="85"/>
  <c r="F2326" i="85"/>
  <c r="F2338" i="85"/>
  <c r="F2350" i="85"/>
  <c r="F2362" i="85"/>
  <c r="F2374" i="85"/>
  <c r="F2386" i="85"/>
  <c r="F2398" i="85"/>
  <c r="F2410" i="85"/>
  <c r="F2422" i="85"/>
  <c r="F2434" i="85"/>
  <c r="F2446" i="85"/>
  <c r="F2458" i="85"/>
  <c r="F2470" i="85"/>
  <c r="F2482" i="85"/>
  <c r="F2494" i="85"/>
  <c r="F2506" i="85"/>
  <c r="F2518" i="85"/>
  <c r="F2530" i="85"/>
  <c r="F2542" i="85"/>
  <c r="F2554" i="85"/>
  <c r="F2566" i="85"/>
  <c r="F1559" i="85"/>
  <c r="F1571" i="85"/>
  <c r="F1583" i="85"/>
  <c r="F1595" i="85"/>
  <c r="F1607" i="85"/>
  <c r="F1619" i="85"/>
  <c r="F1631" i="85"/>
  <c r="F1643" i="85"/>
  <c r="F1655" i="85"/>
  <c r="F1667" i="85"/>
  <c r="F1679" i="85"/>
  <c r="F1691" i="85"/>
  <c r="F1703" i="85"/>
  <c r="F1715" i="85"/>
  <c r="F1727" i="85"/>
  <c r="F1739" i="85"/>
  <c r="F1751" i="85"/>
  <c r="F1763" i="85"/>
  <c r="F1775" i="85"/>
  <c r="F1787" i="85"/>
  <c r="F1799" i="85"/>
  <c r="F1811" i="85"/>
  <c r="F1823" i="85"/>
  <c r="F1835" i="85"/>
  <c r="F1847" i="85"/>
  <c r="F1859" i="85"/>
  <c r="F1871" i="85"/>
  <c r="F1883" i="85"/>
  <c r="F1895" i="85"/>
  <c r="F1907" i="85"/>
  <c r="F1919" i="85"/>
  <c r="F1931" i="85"/>
  <c r="F1943" i="85"/>
  <c r="F1955" i="85"/>
  <c r="F1967" i="85"/>
  <c r="F1979" i="85"/>
  <c r="F1991" i="85"/>
  <c r="F2003" i="85"/>
  <c r="F2015" i="85"/>
  <c r="F2027" i="85"/>
  <c r="F2039" i="85"/>
  <c r="F2051" i="85"/>
  <c r="F2063" i="85"/>
  <c r="F2075" i="85"/>
  <c r="F2087" i="85"/>
  <c r="F2099" i="85"/>
  <c r="F2111" i="85"/>
  <c r="F2123" i="85"/>
  <c r="F2135" i="85"/>
  <c r="F2147" i="85"/>
  <c r="F2159" i="85"/>
  <c r="F2171" i="85"/>
  <c r="F2183" i="85"/>
  <c r="F2195" i="85"/>
  <c r="F2207" i="85"/>
  <c r="F2219" i="85"/>
  <c r="F2231" i="85"/>
  <c r="F2243" i="85"/>
  <c r="F2255" i="85"/>
  <c r="F2267" i="85"/>
  <c r="F2279" i="85"/>
  <c r="F2291" i="85"/>
  <c r="F2303" i="85"/>
  <c r="F2315" i="85"/>
  <c r="F2327" i="85"/>
  <c r="F2339" i="85"/>
  <c r="F2351" i="85"/>
  <c r="F2363" i="85"/>
  <c r="F2375" i="85"/>
  <c r="F2387" i="85"/>
  <c r="F2399" i="85"/>
  <c r="F2411" i="85"/>
  <c r="F2423" i="85"/>
  <c r="F2435" i="85"/>
  <c r="F2447" i="85"/>
  <c r="F2459" i="85"/>
  <c r="F2471" i="85"/>
  <c r="F2483" i="85"/>
  <c r="F2495" i="85"/>
  <c r="F2507" i="85"/>
  <c r="F2519" i="85"/>
  <c r="F2531" i="85"/>
  <c r="F2543" i="85"/>
  <c r="F2555" i="85"/>
  <c r="F2567" i="85"/>
  <c r="F1560" i="85"/>
  <c r="F1572" i="85"/>
  <c r="F1584" i="85"/>
  <c r="F1596" i="85"/>
  <c r="F1608" i="85"/>
  <c r="F1620" i="85"/>
  <c r="F1632" i="85"/>
  <c r="F1644" i="85"/>
  <c r="F1656" i="85"/>
  <c r="F1668" i="85"/>
  <c r="F1680" i="85"/>
  <c r="F1692" i="85"/>
  <c r="F1704" i="85"/>
  <c r="F1716" i="85"/>
  <c r="F1728" i="85"/>
  <c r="F1740" i="85"/>
  <c r="F1752" i="85"/>
  <c r="F1764" i="85"/>
  <c r="F1776" i="85"/>
  <c r="F1788" i="85"/>
  <c r="F1800" i="85"/>
  <c r="F1812" i="85"/>
  <c r="F1824" i="85"/>
  <c r="F1836" i="85"/>
  <c r="F1848" i="85"/>
  <c r="F1860" i="85"/>
  <c r="F1872" i="85"/>
  <c r="F1884" i="85"/>
  <c r="F1896" i="85"/>
  <c r="F1908" i="85"/>
  <c r="F1920" i="85"/>
  <c r="F1932" i="85"/>
  <c r="F1944" i="85"/>
  <c r="F1956" i="85"/>
  <c r="F1968" i="85"/>
  <c r="F1980" i="85"/>
  <c r="F1992" i="85"/>
  <c r="F2004" i="85"/>
  <c r="F2016" i="85"/>
  <c r="F2028" i="85"/>
  <c r="F2040" i="85"/>
  <c r="F2052" i="85"/>
  <c r="F2064" i="85"/>
  <c r="F2076" i="85"/>
  <c r="F2088" i="85"/>
  <c r="F2100" i="85"/>
  <c r="F2112" i="85"/>
  <c r="F2124" i="85"/>
  <c r="F2136" i="85"/>
  <c r="F2148" i="85"/>
  <c r="F2160" i="85"/>
  <c r="F2172" i="85"/>
  <c r="F2184" i="85"/>
  <c r="F2196" i="85"/>
  <c r="F2208" i="85"/>
  <c r="F2220" i="85"/>
  <c r="F2232" i="85"/>
  <c r="F2244" i="85"/>
  <c r="F2256" i="85"/>
  <c r="F2268" i="85"/>
  <c r="F2280" i="85"/>
  <c r="F2292" i="85"/>
  <c r="F2304" i="85"/>
  <c r="F2316" i="85"/>
  <c r="F2328" i="85"/>
  <c r="F2340" i="85"/>
  <c r="F2352" i="85"/>
  <c r="F2364" i="85"/>
  <c r="F2376" i="85"/>
  <c r="F2388" i="85"/>
  <c r="F2400" i="85"/>
  <c r="F2412" i="85"/>
  <c r="F2424" i="85"/>
  <c r="F2436" i="85"/>
  <c r="F2448" i="85"/>
  <c r="F2460" i="85"/>
  <c r="F2472" i="85"/>
  <c r="F2484" i="85"/>
  <c r="F2496" i="85"/>
  <c r="F2508" i="85"/>
  <c r="F2520" i="85"/>
  <c r="F2532" i="85"/>
  <c r="F2544" i="85"/>
  <c r="F2556" i="85"/>
  <c r="F2568" i="85"/>
  <c r="F1561" i="85"/>
  <c r="F1573" i="85"/>
  <c r="F1585" i="85"/>
  <c r="F1597" i="85"/>
  <c r="F1609" i="85"/>
  <c r="F1621" i="85"/>
  <c r="F1633" i="85"/>
  <c r="F1645" i="85"/>
  <c r="F1657" i="85"/>
  <c r="F1669" i="85"/>
  <c r="F1681" i="85"/>
  <c r="F1693" i="85"/>
  <c r="F1705" i="85"/>
  <c r="F1717" i="85"/>
  <c r="F1729" i="85"/>
  <c r="F1741" i="85"/>
  <c r="F1753" i="85"/>
  <c r="F1765" i="85"/>
  <c r="F1777" i="85"/>
  <c r="F1789" i="85"/>
  <c r="F1801" i="85"/>
  <c r="F1813" i="85"/>
  <c r="F1825" i="85"/>
  <c r="F1837" i="85"/>
  <c r="F1849" i="85"/>
  <c r="F1861" i="85"/>
  <c r="F1873" i="85"/>
  <c r="F1885" i="85"/>
  <c r="F1897" i="85"/>
  <c r="F1909" i="85"/>
  <c r="F1921" i="85"/>
  <c r="F1933" i="85"/>
  <c r="F1945" i="85"/>
  <c r="F1957" i="85"/>
  <c r="F1969" i="85"/>
  <c r="F1981" i="85"/>
  <c r="F1993" i="85"/>
  <c r="F2005" i="85"/>
  <c r="F2017" i="85"/>
  <c r="F2029" i="85"/>
  <c r="F2041" i="85"/>
  <c r="F2053" i="85"/>
  <c r="F2065" i="85"/>
  <c r="F2077" i="85"/>
  <c r="F2089" i="85"/>
  <c r="F2101" i="85"/>
  <c r="F2113" i="85"/>
  <c r="F2125" i="85"/>
  <c r="F2137" i="85"/>
  <c r="F2149" i="85"/>
  <c r="F2161" i="85"/>
  <c r="F2173" i="85"/>
  <c r="F2185" i="85"/>
  <c r="F2197" i="85"/>
  <c r="F2209" i="85"/>
  <c r="F2221" i="85"/>
  <c r="F2233" i="85"/>
  <c r="F2245" i="85"/>
  <c r="F2257" i="85"/>
  <c r="F2269" i="85"/>
  <c r="F2281" i="85"/>
  <c r="F2293" i="85"/>
  <c r="F2305" i="85"/>
  <c r="F2317" i="85"/>
  <c r="F2329" i="85"/>
  <c r="F2341" i="85"/>
  <c r="F2353" i="85"/>
  <c r="F2365" i="85"/>
  <c r="F2377" i="85"/>
  <c r="F2389" i="85"/>
  <c r="F2401" i="85"/>
  <c r="F2413" i="85"/>
  <c r="F2425" i="85"/>
  <c r="F2437" i="85"/>
  <c r="F2449" i="85"/>
  <c r="F2461" i="85"/>
  <c r="F2473" i="85"/>
  <c r="F2485" i="85"/>
  <c r="F2497" i="85"/>
  <c r="F2509" i="85"/>
  <c r="F2521" i="85"/>
  <c r="F2533" i="85"/>
  <c r="F2545" i="85"/>
  <c r="F2557" i="85"/>
  <c r="F2569" i="85"/>
  <c r="F1562" i="85"/>
  <c r="F1574" i="85"/>
  <c r="F1586" i="85"/>
  <c r="F1598" i="85"/>
  <c r="F1610" i="85"/>
  <c r="F1622" i="85"/>
  <c r="F1634" i="85"/>
  <c r="F1646" i="85"/>
  <c r="F1658" i="85"/>
  <c r="F1670" i="85"/>
  <c r="F1682" i="85"/>
  <c r="F1694" i="85"/>
  <c r="F1706" i="85"/>
  <c r="F1718" i="85"/>
  <c r="F1730" i="85"/>
  <c r="F1742" i="85"/>
  <c r="F1754" i="85"/>
  <c r="F1766" i="85"/>
  <c r="F1778" i="85"/>
  <c r="F1790" i="85"/>
  <c r="F1802" i="85"/>
  <c r="F1814" i="85"/>
  <c r="F1826" i="85"/>
  <c r="F1838" i="85"/>
  <c r="F1850" i="85"/>
  <c r="F1862" i="85"/>
  <c r="F1874" i="85"/>
  <c r="F1886" i="85"/>
  <c r="F1898" i="85"/>
  <c r="F1910" i="85"/>
  <c r="F1922" i="85"/>
  <c r="F1934" i="85"/>
  <c r="F1946" i="85"/>
  <c r="F1958" i="85"/>
  <c r="F1970" i="85"/>
  <c r="F1982" i="85"/>
  <c r="F1994" i="85"/>
  <c r="F2006" i="85"/>
  <c r="F2018" i="85"/>
  <c r="F2030" i="85"/>
  <c r="F2042" i="85"/>
  <c r="F2054" i="85"/>
  <c r="F2066" i="85"/>
  <c r="F2078" i="85"/>
  <c r="F2090" i="85"/>
  <c r="F2102" i="85"/>
  <c r="F2114" i="85"/>
  <c r="F2126" i="85"/>
  <c r="F2138" i="85"/>
  <c r="F2150" i="85"/>
  <c r="F2162" i="85"/>
  <c r="F2174" i="85"/>
  <c r="F2186" i="85"/>
  <c r="F2198" i="85"/>
  <c r="F2210" i="85"/>
  <c r="F2222" i="85"/>
  <c r="F2234" i="85"/>
  <c r="F2246" i="85"/>
  <c r="F2258" i="85"/>
  <c r="F2270" i="85"/>
  <c r="F2282" i="85"/>
  <c r="F2294" i="85"/>
  <c r="F2306" i="85"/>
  <c r="F2318" i="85"/>
  <c r="F2330" i="85"/>
  <c r="F2342" i="85"/>
  <c r="F2354" i="85"/>
  <c r="F2366" i="85"/>
  <c r="F2378" i="85"/>
  <c r="F2390" i="85"/>
  <c r="F2402" i="85"/>
  <c r="F2414" i="85"/>
  <c r="F2426" i="85"/>
  <c r="F2438" i="85"/>
  <c r="F2450" i="85"/>
  <c r="F2462" i="85"/>
  <c r="F2474" i="85"/>
  <c r="F2486" i="85"/>
  <c r="F2498" i="85"/>
  <c r="F2510" i="85"/>
  <c r="F2522" i="85"/>
  <c r="F2534" i="85"/>
  <c r="F2546" i="85"/>
  <c r="F2558" i="85"/>
  <c r="F2570" i="85"/>
  <c r="F1565" i="85"/>
  <c r="F1577" i="85"/>
  <c r="F1589" i="85"/>
  <c r="F1601" i="85"/>
  <c r="F1613" i="85"/>
  <c r="F1625" i="85"/>
  <c r="F1637" i="85"/>
  <c r="F1649" i="85"/>
  <c r="F1661" i="85"/>
  <c r="F1673" i="85"/>
  <c r="F1685" i="85"/>
  <c r="F1697" i="85"/>
  <c r="F1709" i="85"/>
  <c r="F1721" i="85"/>
  <c r="F1733" i="85"/>
  <c r="F1745" i="85"/>
  <c r="F1757" i="85"/>
  <c r="F1769" i="85"/>
  <c r="F1781" i="85"/>
  <c r="F1793" i="85"/>
  <c r="F1805" i="85"/>
  <c r="F1817" i="85"/>
  <c r="F1829" i="85"/>
  <c r="F1841" i="85"/>
  <c r="F1853" i="85"/>
  <c r="F1865" i="85"/>
  <c r="F1877" i="85"/>
  <c r="F1889" i="85"/>
  <c r="F1901" i="85"/>
  <c r="F1913" i="85"/>
  <c r="F1925" i="85"/>
  <c r="F1937" i="85"/>
  <c r="F1949" i="85"/>
  <c r="F1961" i="85"/>
  <c r="F1973" i="85"/>
  <c r="F1985" i="85"/>
  <c r="F1997" i="85"/>
  <c r="F2009" i="85"/>
  <c r="F2021" i="85"/>
  <c r="F2033" i="85"/>
  <c r="F2045" i="85"/>
  <c r="F2057" i="85"/>
  <c r="F2069" i="85"/>
  <c r="F2081" i="85"/>
  <c r="F2093" i="85"/>
  <c r="F2105" i="85"/>
  <c r="F2117" i="85"/>
  <c r="F2129" i="85"/>
  <c r="F2141" i="85"/>
  <c r="F2153" i="85"/>
  <c r="F2165" i="85"/>
  <c r="F2177" i="85"/>
  <c r="F2189" i="85"/>
  <c r="F2201" i="85"/>
  <c r="F2213" i="85"/>
  <c r="F2225" i="85"/>
  <c r="F2237" i="85"/>
  <c r="F2249" i="85"/>
  <c r="F2261" i="85"/>
  <c r="F2273" i="85"/>
  <c r="F2285" i="85"/>
  <c r="F2297" i="85"/>
  <c r="F2309" i="85"/>
  <c r="F2321" i="85"/>
  <c r="F2333" i="85"/>
  <c r="F2345" i="85"/>
  <c r="F2357" i="85"/>
  <c r="F2369" i="85"/>
  <c r="F2381" i="85"/>
  <c r="F2393" i="85"/>
  <c r="F2405" i="85"/>
  <c r="F2417" i="85"/>
  <c r="F2429" i="85"/>
  <c r="F2441" i="85"/>
  <c r="F2453" i="85"/>
  <c r="F2465" i="85"/>
  <c r="F2477" i="85"/>
  <c r="F2489" i="85"/>
  <c r="F2501" i="85"/>
  <c r="F2513" i="85"/>
  <c r="F2525" i="85"/>
  <c r="F2537" i="85"/>
  <c r="F2549" i="85"/>
  <c r="F2561" i="85"/>
  <c r="F2573" i="85"/>
  <c r="F1611" i="85"/>
  <c r="F1683" i="85"/>
  <c r="F1755" i="85"/>
  <c r="F1827" i="85"/>
  <c r="F1875" i="85"/>
  <c r="F1911" i="85"/>
  <c r="F1947" i="85"/>
  <c r="F1983" i="85"/>
  <c r="F2019" i="85"/>
  <c r="F2055" i="85"/>
  <c r="F2091" i="85"/>
  <c r="F2127" i="85"/>
  <c r="F2163" i="85"/>
  <c r="F2199" i="85"/>
  <c r="F2235" i="85"/>
  <c r="F2271" i="85"/>
  <c r="F2307" i="85"/>
  <c r="F2343" i="85"/>
  <c r="F2379" i="85"/>
  <c r="F2415" i="85"/>
  <c r="F2451" i="85"/>
  <c r="F2487" i="85"/>
  <c r="F2515" i="85"/>
  <c r="F2541" i="85"/>
  <c r="F2572" i="85"/>
  <c r="F2586" i="85"/>
  <c r="F2598" i="85"/>
  <c r="F2610" i="85"/>
  <c r="F2622" i="85"/>
  <c r="F2634" i="85"/>
  <c r="F2646" i="85"/>
  <c r="F2658" i="85"/>
  <c r="F2670" i="85"/>
  <c r="F2682" i="85"/>
  <c r="F2694" i="85"/>
  <c r="F2706" i="85"/>
  <c r="F2718" i="85"/>
  <c r="F2730" i="85"/>
  <c r="F2742" i="85"/>
  <c r="F2754" i="85"/>
  <c r="F2766" i="85"/>
  <c r="F2778" i="85"/>
  <c r="F2790" i="85"/>
  <c r="F2802" i="85"/>
  <c r="F2814" i="85"/>
  <c r="F2826" i="85"/>
  <c r="F2838" i="85"/>
  <c r="F2850" i="85"/>
  <c r="F2862" i="85"/>
  <c r="F2874" i="85"/>
  <c r="F2886" i="85"/>
  <c r="F2898" i="85"/>
  <c r="F2910" i="85"/>
  <c r="F2922" i="85"/>
  <c r="F2934" i="85"/>
  <c r="F2946" i="85"/>
  <c r="F2958" i="85"/>
  <c r="F2970" i="85"/>
  <c r="F2982" i="85"/>
  <c r="F2994" i="85"/>
  <c r="F3006" i="85"/>
  <c r="F3018" i="85"/>
  <c r="F3030" i="85"/>
  <c r="F3042" i="85"/>
  <c r="F3054" i="85"/>
  <c r="F3066" i="85"/>
  <c r="F1546" i="85"/>
  <c r="F1612" i="85"/>
  <c r="F1684" i="85"/>
  <c r="F1756" i="85"/>
  <c r="F1828" i="85"/>
  <c r="F1876" i="85"/>
  <c r="F1912" i="85"/>
  <c r="F1948" i="85"/>
  <c r="F1984" i="85"/>
  <c r="F2020" i="85"/>
  <c r="F2056" i="85"/>
  <c r="F2092" i="85"/>
  <c r="F2128" i="85"/>
  <c r="F2164" i="85"/>
  <c r="F2200" i="85"/>
  <c r="F2236" i="85"/>
  <c r="F2272" i="85"/>
  <c r="F2308" i="85"/>
  <c r="F2344" i="85"/>
  <c r="F2380" i="85"/>
  <c r="F2416" i="85"/>
  <c r="F2452" i="85"/>
  <c r="F2488" i="85"/>
  <c r="F2516" i="85"/>
  <c r="F2547" i="85"/>
  <c r="F2575" i="85"/>
  <c r="F2587" i="85"/>
  <c r="F2599" i="85"/>
  <c r="F2611" i="85"/>
  <c r="F2623" i="85"/>
  <c r="F2635" i="85"/>
  <c r="F2647" i="85"/>
  <c r="F2659" i="85"/>
  <c r="F2671" i="85"/>
  <c r="F2683" i="85"/>
  <c r="F2695" i="85"/>
  <c r="F2707" i="85"/>
  <c r="F2719" i="85"/>
  <c r="F2731" i="85"/>
  <c r="F2743" i="85"/>
  <c r="F2755" i="85"/>
  <c r="F2767" i="85"/>
  <c r="F2779" i="85"/>
  <c r="F2791" i="85"/>
  <c r="F2803" i="85"/>
  <c r="F2815" i="85"/>
  <c r="F2827" i="85"/>
  <c r="F2839" i="85"/>
  <c r="F2851" i="85"/>
  <c r="F2863" i="85"/>
  <c r="F2875" i="85"/>
  <c r="F2887" i="85"/>
  <c r="F2899" i="85"/>
  <c r="F2911" i="85"/>
  <c r="F2923" i="85"/>
  <c r="F1623" i="85"/>
  <c r="F1695" i="85"/>
  <c r="F1767" i="85"/>
  <c r="F1839" i="85"/>
  <c r="F1879" i="85"/>
  <c r="F1915" i="85"/>
  <c r="F1951" i="85"/>
  <c r="F1987" i="85"/>
  <c r="F2023" i="85"/>
  <c r="F2059" i="85"/>
  <c r="F2095" i="85"/>
  <c r="F2131" i="85"/>
  <c r="F2167" i="85"/>
  <c r="F2203" i="85"/>
  <c r="F2239" i="85"/>
  <c r="F2275" i="85"/>
  <c r="F2311" i="85"/>
  <c r="F2347" i="85"/>
  <c r="F2383" i="85"/>
  <c r="F2419" i="85"/>
  <c r="F2455" i="85"/>
  <c r="F2491" i="85"/>
  <c r="F2517" i="85"/>
  <c r="F2548" i="85"/>
  <c r="F2576" i="85"/>
  <c r="F2588" i="85"/>
  <c r="F2600" i="85"/>
  <c r="F2612" i="85"/>
  <c r="F2624" i="85"/>
  <c r="F2636" i="85"/>
  <c r="F2648" i="85"/>
  <c r="F2660" i="85"/>
  <c r="F2672" i="85"/>
  <c r="F2684" i="85"/>
  <c r="F2696" i="85"/>
  <c r="F2708" i="85"/>
  <c r="F2720" i="85"/>
  <c r="F2732" i="85"/>
  <c r="F2744" i="85"/>
  <c r="F2756" i="85"/>
  <c r="F2768" i="85"/>
  <c r="F2780" i="85"/>
  <c r="F2792" i="85"/>
  <c r="F2804" i="85"/>
  <c r="F2816" i="85"/>
  <c r="F2828" i="85"/>
  <c r="F2840" i="85"/>
  <c r="F2852" i="85"/>
  <c r="F2864" i="85"/>
  <c r="F2876" i="85"/>
  <c r="F2888" i="85"/>
  <c r="F2900" i="85"/>
  <c r="F2912" i="85"/>
  <c r="F2924" i="85"/>
  <c r="F2936" i="85"/>
  <c r="F2948" i="85"/>
  <c r="F2960" i="85"/>
  <c r="F2972" i="85"/>
  <c r="F2984" i="85"/>
  <c r="F2996" i="85"/>
  <c r="F3008" i="85"/>
  <c r="F3020" i="85"/>
  <c r="F3032" i="85"/>
  <c r="F3044" i="85"/>
  <c r="F3056" i="85"/>
  <c r="F3068" i="85"/>
  <c r="F1548" i="85"/>
  <c r="F1624" i="85"/>
  <c r="F1696" i="85"/>
  <c r="F1768" i="85"/>
  <c r="F1840" i="85"/>
  <c r="F1881" i="85"/>
  <c r="F1917" i="85"/>
  <c r="F1953" i="85"/>
  <c r="F1989" i="85"/>
  <c r="F2025" i="85"/>
  <c r="F2061" i="85"/>
  <c r="F2097" i="85"/>
  <c r="F2133" i="85"/>
  <c r="F2169" i="85"/>
  <c r="F2205" i="85"/>
  <c r="F2241" i="85"/>
  <c r="F2277" i="85"/>
  <c r="F2313" i="85"/>
  <c r="F2349" i="85"/>
  <c r="F2385" i="85"/>
  <c r="F2421" i="85"/>
  <c r="F2457" i="85"/>
  <c r="F2492" i="85"/>
  <c r="F2523" i="85"/>
  <c r="F2551" i="85"/>
  <c r="F2577" i="85"/>
  <c r="F2589" i="85"/>
  <c r="F2601" i="85"/>
  <c r="F2613" i="85"/>
  <c r="F2625" i="85"/>
  <c r="F2637" i="85"/>
  <c r="F2649" i="85"/>
  <c r="F2661" i="85"/>
  <c r="F2673" i="85"/>
  <c r="F2685" i="85"/>
  <c r="F2697" i="85"/>
  <c r="F2709" i="85"/>
  <c r="F2721" i="85"/>
  <c r="F2733" i="85"/>
  <c r="F2745" i="85"/>
  <c r="F2757" i="85"/>
  <c r="F2769" i="85"/>
  <c r="F2781" i="85"/>
  <c r="F2793" i="85"/>
  <c r="F2805" i="85"/>
  <c r="F2817" i="85"/>
  <c r="F2829" i="85"/>
  <c r="F2841" i="85"/>
  <c r="F2853" i="85"/>
  <c r="F2865" i="85"/>
  <c r="F2877" i="85"/>
  <c r="F2889" i="85"/>
  <c r="F2901" i="85"/>
  <c r="F2913" i="85"/>
  <c r="F2925" i="85"/>
  <c r="F2937" i="85"/>
  <c r="F2949" i="85"/>
  <c r="F2961" i="85"/>
  <c r="F2973" i="85"/>
  <c r="F2985" i="85"/>
  <c r="F2997" i="85"/>
  <c r="F3009" i="85"/>
  <c r="F3021" i="85"/>
  <c r="F3033" i="85"/>
  <c r="F3045" i="85"/>
  <c r="F3057" i="85"/>
  <c r="F3069" i="85"/>
  <c r="F1549" i="85"/>
  <c r="F1563" i="85"/>
  <c r="F1635" i="85"/>
  <c r="F1707" i="85"/>
  <c r="F1779" i="85"/>
  <c r="F1851" i="85"/>
  <c r="F1887" i="85"/>
  <c r="F1923" i="85"/>
  <c r="F1959" i="85"/>
  <c r="F1995" i="85"/>
  <c r="F2031" i="85"/>
  <c r="F2067" i="85"/>
  <c r="F2103" i="85"/>
  <c r="F2139" i="85"/>
  <c r="F2175" i="85"/>
  <c r="F2211" i="85"/>
  <c r="F2247" i="85"/>
  <c r="F2283" i="85"/>
  <c r="F2319" i="85"/>
  <c r="F2355" i="85"/>
  <c r="F2391" i="85"/>
  <c r="F2427" i="85"/>
  <c r="F2463" i="85"/>
  <c r="F2493" i="85"/>
  <c r="F2524" i="85"/>
  <c r="F2552" i="85"/>
  <c r="F2578" i="85"/>
  <c r="F2590" i="85"/>
  <c r="F2602" i="85"/>
  <c r="F2614" i="85"/>
  <c r="F2626" i="85"/>
  <c r="F2638" i="85"/>
  <c r="F2650" i="85"/>
  <c r="F2662" i="85"/>
  <c r="F2674" i="85"/>
  <c r="F2686" i="85"/>
  <c r="F2698" i="85"/>
  <c r="F2710" i="85"/>
  <c r="F2722" i="85"/>
  <c r="F2734" i="85"/>
  <c r="F2746" i="85"/>
  <c r="F2758" i="85"/>
  <c r="F2770" i="85"/>
  <c r="F2782" i="85"/>
  <c r="F2794" i="85"/>
  <c r="F2806" i="85"/>
  <c r="F2818" i="85"/>
  <c r="F2830" i="85"/>
  <c r="F2842" i="85"/>
  <c r="F2854" i="85"/>
  <c r="F2866" i="85"/>
  <c r="F2878" i="85"/>
  <c r="F2890" i="85"/>
  <c r="F2902" i="85"/>
  <c r="F2914" i="85"/>
  <c r="F2926" i="85"/>
  <c r="F2938" i="85"/>
  <c r="F2950" i="85"/>
  <c r="F2962" i="85"/>
  <c r="F2974" i="85"/>
  <c r="F2986" i="85"/>
  <c r="F2998" i="85"/>
  <c r="F3010" i="85"/>
  <c r="F3022" i="85"/>
  <c r="F3034" i="85"/>
  <c r="F3046" i="85"/>
  <c r="F3058" i="85"/>
  <c r="F3070" i="85"/>
  <c r="F1550" i="85"/>
  <c r="F1564" i="85"/>
  <c r="F1636" i="85"/>
  <c r="F1708" i="85"/>
  <c r="F1780" i="85"/>
  <c r="F1852" i="85"/>
  <c r="F1888" i="85"/>
  <c r="F1924" i="85"/>
  <c r="F1960" i="85"/>
  <c r="F1996" i="85"/>
  <c r="F2032" i="85"/>
  <c r="F2068" i="85"/>
  <c r="F2104" i="85"/>
  <c r="F2140" i="85"/>
  <c r="F2176" i="85"/>
  <c r="F2212" i="85"/>
  <c r="F2248" i="85"/>
  <c r="F2284" i="85"/>
  <c r="F2320" i="85"/>
  <c r="F2356" i="85"/>
  <c r="F2392" i="85"/>
  <c r="F2428" i="85"/>
  <c r="F2464" i="85"/>
  <c r="F2499" i="85"/>
  <c r="F2527" i="85"/>
  <c r="F2553" i="85"/>
  <c r="F2579" i="85"/>
  <c r="F2591" i="85"/>
  <c r="F2603" i="85"/>
  <c r="F2615" i="85"/>
  <c r="F2627" i="85"/>
  <c r="F2639" i="85"/>
  <c r="F2651" i="85"/>
  <c r="F2663" i="85"/>
  <c r="F2675" i="85"/>
  <c r="F2687" i="85"/>
  <c r="F2699" i="85"/>
  <c r="F2711" i="85"/>
  <c r="F2723" i="85"/>
  <c r="F2735" i="85"/>
  <c r="F2747" i="85"/>
  <c r="F2759" i="85"/>
  <c r="F2771" i="85"/>
  <c r="F2783" i="85"/>
  <c r="F2795" i="85"/>
  <c r="F2807" i="85"/>
  <c r="F2819" i="85"/>
  <c r="F2831" i="85"/>
  <c r="F2843" i="85"/>
  <c r="F2855" i="85"/>
  <c r="F2867" i="85"/>
  <c r="F2879" i="85"/>
  <c r="F2891" i="85"/>
  <c r="F2903" i="85"/>
  <c r="F2915" i="85"/>
  <c r="F2927" i="85"/>
  <c r="F2939" i="85"/>
  <c r="F2951" i="85"/>
  <c r="F2963" i="85"/>
  <c r="F2975" i="85"/>
  <c r="F2987" i="85"/>
  <c r="F2999" i="85"/>
  <c r="F3011" i="85"/>
  <c r="F3023" i="85"/>
  <c r="F3035" i="85"/>
  <c r="F3047" i="85"/>
  <c r="F3059" i="85"/>
  <c r="F1539" i="85"/>
  <c r="F1551" i="85"/>
  <c r="F1575" i="85"/>
  <c r="F1647" i="85"/>
  <c r="F1719" i="85"/>
  <c r="F1791" i="85"/>
  <c r="F1855" i="85"/>
  <c r="F1891" i="85"/>
  <c r="F1927" i="85"/>
  <c r="F1963" i="85"/>
  <c r="F1999" i="85"/>
  <c r="F2035" i="85"/>
  <c r="F2071" i="85"/>
  <c r="F2107" i="85"/>
  <c r="F2143" i="85"/>
  <c r="F2179" i="85"/>
  <c r="F2215" i="85"/>
  <c r="F2251" i="85"/>
  <c r="F2287" i="85"/>
  <c r="F2323" i="85"/>
  <c r="F2359" i="85"/>
  <c r="F2395" i="85"/>
  <c r="F2431" i="85"/>
  <c r="F2467" i="85"/>
  <c r="F2500" i="85"/>
  <c r="F2528" i="85"/>
  <c r="F2559" i="85"/>
  <c r="F2580" i="85"/>
  <c r="F2592" i="85"/>
  <c r="F2604" i="85"/>
  <c r="F2616" i="85"/>
  <c r="F2628" i="85"/>
  <c r="F2640" i="85"/>
  <c r="F2652" i="85"/>
  <c r="F2664" i="85"/>
  <c r="F2676" i="85"/>
  <c r="F2688" i="85"/>
  <c r="F2700" i="85"/>
  <c r="F2712" i="85"/>
  <c r="F2724" i="85"/>
  <c r="F2736" i="85"/>
  <c r="F2748" i="85"/>
  <c r="F2760" i="85"/>
  <c r="F2772" i="85"/>
  <c r="F2784" i="85"/>
  <c r="F2796" i="85"/>
  <c r="F2808" i="85"/>
  <c r="F2820" i="85"/>
  <c r="F2832" i="85"/>
  <c r="F2844" i="85"/>
  <c r="F2856" i="85"/>
  <c r="F2868" i="85"/>
  <c r="F2880" i="85"/>
  <c r="F2892" i="85"/>
  <c r="F2904" i="85"/>
  <c r="F2916" i="85"/>
  <c r="F2928" i="85"/>
  <c r="F2940" i="85"/>
  <c r="F2952" i="85"/>
  <c r="F2964" i="85"/>
  <c r="F2976" i="85"/>
  <c r="F2988" i="85"/>
  <c r="F3000" i="85"/>
  <c r="F3012" i="85"/>
  <c r="F3024" i="85"/>
  <c r="F3036" i="85"/>
  <c r="F3048" i="85"/>
  <c r="F3060" i="85"/>
  <c r="F1540" i="85"/>
  <c r="F1552" i="85"/>
  <c r="F1576" i="85"/>
  <c r="F1648" i="85"/>
  <c r="F1720" i="85"/>
  <c r="F1792" i="85"/>
  <c r="F1857" i="85"/>
  <c r="F1893" i="85"/>
  <c r="F1929" i="85"/>
  <c r="F1965" i="85"/>
  <c r="F2001" i="85"/>
  <c r="F2037" i="85"/>
  <c r="F2073" i="85"/>
  <c r="F2109" i="85"/>
  <c r="F2145" i="85"/>
  <c r="F2181" i="85"/>
  <c r="F2217" i="85"/>
  <c r="F2253" i="85"/>
  <c r="F2289" i="85"/>
  <c r="F2325" i="85"/>
  <c r="F2361" i="85"/>
  <c r="F2397" i="85"/>
  <c r="F2433" i="85"/>
  <c r="F2469" i="85"/>
  <c r="F2503" i="85"/>
  <c r="F2529" i="85"/>
  <c r="F2560" i="85"/>
  <c r="F2581" i="85"/>
  <c r="F2593" i="85"/>
  <c r="F2605" i="85"/>
  <c r="F2617" i="85"/>
  <c r="F2629" i="85"/>
  <c r="F2641" i="85"/>
  <c r="F2653" i="85"/>
  <c r="F2665" i="85"/>
  <c r="F2677" i="85"/>
  <c r="F2689" i="85"/>
  <c r="F2701" i="85"/>
  <c r="F2713" i="85"/>
  <c r="F2725" i="85"/>
  <c r="F2737" i="85"/>
  <c r="F2749" i="85"/>
  <c r="F2761" i="85"/>
  <c r="F2773" i="85"/>
  <c r="F2785" i="85"/>
  <c r="F2797" i="85"/>
  <c r="F2809" i="85"/>
  <c r="F2821" i="85"/>
  <c r="F2833" i="85"/>
  <c r="F2845" i="85"/>
  <c r="F2857" i="85"/>
  <c r="F2869" i="85"/>
  <c r="F2881" i="85"/>
  <c r="F2893" i="85"/>
  <c r="F2905" i="85"/>
  <c r="F2917" i="85"/>
  <c r="F2929" i="85"/>
  <c r="F2941" i="85"/>
  <c r="F2953" i="85"/>
  <c r="F2965" i="85"/>
  <c r="F2977" i="85"/>
  <c r="F2989" i="85"/>
  <c r="F3001" i="85"/>
  <c r="F3013" i="85"/>
  <c r="F3025" i="85"/>
  <c r="F3037" i="85"/>
  <c r="F3049" i="85"/>
  <c r="F3061" i="85"/>
  <c r="F1541" i="85"/>
  <c r="F1553" i="85"/>
  <c r="F1587" i="85"/>
  <c r="F1659" i="85"/>
  <c r="F1731" i="85"/>
  <c r="F1803" i="85"/>
  <c r="F1863" i="85"/>
  <c r="F1899" i="85"/>
  <c r="F1935" i="85"/>
  <c r="F1971" i="85"/>
  <c r="F2007" i="85"/>
  <c r="F2043" i="85"/>
  <c r="F2079" i="85"/>
  <c r="F2115" i="85"/>
  <c r="F2151" i="85"/>
  <c r="F2187" i="85"/>
  <c r="F2223" i="85"/>
  <c r="F2259" i="85"/>
  <c r="F2295" i="85"/>
  <c r="F2331" i="85"/>
  <c r="F2367" i="85"/>
  <c r="F2403" i="85"/>
  <c r="F2439" i="85"/>
  <c r="F2475" i="85"/>
  <c r="F2504" i="85"/>
  <c r="F2535" i="85"/>
  <c r="F2563" i="85"/>
  <c r="F2582" i="85"/>
  <c r="F2594" i="85"/>
  <c r="F2606" i="85"/>
  <c r="F2618" i="85"/>
  <c r="F2630" i="85"/>
  <c r="F2642" i="85"/>
  <c r="F2654" i="85"/>
  <c r="F2666" i="85"/>
  <c r="F2678" i="85"/>
  <c r="F2690" i="85"/>
  <c r="F2702" i="85"/>
  <c r="F2714" i="85"/>
  <c r="F2726" i="85"/>
  <c r="F2738" i="85"/>
  <c r="F2750" i="85"/>
  <c r="F2762" i="85"/>
  <c r="F2774" i="85"/>
  <c r="F2786" i="85"/>
  <c r="F2798" i="85"/>
  <c r="F2810" i="85"/>
  <c r="F2822" i="85"/>
  <c r="F2834" i="85"/>
  <c r="F2846" i="85"/>
  <c r="F2858" i="85"/>
  <c r="F2870" i="85"/>
  <c r="F2882" i="85"/>
  <c r="F2894" i="85"/>
  <c r="F2906" i="85"/>
  <c r="F2918" i="85"/>
  <c r="F2930" i="85"/>
  <c r="F2942" i="85"/>
  <c r="F1600" i="85"/>
  <c r="F1672" i="85"/>
  <c r="F1744" i="85"/>
  <c r="F1816" i="85"/>
  <c r="F1869" i="85"/>
  <c r="F1905" i="85"/>
  <c r="F1941" i="85"/>
  <c r="F1977" i="85"/>
  <c r="F2013" i="85"/>
  <c r="F2049" i="85"/>
  <c r="F2085" i="85"/>
  <c r="F2121" i="85"/>
  <c r="F2157" i="85"/>
  <c r="F2193" i="85"/>
  <c r="F2229" i="85"/>
  <c r="F2265" i="85"/>
  <c r="F2301" i="85"/>
  <c r="F2337" i="85"/>
  <c r="F2373" i="85"/>
  <c r="F2409" i="85"/>
  <c r="F2445" i="85"/>
  <c r="F2481" i="85"/>
  <c r="F2512" i="85"/>
  <c r="F2540" i="85"/>
  <c r="F2571" i="85"/>
  <c r="F2585" i="85"/>
  <c r="F2597" i="85"/>
  <c r="F2609" i="85"/>
  <c r="F2621" i="85"/>
  <c r="F2633" i="85"/>
  <c r="F2645" i="85"/>
  <c r="F2657" i="85"/>
  <c r="F2669" i="85"/>
  <c r="F2681" i="85"/>
  <c r="F2693" i="85"/>
  <c r="F2705" i="85"/>
  <c r="F2717" i="85"/>
  <c r="F2729" i="85"/>
  <c r="F2741" i="85"/>
  <c r="F2753" i="85"/>
  <c r="F2765" i="85"/>
  <c r="F2777" i="85"/>
  <c r="F2789" i="85"/>
  <c r="F2801" i="85"/>
  <c r="F2813" i="85"/>
  <c r="F2825" i="85"/>
  <c r="F2837" i="85"/>
  <c r="F2849" i="85"/>
  <c r="F2861" i="85"/>
  <c r="F2873" i="85"/>
  <c r="F2885" i="85"/>
  <c r="F2897" i="85"/>
  <c r="F2909" i="85"/>
  <c r="F2921" i="85"/>
  <c r="F2933" i="85"/>
  <c r="F2945" i="85"/>
  <c r="F2957" i="85"/>
  <c r="F2969" i="85"/>
  <c r="F2981" i="85"/>
  <c r="F2993" i="85"/>
  <c r="F3005" i="85"/>
  <c r="F3017" i="85"/>
  <c r="F3029" i="85"/>
  <c r="F3041" i="85"/>
  <c r="F3053" i="85"/>
  <c r="F3065" i="85"/>
  <c r="F1545" i="85"/>
  <c r="F1557" i="85"/>
  <c r="F1864" i="85"/>
  <c r="F2080" i="85"/>
  <c r="F2296" i="85"/>
  <c r="F2505" i="85"/>
  <c r="F2619" i="85"/>
  <c r="F2691" i="85"/>
  <c r="F2763" i="85"/>
  <c r="F2835" i="85"/>
  <c r="F2907" i="85"/>
  <c r="F2956" i="85"/>
  <c r="F2992" i="85"/>
  <c r="F3028" i="85"/>
  <c r="F3064" i="85"/>
  <c r="F1867" i="85"/>
  <c r="F2083" i="85"/>
  <c r="F2299" i="85"/>
  <c r="F2511" i="85"/>
  <c r="F2620" i="85"/>
  <c r="F2692" i="85"/>
  <c r="F2764" i="85"/>
  <c r="F2836" i="85"/>
  <c r="F2908" i="85"/>
  <c r="F2959" i="85"/>
  <c r="F2995" i="85"/>
  <c r="F3031" i="85"/>
  <c r="F3067" i="85"/>
  <c r="F1900" i="85"/>
  <c r="F2116" i="85"/>
  <c r="F2332" i="85"/>
  <c r="F2536" i="85"/>
  <c r="F2631" i="85"/>
  <c r="F2703" i="85"/>
  <c r="F2775" i="85"/>
  <c r="F2847" i="85"/>
  <c r="F2919" i="85"/>
  <c r="F2966" i="85"/>
  <c r="F3002" i="85"/>
  <c r="F3038" i="85"/>
  <c r="F1542" i="85"/>
  <c r="F1903" i="85"/>
  <c r="F2119" i="85"/>
  <c r="F2335" i="85"/>
  <c r="F2539" i="85"/>
  <c r="F2632" i="85"/>
  <c r="F2704" i="85"/>
  <c r="F2776" i="85"/>
  <c r="F2848" i="85"/>
  <c r="F2920" i="85"/>
  <c r="F2967" i="85"/>
  <c r="F3003" i="85"/>
  <c r="F3039" i="85"/>
  <c r="F1543" i="85"/>
  <c r="F1588" i="85"/>
  <c r="F1936" i="85"/>
  <c r="F2152" i="85"/>
  <c r="F2368" i="85"/>
  <c r="F2564" i="85"/>
  <c r="F2643" i="85"/>
  <c r="F2715" i="85"/>
  <c r="F2787" i="85"/>
  <c r="F2859" i="85"/>
  <c r="F2931" i="85"/>
  <c r="F2968" i="85"/>
  <c r="F3004" i="85"/>
  <c r="F3040" i="85"/>
  <c r="F1544" i="85"/>
  <c r="F1599" i="85"/>
  <c r="F1939" i="85"/>
  <c r="F2155" i="85"/>
  <c r="F2371" i="85"/>
  <c r="F2565" i="85"/>
  <c r="F2644" i="85"/>
  <c r="F2716" i="85"/>
  <c r="F2788" i="85"/>
  <c r="F2860" i="85"/>
  <c r="F2932" i="85"/>
  <c r="F2971" i="85"/>
  <c r="F3007" i="85"/>
  <c r="F3043" i="85"/>
  <c r="F1547" i="85"/>
  <c r="F1660" i="85"/>
  <c r="F1972" i="85"/>
  <c r="F2188" i="85"/>
  <c r="F2404" i="85"/>
  <c r="F2583" i="85"/>
  <c r="F2655" i="85"/>
  <c r="F2727" i="85"/>
  <c r="F2799" i="85"/>
  <c r="F2871" i="85"/>
  <c r="F2935" i="85"/>
  <c r="F2978" i="85"/>
  <c r="F3014" i="85"/>
  <c r="F3050" i="85"/>
  <c r="F1554" i="85"/>
  <c r="F1671" i="85"/>
  <c r="F1975" i="85"/>
  <c r="F2191" i="85"/>
  <c r="F2407" i="85"/>
  <c r="F2584" i="85"/>
  <c r="F2656" i="85"/>
  <c r="F2728" i="85"/>
  <c r="F2800" i="85"/>
  <c r="F2872" i="85"/>
  <c r="F2943" i="85"/>
  <c r="F2979" i="85"/>
  <c r="F3015" i="85"/>
  <c r="F3051" i="85"/>
  <c r="F1555" i="85"/>
  <c r="F1732" i="85"/>
  <c r="F2008" i="85"/>
  <c r="F2224" i="85"/>
  <c r="F2440" i="85"/>
  <c r="F2595" i="85"/>
  <c r="F2667" i="85"/>
  <c r="F2739" i="85"/>
  <c r="F2811" i="85"/>
  <c r="F2883" i="85"/>
  <c r="F2944" i="85"/>
  <c r="F2980" i="85"/>
  <c r="F3016" i="85"/>
  <c r="F3052" i="85"/>
  <c r="F1556" i="85"/>
  <c r="F1815" i="85"/>
  <c r="F2047" i="85"/>
  <c r="F2263" i="85"/>
  <c r="F2479" i="85"/>
  <c r="F2608" i="85"/>
  <c r="F2680" i="85"/>
  <c r="F2752" i="85"/>
  <c r="F2824" i="85"/>
  <c r="F2896" i="85"/>
  <c r="F2955" i="85"/>
  <c r="F2991" i="85"/>
  <c r="F3027" i="85"/>
  <c r="F3063" i="85"/>
  <c r="F2596" i="85"/>
  <c r="F2983" i="85"/>
  <c r="F2607" i="85"/>
  <c r="F2990" i="85"/>
  <c r="F2668" i="85"/>
  <c r="F3019" i="85"/>
  <c r="F2679" i="85"/>
  <c r="F3026" i="85"/>
  <c r="F1743" i="85"/>
  <c r="F2740" i="85"/>
  <c r="F3055" i="85"/>
  <c r="F1804" i="85"/>
  <c r="F2751" i="85"/>
  <c r="F3062" i="85"/>
  <c r="F2011" i="85"/>
  <c r="F2812" i="85"/>
  <c r="F2044" i="85"/>
  <c r="F2823" i="85"/>
  <c r="F2227" i="85"/>
  <c r="F2884" i="85"/>
  <c r="F2260" i="85"/>
  <c r="F2895" i="85"/>
  <c r="F2443" i="85"/>
  <c r="F2947" i="85"/>
  <c r="F2476" i="85"/>
  <c r="F2954" i="85"/>
  <c r="F6888" i="85"/>
  <c r="F7396" i="85"/>
  <c r="F7662" i="85"/>
  <c r="F6572" i="85"/>
  <c r="F5393" i="85"/>
  <c r="F6569" i="85"/>
  <c r="F5615" i="85"/>
  <c r="F7154" i="85"/>
  <c r="F9295" i="85"/>
  <c r="F13798" i="85"/>
  <c r="F13777" i="85"/>
  <c r="F6930" i="85"/>
  <c r="F9943" i="85"/>
  <c r="F5981" i="85"/>
  <c r="F6606" i="85"/>
  <c r="F6507" i="85"/>
  <c r="F9030" i="85"/>
  <c r="F6487" i="85"/>
  <c r="F7357" i="85"/>
  <c r="F13817" i="85"/>
  <c r="F13794" i="85"/>
  <c r="F13813" i="85"/>
  <c r="F13788" i="85"/>
  <c r="F13833" i="85"/>
  <c r="F7849" i="85"/>
  <c r="F8155" i="85"/>
  <c r="F10219" i="85"/>
  <c r="F8606" i="85"/>
  <c r="F7741" i="85"/>
  <c r="F9325" i="85"/>
  <c r="F8300" i="85"/>
  <c r="F8022" i="85"/>
  <c r="F7764" i="85"/>
  <c r="F6961" i="85"/>
  <c r="F6329" i="85"/>
  <c r="F10584" i="85"/>
  <c r="F6841" i="85"/>
  <c r="F6418" i="85"/>
  <c r="F6845" i="85"/>
  <c r="F9576" i="85"/>
  <c r="F7301" i="85"/>
  <c r="F5711" i="85"/>
  <c r="F8179" i="85"/>
  <c r="F5177" i="85"/>
  <c r="F6371" i="85"/>
  <c r="F6947" i="85"/>
  <c r="F7051" i="85"/>
  <c r="F6894" i="85"/>
  <c r="F8029" i="85"/>
  <c r="F6900" i="85"/>
  <c r="F13775" i="85"/>
  <c r="F13824" i="85"/>
  <c r="F13760" i="85"/>
  <c r="F7025" i="85"/>
  <c r="F7019" i="85"/>
  <c r="F8883" i="85"/>
  <c r="F7040" i="85"/>
  <c r="F10898" i="85"/>
  <c r="F6767" i="85"/>
  <c r="F7360" i="85"/>
  <c r="F7432" i="85"/>
  <c r="F7422" i="85"/>
  <c r="F7860" i="85"/>
  <c r="F6815" i="85"/>
  <c r="F8030" i="85"/>
  <c r="F13852" i="85"/>
  <c r="F13786" i="85"/>
  <c r="F13774" i="85"/>
  <c r="F5717" i="85"/>
  <c r="F8893" i="85"/>
  <c r="F7261" i="85"/>
  <c r="F7602" i="85"/>
  <c r="F5789" i="85"/>
  <c r="F7815" i="85"/>
  <c r="F8264" i="85"/>
  <c r="F6451" i="85"/>
  <c r="F6653" i="85"/>
  <c r="F7742" i="85"/>
  <c r="F6035" i="85"/>
  <c r="F9301" i="85"/>
  <c r="F7017" i="85"/>
  <c r="F13843" i="85"/>
  <c r="F13810" i="85"/>
  <c r="F13829" i="85"/>
  <c r="F7493" i="85"/>
  <c r="F5219" i="85"/>
  <c r="F10682" i="85"/>
  <c r="F10626" i="85"/>
  <c r="F6774" i="85"/>
  <c r="F7100" i="85"/>
  <c r="F5387" i="85"/>
  <c r="F8425" i="85"/>
  <c r="F13847" i="85"/>
  <c r="F13799" i="85"/>
  <c r="F13761" i="85"/>
  <c r="F7641" i="85"/>
  <c r="F7406" i="85"/>
  <c r="F7790" i="85"/>
  <c r="F11216" i="85"/>
  <c r="F7068" i="85"/>
  <c r="F5141" i="85"/>
  <c r="F10201" i="85"/>
  <c r="F10153" i="85"/>
  <c r="F5753" i="85"/>
  <c r="F9891" i="85"/>
  <c r="F7664" i="85"/>
  <c r="F9619" i="85"/>
  <c r="F10136" i="85"/>
  <c r="F7548" i="85"/>
  <c r="F6555" i="85"/>
  <c r="F13848" i="85"/>
  <c r="F13842" i="85"/>
  <c r="F13776" i="85"/>
  <c r="F13845" i="85"/>
  <c r="F13784" i="85"/>
  <c r="F6644" i="85"/>
  <c r="F8913" i="85"/>
  <c r="F6263" i="85"/>
  <c r="F7140" i="85"/>
  <c r="F6723" i="85"/>
  <c r="F6299" i="85"/>
  <c r="F6397" i="85"/>
  <c r="F6928" i="85"/>
  <c r="F7639" i="85"/>
  <c r="F9936" i="85"/>
  <c r="F9139" i="85"/>
  <c r="F9121" i="85"/>
  <c r="F8348" i="85"/>
  <c r="F10207" i="85"/>
  <c r="F5333" i="85"/>
  <c r="F10399" i="85"/>
  <c r="F6823" i="85"/>
  <c r="F7563" i="85"/>
  <c r="F6490" i="85"/>
  <c r="F9211" i="85"/>
  <c r="F6364" i="85"/>
  <c r="F5627" i="85"/>
  <c r="F13840" i="85"/>
  <c r="F13809" i="85"/>
  <c r="F13827" i="85"/>
  <c r="F8780" i="85"/>
  <c r="F7267" i="85"/>
  <c r="F8802" i="85"/>
  <c r="F10651" i="85"/>
  <c r="F7184" i="85"/>
  <c r="F5687" i="85"/>
  <c r="F7939" i="85"/>
  <c r="F10440" i="85"/>
  <c r="F6966" i="85"/>
  <c r="F9559" i="85"/>
  <c r="F7415" i="85"/>
  <c r="F6746" i="85"/>
  <c r="F6341" i="85"/>
  <c r="F9157" i="85"/>
  <c r="F5657" i="85"/>
  <c r="F8636" i="85"/>
  <c r="F6433" i="85"/>
  <c r="F8161" i="85"/>
  <c r="F9557" i="85"/>
  <c r="F7427" i="85"/>
  <c r="F9630" i="85"/>
  <c r="F9734" i="85"/>
  <c r="F13815" i="85"/>
  <c r="F13759" i="85"/>
  <c r="F13763" i="85"/>
  <c r="F13783" i="85"/>
  <c r="F13808" i="85"/>
  <c r="F13839" i="85"/>
  <c r="F7177" i="85"/>
  <c r="F8415" i="85"/>
  <c r="F9607" i="85"/>
  <c r="F6860" i="85"/>
  <c r="F5867" i="85"/>
  <c r="F7536" i="85"/>
  <c r="F8522" i="85"/>
  <c r="F7097" i="85"/>
  <c r="F6428" i="85"/>
  <c r="F6233" i="85"/>
  <c r="F6977" i="85"/>
  <c r="F7098" i="85"/>
  <c r="F7213" i="85"/>
  <c r="F6591" i="85"/>
  <c r="F8595" i="85"/>
  <c r="F6383" i="85"/>
  <c r="F10261" i="85"/>
  <c r="F9463" i="85"/>
  <c r="F10579" i="85"/>
  <c r="F7144" i="85"/>
  <c r="F6812" i="85"/>
  <c r="F7009" i="85"/>
  <c r="F7349" i="85"/>
  <c r="F7958" i="85"/>
  <c r="F6508" i="85"/>
  <c r="F7038" i="85"/>
  <c r="F6405" i="85"/>
  <c r="F6377" i="85"/>
  <c r="F6493" i="85"/>
  <c r="F11324" i="85"/>
  <c r="F8132" i="85"/>
  <c r="F6320" i="85"/>
  <c r="F6041" i="85"/>
  <c r="F7362" i="85"/>
  <c r="F7377" i="85"/>
  <c r="F6532" i="85"/>
  <c r="F5723" i="85"/>
  <c r="F5075" i="85"/>
  <c r="F6911" i="85"/>
  <c r="F7559" i="85"/>
  <c r="F10003" i="85"/>
  <c r="F7032" i="85"/>
  <c r="F7831" i="85"/>
  <c r="F6355" i="85"/>
  <c r="F7135" i="85"/>
  <c r="F9007" i="85"/>
  <c r="F6968" i="85"/>
  <c r="F6399" i="85"/>
  <c r="F7656" i="85"/>
  <c r="F10266" i="85"/>
  <c r="F8199" i="85"/>
  <c r="F6964" i="85"/>
  <c r="F5795" i="85"/>
  <c r="F5147" i="85"/>
  <c r="F6839" i="85"/>
  <c r="F7487" i="85"/>
  <c r="F9571" i="85"/>
  <c r="F6960" i="85"/>
  <c r="F7627" i="85"/>
  <c r="F10694" i="85"/>
  <c r="F7045" i="85"/>
  <c r="F8588" i="85"/>
  <c r="F6854" i="85"/>
  <c r="F10165" i="85"/>
  <c r="F9523" i="85"/>
  <c r="F9918" i="85"/>
  <c r="F7803" i="85"/>
  <c r="F7576" i="85"/>
  <c r="F5897" i="85"/>
  <c r="F5249" i="85"/>
  <c r="F6737" i="85"/>
  <c r="F7385" i="85"/>
  <c r="F8959" i="85"/>
  <c r="F6858" i="85"/>
  <c r="F7506" i="85"/>
  <c r="F9937" i="85"/>
  <c r="F6925" i="85"/>
  <c r="F8138" i="85"/>
  <c r="F6704" i="85"/>
  <c r="F8737" i="85"/>
  <c r="F8216" i="85"/>
  <c r="F9414" i="85"/>
  <c r="F10526" i="85"/>
  <c r="F9025" i="85"/>
  <c r="F5975" i="85"/>
  <c r="F5327" i="85"/>
  <c r="F6659" i="85"/>
  <c r="F7307" i="85"/>
  <c r="F8654" i="85"/>
  <c r="F6780" i="85"/>
  <c r="F7428" i="85"/>
  <c r="F9397" i="85"/>
  <c r="F6829" i="85"/>
  <c r="F7760" i="85"/>
  <c r="F6578" i="85"/>
  <c r="F8197" i="85"/>
  <c r="F7587" i="85"/>
  <c r="F9054" i="85"/>
  <c r="F10166" i="85"/>
  <c r="F10001" i="85"/>
  <c r="F5861" i="85"/>
  <c r="F5105" i="85"/>
  <c r="F6989" i="85"/>
  <c r="F8024" i="85"/>
  <c r="F6678" i="85"/>
  <c r="F7542" i="85"/>
  <c r="F6319" i="85"/>
  <c r="F7225" i="85"/>
  <c r="F10718" i="85"/>
  <c r="F7550" i="85"/>
  <c r="F8540" i="85"/>
  <c r="F10110" i="85"/>
  <c r="F8643" i="85"/>
  <c r="F7735" i="85"/>
  <c r="F6328" i="85"/>
  <c r="F6017" i="85"/>
  <c r="F5729" i="85"/>
  <c r="F5369" i="85"/>
  <c r="F5081" i="85"/>
  <c r="F6617" i="85"/>
  <c r="F6905" i="85"/>
  <c r="F7265" i="85"/>
  <c r="F7553" i="85"/>
  <c r="F8528" i="85"/>
  <c r="F9967" i="85"/>
  <c r="F6738" i="85"/>
  <c r="F7026" i="85"/>
  <c r="F7386" i="85"/>
  <c r="F7813" i="85"/>
  <c r="F9073" i="85"/>
  <c r="F6349" i="85"/>
  <c r="F6781" i="85"/>
  <c r="F7123" i="85"/>
  <c r="F7616" i="85"/>
  <c r="F8971" i="85"/>
  <c r="F6524" i="85"/>
  <c r="F6956" i="85"/>
  <c r="F7891" i="85"/>
  <c r="F6375" i="85"/>
  <c r="F7455" i="85"/>
  <c r="F10675" i="85"/>
  <c r="F8898" i="85"/>
  <c r="F10236" i="85"/>
  <c r="F9962" i="85"/>
  <c r="F8163" i="85"/>
  <c r="F10736" i="85"/>
  <c r="F6892" i="85"/>
  <c r="F6071" i="85"/>
  <c r="F5783" i="85"/>
  <c r="F5423" i="85"/>
  <c r="F6347" i="85"/>
  <c r="F6779" i="85"/>
  <c r="F7247" i="85"/>
  <c r="F8474" i="85"/>
  <c r="F6720" i="85"/>
  <c r="F7368" i="85"/>
  <c r="F8965" i="85"/>
  <c r="F7513" i="85"/>
  <c r="F7574" i="85"/>
  <c r="F8712" i="85"/>
  <c r="F7951" i="85"/>
  <c r="F6317" i="85"/>
  <c r="F8384" i="85"/>
  <c r="F7591" i="85"/>
  <c r="F7369" i="85"/>
  <c r="F8593" i="85"/>
  <c r="F10524" i="85"/>
  <c r="F6059" i="85"/>
  <c r="F8402" i="85"/>
  <c r="F9871" i="85"/>
  <c r="F10225" i="85"/>
  <c r="F9517" i="85"/>
  <c r="F10421" i="85"/>
  <c r="F7863" i="85"/>
  <c r="F9626" i="85"/>
  <c r="F10109" i="85"/>
  <c r="F10388" i="85"/>
  <c r="F9666" i="85"/>
  <c r="F10533" i="85"/>
  <c r="F7743" i="85"/>
  <c r="F10064" i="85"/>
  <c r="F9200" i="85"/>
  <c r="F10512" i="85"/>
  <c r="F10254" i="85"/>
  <c r="F9990" i="85"/>
  <c r="F9732" i="85"/>
  <c r="F9474" i="85"/>
  <c r="F9216" i="85"/>
  <c r="F8958" i="85"/>
  <c r="F8694" i="85"/>
  <c r="F8436" i="85"/>
  <c r="F8178" i="85"/>
  <c r="F7920" i="85"/>
  <c r="F7680" i="85"/>
  <c r="F9667" i="85"/>
  <c r="F8594" i="85"/>
  <c r="F7946" i="85"/>
  <c r="F7503" i="85"/>
  <c r="F7287" i="85"/>
  <c r="F7071" i="85"/>
  <c r="F6855" i="85"/>
  <c r="F6639" i="85"/>
  <c r="F6423" i="85"/>
  <c r="F10309" i="85"/>
  <c r="F7901" i="85"/>
  <c r="F8068" i="85"/>
  <c r="F9315" i="85"/>
  <c r="F8457" i="85"/>
  <c r="F7839" i="85"/>
  <c r="F10544" i="85"/>
  <c r="F10028" i="85"/>
  <c r="F9512" i="85"/>
  <c r="F8990" i="85"/>
  <c r="F10476" i="85"/>
  <c r="F9954" i="85"/>
  <c r="F9438" i="85"/>
  <c r="F8940" i="85"/>
  <c r="F8550" i="85"/>
  <c r="F8166" i="85"/>
  <c r="F7776" i="85"/>
  <c r="F9595" i="85"/>
  <c r="F8234" i="85"/>
  <c r="F7491" i="85"/>
  <c r="F7167" i="85"/>
  <c r="F6843" i="85"/>
  <c r="F6519" i="85"/>
  <c r="F10237" i="85"/>
  <c r="F8755" i="85"/>
  <c r="F7981" i="85"/>
  <c r="F7484" i="85"/>
  <c r="F7268" i="85"/>
  <c r="F7052" i="85"/>
  <c r="F6836" i="85"/>
  <c r="F6620" i="85"/>
  <c r="F6404" i="85"/>
  <c r="F10195" i="85"/>
  <c r="F8899" i="85"/>
  <c r="F8210" i="85"/>
  <c r="F7592" i="85"/>
  <c r="F11147" i="85"/>
  <c r="F10835" i="85"/>
  <c r="F10204" i="85"/>
  <c r="F11054" i="85"/>
  <c r="F9021" i="85"/>
  <c r="F8301" i="85"/>
  <c r="F7707" i="85"/>
  <c r="F10418" i="85"/>
  <c r="F9896" i="85"/>
  <c r="F9380" i="85"/>
  <c r="F8864" i="85"/>
  <c r="F10344" i="85"/>
  <c r="F9828" i="85"/>
  <c r="F9306" i="85"/>
  <c r="F8850" i="85"/>
  <c r="F8460" i="85"/>
  <c r="F8070" i="85"/>
  <c r="F7698" i="85"/>
  <c r="F9127" i="85"/>
  <c r="F9526" i="85"/>
  <c r="F9578" i="85"/>
  <c r="F9810" i="85"/>
  <c r="F10096" i="85"/>
  <c r="F9872" i="85"/>
  <c r="F9282" i="85"/>
  <c r="F9777" i="85"/>
  <c r="F11300" i="85"/>
  <c r="F9848" i="85"/>
  <c r="F9026" i="85"/>
  <c r="F10470" i="85"/>
  <c r="F10206" i="85"/>
  <c r="F9948" i="85"/>
  <c r="F9690" i="85"/>
  <c r="F9432" i="85"/>
  <c r="F9174" i="85"/>
  <c r="F8910" i="85"/>
  <c r="F8652" i="85"/>
  <c r="F8394" i="85"/>
  <c r="F8136" i="85"/>
  <c r="F7878" i="85"/>
  <c r="F11006" i="85"/>
  <c r="F9451" i="85"/>
  <c r="F8486" i="85"/>
  <c r="F7838" i="85"/>
  <c r="F7467" i="85"/>
  <c r="F7251" i="85"/>
  <c r="F7035" i="85"/>
  <c r="F6819" i="85"/>
  <c r="F6603" i="85"/>
  <c r="F6387" i="85"/>
  <c r="F11401" i="85"/>
  <c r="F10486" i="85"/>
  <c r="F7678" i="85"/>
  <c r="F9099" i="85"/>
  <c r="F8349" i="85"/>
  <c r="F7749" i="85"/>
  <c r="F10460" i="85"/>
  <c r="F9944" i="85"/>
  <c r="F9422" i="85"/>
  <c r="F8906" i="85"/>
  <c r="F10386" i="85"/>
  <c r="F9870" i="85"/>
  <c r="F9354" i="85"/>
  <c r="F8886" i="85"/>
  <c r="F8496" i="85"/>
  <c r="F8106" i="85"/>
  <c r="F7728" i="85"/>
  <c r="F9307" i="85"/>
  <c r="F8090" i="85"/>
  <c r="F7443" i="85"/>
  <c r="F7119" i="85"/>
  <c r="F6795" i="85"/>
  <c r="F6471" i="85"/>
  <c r="F9985" i="85"/>
  <c r="F8629" i="85"/>
  <c r="F7855" i="85"/>
  <c r="F7448" i="85"/>
  <c r="F7232" i="85"/>
  <c r="F7016" i="85"/>
  <c r="F6800" i="85"/>
  <c r="F6584" i="85"/>
  <c r="F6368" i="85"/>
  <c r="F9979" i="85"/>
  <c r="F8750" i="85"/>
  <c r="F8102" i="85"/>
  <c r="F7555" i="85"/>
  <c r="F10749" i="85"/>
  <c r="F11066" i="85"/>
  <c r="F9724" i="85"/>
  <c r="F10431" i="85"/>
  <c r="F8877" i="85"/>
  <c r="F8193" i="85"/>
  <c r="F7623" i="85"/>
  <c r="F10328" i="85"/>
  <c r="F9812" i="85"/>
  <c r="F9296" i="85"/>
  <c r="F11180" i="85"/>
  <c r="F10260" i="85"/>
  <c r="F9738" i="85"/>
  <c r="F9222" i="85"/>
  <c r="F8790" i="85"/>
  <c r="F8400" i="85"/>
  <c r="F8010" i="85"/>
  <c r="F11222" i="85"/>
  <c r="F11166" i="85"/>
  <c r="F10068" i="85"/>
  <c r="F7998" i="85"/>
  <c r="F7684" i="85"/>
  <c r="F9440" i="85"/>
  <c r="F11043" i="85"/>
  <c r="F9069" i="85"/>
  <c r="F10670" i="85"/>
  <c r="F9764" i="85"/>
  <c r="F8942" i="85"/>
  <c r="F10422" i="85"/>
  <c r="F10164" i="85"/>
  <c r="F9906" i="85"/>
  <c r="F9648" i="85"/>
  <c r="F9390" i="85"/>
  <c r="F9126" i="85"/>
  <c r="F8868" i="85"/>
  <c r="F8610" i="85"/>
  <c r="F8352" i="85"/>
  <c r="F8094" i="85"/>
  <c r="F7830" i="85"/>
  <c r="F10531" i="85"/>
  <c r="F9235" i="85"/>
  <c r="F8378" i="85"/>
  <c r="F7730" i="85"/>
  <c r="F7431" i="85"/>
  <c r="F7215" i="85"/>
  <c r="F6999" i="85"/>
  <c r="F6783" i="85"/>
  <c r="F6567" i="85"/>
  <c r="F6351" i="85"/>
  <c r="F11211" i="85"/>
  <c r="F9922" i="85"/>
  <c r="F10569" i="85"/>
  <c r="F8949" i="85"/>
  <c r="F8241" i="85"/>
  <c r="F7665" i="85"/>
  <c r="F10376" i="85"/>
  <c r="F9854" i="85"/>
  <c r="F9338" i="85"/>
  <c r="F11432" i="85"/>
  <c r="F10302" i="85"/>
  <c r="F9786" i="85"/>
  <c r="F9264" i="85"/>
  <c r="F8814" i="85"/>
  <c r="F8424" i="85"/>
  <c r="F8034" i="85"/>
  <c r="F7668" i="85"/>
  <c r="F8947" i="85"/>
  <c r="F7910" i="85"/>
  <c r="F7383" i="85"/>
  <c r="F7059" i="85"/>
  <c r="F6735" i="85"/>
  <c r="F6411" i="85"/>
  <c r="F9733" i="85"/>
  <c r="F8503" i="85"/>
  <c r="F7729" i="85"/>
  <c r="F7412" i="85"/>
  <c r="F7196" i="85"/>
  <c r="F6980" i="85"/>
  <c r="F6764" i="85"/>
  <c r="F6548" i="85"/>
  <c r="F6332" i="85"/>
  <c r="F9763" i="85"/>
  <c r="F8642" i="85"/>
  <c r="F7994" i="85"/>
  <c r="F7519" i="85"/>
  <c r="F9821" i="85"/>
  <c r="F9737" i="85"/>
  <c r="F9232" i="85"/>
  <c r="F10107" i="85"/>
  <c r="F8733" i="85"/>
  <c r="F8085" i="85"/>
  <c r="F11084" i="85"/>
  <c r="F10244" i="85"/>
  <c r="F9728" i="85"/>
  <c r="F9206" i="85"/>
  <c r="F10693" i="85"/>
  <c r="F10170" i="85"/>
  <c r="F9654" i="85"/>
  <c r="F9138" i="85"/>
  <c r="F8718" i="85"/>
  <c r="F8328" i="85"/>
  <c r="F7938" i="85"/>
  <c r="F10423" i="85"/>
  <c r="F10084" i="85"/>
  <c r="F8556" i="85"/>
  <c r="F6921" i="85"/>
  <c r="F9393" i="85"/>
  <c r="F8960" i="85"/>
  <c r="F8477" i="85"/>
  <c r="F8607" i="85"/>
  <c r="F10454" i="85"/>
  <c r="F9548" i="85"/>
  <c r="F11144" i="85"/>
  <c r="F10380" i="85"/>
  <c r="F10122" i="85"/>
  <c r="F9864" i="85"/>
  <c r="F9606" i="85"/>
  <c r="F9342" i="85"/>
  <c r="F9084" i="85"/>
  <c r="F8826" i="85"/>
  <c r="F8568" i="85"/>
  <c r="F8310" i="85"/>
  <c r="F8046" i="85"/>
  <c r="F7788" i="85"/>
  <c r="F10315" i="85"/>
  <c r="F9019" i="85"/>
  <c r="F8270" i="85"/>
  <c r="F7633" i="85"/>
  <c r="F7395" i="85"/>
  <c r="F7179" i="85"/>
  <c r="F6963" i="85"/>
  <c r="F6747" i="85"/>
  <c r="F6531" i="85"/>
  <c r="F6315" i="85"/>
  <c r="F10097" i="85"/>
  <c r="F9442" i="85"/>
  <c r="F10245" i="85"/>
  <c r="F8805" i="85"/>
  <c r="F8133" i="85"/>
  <c r="F11372" i="85"/>
  <c r="F10286" i="85"/>
  <c r="F9770" i="85"/>
  <c r="F9248" i="85"/>
  <c r="F10928" i="85"/>
  <c r="F10218" i="85"/>
  <c r="F9696" i="85"/>
  <c r="F9180" i="85"/>
  <c r="F8754" i="85"/>
  <c r="F8364" i="85"/>
  <c r="F7974" i="85"/>
  <c r="F10603" i="85"/>
  <c r="F8738" i="85"/>
  <c r="F7766" i="85"/>
  <c r="F7335" i="85"/>
  <c r="F7011" i="85"/>
  <c r="F6687" i="85"/>
  <c r="F6363" i="85"/>
  <c r="F9481" i="85"/>
  <c r="F8377" i="85"/>
  <c r="F7608" i="85"/>
  <c r="F7376" i="85"/>
  <c r="F7160" i="85"/>
  <c r="F6944" i="85"/>
  <c r="F6728" i="85"/>
  <c r="F6512" i="85"/>
  <c r="F6296" i="85"/>
  <c r="F9547" i="85"/>
  <c r="F8534" i="85"/>
  <c r="F7886" i="85"/>
  <c r="F7483" i="85"/>
  <c r="F9041" i="85"/>
  <c r="F8963" i="85"/>
  <c r="F8752" i="85"/>
  <c r="F9783" i="85"/>
  <c r="F8625" i="85"/>
  <c r="F7977" i="85"/>
  <c r="F10676" i="85"/>
  <c r="F10160" i="85"/>
  <c r="F9638" i="85"/>
  <c r="F9122" i="85"/>
  <c r="F10602" i="85"/>
  <c r="F10086" i="85"/>
  <c r="F9570" i="85"/>
  <c r="F9048" i="85"/>
  <c r="F8658" i="85"/>
  <c r="F8274" i="85"/>
  <c r="F7884" i="85"/>
  <c r="F10135" i="85"/>
  <c r="F9375" i="85"/>
  <c r="F8277" i="85"/>
  <c r="F10173" i="85"/>
  <c r="F7767" i="85"/>
  <c r="F10056" i="85"/>
  <c r="F8410" i="85"/>
  <c r="F7875" i="85"/>
  <c r="F10148" i="85"/>
  <c r="F9284" i="85"/>
  <c r="F10554" i="85"/>
  <c r="F10296" i="85"/>
  <c r="F10038" i="85"/>
  <c r="F9774" i="85"/>
  <c r="F9516" i="85"/>
  <c r="F9258" i="85"/>
  <c r="F9000" i="85"/>
  <c r="F8742" i="85"/>
  <c r="F8478" i="85"/>
  <c r="F8220" i="85"/>
  <c r="F7962" i="85"/>
  <c r="F7716" i="85"/>
  <c r="F9883" i="85"/>
  <c r="F8702" i="85"/>
  <c r="F8054" i="85"/>
  <c r="F7539" i="85"/>
  <c r="F7323" i="85"/>
  <c r="F7107" i="85"/>
  <c r="F6891" i="85"/>
  <c r="F6675" i="85"/>
  <c r="F6459" i="85"/>
  <c r="F10525" i="85"/>
  <c r="F8549" i="85"/>
  <c r="F8470" i="85"/>
  <c r="F9597" i="85"/>
  <c r="F8565" i="85"/>
  <c r="F7923" i="85"/>
  <c r="F10634" i="85"/>
  <c r="F10112" i="85"/>
  <c r="F9596" i="85"/>
  <c r="F9080" i="85"/>
  <c r="F10560" i="85"/>
  <c r="F10044" i="85"/>
  <c r="F9522" i="85"/>
  <c r="F9012" i="85"/>
  <c r="F8622" i="85"/>
  <c r="F8238" i="85"/>
  <c r="F7848" i="85"/>
  <c r="F9955" i="85"/>
  <c r="F8414" i="85"/>
  <c r="F7551" i="85"/>
  <c r="F7227" i="85"/>
  <c r="F6903" i="85"/>
  <c r="F6579" i="85"/>
  <c r="F10597" i="85"/>
  <c r="F8941" i="85"/>
  <c r="F8107" i="85"/>
  <c r="F7520" i="85"/>
  <c r="F7304" i="85"/>
  <c r="F7088" i="85"/>
  <c r="F6872" i="85"/>
  <c r="F6656" i="85"/>
  <c r="F6440" i="85"/>
  <c r="F10411" i="85"/>
  <c r="F9115" i="85"/>
  <c r="F8318" i="85"/>
  <c r="F7670" i="85"/>
  <c r="F7411" i="85"/>
  <c r="F7685" i="85"/>
  <c r="F7619" i="85"/>
  <c r="F7900" i="85"/>
  <c r="F9237" i="85"/>
  <c r="F8409" i="85"/>
  <c r="F7797" i="85"/>
  <c r="F10502" i="85"/>
  <c r="F9986" i="85"/>
  <c r="F9464" i="85"/>
  <c r="F8948" i="85"/>
  <c r="F10434" i="85"/>
  <c r="F9912" i="85"/>
  <c r="F9396" i="85"/>
  <c r="F8922" i="85"/>
  <c r="F8532" i="85"/>
  <c r="F8142" i="85"/>
  <c r="F7758" i="85"/>
  <c r="F9487" i="85"/>
  <c r="F9874" i="85"/>
  <c r="F10080" i="85"/>
  <c r="F8526" i="85"/>
  <c r="F8162" i="85"/>
  <c r="F6495" i="85"/>
  <c r="F8025" i="85"/>
  <c r="F10128" i="85"/>
  <c r="F10243" i="85"/>
  <c r="F6303" i="85"/>
  <c r="F6908" i="85"/>
  <c r="F7778" i="85"/>
  <c r="F8517" i="85"/>
  <c r="F10518" i="85"/>
  <c r="F7812" i="85"/>
  <c r="F8180" i="85"/>
  <c r="F7473" i="85"/>
  <c r="F7149" i="85"/>
  <c r="F6825" i="85"/>
  <c r="F6501" i="85"/>
  <c r="F10129" i="85"/>
  <c r="F8701" i="85"/>
  <c r="F7909" i="85"/>
  <c r="F7466" i="85"/>
  <c r="F7250" i="85"/>
  <c r="F7034" i="85"/>
  <c r="F8705" i="85"/>
  <c r="F8584" i="85"/>
  <c r="F9675" i="85"/>
  <c r="F8571" i="85"/>
  <c r="F7929" i="85"/>
  <c r="F10640" i="85"/>
  <c r="F10124" i="85"/>
  <c r="F9602" i="85"/>
  <c r="F9086" i="85"/>
  <c r="F10566" i="85"/>
  <c r="F10050" i="85"/>
  <c r="F9534" i="85"/>
  <c r="F9018" i="85"/>
  <c r="F8634" i="85"/>
  <c r="F8244" i="85"/>
  <c r="F7854" i="85"/>
  <c r="F9991" i="85"/>
  <c r="F8432" i="85"/>
  <c r="F7557" i="85"/>
  <c r="F7233" i="85"/>
  <c r="F6909" i="85"/>
  <c r="F6585" i="85"/>
  <c r="F10633" i="85"/>
  <c r="F9013" i="85"/>
  <c r="F8125" i="85"/>
  <c r="F7526" i="85"/>
  <c r="F7310" i="85"/>
  <c r="F7094" i="85"/>
  <c r="F6878" i="85"/>
  <c r="F6662" i="85"/>
  <c r="F6446" i="85"/>
  <c r="F10447" i="85"/>
  <c r="F9151" i="85"/>
  <c r="F8336" i="85"/>
  <c r="F7688" i="85"/>
  <c r="F7417" i="85"/>
  <c r="F7201" i="85"/>
  <c r="F6985" i="85"/>
  <c r="F6769" i="85"/>
  <c r="F6553" i="85"/>
  <c r="F6337" i="85"/>
  <c r="F9793" i="85"/>
  <c r="F8659" i="85"/>
  <c r="F7642" i="85"/>
  <c r="F8319" i="85"/>
  <c r="F10436" i="85"/>
  <c r="F9404" i="85"/>
  <c r="F10368" i="85"/>
  <c r="F9330" i="85"/>
  <c r="F8490" i="85"/>
  <c r="F7722" i="85"/>
  <c r="F8072" i="85"/>
  <c r="F7113" i="85"/>
  <c r="F6465" i="85"/>
  <c r="F8611" i="85"/>
  <c r="F7442" i="85"/>
  <c r="F7010" i="85"/>
  <c r="F6674" i="85"/>
  <c r="F6350" i="85"/>
  <c r="F9223" i="85"/>
  <c r="F8048" i="85"/>
  <c r="F7429" i="85"/>
  <c r="F7159" i="85"/>
  <c r="F6901" i="85"/>
  <c r="F6643" i="85"/>
  <c r="F6385" i="85"/>
  <c r="F9829" i="85"/>
  <c r="F8551" i="85"/>
  <c r="F7903" i="85"/>
  <c r="F7488" i="85"/>
  <c r="F7272" i="85"/>
  <c r="F7056" i="85"/>
  <c r="F6840" i="85"/>
  <c r="F6624" i="85"/>
  <c r="F7930" i="85"/>
  <c r="F8235" i="85"/>
  <c r="F9822" i="85"/>
  <c r="F8262" i="85"/>
  <c r="F7575" i="85"/>
  <c r="F10970" i="85"/>
  <c r="F10832" i="85"/>
  <c r="F9612" i="85"/>
  <c r="F8558" i="85"/>
  <c r="F9229" i="85"/>
  <c r="F6692" i="85"/>
  <c r="F7447" i="85"/>
  <c r="F7881" i="85"/>
  <c r="F10002" i="85"/>
  <c r="F9775" i="85"/>
  <c r="F8000" i="85"/>
  <c r="F7413" i="85"/>
  <c r="F7089" i="85"/>
  <c r="F6765" i="85"/>
  <c r="F6441" i="85"/>
  <c r="F9877" i="85"/>
  <c r="F8557" i="85"/>
  <c r="F7783" i="85"/>
  <c r="F7430" i="85"/>
  <c r="F7214" i="85"/>
  <c r="F6998" i="85"/>
  <c r="F8051" i="85"/>
  <c r="F8158" i="85"/>
  <c r="F9381" i="85"/>
  <c r="F8463" i="85"/>
  <c r="F7845" i="85"/>
  <c r="F10556" i="85"/>
  <c r="F10034" i="85"/>
  <c r="F9518" i="85"/>
  <c r="F9184" i="85"/>
  <c r="F10364" i="85"/>
  <c r="F9558" i="85"/>
  <c r="F8004" i="85"/>
  <c r="F7359" i="85"/>
  <c r="F9299" i="85"/>
  <c r="F10202" i="85"/>
  <c r="F9090" i="85"/>
  <c r="F7609" i="85"/>
  <c r="F8233" i="85"/>
  <c r="F6476" i="85"/>
  <c r="F8333" i="85"/>
  <c r="F10592" i="85"/>
  <c r="F9480" i="85"/>
  <c r="F8839" i="85"/>
  <c r="F7856" i="85"/>
  <c r="F7365" i="85"/>
  <c r="F7041" i="85"/>
  <c r="F6717" i="85"/>
  <c r="F6393" i="85"/>
  <c r="F9589" i="85"/>
  <c r="F8431" i="85"/>
  <c r="F7657" i="85"/>
  <c r="F7394" i="85"/>
  <c r="F7178" i="85"/>
  <c r="F6962" i="85"/>
  <c r="F10636" i="85"/>
  <c r="F7768" i="85"/>
  <c r="F9165" i="85"/>
  <c r="F8355" i="85"/>
  <c r="F7761" i="85"/>
  <c r="F10466" i="85"/>
  <c r="F9950" i="85"/>
  <c r="F9428" i="85"/>
  <c r="F8912" i="85"/>
  <c r="F10398" i="85"/>
  <c r="F9876" i="85"/>
  <c r="F9360" i="85"/>
  <c r="F8892" i="85"/>
  <c r="F8502" i="85"/>
  <c r="F8112" i="85"/>
  <c r="F7734" i="85"/>
  <c r="F9343" i="85"/>
  <c r="F8108" i="85"/>
  <c r="F7449" i="85"/>
  <c r="F7125" i="85"/>
  <c r="F6801" i="85"/>
  <c r="F6477" i="85"/>
  <c r="F10021" i="85"/>
  <c r="F8647" i="85"/>
  <c r="F7873" i="85"/>
  <c r="F7454" i="85"/>
  <c r="F7238" i="85"/>
  <c r="F7022" i="85"/>
  <c r="F6806" i="85"/>
  <c r="F6590" i="85"/>
  <c r="F6374" i="85"/>
  <c r="F10015" i="85"/>
  <c r="F8768" i="85"/>
  <c r="F8120" i="85"/>
  <c r="F7561" i="85"/>
  <c r="F7345" i="85"/>
  <c r="F7129" i="85"/>
  <c r="F6913" i="85"/>
  <c r="F6697" i="85"/>
  <c r="F6481" i="85"/>
  <c r="F10657" i="85"/>
  <c r="F9361" i="85"/>
  <c r="F9221" i="85"/>
  <c r="F9567" i="85"/>
  <c r="F7905" i="85"/>
  <c r="F10094" i="85"/>
  <c r="F9056" i="85"/>
  <c r="F10020" i="85"/>
  <c r="F9006" i="85"/>
  <c r="F8226" i="85"/>
  <c r="F9919" i="85"/>
  <c r="F7545" i="85"/>
  <c r="F6897" i="85"/>
  <c r="F10561" i="85"/>
  <c r="F8089" i="85"/>
  <c r="F7298" i="85"/>
  <c r="F6890" i="85"/>
  <c r="F6566" i="85"/>
  <c r="F10519" i="85"/>
  <c r="F8696" i="85"/>
  <c r="F7724" i="85"/>
  <c r="F7333" i="85"/>
  <c r="F7075" i="85"/>
  <c r="F6817" i="85"/>
  <c r="F6559" i="85"/>
  <c r="F6295" i="85"/>
  <c r="F9289" i="85"/>
  <c r="F8335" i="85"/>
  <c r="F7687" i="85"/>
  <c r="F7416" i="85"/>
  <c r="F7200" i="85"/>
  <c r="F6984" i="85"/>
  <c r="F6768" i="85"/>
  <c r="F6552" i="85"/>
  <c r="F9715" i="85"/>
  <c r="F8618" i="85"/>
  <c r="F7970" i="85"/>
  <c r="F7511" i="85"/>
  <c r="F7295" i="85"/>
  <c r="F7079" i="85"/>
  <c r="F6863" i="85"/>
  <c r="F6647" i="85"/>
  <c r="F6431" i="85"/>
  <c r="F5123" i="85"/>
  <c r="F5339" i="85"/>
  <c r="F5555" i="85"/>
  <c r="F5771" i="85"/>
  <c r="F5987" i="85"/>
  <c r="F6203" i="85"/>
  <c r="F6820" i="85"/>
  <c r="F11236" i="85"/>
  <c r="F9458" i="85"/>
  <c r="F9300" i="85"/>
  <c r="F7752" i="85"/>
  <c r="F7143" i="85"/>
  <c r="F8950" i="85"/>
  <c r="F9680" i="85"/>
  <c r="F8682" i="85"/>
  <c r="F7275" i="85"/>
  <c r="F7556" i="85"/>
  <c r="F10627" i="85"/>
  <c r="F8267" i="85"/>
  <c r="F10070" i="85"/>
  <c r="F8976" i="85"/>
  <c r="F8648" i="85"/>
  <c r="F7676" i="85"/>
  <c r="F7305" i="85"/>
  <c r="F6981" i="85"/>
  <c r="F6657" i="85"/>
  <c r="F6333" i="85"/>
  <c r="F9337" i="85"/>
  <c r="F8305" i="85"/>
  <c r="F7580" i="85"/>
  <c r="F7358" i="85"/>
  <c r="F7142" i="85"/>
  <c r="F10804" i="85"/>
  <c r="F10048" i="85"/>
  <c r="F10647" i="85"/>
  <c r="F8955" i="85"/>
  <c r="F8247" i="85"/>
  <c r="F7671" i="85"/>
  <c r="F10382" i="85"/>
  <c r="F9860" i="85"/>
  <c r="F9344" i="85"/>
  <c r="F8828" i="85"/>
  <c r="F10308" i="85"/>
  <c r="F9792" i="85"/>
  <c r="F9270" i="85"/>
  <c r="F8832" i="85"/>
  <c r="F8442" i="85"/>
  <c r="F8058" i="85"/>
  <c r="F7686" i="85"/>
  <c r="F9055" i="85"/>
  <c r="F7964" i="85"/>
  <c r="F7401" i="85"/>
  <c r="F7077" i="85"/>
  <c r="F6753" i="85"/>
  <c r="F6429" i="85"/>
  <c r="F9769" i="85"/>
  <c r="F8521" i="85"/>
  <c r="F7747" i="85"/>
  <c r="F7418" i="85"/>
  <c r="F7202" i="85"/>
  <c r="F6986" i="85"/>
  <c r="F6770" i="85"/>
  <c r="F6554" i="85"/>
  <c r="F6338" i="85"/>
  <c r="F9799" i="85"/>
  <c r="F8660" i="85"/>
  <c r="F8012" i="85"/>
  <c r="F7525" i="85"/>
  <c r="F7309" i="85"/>
  <c r="F7093" i="85"/>
  <c r="F6877" i="85"/>
  <c r="F6661" i="85"/>
  <c r="F6445" i="85"/>
  <c r="F10441" i="85"/>
  <c r="F9145" i="85"/>
  <c r="F10420" i="85"/>
  <c r="F9093" i="85"/>
  <c r="F7731" i="85"/>
  <c r="F9920" i="85"/>
  <c r="F8882" i="85"/>
  <c r="F9846" i="85"/>
  <c r="F8874" i="85"/>
  <c r="F8100" i="85"/>
  <c r="F9271" i="85"/>
  <c r="F7437" i="85"/>
  <c r="F6789" i="85"/>
  <c r="F9949" i="85"/>
  <c r="F7837" i="85"/>
  <c r="F7226" i="85"/>
  <c r="F6830" i="85"/>
  <c r="F6506" i="85"/>
  <c r="F10159" i="85"/>
  <c r="F8516" i="85"/>
  <c r="F7585" i="85"/>
  <c r="F7291" i="85"/>
  <c r="F7033" i="85"/>
  <c r="F6775" i="85"/>
  <c r="F6511" i="85"/>
  <c r="F10585" i="85"/>
  <c r="F9037" i="85"/>
  <c r="F8227" i="85"/>
  <c r="F7603" i="85"/>
  <c r="F7380" i="85"/>
  <c r="F7164" i="85"/>
  <c r="F6948" i="85"/>
  <c r="F6732" i="85"/>
  <c r="F11294" i="85"/>
  <c r="F9499" i="85"/>
  <c r="F8510" i="85"/>
  <c r="F7862" i="85"/>
  <c r="F7475" i="85"/>
  <c r="F7259" i="85"/>
  <c r="F7043" i="85"/>
  <c r="F6827" i="85"/>
  <c r="F6611" i="85"/>
  <c r="F6395" i="85"/>
  <c r="F5159" i="85"/>
  <c r="F5375" i="85"/>
  <c r="F5591" i="85"/>
  <c r="F5807" i="85"/>
  <c r="F6023" i="85"/>
  <c r="F10488" i="85"/>
  <c r="F10338" i="85"/>
  <c r="F8784" i="85"/>
  <c r="F8810" i="85"/>
  <c r="F6711" i="85"/>
  <c r="F8673" i="85"/>
  <c r="F10650" i="85"/>
  <c r="F7902" i="85"/>
  <c r="F6627" i="85"/>
  <c r="F7124" i="85"/>
  <c r="F8426" i="85"/>
  <c r="F9459" i="85"/>
  <c r="F9032" i="85"/>
  <c r="F8202" i="85"/>
  <c r="F8324" i="85"/>
  <c r="F7521" i="85"/>
  <c r="F7197" i="85"/>
  <c r="F6873" i="85"/>
  <c r="F6549" i="85"/>
  <c r="F10417" i="85"/>
  <c r="F8833" i="85"/>
  <c r="F8053" i="85"/>
  <c r="F7502" i="85"/>
  <c r="F7286" i="85"/>
  <c r="F7070" i="85"/>
  <c r="F9479" i="85"/>
  <c r="F9076" i="85"/>
  <c r="F9999" i="85"/>
  <c r="F8679" i="85"/>
  <c r="F8031" i="85"/>
  <c r="F10868" i="85"/>
  <c r="F10208" i="85"/>
  <c r="F9692" i="85"/>
  <c r="F9170" i="85"/>
  <c r="F10656" i="85"/>
  <c r="F10134" i="85"/>
  <c r="F9618" i="85"/>
  <c r="F9102" i="85"/>
  <c r="F8706" i="85"/>
  <c r="F8316" i="85"/>
  <c r="F7926" i="85"/>
  <c r="F10351" i="85"/>
  <c r="F8612" i="85"/>
  <c r="F7645" i="85"/>
  <c r="F7293" i="85"/>
  <c r="F6969" i="85"/>
  <c r="F6645" i="85"/>
  <c r="F6321" i="85"/>
  <c r="F9265" i="85"/>
  <c r="F8269" i="85"/>
  <c r="F7562" i="85"/>
  <c r="F7346" i="85"/>
  <c r="F7130" i="85"/>
  <c r="F6914" i="85"/>
  <c r="F6698" i="85"/>
  <c r="F6482" i="85"/>
  <c r="F10663" i="85"/>
  <c r="F9367" i="85"/>
  <c r="F8444" i="85"/>
  <c r="F7796" i="85"/>
  <c r="F7453" i="85"/>
  <c r="F7237" i="85"/>
  <c r="F7021" i="85"/>
  <c r="F6805" i="85"/>
  <c r="F6589" i="85"/>
  <c r="F6373" i="85"/>
  <c r="F10009" i="85"/>
  <c r="F8767" i="85"/>
  <c r="F8428" i="85"/>
  <c r="F8535" i="85"/>
  <c r="F10610" i="85"/>
  <c r="F9572" i="85"/>
  <c r="F10542" i="85"/>
  <c r="F9504" i="85"/>
  <c r="F8616" i="85"/>
  <c r="F7842" i="85"/>
  <c r="F8396" i="85"/>
  <c r="F7221" i="85"/>
  <c r="F6573" i="85"/>
  <c r="F8905" i="85"/>
  <c r="F7514" i="85"/>
  <c r="F7082" i="85"/>
  <c r="F6722" i="85"/>
  <c r="F6398" i="85"/>
  <c r="F9511" i="85"/>
  <c r="F8192" i="85"/>
  <c r="F7477" i="85"/>
  <c r="F7207" i="85"/>
  <c r="F6943" i="85"/>
  <c r="F6685" i="85"/>
  <c r="F6427" i="85"/>
  <c r="F10081" i="85"/>
  <c r="F8677" i="85"/>
  <c r="F8011" i="85"/>
  <c r="F7524" i="85"/>
  <c r="F7308" i="85"/>
  <c r="F7092" i="85"/>
  <c r="F6876" i="85"/>
  <c r="F6660" i="85"/>
  <c r="F10363" i="85"/>
  <c r="F9067" i="85"/>
  <c r="F8294" i="85"/>
  <c r="F7650" i="85"/>
  <c r="F7403" i="85"/>
  <c r="F7187" i="85"/>
  <c r="F6971" i="85"/>
  <c r="F6755" i="85"/>
  <c r="F6539" i="85"/>
  <c r="F6323" i="85"/>
  <c r="F5231" i="85"/>
  <c r="F5447" i="85"/>
  <c r="F5663" i="85"/>
  <c r="F5879" i="85"/>
  <c r="F6095" i="85"/>
  <c r="F6346" i="85"/>
  <c r="F7468" i="85"/>
  <c r="F8783" i="85"/>
  <c r="F9489" i="85"/>
  <c r="F7887" i="85"/>
  <c r="F10076" i="85"/>
  <c r="F9044" i="85"/>
  <c r="F10008" i="85"/>
  <c r="F8982" i="85"/>
  <c r="F8208" i="85"/>
  <c r="F9811" i="85"/>
  <c r="F7527" i="85"/>
  <c r="F6879" i="85"/>
  <c r="F10453" i="85"/>
  <c r="F8071" i="85"/>
  <c r="F7292" i="85"/>
  <c r="F6884" i="85"/>
  <c r="F6560" i="85"/>
  <c r="F10483" i="85"/>
  <c r="F8678" i="85"/>
  <c r="F7706" i="85"/>
  <c r="F7327" i="85"/>
  <c r="F7069" i="85"/>
  <c r="F6811" i="85"/>
  <c r="F6547" i="85"/>
  <c r="F11330" i="85"/>
  <c r="F9253" i="85"/>
  <c r="F8317" i="85"/>
  <c r="F7669" i="85"/>
  <c r="F7410" i="85"/>
  <c r="F7194" i="85"/>
  <c r="F6978" i="85"/>
  <c r="F6762" i="85"/>
  <c r="F6546" i="85"/>
  <c r="F9679" i="85"/>
  <c r="F8600" i="85"/>
  <c r="F7952" i="85"/>
  <c r="F7505" i="85"/>
  <c r="F7289" i="85"/>
  <c r="F7073" i="85"/>
  <c r="F6857" i="85"/>
  <c r="F6641" i="85"/>
  <c r="F6425" i="85"/>
  <c r="F5129" i="85"/>
  <c r="F5345" i="85"/>
  <c r="F5561" i="85"/>
  <c r="F5777" i="85"/>
  <c r="F5993" i="85"/>
  <c r="F6209" i="85"/>
  <c r="F6856" i="85"/>
  <c r="F9673" i="85"/>
  <c r="F10677" i="85"/>
  <c r="F8271" i="85"/>
  <c r="F10394" i="85"/>
  <c r="F9356" i="85"/>
  <c r="F10326" i="85"/>
  <c r="F9921" i="85"/>
  <c r="F8290" i="85"/>
  <c r="F6933" i="85"/>
  <c r="F7322" i="85"/>
  <c r="F8139" i="85"/>
  <c r="F10964" i="85"/>
  <c r="F9186" i="85"/>
  <c r="F7986" i="85"/>
  <c r="F7784" i="85"/>
  <c r="F6693" i="85"/>
  <c r="F8395" i="85"/>
  <c r="F7166" i="85"/>
  <c r="F6518" i="85"/>
  <c r="F8552" i="85"/>
  <c r="F7273" i="85"/>
  <c r="F6625" i="85"/>
  <c r="F8929" i="85"/>
  <c r="F11228" i="85"/>
  <c r="F9678" i="85"/>
  <c r="F8720" i="85"/>
  <c r="F9445" i="85"/>
  <c r="F6782" i="85"/>
  <c r="F8372" i="85"/>
  <c r="F6991" i="85"/>
  <c r="F10333" i="85"/>
  <c r="F7560" i="85"/>
  <c r="F6912" i="85"/>
  <c r="F9931" i="85"/>
  <c r="F8078" i="85"/>
  <c r="F7331" i="85"/>
  <c r="F6899" i="85"/>
  <c r="F6467" i="85"/>
  <c r="F5303" i="85"/>
  <c r="F5735" i="85"/>
  <c r="F6167" i="85"/>
  <c r="F7252" i="85"/>
  <c r="F10270" i="85"/>
  <c r="F8739" i="85"/>
  <c r="F10598" i="85"/>
  <c r="F9386" i="85"/>
  <c r="F10182" i="85"/>
  <c r="F8856" i="85"/>
  <c r="F7950" i="85"/>
  <c r="F8342" i="85"/>
  <c r="F7095" i="85"/>
  <c r="F6339" i="85"/>
  <c r="F7801" i="85"/>
  <c r="F7148" i="85"/>
  <c r="F6716" i="85"/>
  <c r="F6344" i="85"/>
  <c r="F8827" i="85"/>
  <c r="F7579" i="85"/>
  <c r="F7243" i="85"/>
  <c r="F6937" i="85"/>
  <c r="F6637" i="85"/>
  <c r="F6331" i="85"/>
  <c r="F9001" i="85"/>
  <c r="F8101" i="85"/>
  <c r="F7518" i="85"/>
  <c r="F7266" i="85"/>
  <c r="F7014" i="85"/>
  <c r="F6726" i="85"/>
  <c r="F10543" i="85"/>
  <c r="F9031" i="85"/>
  <c r="F8168" i="85"/>
  <c r="F7541" i="85"/>
  <c r="F7253" i="85"/>
  <c r="F7001" i="85"/>
  <c r="F6749" i="85"/>
  <c r="F6497" i="85"/>
  <c r="F5093" i="85"/>
  <c r="F5381" i="85"/>
  <c r="F5633" i="85"/>
  <c r="F5885" i="85"/>
  <c r="F6137" i="85"/>
  <c r="F6640" i="85"/>
  <c r="F11067" i="85"/>
  <c r="F9387" i="85"/>
  <c r="F7689" i="85"/>
  <c r="F9704" i="85"/>
  <c r="F10494" i="85"/>
  <c r="F9288" i="85"/>
  <c r="F8454" i="85"/>
  <c r="F7692" i="85"/>
  <c r="F7982" i="85"/>
  <c r="F7083" i="85"/>
  <c r="F6435" i="85"/>
  <c r="F8539" i="85"/>
  <c r="F7424" i="85"/>
  <c r="F6992" i="85"/>
  <c r="F6650" i="85"/>
  <c r="F6326" i="85"/>
  <c r="F9079" i="85"/>
  <c r="F7976" i="85"/>
  <c r="F7405" i="85"/>
  <c r="F7147" i="85"/>
  <c r="F6889" i="85"/>
  <c r="F6631" i="85"/>
  <c r="F6367" i="85"/>
  <c r="F9721" i="85"/>
  <c r="F8515" i="85"/>
  <c r="F7867" i="85"/>
  <c r="F7476" i="85"/>
  <c r="F7260" i="85"/>
  <c r="F7044" i="85"/>
  <c r="F6828" i="85"/>
  <c r="F6612" i="85"/>
  <c r="F10075" i="85"/>
  <c r="F8798" i="85"/>
  <c r="F8150" i="85"/>
  <c r="F7571" i="85"/>
  <c r="F7355" i="85"/>
  <c r="F7139" i="85"/>
  <c r="F8421" i="85"/>
  <c r="F9164" i="85"/>
  <c r="F9554" i="85"/>
  <c r="F6609" i="85"/>
  <c r="F7106" i="85"/>
  <c r="F11408" i="85"/>
  <c r="F10482" i="85"/>
  <c r="F8964" i="85"/>
  <c r="F7794" i="85"/>
  <c r="F7509" i="85"/>
  <c r="F6537" i="85"/>
  <c r="F7999" i="85"/>
  <c r="F7058" i="85"/>
  <c r="F6410" i="85"/>
  <c r="F8228" i="85"/>
  <c r="F7165" i="85"/>
  <c r="F6517" i="85"/>
  <c r="F11250" i="85"/>
  <c r="F10268" i="85"/>
  <c r="F9156" i="85"/>
  <c r="F7748" i="85"/>
  <c r="F8341" i="85"/>
  <c r="F6614" i="85"/>
  <c r="F7868" i="85"/>
  <c r="F6859" i="85"/>
  <c r="F9541" i="85"/>
  <c r="F7452" i="85"/>
  <c r="F6804" i="85"/>
  <c r="F9283" i="85"/>
  <c r="F7754" i="85"/>
  <c r="F7223" i="85"/>
  <c r="F6791" i="85"/>
  <c r="F6359" i="85"/>
  <c r="F5411" i="85"/>
  <c r="F5843" i="85"/>
  <c r="F6239" i="85"/>
  <c r="F7843" i="85"/>
  <c r="F9274" i="85"/>
  <c r="F8523" i="85"/>
  <c r="F10424" i="85"/>
  <c r="F9212" i="85"/>
  <c r="F9834" i="85"/>
  <c r="F8724" i="85"/>
  <c r="F7818" i="85"/>
  <c r="F8018" i="85"/>
  <c r="F6987" i="85"/>
  <c r="F9913" i="85"/>
  <c r="F7586" i="85"/>
  <c r="F7076" i="85"/>
  <c r="F6668" i="85"/>
  <c r="F11150" i="85"/>
  <c r="F8498" i="85"/>
  <c r="F7531" i="85"/>
  <c r="F7195" i="85"/>
  <c r="F6895" i="85"/>
  <c r="F6595" i="85"/>
  <c r="F10549" i="85"/>
  <c r="F8785" i="85"/>
  <c r="F7993" i="85"/>
  <c r="F7482" i="85"/>
  <c r="F7230" i="85"/>
  <c r="F6942" i="85"/>
  <c r="F6690" i="85"/>
  <c r="F10327" i="85"/>
  <c r="F8816" i="85"/>
  <c r="F8060" i="85"/>
  <c r="F7469" i="85"/>
  <c r="F7217" i="85"/>
  <c r="F6965" i="85"/>
  <c r="F6713" i="85"/>
  <c r="F6461" i="85"/>
  <c r="F5165" i="85"/>
  <c r="F5417" i="85"/>
  <c r="F5669" i="85"/>
  <c r="F5921" i="85"/>
  <c r="F6173" i="85"/>
  <c r="F7072" i="85"/>
  <c r="F8483" i="85"/>
  <c r="F8985" i="85"/>
  <c r="F10976" i="85"/>
  <c r="F9530" i="85"/>
  <c r="F10152" i="85"/>
  <c r="F9114" i="85"/>
  <c r="F8322" i="85"/>
  <c r="F10387" i="85"/>
  <c r="F7658" i="85"/>
  <c r="F6975" i="85"/>
  <c r="F6327" i="85"/>
  <c r="F8287" i="85"/>
  <c r="F7352" i="85"/>
  <c r="F6926" i="85"/>
  <c r="F6602" i="85"/>
  <c r="F10934" i="85"/>
  <c r="F8804" i="85"/>
  <c r="F7832" i="85"/>
  <c r="F7363" i="85"/>
  <c r="F7105" i="85"/>
  <c r="F6847" i="85"/>
  <c r="F6583" i="85"/>
  <c r="F6325" i="85"/>
  <c r="F9469" i="85"/>
  <c r="F8407" i="85"/>
  <c r="F7759" i="85"/>
  <c r="F7440" i="85"/>
  <c r="F7224" i="85"/>
  <c r="F7008" i="85"/>
  <c r="F6792" i="85"/>
  <c r="F6576" i="85"/>
  <c r="F9859" i="85"/>
  <c r="F8690" i="85"/>
  <c r="F8042" i="85"/>
  <c r="F7535" i="85"/>
  <c r="F7319" i="85"/>
  <c r="F7103" i="85"/>
  <c r="F6887" i="85"/>
  <c r="F6671" i="85"/>
  <c r="F6455" i="85"/>
  <c r="F5099" i="85"/>
  <c r="F5315" i="85"/>
  <c r="F5531" i="85"/>
  <c r="F5747" i="85"/>
  <c r="F5963" i="85"/>
  <c r="F6179" i="85"/>
  <c r="F6676" i="85"/>
  <c r="F8707" i="85"/>
  <c r="F7804" i="85"/>
  <c r="F8379" i="85"/>
  <c r="F10484" i="85"/>
  <c r="F9446" i="85"/>
  <c r="F10410" i="85"/>
  <c r="F9372" i="85"/>
  <c r="F8508" i="85"/>
  <c r="F7740" i="85"/>
  <c r="F8126" i="85"/>
  <c r="F7131" i="85"/>
  <c r="F6483" i="85"/>
  <c r="F8665" i="85"/>
  <c r="F7460" i="85"/>
  <c r="F7028" i="85"/>
  <c r="F6680" i="85"/>
  <c r="F6356" i="85"/>
  <c r="F9259" i="85"/>
  <c r="F8066" i="85"/>
  <c r="F7435" i="85"/>
  <c r="F7171" i="85"/>
  <c r="F6907" i="85"/>
  <c r="F6649" i="85"/>
  <c r="F6391" i="85"/>
  <c r="F9865" i="85"/>
  <c r="F8569" i="85"/>
  <c r="F7921" i="85"/>
  <c r="F7494" i="85"/>
  <c r="F7278" i="85"/>
  <c r="F7062" i="85"/>
  <c r="F6846" i="85"/>
  <c r="F6630" i="85"/>
  <c r="F10183" i="85"/>
  <c r="F8887" i="85"/>
  <c r="F8204" i="85"/>
  <c r="F7590" i="85"/>
  <c r="F7373" i="85"/>
  <c r="F7157" i="85"/>
  <c r="F6941" i="85"/>
  <c r="F6725" i="85"/>
  <c r="F6509" i="85"/>
  <c r="F5045" i="85"/>
  <c r="F5261" i="85"/>
  <c r="F5477" i="85"/>
  <c r="F5693" i="85"/>
  <c r="F5909" i="85"/>
  <c r="F10686" i="85"/>
  <c r="F8292" i="85"/>
  <c r="F8586" i="85"/>
  <c r="F11186" i="85"/>
  <c r="F10367" i="85"/>
  <c r="F10292" i="85"/>
  <c r="F10224" i="85"/>
  <c r="F8760" i="85"/>
  <c r="F10639" i="85"/>
  <c r="F7341" i="85"/>
  <c r="F6369" i="85"/>
  <c r="F7632" i="85"/>
  <c r="F6950" i="85"/>
  <c r="F6302" i="85"/>
  <c r="F7904" i="85"/>
  <c r="F7057" i="85"/>
  <c r="F6409" i="85"/>
  <c r="F9400" i="85"/>
  <c r="F9746" i="85"/>
  <c r="F8748" i="85"/>
  <c r="F7329" i="85"/>
  <c r="F7596" i="85"/>
  <c r="F6458" i="85"/>
  <c r="F7537" i="85"/>
  <c r="F6727" i="85"/>
  <c r="F8803" i="85"/>
  <c r="F7344" i="85"/>
  <c r="F6696" i="85"/>
  <c r="F8851" i="85"/>
  <c r="F7583" i="85"/>
  <c r="F7151" i="85"/>
  <c r="F6719" i="85"/>
  <c r="F5051" i="85"/>
  <c r="F5483" i="85"/>
  <c r="F5915" i="85"/>
  <c r="F6275" i="85"/>
  <c r="F8491" i="85"/>
  <c r="F8326" i="85"/>
  <c r="F8307" i="85"/>
  <c r="F10250" i="85"/>
  <c r="F8870" i="85"/>
  <c r="F9660" i="85"/>
  <c r="F8598" i="85"/>
  <c r="F7704" i="85"/>
  <c r="F7694" i="85"/>
  <c r="F6771" i="85"/>
  <c r="F9373" i="85"/>
  <c r="F7508" i="85"/>
  <c r="F7004" i="85"/>
  <c r="F6608" i="85"/>
  <c r="F10123" i="85"/>
  <c r="F8354" i="85"/>
  <c r="F7471" i="85"/>
  <c r="F7153" i="85"/>
  <c r="F6853" i="85"/>
  <c r="F6505" i="85"/>
  <c r="F10297" i="85"/>
  <c r="F8641" i="85"/>
  <c r="F7885" i="85"/>
  <c r="F7446" i="85"/>
  <c r="F7158" i="85"/>
  <c r="F6906" i="85"/>
  <c r="F6654" i="85"/>
  <c r="F10111" i="85"/>
  <c r="F8708" i="85"/>
  <c r="F7844" i="85"/>
  <c r="F7433" i="85"/>
  <c r="F7181" i="85"/>
  <c r="F6929" i="85"/>
  <c r="F6677" i="85"/>
  <c r="F6389" i="85"/>
  <c r="F5201" i="85"/>
  <c r="F5453" i="85"/>
  <c r="F5705" i="85"/>
  <c r="F5957" i="85"/>
  <c r="F6245" i="85"/>
  <c r="F7288" i="85"/>
  <c r="F10090" i="85"/>
  <c r="F8703" i="85"/>
  <c r="F10568" i="85"/>
  <c r="F9188" i="85"/>
  <c r="F9978" i="85"/>
  <c r="F8970" i="85"/>
  <c r="F8190" i="85"/>
  <c r="F9739" i="85"/>
  <c r="F7515" i="85"/>
  <c r="F6867" i="85"/>
  <c r="F10381" i="85"/>
  <c r="F8017" i="85"/>
  <c r="F7280" i="85"/>
  <c r="F6866" i="85"/>
  <c r="F6542" i="85"/>
  <c r="F10375" i="85"/>
  <c r="F8624" i="85"/>
  <c r="F7652" i="85"/>
  <c r="F7321" i="85"/>
  <c r="F7063" i="85"/>
  <c r="F6799" i="85"/>
  <c r="F6541" i="85"/>
  <c r="F11114" i="85"/>
  <c r="F9217" i="85"/>
  <c r="F8299" i="85"/>
  <c r="F7651" i="85"/>
  <c r="F7404" i="85"/>
  <c r="F7188" i="85"/>
  <c r="F6972" i="85"/>
  <c r="F6756" i="85"/>
  <c r="F6540" i="85"/>
  <c r="F9643" i="85"/>
  <c r="F8582" i="85"/>
  <c r="F7934" i="85"/>
  <c r="F7499" i="85"/>
  <c r="F7283" i="85"/>
  <c r="F7067" i="85"/>
  <c r="F6851" i="85"/>
  <c r="F6635" i="85"/>
  <c r="F6419" i="85"/>
  <c r="F5135" i="85"/>
  <c r="F5351" i="85"/>
  <c r="F9042" i="85"/>
  <c r="F6951" i="85"/>
  <c r="F8504" i="85"/>
  <c r="F9085" i="85"/>
  <c r="F9556" i="85"/>
  <c r="F9776" i="85"/>
  <c r="F9966" i="85"/>
  <c r="F8574" i="85"/>
  <c r="F9703" i="85"/>
  <c r="F7185" i="85"/>
  <c r="F10345" i="85"/>
  <c r="F7490" i="85"/>
  <c r="F6842" i="85"/>
  <c r="F10231" i="85"/>
  <c r="F7604" i="85"/>
  <c r="F6949" i="85"/>
  <c r="F6301" i="85"/>
  <c r="F10215" i="85"/>
  <c r="F9230" i="85"/>
  <c r="F8358" i="85"/>
  <c r="F7005" i="85"/>
  <c r="F7370" i="85"/>
  <c r="F11366" i="85"/>
  <c r="F7375" i="85"/>
  <c r="F6601" i="85"/>
  <c r="F8443" i="85"/>
  <c r="F7236" i="85"/>
  <c r="F6588" i="85"/>
  <c r="F8726" i="85"/>
  <c r="F7547" i="85"/>
  <c r="F7115" i="85"/>
  <c r="F6683" i="85"/>
  <c r="F5087" i="85"/>
  <c r="F5519" i="85"/>
  <c r="F5951" i="85"/>
  <c r="F6454" i="85"/>
  <c r="F9457" i="85"/>
  <c r="F11234" i="85"/>
  <c r="F8091" i="85"/>
  <c r="F9908" i="85"/>
  <c r="F10712" i="85"/>
  <c r="F9486" i="85"/>
  <c r="F8466" i="85"/>
  <c r="F10459" i="85"/>
  <c r="F7419" i="85"/>
  <c r="F6663" i="85"/>
  <c r="F8869" i="85"/>
  <c r="F7436" i="85"/>
  <c r="F6932" i="85"/>
  <c r="F6500" i="85"/>
  <c r="F9835" i="85"/>
  <c r="F8174" i="85"/>
  <c r="F7423" i="85"/>
  <c r="F7111" i="85"/>
  <c r="F6763" i="85"/>
  <c r="F6463" i="85"/>
  <c r="F10045" i="85"/>
  <c r="F8533" i="85"/>
  <c r="F7777" i="85"/>
  <c r="F7374" i="85"/>
  <c r="F7122" i="85"/>
  <c r="F6870" i="85"/>
  <c r="F6618" i="85"/>
  <c r="F9895" i="85"/>
  <c r="F8492" i="85"/>
  <c r="F7736" i="85"/>
  <c r="F7397" i="85"/>
  <c r="F7145" i="85"/>
  <c r="F6893" i="85"/>
  <c r="F6605" i="85"/>
  <c r="F6353" i="85"/>
  <c r="F5237" i="85"/>
  <c r="F5489" i="85"/>
  <c r="F5741" i="85"/>
  <c r="F6029" i="85"/>
  <c r="F6281" i="85"/>
  <c r="F7504" i="85"/>
  <c r="F9118" i="85"/>
  <c r="F8487" i="85"/>
  <c r="F10220" i="85"/>
  <c r="F9014" i="85"/>
  <c r="F9804" i="85"/>
  <c r="F8838" i="85"/>
  <c r="F8064" i="85"/>
  <c r="F9091" i="85"/>
  <c r="F7407" i="85"/>
  <c r="F6759" i="85"/>
  <c r="F9805" i="85"/>
  <c r="F7765" i="85"/>
  <c r="F7208" i="85"/>
  <c r="F6818" i="85"/>
  <c r="F6494" i="85"/>
  <c r="F10087" i="85"/>
  <c r="F8480" i="85"/>
  <c r="F7573" i="85"/>
  <c r="F7279" i="85"/>
  <c r="F7015" i="85"/>
  <c r="F6757" i="85"/>
  <c r="F6499" i="85"/>
  <c r="F10513" i="85"/>
  <c r="F6927" i="85"/>
  <c r="F9331" i="85"/>
  <c r="F7257" i="85"/>
  <c r="F7538" i="85"/>
  <c r="F8811" i="85"/>
  <c r="F8996" i="85"/>
  <c r="F9444" i="85"/>
  <c r="F8184" i="85"/>
  <c r="F8288" i="85"/>
  <c r="F6861" i="85"/>
  <c r="F8773" i="85"/>
  <c r="F7274" i="85"/>
  <c r="F6626" i="85"/>
  <c r="F8935" i="85"/>
  <c r="F7381" i="85"/>
  <c r="F6733" i="85"/>
  <c r="F9577" i="85"/>
  <c r="F8103" i="85"/>
  <c r="F10194" i="85"/>
  <c r="F10567" i="85"/>
  <c r="F6357" i="85"/>
  <c r="F6938" i="85"/>
  <c r="F8863" i="85"/>
  <c r="F7117" i="85"/>
  <c r="F6343" i="85"/>
  <c r="F7795" i="85"/>
  <c r="F7020" i="85"/>
  <c r="F10147" i="85"/>
  <c r="F8186" i="85"/>
  <c r="F7367" i="85"/>
  <c r="F6935" i="85"/>
  <c r="F6503" i="85"/>
  <c r="F5267" i="85"/>
  <c r="F5699" i="85"/>
  <c r="F6131" i="85"/>
  <c r="F7036" i="85"/>
  <c r="F10972" i="85"/>
  <c r="F9027" i="85"/>
  <c r="F11156" i="85"/>
  <c r="F9560" i="85"/>
  <c r="F10350" i="85"/>
  <c r="F9144" i="85"/>
  <c r="F8076" i="85"/>
  <c r="F8666" i="85"/>
  <c r="F7203" i="85"/>
  <c r="F6447" i="85"/>
  <c r="F8323" i="85"/>
  <c r="F7220" i="85"/>
  <c r="F6776" i="85"/>
  <c r="F6392" i="85"/>
  <c r="F9187" i="85"/>
  <c r="F7850" i="85"/>
  <c r="F7285" i="85"/>
  <c r="F6979" i="85"/>
  <c r="F6679" i="85"/>
  <c r="F6379" i="85"/>
  <c r="F9505" i="85"/>
  <c r="F8209" i="85"/>
  <c r="F7554" i="85"/>
  <c r="F7302" i="85"/>
  <c r="F7050" i="85"/>
  <c r="F6798" i="85"/>
  <c r="F11078" i="85"/>
  <c r="F9247" i="85"/>
  <c r="F8276" i="85"/>
  <c r="F7577" i="85"/>
  <c r="F7325" i="85"/>
  <c r="F7037" i="85"/>
  <c r="F6785" i="85"/>
  <c r="F6533" i="85"/>
  <c r="F5057" i="85"/>
  <c r="F5309" i="85"/>
  <c r="F5597" i="85"/>
  <c r="F5849" i="85"/>
  <c r="F6101" i="85"/>
  <c r="F6472" i="85"/>
  <c r="F8599" i="85"/>
  <c r="F10029" i="85"/>
  <c r="F7857" i="85"/>
  <c r="F9878" i="85"/>
  <c r="F10668" i="85"/>
  <c r="F9462" i="85"/>
  <c r="F8580" i="85"/>
  <c r="F7806" i="85"/>
  <c r="F8306" i="85"/>
  <c r="F7191" i="85"/>
  <c r="F6543" i="85"/>
  <c r="F8809" i="85"/>
  <c r="F7496" i="85"/>
  <c r="F7064" i="85"/>
  <c r="F6710" i="85"/>
  <c r="F6386" i="85"/>
  <c r="F9439" i="85"/>
  <c r="F8156" i="85"/>
  <c r="F7465" i="85"/>
  <c r="F7189" i="85"/>
  <c r="F6931" i="85"/>
  <c r="F6673" i="85"/>
  <c r="F6415" i="85"/>
  <c r="F9973" i="85"/>
  <c r="F8623" i="85"/>
  <c r="F7975" i="85"/>
  <c r="F7512" i="85"/>
  <c r="F7296" i="85"/>
  <c r="F7080" i="85"/>
  <c r="F6864" i="85"/>
  <c r="F6648" i="85"/>
  <c r="F10291" i="85"/>
  <c r="F8995" i="85"/>
  <c r="F8258" i="85"/>
  <c r="F7626" i="85"/>
  <c r="F7391" i="85"/>
  <c r="F7175" i="85"/>
  <c r="F6959" i="85"/>
  <c r="F6743" i="85"/>
  <c r="F6527" i="85"/>
  <c r="F6311" i="85"/>
  <c r="F5243" i="85"/>
  <c r="F5459" i="85"/>
  <c r="F5675" i="85"/>
  <c r="F5891" i="85"/>
  <c r="F6107" i="85"/>
  <c r="F6382" i="85"/>
  <c r="F7540" i="85"/>
  <c r="F9598" i="85"/>
  <c r="F8841" i="85"/>
  <c r="F7599" i="85"/>
  <c r="F9788" i="85"/>
  <c r="F11072" i="85"/>
  <c r="F9720" i="85"/>
  <c r="F8766" i="85"/>
  <c r="F7992" i="85"/>
  <c r="F8774" i="85"/>
  <c r="F7347" i="85"/>
  <c r="F6699" i="85"/>
  <c r="F9553" i="85"/>
  <c r="F7644" i="85"/>
  <c r="F7172" i="85"/>
  <c r="F6788" i="85"/>
  <c r="F6464" i="85"/>
  <c r="F9907" i="85"/>
  <c r="F8390" i="85"/>
  <c r="F7543" i="85"/>
  <c r="F7255" i="85"/>
  <c r="F6997" i="85"/>
  <c r="F6739" i="85"/>
  <c r="F6475" i="85"/>
  <c r="F10369" i="85"/>
  <c r="F8821" i="85"/>
  <c r="F8137" i="85"/>
  <c r="F7566" i="85"/>
  <c r="F7350" i="85"/>
  <c r="F7134" i="85"/>
  <c r="F6918" i="85"/>
  <c r="F6702" i="85"/>
  <c r="F10615" i="85"/>
  <c r="F9319" i="85"/>
  <c r="F8420" i="85"/>
  <c r="F7772" i="85"/>
  <c r="F7445" i="85"/>
  <c r="F7229" i="85"/>
  <c r="F7013" i="85"/>
  <c r="F6797" i="85"/>
  <c r="F6581" i="85"/>
  <c r="F6365" i="85"/>
  <c r="F5189" i="85"/>
  <c r="F5405" i="85"/>
  <c r="F5621" i="85"/>
  <c r="F5837" i="85"/>
  <c r="F6053" i="85"/>
  <c r="F6269" i="85"/>
  <c r="F7216" i="85"/>
  <c r="F10481" i="85"/>
  <c r="F10178" i="85"/>
  <c r="F9072" i="85"/>
  <c r="F7597" i="85"/>
  <c r="F8215" i="85"/>
  <c r="F6596" i="85"/>
  <c r="F7814" i="85"/>
  <c r="F6835" i="85"/>
  <c r="F9433" i="85"/>
  <c r="F7434" i="85"/>
  <c r="F6786" i="85"/>
  <c r="F8672" i="85"/>
  <c r="F7313" i="85"/>
  <c r="F6665" i="85"/>
  <c r="F5321" i="85"/>
  <c r="F5969" i="85"/>
  <c r="F8815" i="85"/>
  <c r="F9697" i="85"/>
  <c r="F10477" i="85"/>
  <c r="F8167" i="85"/>
  <c r="F6822" i="85"/>
  <c r="F8485" i="85"/>
  <c r="F5069" i="85"/>
  <c r="F6361" i="85"/>
  <c r="F10278" i="85"/>
  <c r="F7808" i="85"/>
  <c r="F10051" i="85"/>
  <c r="F6149" i="85"/>
  <c r="F7254" i="85"/>
  <c r="F7053" i="85"/>
  <c r="F6593" i="85"/>
  <c r="F6751" i="85"/>
  <c r="F9836" i="85"/>
  <c r="F6155" i="85"/>
  <c r="F5507" i="85"/>
  <c r="F6479" i="85"/>
  <c r="F7127" i="85"/>
  <c r="F8114" i="85"/>
  <c r="F6600" i="85"/>
  <c r="F7248" i="85"/>
  <c r="F8479" i="85"/>
  <c r="F6613" i="85"/>
  <c r="F7393" i="85"/>
  <c r="F6314" i="85"/>
  <c r="F7400" i="85"/>
  <c r="F7047" i="85"/>
  <c r="F8406" i="85"/>
  <c r="F9302" i="85"/>
  <c r="F10461" i="85"/>
  <c r="F6227" i="85"/>
  <c r="F5579" i="85"/>
  <c r="F6407" i="85"/>
  <c r="F7055" i="85"/>
  <c r="F7898" i="85"/>
  <c r="F6528" i="85"/>
  <c r="F7176" i="85"/>
  <c r="F8263" i="85"/>
  <c r="F6529" i="85"/>
  <c r="F7303" i="85"/>
  <c r="F10303" i="85"/>
  <c r="F7256" i="85"/>
  <c r="F6831" i="85"/>
  <c r="F8148" i="85"/>
  <c r="F8954" i="85"/>
  <c r="F9243" i="85"/>
  <c r="F6400" i="85"/>
  <c r="F5681" i="85"/>
  <c r="F6305" i="85"/>
  <c r="F6953" i="85"/>
  <c r="F7614" i="85"/>
  <c r="F10255" i="85"/>
  <c r="F7074" i="85"/>
  <c r="F7957" i="85"/>
  <c r="F6403" i="85"/>
  <c r="F7183" i="85"/>
  <c r="F9403" i="85"/>
  <c r="F7046" i="85"/>
  <c r="F6513" i="85"/>
  <c r="F7770" i="85"/>
  <c r="F10452" i="85"/>
  <c r="F8427" i="85"/>
  <c r="F6748" i="85"/>
  <c r="F5759" i="85"/>
  <c r="F5111" i="85"/>
  <c r="F6875" i="85"/>
  <c r="F7523" i="85"/>
  <c r="F9787" i="85"/>
  <c r="F6996" i="85"/>
  <c r="F7723" i="85"/>
  <c r="F6313" i="85"/>
  <c r="F7087" i="85"/>
  <c r="F8732" i="85"/>
  <c r="F6902" i="85"/>
  <c r="F11402" i="85"/>
  <c r="F10171" i="85"/>
  <c r="F10092" i="85"/>
  <c r="F7983" i="85"/>
  <c r="F6712" i="85"/>
  <c r="F5645" i="85"/>
  <c r="F6449" i="85"/>
  <c r="F7205" i="85"/>
  <c r="F9175" i="85"/>
  <c r="F7002" i="85"/>
  <c r="F8065" i="85"/>
  <c r="F6577" i="85"/>
  <c r="F7507" i="85"/>
  <c r="F6752" i="85"/>
  <c r="F6297" i="85"/>
  <c r="F7896" i="85"/>
  <c r="F9140" i="85"/>
  <c r="F8908" i="85"/>
  <c r="F7000" i="85"/>
  <c r="F6197" i="85"/>
  <c r="F5945" i="85"/>
  <c r="F5585" i="85"/>
  <c r="F5297" i="85"/>
  <c r="F6401" i="85"/>
  <c r="F6689" i="85"/>
  <c r="F7049" i="85"/>
  <c r="F7337" i="85"/>
  <c r="F7880" i="85"/>
  <c r="F8744" i="85"/>
  <c r="F6522" i="85"/>
  <c r="F6810" i="85"/>
  <c r="F7170" i="85"/>
  <c r="F7458" i="85"/>
  <c r="F8245" i="85"/>
  <c r="F9613" i="85"/>
  <c r="F6523" i="85"/>
  <c r="F6865" i="85"/>
  <c r="F7297" i="85"/>
  <c r="F7922" i="85"/>
  <c r="F10267" i="85"/>
  <c r="F6632" i="85"/>
  <c r="F7244" i="85"/>
  <c r="F8413" i="85"/>
  <c r="F6807" i="85"/>
  <c r="F7802" i="85"/>
  <c r="F8118" i="85"/>
  <c r="F9198" i="85"/>
  <c r="F8924" i="85"/>
  <c r="F10310" i="85"/>
  <c r="F9171" i="85"/>
  <c r="F9889" i="85"/>
  <c r="F6287" i="85"/>
  <c r="F5999" i="85"/>
  <c r="F5639" i="85"/>
  <c r="F5279" i="85"/>
  <c r="F6491" i="85"/>
  <c r="F6923" i="85"/>
  <c r="F7463" i="85"/>
  <c r="F9427" i="85"/>
  <c r="F6936" i="85"/>
  <c r="F7584" i="85"/>
  <c r="F6457" i="85"/>
  <c r="F9727" i="85"/>
  <c r="F6651" i="85"/>
  <c r="F8840" i="85"/>
  <c r="F6065" i="85"/>
  <c r="F6821" i="85"/>
  <c r="F6582" i="85"/>
  <c r="F9757" i="85"/>
  <c r="F9475" i="85"/>
  <c r="F7311" i="85"/>
  <c r="F7713" i="85"/>
  <c r="F5195" i="85"/>
  <c r="F7128" i="85"/>
  <c r="F6681" i="85"/>
  <c r="F7489" i="85"/>
  <c r="F8756" i="85"/>
  <c r="F7581" i="85"/>
  <c r="F5825" i="85"/>
  <c r="F9762" i="85"/>
  <c r="F5933" i="85"/>
  <c r="F7470" i="85"/>
  <c r="F7892" i="85"/>
  <c r="F6917" i="85"/>
  <c r="F7141" i="85"/>
  <c r="F8211" i="85"/>
  <c r="F10687" i="85"/>
  <c r="F7190" i="85"/>
  <c r="F5501" i="85"/>
  <c r="F8497" i="85"/>
  <c r="F8418" i="85"/>
  <c r="F7241" i="85"/>
  <c r="F7567" i="85"/>
  <c r="F9880" i="85"/>
  <c r="F6047" i="85"/>
  <c r="F5399" i="85"/>
  <c r="F6587" i="85"/>
  <c r="F7235" i="85"/>
  <c r="F8438" i="85"/>
  <c r="F6708" i="85"/>
  <c r="F7356" i="85"/>
  <c r="F8857" i="85"/>
  <c r="F6745" i="85"/>
  <c r="F7549" i="85"/>
  <c r="F6470" i="85"/>
  <c r="F7675" i="85"/>
  <c r="F7371" i="85"/>
  <c r="F8796" i="85"/>
  <c r="F9818" i="85"/>
  <c r="F9766" i="85"/>
  <c r="F6119" i="85"/>
  <c r="F5471" i="85"/>
  <c r="F6515" i="85"/>
  <c r="F7163" i="85"/>
  <c r="F8222" i="85"/>
  <c r="F6636" i="85"/>
  <c r="F7284" i="85"/>
  <c r="F8587" i="85"/>
  <c r="F6655" i="85"/>
  <c r="F7441" i="85"/>
  <c r="F6362" i="85"/>
  <c r="F7472" i="85"/>
  <c r="F7155" i="85"/>
  <c r="F8538" i="85"/>
  <c r="F9476" i="85"/>
  <c r="F7936" i="85"/>
  <c r="F6221" i="85"/>
  <c r="F5573" i="85"/>
  <c r="F6413" i="85"/>
  <c r="F7061" i="85"/>
  <c r="F7916" i="85"/>
  <c r="F6534" i="85"/>
  <c r="F7182" i="85"/>
  <c r="F8281" i="85"/>
  <c r="F6535" i="85"/>
  <c r="F7315" i="85"/>
  <c r="F10339" i="85"/>
  <c r="F7262" i="85"/>
  <c r="F6837" i="85"/>
  <c r="F8154" i="85"/>
  <c r="F8972" i="85"/>
  <c r="F9309" i="85"/>
  <c r="F6310" i="85"/>
  <c r="F5651" i="85"/>
  <c r="F6335" i="85"/>
  <c r="F6983" i="85"/>
  <c r="F7682" i="85"/>
  <c r="F10435" i="85"/>
  <c r="F7104" i="85"/>
  <c r="F8047" i="85"/>
  <c r="F6439" i="85"/>
  <c r="F7219" i="85"/>
  <c r="F9655" i="85"/>
  <c r="F7112" i="85"/>
  <c r="F6615" i="85"/>
  <c r="F7890" i="85"/>
  <c r="F10614" i="85"/>
  <c r="F8631" i="85"/>
  <c r="F6293" i="85"/>
  <c r="F5537" i="85"/>
  <c r="F6557" i="85"/>
  <c r="F7421" i="85"/>
  <c r="F9823" i="85"/>
  <c r="F7110" i="85"/>
  <c r="F8389" i="85"/>
  <c r="F6709" i="85"/>
  <c r="F8282" i="85"/>
  <c r="F6920" i="85"/>
  <c r="F6621" i="85"/>
  <c r="F8286" i="85"/>
  <c r="F9662" i="85"/>
  <c r="F10537" i="85"/>
  <c r="F6784" i="85"/>
  <c r="F6161" i="85"/>
  <c r="F5873" i="85"/>
  <c r="F5549" i="85"/>
  <c r="F5225" i="85"/>
  <c r="F6437" i="85"/>
  <c r="F6761" i="85"/>
  <c r="F7085" i="85"/>
  <c r="F7409" i="85"/>
  <c r="F7988" i="85"/>
  <c r="F9103" i="85"/>
  <c r="F6558" i="85"/>
  <c r="F6882" i="85"/>
  <c r="F7206" i="85"/>
  <c r="F7530" i="85"/>
  <c r="F8353" i="85"/>
  <c r="F10117" i="85"/>
  <c r="F6565" i="85"/>
  <c r="F6955" i="85"/>
  <c r="F7339" i="85"/>
  <c r="F8246" i="85"/>
  <c r="F10555" i="85"/>
  <c r="F6740" i="85"/>
  <c r="F7316" i="85"/>
  <c r="F9049" i="85"/>
  <c r="F6915" i="85"/>
  <c r="F8450" i="85"/>
  <c r="F8250" i="85"/>
  <c r="F9546" i="85"/>
  <c r="F9098" i="85"/>
  <c r="F10652" i="85"/>
  <c r="F9705" i="85"/>
  <c r="F8059" i="85"/>
  <c r="F6251" i="85"/>
  <c r="F5927" i="85"/>
  <c r="F5603" i="85"/>
  <c r="F5207" i="85"/>
  <c r="F6563" i="85"/>
  <c r="F6995" i="85"/>
  <c r="F7718" i="85"/>
  <c r="F10507" i="85"/>
  <c r="F7116" i="85"/>
  <c r="F8083" i="85"/>
  <c r="F6715" i="85"/>
  <c r="F6434" i="85"/>
  <c r="F7299" i="85"/>
  <c r="F10052" i="85"/>
  <c r="F5813" i="85"/>
  <c r="F7109" i="85"/>
  <c r="F6834" i="85"/>
  <c r="F6421" i="85"/>
  <c r="F6452" i="85"/>
  <c r="F9163" i="85"/>
  <c r="F10137" i="85"/>
  <c r="F6575" i="85"/>
  <c r="F8119" i="85"/>
  <c r="F7968" i="85"/>
  <c r="F9583" i="85"/>
  <c r="F8370" i="85"/>
  <c r="F7340" i="85"/>
  <c r="F7457" i="85"/>
  <c r="F7578" i="85"/>
  <c r="F9391" i="85"/>
  <c r="F5285" i="85"/>
  <c r="F9685" i="85"/>
  <c r="F9246" i="85"/>
  <c r="F7565" i="85"/>
  <c r="F9043" i="85"/>
  <c r="F6257" i="85"/>
  <c r="F7146" i="85"/>
  <c r="F6729" i="85"/>
  <c r="F6485" i="85"/>
  <c r="F6619" i="85"/>
  <c r="F9314" i="85"/>
  <c r="F8456" i="85"/>
  <c r="F6488" i="85"/>
  <c r="F8275" i="85"/>
  <c r="F5939" i="85"/>
  <c r="F5291" i="85"/>
  <c r="F6695" i="85"/>
  <c r="F7343" i="85"/>
  <c r="F8762" i="85"/>
  <c r="F6816" i="85"/>
  <c r="F7464" i="85"/>
  <c r="F9649" i="85"/>
  <c r="F6871" i="85"/>
  <c r="F7940" i="85"/>
  <c r="F6638" i="85"/>
  <c r="F8449" i="85"/>
  <c r="F7874" i="85"/>
  <c r="F9228" i="85"/>
  <c r="F10340" i="85"/>
  <c r="F10321" i="85"/>
  <c r="F6011" i="85"/>
  <c r="F5363" i="85"/>
  <c r="F6623" i="85"/>
  <c r="F7271" i="85"/>
  <c r="F8546" i="85"/>
  <c r="F6744" i="85"/>
  <c r="F7392" i="85"/>
  <c r="F9109" i="85"/>
  <c r="F6787" i="85"/>
  <c r="F7628" i="85"/>
  <c r="F6530" i="85"/>
  <c r="F7945" i="85"/>
  <c r="F7479" i="85"/>
  <c r="F8928" i="85"/>
  <c r="F9992" i="85"/>
  <c r="F7835" i="85"/>
  <c r="F6113" i="85"/>
  <c r="F5465" i="85"/>
  <c r="F6521" i="85"/>
  <c r="F7169" i="85"/>
  <c r="F8240" i="85"/>
  <c r="F6642" i="85"/>
  <c r="F7290" i="85"/>
  <c r="F8605" i="85"/>
  <c r="F6667" i="85"/>
  <c r="F7459" i="85"/>
  <c r="F6380" i="85"/>
  <c r="F7478" i="85"/>
  <c r="F7161" i="85"/>
  <c r="F8544" i="85"/>
  <c r="F9488" i="85"/>
  <c r="F8032" i="85"/>
  <c r="F6191" i="85"/>
  <c r="F5543" i="85"/>
  <c r="F6443" i="85"/>
  <c r="F7091" i="85"/>
  <c r="F8006" i="85"/>
  <c r="F6564" i="85"/>
  <c r="F7212" i="85"/>
  <c r="F8371" i="85"/>
  <c r="F6571" i="85"/>
  <c r="F7351" i="85"/>
  <c r="F10591" i="85"/>
  <c r="F7328" i="85"/>
  <c r="F6939" i="85"/>
  <c r="F8280" i="85"/>
  <c r="F9128" i="85"/>
  <c r="F9813" i="85"/>
  <c r="F6185" i="85"/>
  <c r="F5429" i="85"/>
  <c r="F6773" i="85"/>
  <c r="F7529" i="85"/>
  <c r="F10471" i="85"/>
  <c r="F7218" i="85"/>
  <c r="F8731" i="85"/>
  <c r="F6967" i="85"/>
  <c r="F8786" i="85"/>
  <c r="F7118" i="85"/>
  <c r="F6945" i="85"/>
  <c r="F8676" i="85"/>
  <c r="F10724" i="85"/>
  <c r="F9241" i="85"/>
  <c r="F6568" i="85"/>
  <c r="F6125" i="85"/>
  <c r="F5801" i="85"/>
  <c r="F5513" i="85"/>
  <c r="F5153" i="85"/>
  <c r="F6473" i="85"/>
  <c r="F6833" i="85"/>
  <c r="F7121" i="85"/>
  <c r="F7481" i="85"/>
  <c r="F8096" i="85"/>
  <c r="F9535" i="85"/>
  <c r="F6594" i="85"/>
  <c r="F6954" i="85"/>
  <c r="F7242" i="85"/>
  <c r="F7615" i="85"/>
  <c r="F8461" i="85"/>
  <c r="F10621" i="85"/>
  <c r="F6607" i="85"/>
  <c r="F7039" i="85"/>
  <c r="F7387" i="85"/>
  <c r="F8570" i="85"/>
  <c r="F6308" i="85"/>
  <c r="F6848" i="85"/>
  <c r="F7388" i="85"/>
  <c r="F10093" i="85"/>
  <c r="F7023" i="85"/>
  <c r="F9379" i="85"/>
  <c r="F8382" i="85"/>
  <c r="F9894" i="85"/>
  <c r="F9272" i="85"/>
  <c r="F7773" i="85"/>
  <c r="F10353" i="85"/>
  <c r="F7324" i="85"/>
  <c r="F6215" i="85"/>
  <c r="F5855" i="85"/>
  <c r="F5567" i="85"/>
  <c r="F5171" i="85"/>
  <c r="F6599" i="85"/>
  <c r="F7031" i="85"/>
  <c r="F7826" i="85"/>
  <c r="F10862" i="85"/>
  <c r="F7152" i="85"/>
  <c r="F8191" i="85"/>
  <c r="F6973" i="85"/>
  <c r="F6758" i="85"/>
  <c r="F8630" i="85"/>
  <c r="F8055" i="85"/>
  <c r="F5525" i="85"/>
  <c r="F7361" i="85"/>
  <c r="F7086" i="85"/>
  <c r="F6721" i="85"/>
  <c r="F6824" i="85"/>
  <c r="F8334" i="85"/>
  <c r="F11042" i="85"/>
  <c r="F7007" i="85"/>
  <c r="F6469" i="85"/>
  <c r="F10784" i="85"/>
  <c r="F6734" i="85"/>
  <c r="F9702" i="85"/>
  <c r="F10099" i="85"/>
  <c r="F8462" i="85"/>
  <c r="F8911" i="85"/>
  <c r="F6809" i="85"/>
  <c r="F6701" i="85"/>
  <c r="F6883" i="85"/>
  <c r="F10352" i="85"/>
  <c r="F10039" i="85"/>
  <c r="F6974" i="85"/>
  <c r="F5609" i="85"/>
  <c r="F8173" i="85"/>
  <c r="F8028" i="85"/>
  <c r="F7133" i="85"/>
  <c r="F7399" i="85"/>
  <c r="F10539" i="85"/>
  <c r="F6714" i="85"/>
  <c r="F7693" i="85"/>
  <c r="F7180" i="85"/>
  <c r="F5831" i="85"/>
  <c r="F5183" i="85"/>
  <c r="F6803" i="85"/>
  <c r="F7451" i="85"/>
  <c r="F9355" i="85"/>
  <c r="F6924" i="85"/>
  <c r="F7572" i="85"/>
  <c r="F10405" i="85"/>
  <c r="F7003" i="85"/>
  <c r="F8408" i="85"/>
  <c r="F6794" i="85"/>
  <c r="F9661" i="85"/>
  <c r="F8875" i="85"/>
  <c r="F9750" i="85"/>
  <c r="F7629" i="85"/>
  <c r="F7634" i="85"/>
  <c r="F5903" i="85"/>
  <c r="F5255" i="85"/>
  <c r="F6731" i="85"/>
  <c r="F7379" i="85"/>
  <c r="F8923" i="85"/>
  <c r="F6852" i="85"/>
  <c r="F7500" i="85"/>
  <c r="F9901" i="85"/>
  <c r="F6919" i="85"/>
  <c r="F8084" i="85"/>
  <c r="F6686" i="85"/>
  <c r="F8719" i="85"/>
  <c r="F8198" i="85"/>
  <c r="F9402" i="85"/>
  <c r="F10508" i="85"/>
  <c r="F10105" i="85"/>
  <c r="F6005" i="85"/>
  <c r="F5357" i="85"/>
  <c r="F6629" i="85"/>
  <c r="F7277" i="85"/>
  <c r="F8564" i="85"/>
  <c r="F6750" i="85"/>
  <c r="F7398" i="85"/>
  <c r="F9181" i="85"/>
  <c r="F6793" i="85"/>
  <c r="F7640" i="85"/>
  <c r="F6536" i="85"/>
  <c r="F7963" i="85"/>
  <c r="F7485" i="85"/>
  <c r="F8934" i="85"/>
  <c r="F10004" i="85"/>
  <c r="F8117" i="85"/>
  <c r="F6083" i="85"/>
  <c r="F5435" i="85"/>
  <c r="F6551" i="85"/>
  <c r="F7199" i="85"/>
  <c r="F8330" i="85"/>
  <c r="F6672" i="85"/>
  <c r="F7320" i="85"/>
  <c r="F8713" i="85"/>
  <c r="F6703" i="85"/>
  <c r="F7501" i="85"/>
  <c r="F6422" i="85"/>
  <c r="F7544" i="85"/>
  <c r="F7263" i="85"/>
  <c r="F8670" i="85"/>
  <c r="F9644" i="85"/>
  <c r="F8794" i="85"/>
  <c r="F6077" i="85"/>
  <c r="F5213" i="85"/>
  <c r="F6881" i="85"/>
  <c r="F7700" i="85"/>
  <c r="F6570" i="85"/>
  <c r="F7326" i="85"/>
  <c r="F10189" i="85"/>
  <c r="F7099" i="85"/>
  <c r="F9691" i="85"/>
  <c r="F7334" i="85"/>
  <c r="F7269" i="85"/>
  <c r="F9588" i="85"/>
  <c r="F7995" i="85"/>
  <c r="F8383" i="85"/>
  <c r="F6436" i="85"/>
  <c r="F6089" i="85"/>
  <c r="F5765" i="85"/>
  <c r="F5441" i="85"/>
  <c r="F5117" i="85"/>
  <c r="F6545" i="85"/>
  <c r="F6869" i="85"/>
  <c r="F7193" i="85"/>
  <c r="F7517" i="85"/>
  <c r="F8312" i="85"/>
  <c r="F9751" i="85"/>
  <c r="F6666" i="85"/>
  <c r="F6990" i="85"/>
  <c r="F7314" i="85"/>
  <c r="F7705" i="85"/>
  <c r="F8695" i="85"/>
  <c r="F6307" i="85"/>
  <c r="F6691" i="85"/>
  <c r="F7081" i="85"/>
  <c r="F7495" i="85"/>
  <c r="F8714" i="85"/>
  <c r="F6416" i="85"/>
  <c r="F6896" i="85"/>
  <c r="F7532" i="85"/>
  <c r="F10669" i="85"/>
  <c r="F7239" i="85"/>
  <c r="F10027" i="85"/>
  <c r="F8640" i="85"/>
  <c r="F10062" i="85"/>
  <c r="F9620" i="85"/>
  <c r="F7947" i="85"/>
  <c r="F8626" i="85"/>
  <c r="F7108" i="85"/>
  <c r="F6143" i="85"/>
  <c r="F5819" i="85"/>
  <c r="F5495" i="85"/>
  <c r="F5063" i="85"/>
  <c r="F6707" i="85"/>
  <c r="F7211" i="85"/>
  <c r="F8366" i="85"/>
  <c r="F6684" i="85"/>
  <c r="F7332" i="85"/>
  <c r="F8749" i="85"/>
  <c r="F7231" i="85"/>
  <c r="F7136" i="85"/>
  <c r="F7932" i="85"/>
  <c r="F8194" i="85"/>
  <c r="F5273" i="85"/>
  <c r="F7638" i="85"/>
  <c r="F7338" i="85"/>
  <c r="F7027" i="85"/>
  <c r="F7364" i="85"/>
  <c r="F9318" i="85"/>
  <c r="F6604" i="85"/>
  <c r="F7439" i="85"/>
  <c r="F7249" i="85"/>
  <c r="F8769" i="85"/>
  <c r="F7382" i="85"/>
  <c r="F9260" i="85"/>
  <c r="F10892" i="85"/>
  <c r="F8984" i="85"/>
  <c r="F9242" i="85"/>
  <c r="F9500" i="85"/>
  <c r="F9806" i="85"/>
  <c r="F10106" i="85"/>
  <c r="F10412" i="85"/>
  <c r="F10796" i="85"/>
  <c r="F7833" i="85"/>
  <c r="F8175" i="85"/>
  <c r="F8559" i="85"/>
  <c r="F8997" i="85"/>
  <c r="F9561" i="85"/>
  <c r="F10425" i="85"/>
  <c r="F8152" i="85"/>
  <c r="F9706" i="85"/>
  <c r="F8045" i="85"/>
  <c r="F10994" i="85"/>
  <c r="F9192" i="85"/>
  <c r="F9624" i="85"/>
  <c r="F9972" i="85"/>
  <c r="F10446" i="85"/>
  <c r="F8918" i="85"/>
  <c r="F9350" i="85"/>
  <c r="F9782" i="85"/>
  <c r="F10256" i="85"/>
  <c r="F7677" i="85"/>
  <c r="F8373" i="85"/>
  <c r="F9177" i="85"/>
  <c r="F10683" i="85"/>
  <c r="F9448" i="85"/>
  <c r="F9569" i="85"/>
  <c r="F10065" i="85"/>
  <c r="F9647" i="85"/>
  <c r="F6705" i="85"/>
  <c r="F10063" i="85"/>
  <c r="F9552" i="85"/>
  <c r="F9368" i="85"/>
  <c r="F7953" i="85"/>
  <c r="F8248" i="85"/>
  <c r="F8124" i="85"/>
  <c r="F9852" i="85"/>
  <c r="F9362" i="85"/>
  <c r="F7647" i="85"/>
  <c r="F9159" i="85"/>
  <c r="F10671" i="85"/>
  <c r="F9760" i="85"/>
  <c r="F9551" i="85"/>
  <c r="F9580" i="85"/>
  <c r="F11396" i="85"/>
  <c r="F9068" i="85"/>
  <c r="F9332" i="85"/>
  <c r="F9590" i="85"/>
  <c r="F9890" i="85"/>
  <c r="F10196" i="85"/>
  <c r="F10538" i="85"/>
  <c r="F7617" i="85"/>
  <c r="F7917" i="85"/>
  <c r="F8283" i="85"/>
  <c r="F8667" i="85"/>
  <c r="F9213" i="85"/>
  <c r="F9885" i="85"/>
  <c r="F10641" i="85"/>
  <c r="F8734" i="85"/>
  <c r="F10030" i="85"/>
  <c r="F8957" i="85"/>
  <c r="F10792" i="85"/>
  <c r="F9366" i="85"/>
  <c r="F9714" i="85"/>
  <c r="F10146" i="85"/>
  <c r="F10578" i="85"/>
  <c r="F9008" i="85"/>
  <c r="F9482" i="85"/>
  <c r="F9998" i="85"/>
  <c r="F10472" i="85"/>
  <c r="F7809" i="85"/>
  <c r="F8589" i="85"/>
  <c r="F9603" i="85"/>
  <c r="F8200" i="85"/>
  <c r="F10492" i="85"/>
  <c r="F10499" i="85"/>
  <c r="F10802" i="85"/>
  <c r="F7819" i="85"/>
  <c r="F7353" i="85"/>
  <c r="F8256" i="85"/>
  <c r="F10074" i="85"/>
  <c r="F9884" i="85"/>
  <c r="F8601" i="85"/>
  <c r="F8195" i="85"/>
  <c r="F8772" i="85"/>
  <c r="F10284" i="85"/>
  <c r="F9794" i="85"/>
  <c r="F8079" i="85"/>
  <c r="F9807" i="85"/>
  <c r="F8188" i="85"/>
  <c r="F10480" i="85"/>
  <c r="F10617" i="85"/>
  <c r="F8890" i="85"/>
  <c r="F10596" i="85"/>
  <c r="F8852" i="85"/>
  <c r="F9116" i="85"/>
  <c r="F9374" i="85"/>
  <c r="F9632" i="85"/>
  <c r="F9932" i="85"/>
  <c r="F10280" i="85"/>
  <c r="F10580" i="85"/>
  <c r="F7659" i="85"/>
  <c r="F7959" i="85"/>
  <c r="F8343" i="85"/>
  <c r="F8781" i="85"/>
  <c r="F9285" i="85"/>
  <c r="F9993" i="85"/>
  <c r="F7636" i="85"/>
  <c r="F8902" i="85"/>
  <c r="F10414" i="85"/>
  <c r="F9215" i="85"/>
  <c r="F11238" i="85"/>
  <c r="F9408" i="85"/>
  <c r="F9798" i="85"/>
  <c r="F10188" i="85"/>
  <c r="F10662" i="85"/>
  <c r="F9092" i="85"/>
  <c r="F9608" i="85"/>
  <c r="F10040" i="85"/>
  <c r="F10520" i="85"/>
  <c r="F7941" i="85"/>
  <c r="F8697" i="85"/>
  <c r="F10035" i="85"/>
  <c r="F8476" i="85"/>
  <c r="F10772" i="85"/>
  <c r="F11425" i="85"/>
  <c r="F8236" i="85"/>
  <c r="F9409" i="85"/>
  <c r="F7569" i="85"/>
  <c r="F8514" i="85"/>
  <c r="F10332" i="85"/>
  <c r="F10142" i="85"/>
  <c r="F9423" i="85"/>
  <c r="F9653" i="85"/>
  <c r="F8988" i="85"/>
  <c r="F10500" i="85"/>
  <c r="F10010" i="85"/>
  <c r="F8511" i="85"/>
  <c r="F10023" i="85"/>
  <c r="F8464" i="85"/>
  <c r="F7679" i="85"/>
  <c r="F10696" i="85"/>
  <c r="F9719" i="85"/>
  <c r="F10638" i="85"/>
  <c r="F8900" i="85"/>
  <c r="F9158" i="85"/>
  <c r="F9416" i="85"/>
  <c r="F9674" i="85"/>
  <c r="F10022" i="85"/>
  <c r="F10322" i="85"/>
  <c r="F10628" i="85"/>
  <c r="F7701" i="85"/>
  <c r="F8019" i="85"/>
  <c r="F8451" i="85"/>
  <c r="F8853" i="85"/>
  <c r="F9357" i="85"/>
  <c r="F10101" i="85"/>
  <c r="F7894" i="85"/>
  <c r="F9058" i="85"/>
  <c r="F7613" i="85"/>
  <c r="F9473" i="85"/>
  <c r="F9108" i="85"/>
  <c r="F9450" i="85"/>
  <c r="F9882" i="85"/>
  <c r="F10230" i="85"/>
  <c r="F10748" i="85"/>
  <c r="F9224" i="85"/>
  <c r="F9698" i="85"/>
  <c r="F10130" i="85"/>
  <c r="F10646" i="85"/>
  <c r="F8049" i="85"/>
  <c r="F8961" i="85"/>
  <c r="F10251" i="85"/>
  <c r="F8644" i="85"/>
  <c r="F8123" i="85"/>
  <c r="F9057" i="85"/>
  <c r="F10138" i="85"/>
  <c r="F10754" i="85"/>
  <c r="F8144" i="85"/>
  <c r="F8778" i="85"/>
  <c r="F10590" i="85"/>
  <c r="F10664" i="85"/>
  <c r="F10071" i="85"/>
  <c r="F11248" i="85"/>
  <c r="F9204" i="85"/>
  <c r="F10820" i="85"/>
  <c r="F10442" i="85"/>
  <c r="F8727" i="85"/>
  <c r="F10239" i="85"/>
  <c r="F8788" i="85"/>
  <c r="F8111" i="85"/>
  <c r="F9687" i="85"/>
  <c r="F11060" i="85"/>
  <c r="F8127" i="85"/>
  <c r="F8499" i="85"/>
  <c r="F8925" i="85"/>
  <c r="F9453" i="85"/>
  <c r="F10209" i="85"/>
  <c r="F8020" i="85"/>
  <c r="F9382" i="85"/>
  <c r="F7829" i="85"/>
  <c r="F9989" i="85"/>
  <c r="F9150" i="85"/>
  <c r="F9540" i="85"/>
  <c r="F9930" i="85"/>
  <c r="F10314" i="85"/>
  <c r="F8834" i="85"/>
  <c r="F9266" i="85"/>
  <c r="F9740" i="85"/>
  <c r="F10214" i="85"/>
  <c r="F10940" i="85"/>
  <c r="F8265" i="85"/>
  <c r="F9105" i="85"/>
  <c r="F10359" i="85"/>
  <c r="F9124" i="85"/>
  <c r="F8555" i="85"/>
  <c r="F9525" i="85"/>
  <c r="F8189" i="85"/>
  <c r="F6489" i="85"/>
  <c r="F8792" i="85"/>
  <c r="F9036" i="85"/>
  <c r="F9104" i="85"/>
  <c r="F7695" i="85"/>
  <c r="F10838" i="85"/>
  <c r="F7908" i="85"/>
  <c r="F9420" i="85"/>
  <c r="F9146" i="85"/>
  <c r="F10658" i="85"/>
  <c r="F8943" i="85"/>
  <c r="F10455" i="85"/>
  <c r="F9112" i="85"/>
  <c r="F9035" i="85"/>
  <c r="F7786" i="85"/>
  <c r="F10404" i="85"/>
  <c r="F11000" i="85"/>
  <c r="F9176" i="85"/>
  <c r="F9524" i="85"/>
  <c r="F9956" i="85"/>
  <c r="F10304" i="85"/>
  <c r="F11192" i="85"/>
  <c r="F8097" i="85"/>
  <c r="F8745" i="85"/>
  <c r="F9711" i="85"/>
  <c r="F7816" i="85"/>
  <c r="F9616" i="85"/>
  <c r="F8789" i="85"/>
  <c r="F9417" i="85"/>
  <c r="F9166" i="85"/>
  <c r="F8467" i="85"/>
  <c r="F7137" i="85"/>
  <c r="F7746" i="85"/>
  <c r="F9294" i="85"/>
  <c r="F8846" i="85"/>
  <c r="F10400" i="85"/>
  <c r="F8991" i="85"/>
  <c r="F10156" i="85"/>
  <c r="F8340" i="85"/>
  <c r="F9636" i="85"/>
  <c r="F8930" i="85"/>
  <c r="F10226" i="85"/>
  <c r="F8295" i="85"/>
  <c r="F9591" i="85"/>
  <c r="F7672" i="85"/>
  <c r="F9436" i="85"/>
  <c r="F8543" i="85"/>
  <c r="F8003" i="85"/>
  <c r="F9585" i="85"/>
  <c r="F9022" i="85"/>
  <c r="F10103" i="85"/>
  <c r="F11140" i="85"/>
  <c r="F8849" i="85"/>
  <c r="F10108" i="85"/>
  <c r="F11064" i="85"/>
  <c r="F9701" i="85"/>
  <c r="F8237" i="85"/>
  <c r="F5247" i="85"/>
  <c r="F10331" i="85"/>
  <c r="F9461" i="85"/>
  <c r="F8681" i="85"/>
  <c r="F8033" i="85"/>
  <c r="F10618" i="85"/>
  <c r="F9970" i="85"/>
  <c r="F9322" i="85"/>
  <c r="F8674" i="85"/>
  <c r="F8026" i="85"/>
  <c r="F11410" i="85"/>
  <c r="F9695" i="85"/>
  <c r="F8231" i="85"/>
  <c r="F10174" i="85"/>
  <c r="F9202" i="85"/>
  <c r="F8554" i="85"/>
  <c r="F8008" i="85"/>
  <c r="F10946" i="85"/>
  <c r="F10305" i="85"/>
  <c r="F9873" i="85"/>
  <c r="F9441" i="85"/>
  <c r="F9009" i="85"/>
  <c r="F8577" i="85"/>
  <c r="F8181" i="85"/>
  <c r="F10921" i="85"/>
  <c r="F11127" i="85"/>
  <c r="F10043" i="85"/>
  <c r="F9257" i="85"/>
  <c r="F8513" i="85"/>
  <c r="F7865" i="85"/>
  <c r="F10450" i="85"/>
  <c r="F9904" i="85"/>
  <c r="F9472" i="85"/>
  <c r="F9148" i="85"/>
  <c r="F8824" i="85"/>
  <c r="F8500" i="85"/>
  <c r="F8218" i="85"/>
  <c r="F7960" i="85"/>
  <c r="F7696" i="85"/>
  <c r="F10697" i="85"/>
  <c r="F10479" i="85"/>
  <c r="F10263" i="85"/>
  <c r="F10047" i="85"/>
  <c r="F9831" i="85"/>
  <c r="F9615" i="85"/>
  <c r="F9399" i="85"/>
  <c r="F9183" i="85"/>
  <c r="F8967" i="85"/>
  <c r="F8751" i="85"/>
  <c r="F10943" i="85"/>
  <c r="F11115" i="85"/>
  <c r="F10409" i="85"/>
  <c r="F9767" i="85"/>
  <c r="F9251" i="85"/>
  <c r="F8729" i="85"/>
  <c r="F8291" i="85"/>
  <c r="F7859" i="85"/>
  <c r="F10660" i="85"/>
  <c r="F10228" i="85"/>
  <c r="F9886" i="85"/>
  <c r="F9562" i="85"/>
  <c r="F9238" i="85"/>
  <c r="F8914" i="85"/>
  <c r="F8590" i="85"/>
  <c r="F8296" i="85"/>
  <c r="F8038" i="85"/>
  <c r="F7780" i="85"/>
  <c r="F11090" i="85"/>
  <c r="F10545" i="85"/>
  <c r="F10329" i="85"/>
  <c r="F10113" i="85"/>
  <c r="F9897" i="85"/>
  <c r="F9681" i="85"/>
  <c r="F9465" i="85"/>
  <c r="F11105" i="85"/>
  <c r="F11199" i="85"/>
  <c r="F10475" i="85"/>
  <c r="F9809" i="85"/>
  <c r="F10235" i="85"/>
  <c r="F9779" i="85"/>
  <c r="F11091" i="85"/>
  <c r="F8495" i="85"/>
  <c r="F9784" i="85"/>
  <c r="F11008" i="85"/>
  <c r="F9443" i="85"/>
  <c r="F8021" i="85"/>
  <c r="F10890" i="85"/>
  <c r="F10139" i="85"/>
  <c r="F9329" i="85"/>
  <c r="F8573" i="85"/>
  <c r="F7925" i="85"/>
  <c r="F10510" i="85"/>
  <c r="F9862" i="85"/>
  <c r="F9214" i="85"/>
  <c r="F8566" i="85"/>
  <c r="F7918" i="85"/>
  <c r="F10726" i="85"/>
  <c r="F9437" i="85"/>
  <c r="F8015" i="85"/>
  <c r="F10018" i="85"/>
  <c r="F9094" i="85"/>
  <c r="F8446" i="85"/>
  <c r="F7924" i="85"/>
  <c r="F10665" i="85"/>
  <c r="F10233" i="85"/>
  <c r="F9801" i="85"/>
  <c r="F9369" i="85"/>
  <c r="F8937" i="85"/>
  <c r="F8505" i="85"/>
  <c r="F8145" i="85"/>
  <c r="F10980" i="85"/>
  <c r="F10965" i="85"/>
  <c r="F9947" i="85"/>
  <c r="F9173" i="85"/>
  <c r="F8441" i="85"/>
  <c r="F7793" i="85"/>
  <c r="F10378" i="85"/>
  <c r="F9844" i="85"/>
  <c r="F9412" i="85"/>
  <c r="F9088" i="85"/>
  <c r="F8764" i="85"/>
  <c r="F8440" i="85"/>
  <c r="F8176" i="85"/>
  <c r="F7912" i="85"/>
  <c r="F7654" i="85"/>
  <c r="F10659" i="85"/>
  <c r="F10443" i="85"/>
  <c r="F10227" i="85"/>
  <c r="F10011" i="85"/>
  <c r="F9795" i="85"/>
  <c r="F9579" i="85"/>
  <c r="F9363" i="85"/>
  <c r="F9147" i="85"/>
  <c r="F8931" i="85"/>
  <c r="F5175" i="85"/>
  <c r="F11356" i="85"/>
  <c r="F10959" i="85"/>
  <c r="F10283" i="85"/>
  <c r="F9683" i="85"/>
  <c r="F9161" i="85"/>
  <c r="F8651" i="85"/>
  <c r="F8219" i="85"/>
  <c r="F7787" i="85"/>
  <c r="F10588" i="85"/>
  <c r="F10162" i="85"/>
  <c r="F9838" i="85"/>
  <c r="F9514" i="85"/>
  <c r="F9190" i="85"/>
  <c r="F8866" i="85"/>
  <c r="F8542" i="85"/>
  <c r="F8254" i="85"/>
  <c r="F7996" i="85"/>
  <c r="F7732" i="85"/>
  <c r="F10874" i="85"/>
  <c r="F10509" i="85"/>
  <c r="F10293" i="85"/>
  <c r="F10077" i="85"/>
  <c r="F9861" i="85"/>
  <c r="F9645" i="85"/>
  <c r="F9429" i="85"/>
  <c r="F10781" i="85"/>
  <c r="F11037" i="85"/>
  <c r="F10349" i="85"/>
  <c r="F5103" i="85"/>
  <c r="F9455" i="85"/>
  <c r="F10583" i="85"/>
  <c r="F8171" i="85"/>
  <c r="F9460" i="85"/>
  <c r="F10995" i="85"/>
  <c r="F9185" i="85"/>
  <c r="F7805" i="85"/>
  <c r="F11344" i="85"/>
  <c r="F9977" i="85"/>
  <c r="F9197" i="85"/>
  <c r="F8465" i="85"/>
  <c r="F7817" i="85"/>
  <c r="F10402" i="85"/>
  <c r="F9754" i="85"/>
  <c r="F9106" i="85"/>
  <c r="F8458" i="85"/>
  <c r="F7810" i="85"/>
  <c r="F10983" i="85"/>
  <c r="F9179" i="85"/>
  <c r="F7799" i="85"/>
  <c r="F9850" i="85"/>
  <c r="F9046" i="85"/>
  <c r="F8398" i="85"/>
  <c r="F7876" i="85"/>
  <c r="F10629" i="85"/>
  <c r="F10197" i="85"/>
  <c r="F9765" i="85"/>
  <c r="F9333" i="85"/>
  <c r="F8901" i="85"/>
  <c r="F8469" i="85"/>
  <c r="F8073" i="85"/>
  <c r="F10991" i="85"/>
  <c r="F11354" i="85"/>
  <c r="F9773" i="85"/>
  <c r="F8999" i="85"/>
  <c r="F8297" i="85"/>
  <c r="F7649" i="85"/>
  <c r="F10234" i="85"/>
  <c r="F9736" i="85"/>
  <c r="F9364" i="85"/>
  <c r="F9040" i="85"/>
  <c r="F8716" i="85"/>
  <c r="F8392" i="85"/>
  <c r="F8128" i="85"/>
  <c r="F7870" i="85"/>
  <c r="F7612" i="85"/>
  <c r="F10623" i="85"/>
  <c r="F10407" i="85"/>
  <c r="F10191" i="85"/>
  <c r="F9975" i="85"/>
  <c r="F9759" i="85"/>
  <c r="F9543" i="85"/>
  <c r="F9327" i="85"/>
  <c r="F9111" i="85"/>
  <c r="F8895" i="85"/>
  <c r="F6250" i="85"/>
  <c r="F11056" i="85"/>
  <c r="F10809" i="85"/>
  <c r="F10151" i="85"/>
  <c r="F9593" i="85"/>
  <c r="F9077" i="85"/>
  <c r="F8579" i="85"/>
  <c r="F8147" i="85"/>
  <c r="F7715" i="85"/>
  <c r="F10516" i="85"/>
  <c r="F10102" i="85"/>
  <c r="F9778" i="85"/>
  <c r="F9454" i="85"/>
  <c r="F9130" i="85"/>
  <c r="F8806" i="85"/>
  <c r="F8482" i="85"/>
  <c r="F8212" i="85"/>
  <c r="F7948" i="85"/>
  <c r="F7690" i="85"/>
  <c r="F10689" i="85"/>
  <c r="F10473" i="85"/>
  <c r="F10257" i="85"/>
  <c r="F10041" i="85"/>
  <c r="F9825" i="85"/>
  <c r="F9609" i="85"/>
  <c r="F7132" i="85"/>
  <c r="F11194" i="85"/>
  <c r="F10875" i="85"/>
  <c r="F10217" i="85"/>
  <c r="F10121" i="85"/>
  <c r="F9131" i="85"/>
  <c r="F10019" i="85"/>
  <c r="F7847" i="85"/>
  <c r="F9136" i="85"/>
  <c r="F10706" i="85"/>
  <c r="F8927" i="85"/>
  <c r="F7589" i="85"/>
  <c r="F11427" i="85"/>
  <c r="F9845" i="85"/>
  <c r="F9071" i="85"/>
  <c r="F8357" i="85"/>
  <c r="F7709" i="85"/>
  <c r="F10294" i="85"/>
  <c r="F9646" i="85"/>
  <c r="F8998" i="85"/>
  <c r="F8350" i="85"/>
  <c r="F7702" i="85"/>
  <c r="F10691" i="85"/>
  <c r="F8921" i="85"/>
  <c r="F11420" i="85"/>
  <c r="F9694" i="85"/>
  <c r="F8878" i="85"/>
  <c r="F8266" i="85"/>
  <c r="F7750" i="85"/>
  <c r="F10521" i="85"/>
  <c r="F10089" i="85"/>
  <c r="F9657" i="85"/>
  <c r="F9225" i="85"/>
  <c r="F8793" i="85"/>
  <c r="F8361" i="85"/>
  <c r="F8037" i="85"/>
  <c r="F11404" i="85"/>
  <c r="F10679" i="85"/>
  <c r="F9689" i="85"/>
  <c r="F8909" i="85"/>
  <c r="F8225" i="85"/>
  <c r="F11384" i="85"/>
  <c r="F10168" i="85"/>
  <c r="F9688" i="85"/>
  <c r="F9304" i="85"/>
  <c r="F8980" i="85"/>
  <c r="F8656" i="85"/>
  <c r="F8344" i="85"/>
  <c r="F8086" i="85"/>
  <c r="F7828" i="85"/>
  <c r="F11342" i="85"/>
  <c r="F10587" i="85"/>
  <c r="F10371" i="85"/>
  <c r="F10155" i="85"/>
  <c r="F9939" i="85"/>
  <c r="F9723" i="85"/>
  <c r="F9507" i="85"/>
  <c r="F9291" i="85"/>
  <c r="F9075" i="85"/>
  <c r="F8859" i="85"/>
  <c r="F10777" i="85"/>
  <c r="F10864" i="85"/>
  <c r="F11318" i="85"/>
  <c r="F10037" i="85"/>
  <c r="F9509" i="85"/>
  <c r="F8993" i="85"/>
  <c r="F8507" i="85"/>
  <c r="F8075" i="85"/>
  <c r="F7643" i="85"/>
  <c r="F10444" i="85"/>
  <c r="F10054" i="85"/>
  <c r="F9730" i="85"/>
  <c r="F9406" i="85"/>
  <c r="F9082" i="85"/>
  <c r="F8758" i="85"/>
  <c r="F8434" i="85"/>
  <c r="F8164" i="85"/>
  <c r="F7906" i="85"/>
  <c r="F7648" i="85"/>
  <c r="F10653" i="85"/>
  <c r="F10437" i="85"/>
  <c r="F10221" i="85"/>
  <c r="F10005" i="85"/>
  <c r="F9789" i="85"/>
  <c r="F9573" i="85"/>
  <c r="F11257" i="85"/>
  <c r="F10948" i="85"/>
  <c r="F10743" i="85"/>
  <c r="F10091" i="85"/>
  <c r="F10661" i="85"/>
  <c r="F11352" i="85"/>
  <c r="F9233" i="85"/>
  <c r="F10432" i="85"/>
  <c r="F8488" i="85"/>
  <c r="F9965" i="85"/>
  <c r="F8453" i="85"/>
  <c r="F10390" i="85"/>
  <c r="F10655" i="85"/>
  <c r="F9587" i="85"/>
  <c r="F8813" i="85"/>
  <c r="F8141" i="85"/>
  <c r="F10880" i="85"/>
  <c r="F10078" i="85"/>
  <c r="F9430" i="85"/>
  <c r="F8782" i="85"/>
  <c r="F8134" i="85"/>
  <c r="F10992" i="85"/>
  <c r="F9953" i="85"/>
  <c r="F8447" i="85"/>
  <c r="F10384" i="85"/>
  <c r="F9370" i="85"/>
  <c r="F8722" i="85"/>
  <c r="F8140" i="85"/>
  <c r="F7618" i="85"/>
  <c r="F10413" i="85"/>
  <c r="F9981" i="85"/>
  <c r="F9549" i="85"/>
  <c r="F9117" i="85"/>
  <c r="F8685" i="85"/>
  <c r="F8253" i="85"/>
  <c r="F6206" i="85"/>
  <c r="F10708" i="85"/>
  <c r="F10289" i="85"/>
  <c r="F9431" i="85"/>
  <c r="F8657" i="85"/>
  <c r="F8009" i="85"/>
  <c r="F10594" i="85"/>
  <c r="F10012" i="85"/>
  <c r="F9520" i="85"/>
  <c r="F9196" i="85"/>
  <c r="F8872" i="85"/>
  <c r="F8548" i="85"/>
  <c r="F8260" i="85"/>
  <c r="F8002" i="85"/>
  <c r="F7744" i="85"/>
  <c r="F10910" i="85"/>
  <c r="F10515" i="85"/>
  <c r="F10299" i="85"/>
  <c r="F10083" i="85"/>
  <c r="F9867" i="85"/>
  <c r="F9651" i="85"/>
  <c r="F9435" i="85"/>
  <c r="F9219" i="85"/>
  <c r="F9003" i="85"/>
  <c r="F8787" i="85"/>
  <c r="F11267" i="85"/>
  <c r="F11283" i="85"/>
  <c r="F10541" i="85"/>
  <c r="F9857" i="85"/>
  <c r="F9335" i="85"/>
  <c r="F8819" i="85"/>
  <c r="F8363" i="85"/>
  <c r="F7931" i="85"/>
  <c r="F10916" i="85"/>
  <c r="F10300" i="85"/>
  <c r="F9946" i="85"/>
  <c r="F9622" i="85"/>
  <c r="F9298" i="85"/>
  <c r="F8974" i="85"/>
  <c r="F8650" i="85"/>
  <c r="F8338" i="85"/>
  <c r="F8080" i="85"/>
  <c r="F7822" i="85"/>
  <c r="F11306" i="85"/>
  <c r="F10581" i="85"/>
  <c r="F10365" i="85"/>
  <c r="F10149" i="85"/>
  <c r="F9933" i="85"/>
  <c r="F9717" i="85"/>
  <c r="F9501" i="85"/>
  <c r="F10710" i="85"/>
  <c r="F11361" i="85"/>
  <c r="F10607" i="85"/>
  <c r="F9899" i="85"/>
  <c r="F10313" i="85"/>
  <c r="F8249" i="85"/>
  <c r="F5990" i="85"/>
  <c r="F8182" i="85"/>
  <c r="F8721" i="85"/>
  <c r="F8741" i="85"/>
  <c r="F8932" i="85"/>
  <c r="F10551" i="85"/>
  <c r="F9255" i="85"/>
  <c r="F9941" i="85"/>
  <c r="F10372" i="85"/>
  <c r="F8380" i="85"/>
  <c r="F10185" i="85"/>
  <c r="F10922" i="85"/>
  <c r="F9377" i="85"/>
  <c r="F8861" i="85"/>
  <c r="F8399" i="85"/>
  <c r="F7967" i="85"/>
  <c r="F11132" i="85"/>
  <c r="F10336" i="85"/>
  <c r="F9976" i="85"/>
  <c r="F9652" i="85"/>
  <c r="F9328" i="85"/>
  <c r="F9004" i="85"/>
  <c r="F8680" i="85"/>
  <c r="F8362" i="85"/>
  <c r="F8104" i="85"/>
  <c r="F7840" i="85"/>
  <c r="F11414" i="85"/>
  <c r="F10599" i="85"/>
  <c r="F10383" i="85"/>
  <c r="F10167" i="85"/>
  <c r="F9951" i="85"/>
  <c r="F9735" i="85"/>
  <c r="F9519" i="85"/>
  <c r="F9303" i="85"/>
  <c r="F9087" i="85"/>
  <c r="F8871" i="85"/>
  <c r="F8655" i="85"/>
  <c r="F8439" i="85"/>
  <c r="F8223" i="85"/>
  <c r="F8007" i="85"/>
  <c r="F7791" i="85"/>
  <c r="F11336" i="85"/>
  <c r="F10586" i="85"/>
  <c r="F10370" i="85"/>
  <c r="F10154" i="85"/>
  <c r="F9938" i="85"/>
  <c r="F9722" i="85"/>
  <c r="F9506" i="85"/>
  <c r="F9290" i="85"/>
  <c r="F9074" i="85"/>
  <c r="F8858" i="85"/>
  <c r="F10644" i="85"/>
  <c r="F10428" i="85"/>
  <c r="F10212" i="85"/>
  <c r="F9996" i="85"/>
  <c r="F9780" i="85"/>
  <c r="F9564" i="85"/>
  <c r="F9348" i="85"/>
  <c r="F9132" i="85"/>
  <c r="F8916" i="85"/>
  <c r="F8700" i="85"/>
  <c r="F8484" i="85"/>
  <c r="F8268" i="85"/>
  <c r="F8052" i="85"/>
  <c r="F7836" i="85"/>
  <c r="F10899" i="85"/>
  <c r="F9137" i="85"/>
  <c r="F7763" i="85"/>
  <c r="F9832" i="85"/>
  <c r="F8860" i="85"/>
  <c r="F7984" i="85"/>
  <c r="F10503" i="85"/>
  <c r="F9855" i="85"/>
  <c r="F9279" i="85"/>
  <c r="F8847" i="85"/>
  <c r="F8493" i="85"/>
  <c r="F8169" i="85"/>
  <c r="F7869" i="85"/>
  <c r="F7605" i="85"/>
  <c r="F10574" i="85"/>
  <c r="F10316" i="85"/>
  <c r="F10058" i="85"/>
  <c r="F9800" i="85"/>
  <c r="F9536" i="85"/>
  <c r="F9278" i="85"/>
  <c r="F9020" i="85"/>
  <c r="F11108" i="85"/>
  <c r="F10506" i="85"/>
  <c r="F10242" i="85"/>
  <c r="F9984" i="85"/>
  <c r="F9726" i="85"/>
  <c r="F9468" i="85"/>
  <c r="F9210" i="85"/>
  <c r="F8946" i="85"/>
  <c r="F8688" i="85"/>
  <c r="F8430" i="85"/>
  <c r="F8172" i="85"/>
  <c r="F7914" i="85"/>
  <c r="F7674" i="85"/>
  <c r="F9631" i="85"/>
  <c r="F8576" i="85"/>
  <c r="F7928" i="85"/>
  <c r="F7497" i="85"/>
  <c r="F7281" i="85"/>
  <c r="F7065" i="85"/>
  <c r="F6849" i="85"/>
  <c r="F6633" i="85"/>
  <c r="F6417" i="85"/>
  <c r="F10273" i="85"/>
  <c r="F8977" i="85"/>
  <c r="F8251" i="85"/>
  <c r="F7620" i="85"/>
  <c r="F10887" i="85"/>
  <c r="F9125" i="85"/>
  <c r="F7757" i="85"/>
  <c r="F9814" i="85"/>
  <c r="F8842" i="85"/>
  <c r="F7978" i="85"/>
  <c r="F10497" i="85"/>
  <c r="F9849" i="85"/>
  <c r="F9273" i="85"/>
  <c r="F10978" i="85"/>
  <c r="F11163" i="85"/>
  <c r="F8669" i="85"/>
  <c r="F7601" i="85"/>
  <c r="F10301" i="85"/>
  <c r="F7660" i="85"/>
  <c r="F8289" i="85"/>
  <c r="F8081" i="85"/>
  <c r="F8608" i="85"/>
  <c r="F10335" i="85"/>
  <c r="F9039" i="85"/>
  <c r="F9425" i="85"/>
  <c r="F9994" i="85"/>
  <c r="F8122" i="85"/>
  <c r="F9969" i="85"/>
  <c r="F9983" i="85"/>
  <c r="F9293" i="85"/>
  <c r="F8777" i="85"/>
  <c r="F8327" i="85"/>
  <c r="F7895" i="85"/>
  <c r="F10700" i="85"/>
  <c r="F10264" i="85"/>
  <c r="F9916" i="85"/>
  <c r="F9592" i="85"/>
  <c r="F9268" i="85"/>
  <c r="F8944" i="85"/>
  <c r="F8620" i="85"/>
  <c r="F8320" i="85"/>
  <c r="F8056" i="85"/>
  <c r="F7798" i="85"/>
  <c r="F11198" i="85"/>
  <c r="F10563" i="85"/>
  <c r="F10347" i="85"/>
  <c r="F10131" i="85"/>
  <c r="F9915" i="85"/>
  <c r="F9699" i="85"/>
  <c r="F9483" i="85"/>
  <c r="F9267" i="85"/>
  <c r="F9051" i="85"/>
  <c r="F8835" i="85"/>
  <c r="F8619" i="85"/>
  <c r="F8403" i="85"/>
  <c r="F8187" i="85"/>
  <c r="F7971" i="85"/>
  <c r="F7755" i="85"/>
  <c r="F11120" i="85"/>
  <c r="F10550" i="85"/>
  <c r="F10334" i="85"/>
  <c r="F10118" i="85"/>
  <c r="F9902" i="85"/>
  <c r="F9686" i="85"/>
  <c r="F9470" i="85"/>
  <c r="F9254" i="85"/>
  <c r="F9038" i="85"/>
  <c r="F8822" i="85"/>
  <c r="F10608" i="85"/>
  <c r="F10392" i="85"/>
  <c r="F10176" i="85"/>
  <c r="F9960" i="85"/>
  <c r="F9744" i="85"/>
  <c r="F9528" i="85"/>
  <c r="F9312" i="85"/>
  <c r="F9096" i="85"/>
  <c r="F8880" i="85"/>
  <c r="F8664" i="85"/>
  <c r="F8448" i="85"/>
  <c r="F8232" i="85"/>
  <c r="F8016" i="85"/>
  <c r="F7800" i="85"/>
  <c r="F10625" i="85"/>
  <c r="F8873" i="85"/>
  <c r="F11204" i="85"/>
  <c r="F9664" i="85"/>
  <c r="F8692" i="85"/>
  <c r="F7858" i="85"/>
  <c r="F10395" i="85"/>
  <c r="F9747" i="85"/>
  <c r="F9207" i="85"/>
  <c r="F8775" i="85"/>
  <c r="F8445" i="85"/>
  <c r="F8121" i="85"/>
  <c r="F7821" i="85"/>
  <c r="F11264" i="85"/>
  <c r="F10532" i="85"/>
  <c r="F10274" i="85"/>
  <c r="F10016" i="85"/>
  <c r="F9752" i="85"/>
  <c r="F9494" i="85"/>
  <c r="F9236" i="85"/>
  <c r="F8978" i="85"/>
  <c r="F10856" i="85"/>
  <c r="F10458" i="85"/>
  <c r="F10200" i="85"/>
  <c r="F9942" i="85"/>
  <c r="F9684" i="85"/>
  <c r="F9426" i="85"/>
  <c r="F9162" i="85"/>
  <c r="F8904" i="85"/>
  <c r="F8646" i="85"/>
  <c r="F8388" i="85"/>
  <c r="F8130" i="85"/>
  <c r="F7866" i="85"/>
  <c r="F10790" i="85"/>
  <c r="F9415" i="85"/>
  <c r="F8468" i="85"/>
  <c r="F7820" i="85"/>
  <c r="F7461" i="85"/>
  <c r="F7245" i="85"/>
  <c r="F7029" i="85"/>
  <c r="F6813" i="85"/>
  <c r="F6597" i="85"/>
  <c r="F6381" i="85"/>
  <c r="F10057" i="85"/>
  <c r="F8791" i="85"/>
  <c r="F8143" i="85"/>
  <c r="F7568" i="85"/>
  <c r="F10613" i="85"/>
  <c r="F8867" i="85"/>
  <c r="F11168" i="85"/>
  <c r="F9658" i="85"/>
  <c r="F8686" i="85"/>
  <c r="F7852" i="85"/>
  <c r="F10389" i="85"/>
  <c r="F9741" i="85"/>
  <c r="F9201" i="85"/>
  <c r="F11223" i="85"/>
  <c r="F9305" i="85"/>
  <c r="F7907" i="85"/>
  <c r="F9940" i="85"/>
  <c r="F8968" i="85"/>
  <c r="F8074" i="85"/>
  <c r="F10575" i="85"/>
  <c r="F9927" i="85"/>
  <c r="F9321" i="85"/>
  <c r="F8889" i="85"/>
  <c r="F8529" i="85"/>
  <c r="F8205" i="85"/>
  <c r="F7893" i="85"/>
  <c r="F7635" i="85"/>
  <c r="F10604" i="85"/>
  <c r="F10346" i="85"/>
  <c r="F10088" i="85"/>
  <c r="F9824" i="85"/>
  <c r="F9566" i="85"/>
  <c r="F9308" i="85"/>
  <c r="F9050" i="85"/>
  <c r="F11288" i="85"/>
  <c r="F10530" i="85"/>
  <c r="F10272" i="85"/>
  <c r="F10014" i="85"/>
  <c r="F9756" i="85"/>
  <c r="F9498" i="85"/>
  <c r="F9234" i="85"/>
  <c r="F10823" i="85"/>
  <c r="F9731" i="85"/>
  <c r="F8261" i="85"/>
  <c r="F10198" i="85"/>
  <c r="F9226" i="85"/>
  <c r="F8284" i="85"/>
  <c r="F11018" i="85"/>
  <c r="F8807" i="85"/>
  <c r="F10606" i="85"/>
  <c r="F10186" i="85"/>
  <c r="F8663" i="85"/>
  <c r="F10449" i="85"/>
  <c r="F7965" i="85"/>
  <c r="F10666" i="85"/>
  <c r="F8302" i="85"/>
  <c r="F10119" i="85"/>
  <c r="F8823" i="85"/>
  <c r="F8903" i="85"/>
  <c r="F9670" i="85"/>
  <c r="F7864" i="85"/>
  <c r="F9753" i="85"/>
  <c r="F9725" i="85"/>
  <c r="F9209" i="85"/>
  <c r="F8687" i="85"/>
  <c r="F8255" i="85"/>
  <c r="F7823" i="85"/>
  <c r="F10624" i="85"/>
  <c r="F10192" i="85"/>
  <c r="F9868" i="85"/>
  <c r="F9544" i="85"/>
  <c r="F9220" i="85"/>
  <c r="F8896" i="85"/>
  <c r="F8572" i="85"/>
  <c r="F8272" i="85"/>
  <c r="F8014" i="85"/>
  <c r="F7756" i="85"/>
  <c r="F10982" i="85"/>
  <c r="F10527" i="85"/>
  <c r="F10311" i="85"/>
  <c r="F10095" i="85"/>
  <c r="F9879" i="85"/>
  <c r="F9663" i="85"/>
  <c r="F9447" i="85"/>
  <c r="F9231" i="85"/>
  <c r="F9015" i="85"/>
  <c r="F8799" i="85"/>
  <c r="F8583" i="85"/>
  <c r="F8367" i="85"/>
  <c r="F8151" i="85"/>
  <c r="F7935" i="85"/>
  <c r="F7719" i="85"/>
  <c r="F10904" i="85"/>
  <c r="F10514" i="85"/>
  <c r="F10298" i="85"/>
  <c r="F10082" i="85"/>
  <c r="F9866" i="85"/>
  <c r="F9650" i="85"/>
  <c r="F9434" i="85"/>
  <c r="F9218" i="85"/>
  <c r="F9002" i="85"/>
  <c r="F11252" i="85"/>
  <c r="F10572" i="85"/>
  <c r="F10356" i="85"/>
  <c r="F10140" i="85"/>
  <c r="F9924" i="85"/>
  <c r="F9708" i="85"/>
  <c r="F9492" i="85"/>
  <c r="F9276" i="85"/>
  <c r="F9060" i="85"/>
  <c r="F8844" i="85"/>
  <c r="F8628" i="85"/>
  <c r="F8412" i="85"/>
  <c r="F8196" i="85"/>
  <c r="F7980" i="85"/>
  <c r="F6039" i="85"/>
  <c r="F10241" i="85"/>
  <c r="F8627" i="85"/>
  <c r="F10564" i="85"/>
  <c r="F9508" i="85"/>
  <c r="F8536" i="85"/>
  <c r="F7726" i="85"/>
  <c r="F10287" i="85"/>
  <c r="F9639" i="85"/>
  <c r="F9135" i="85"/>
  <c r="F8709" i="85"/>
  <c r="F8385" i="85"/>
  <c r="F8061" i="85"/>
  <c r="F7779" i="85"/>
  <c r="F11012" i="85"/>
  <c r="F10490" i="85"/>
  <c r="F10232" i="85"/>
  <c r="F9968" i="85"/>
  <c r="F9710" i="85"/>
  <c r="F9452" i="85"/>
  <c r="F9194" i="85"/>
  <c r="F8936" i="85"/>
  <c r="F10674" i="85"/>
  <c r="F10416" i="85"/>
  <c r="F10158" i="85"/>
  <c r="F9900" i="85"/>
  <c r="F9642" i="85"/>
  <c r="F9378" i="85"/>
  <c r="F9120" i="85"/>
  <c r="F8862" i="85"/>
  <c r="F8604" i="85"/>
  <c r="F8346" i="85"/>
  <c r="F8082" i="85"/>
  <c r="F7824" i="85"/>
  <c r="F10495" i="85"/>
  <c r="F9199" i="85"/>
  <c r="F8360" i="85"/>
  <c r="F7712" i="85"/>
  <c r="F7425" i="85"/>
  <c r="F7209" i="85"/>
  <c r="F6993" i="85"/>
  <c r="F6777" i="85"/>
  <c r="F6561" i="85"/>
  <c r="F6345" i="85"/>
  <c r="F9841" i="85"/>
  <c r="F8683" i="85"/>
  <c r="F8035" i="85"/>
  <c r="F6111" i="85"/>
  <c r="F10223" i="85"/>
  <c r="F8621" i="85"/>
  <c r="F10558" i="85"/>
  <c r="F9490" i="85"/>
  <c r="F8518" i="85"/>
  <c r="F7720" i="85"/>
  <c r="F10281" i="85"/>
  <c r="F9633" i="85"/>
  <c r="F9129" i="85"/>
  <c r="F10767" i="85"/>
  <c r="F9047" i="85"/>
  <c r="F7691" i="85"/>
  <c r="F9772" i="85"/>
  <c r="F8800" i="85"/>
  <c r="F7942" i="85"/>
  <c r="F10467" i="85"/>
  <c r="F9819" i="85"/>
  <c r="F9249" i="85"/>
  <c r="F8817" i="85"/>
  <c r="F8481" i="85"/>
  <c r="F8157" i="85"/>
  <c r="F7851" i="85"/>
  <c r="F7593" i="85"/>
  <c r="F10562" i="85"/>
  <c r="F9623" i="85"/>
  <c r="F10935" i="85"/>
  <c r="F9538" i="85"/>
  <c r="F10600" i="85"/>
  <c r="F10017" i="85"/>
  <c r="F10870" i="85"/>
  <c r="F10060" i="85"/>
  <c r="F8044" i="85"/>
  <c r="F9903" i="85"/>
  <c r="F10908" i="85"/>
  <c r="F8435" i="85"/>
  <c r="F9346" i="85"/>
  <c r="F7606" i="85"/>
  <c r="F9537" i="85"/>
  <c r="F9641" i="85"/>
  <c r="F9119" i="85"/>
  <c r="F8615" i="85"/>
  <c r="F8183" i="85"/>
  <c r="F7751" i="85"/>
  <c r="F10552" i="85"/>
  <c r="F10132" i="85"/>
  <c r="F9808" i="85"/>
  <c r="F9484" i="85"/>
  <c r="F9160" i="85"/>
  <c r="F8836" i="85"/>
  <c r="F8512" i="85"/>
  <c r="F8230" i="85"/>
  <c r="F7972" i="85"/>
  <c r="F7714" i="85"/>
  <c r="F10766" i="85"/>
  <c r="F10491" i="85"/>
  <c r="F10275" i="85"/>
  <c r="F10059" i="85"/>
  <c r="F9843" i="85"/>
  <c r="F9627" i="85"/>
  <c r="F9411" i="85"/>
  <c r="F9195" i="85"/>
  <c r="F8979" i="85"/>
  <c r="F8763" i="85"/>
  <c r="F8547" i="85"/>
  <c r="F8331" i="85"/>
  <c r="F8115" i="85"/>
  <c r="F7899" i="85"/>
  <c r="F7683" i="85"/>
  <c r="F10695" i="85"/>
  <c r="F10478" i="85"/>
  <c r="F10262" i="85"/>
  <c r="F10046" i="85"/>
  <c r="F9830" i="85"/>
  <c r="F9614" i="85"/>
  <c r="F9398" i="85"/>
  <c r="F9182" i="85"/>
  <c r="F8966" i="85"/>
  <c r="F11036" i="85"/>
  <c r="F10536" i="85"/>
  <c r="F10320" i="85"/>
  <c r="F10104" i="85"/>
  <c r="F9888" i="85"/>
  <c r="F9672" i="85"/>
  <c r="F9456" i="85"/>
  <c r="F9240" i="85"/>
  <c r="F9024" i="85"/>
  <c r="F8808" i="85"/>
  <c r="F8592" i="85"/>
  <c r="F8376" i="85"/>
  <c r="F8160" i="85"/>
  <c r="F7944" i="85"/>
  <c r="F10776" i="85"/>
  <c r="F9911" i="85"/>
  <c r="F8411" i="85"/>
  <c r="F10348" i="85"/>
  <c r="F9340" i="85"/>
  <c r="F8374" i="85"/>
  <c r="F7600" i="85"/>
  <c r="F10179" i="85"/>
  <c r="F9531" i="85"/>
  <c r="F9063" i="85"/>
  <c r="F8661" i="85"/>
  <c r="F8337" i="85"/>
  <c r="F8013" i="85"/>
  <c r="F7737" i="85"/>
  <c r="F10760" i="85"/>
  <c r="F10448" i="85"/>
  <c r="F10184" i="85"/>
  <c r="F9926" i="85"/>
  <c r="F9668" i="85"/>
  <c r="F9410" i="85"/>
  <c r="F9152" i="85"/>
  <c r="F8888" i="85"/>
  <c r="F10632" i="85"/>
  <c r="F10374" i="85"/>
  <c r="F10116" i="85"/>
  <c r="F9858" i="85"/>
  <c r="F9594" i="85"/>
  <c r="F9336" i="85"/>
  <c r="F9078" i="85"/>
  <c r="F8820" i="85"/>
  <c r="F8562" i="85"/>
  <c r="F8298" i="85"/>
  <c r="F8040" i="85"/>
  <c r="F7782" i="85"/>
  <c r="F10279" i="85"/>
  <c r="F8983" i="85"/>
  <c r="F8252" i="85"/>
  <c r="F7621" i="85"/>
  <c r="F7389" i="85"/>
  <c r="F7173" i="85"/>
  <c r="F6957" i="85"/>
  <c r="F6741" i="85"/>
  <c r="F6525" i="85"/>
  <c r="F6309" i="85"/>
  <c r="F9625" i="85"/>
  <c r="F8575" i="85"/>
  <c r="F7927" i="85"/>
  <c r="F10764" i="85"/>
  <c r="F9905" i="85"/>
  <c r="F8405" i="85"/>
  <c r="F10342" i="85"/>
  <c r="F9334" i="85"/>
  <c r="F8368" i="85"/>
  <c r="F7594" i="85"/>
  <c r="F8812" i="85"/>
  <c r="F8939" i="85"/>
  <c r="F8242" i="85"/>
  <c r="F8770" i="85"/>
  <c r="F9153" i="85"/>
  <c r="F9515" i="85"/>
  <c r="F9256" i="85"/>
  <c r="F11126" i="85"/>
  <c r="F9471" i="85"/>
  <c r="F10673" i="85"/>
  <c r="F11348" i="85"/>
  <c r="F8698" i="85"/>
  <c r="F10401" i="85"/>
  <c r="F10780" i="85"/>
  <c r="F9467" i="85"/>
  <c r="F8945" i="85"/>
  <c r="F8471" i="85"/>
  <c r="F8039" i="85"/>
  <c r="F7607" i="85"/>
  <c r="F10408" i="85"/>
  <c r="F10024" i="85"/>
  <c r="F9700" i="85"/>
  <c r="F9376" i="85"/>
  <c r="F9052" i="85"/>
  <c r="F8728" i="85"/>
  <c r="F8404" i="85"/>
  <c r="F8146" i="85"/>
  <c r="F7888" i="85"/>
  <c r="F7624" i="85"/>
  <c r="F10635" i="85"/>
  <c r="F10419" i="85"/>
  <c r="F10203" i="85"/>
  <c r="F9987" i="85"/>
  <c r="F9771" i="85"/>
  <c r="F9555" i="85"/>
  <c r="F9339" i="85"/>
  <c r="F9123" i="85"/>
  <c r="F8907" i="85"/>
  <c r="F8691" i="85"/>
  <c r="F8475" i="85"/>
  <c r="F8259" i="85"/>
  <c r="F8043" i="85"/>
  <c r="F7827" i="85"/>
  <c r="F7611" i="85"/>
  <c r="F10622" i="85"/>
  <c r="F10406" i="85"/>
  <c r="F10190" i="85"/>
  <c r="F9974" i="85"/>
  <c r="F9758" i="85"/>
  <c r="F9542" i="85"/>
  <c r="F9326" i="85"/>
  <c r="F9110" i="85"/>
  <c r="F8894" i="85"/>
  <c r="F10680" i="85"/>
  <c r="F10464" i="85"/>
  <c r="F10248" i="85"/>
  <c r="F10032" i="85"/>
  <c r="F9816" i="85"/>
  <c r="F9600" i="85"/>
  <c r="F9384" i="85"/>
  <c r="F9168" i="85"/>
  <c r="F8952" i="85"/>
  <c r="F8736" i="85"/>
  <c r="F8520" i="85"/>
  <c r="F8304" i="85"/>
  <c r="F8088" i="85"/>
  <c r="F7872" i="85"/>
  <c r="F11391" i="85"/>
  <c r="F9395" i="85"/>
  <c r="F7979" i="85"/>
  <c r="F9988" i="85"/>
  <c r="F9016" i="85"/>
  <c r="F8116" i="85"/>
  <c r="F10611" i="85"/>
  <c r="F9963" i="85"/>
  <c r="F9351" i="85"/>
  <c r="F8919" i="85"/>
  <c r="F8553" i="85"/>
  <c r="F8229" i="85"/>
  <c r="F7911" i="85"/>
  <c r="F7653" i="85"/>
  <c r="F10616" i="85"/>
  <c r="F10358" i="85"/>
  <c r="F10100" i="85"/>
  <c r="F9842" i="85"/>
  <c r="F9584" i="85"/>
  <c r="F9320" i="85"/>
  <c r="F9062" i="85"/>
  <c r="F11360" i="85"/>
  <c r="F10548" i="85"/>
  <c r="F10290" i="85"/>
  <c r="F10026" i="85"/>
  <c r="F9768" i="85"/>
  <c r="F9510" i="85"/>
  <c r="F9252" i="85"/>
  <c r="F8994" i="85"/>
  <c r="F8730" i="85"/>
  <c r="F8472" i="85"/>
  <c r="F8214" i="85"/>
  <c r="F7956" i="85"/>
  <c r="F7710" i="85"/>
  <c r="F9847" i="85"/>
  <c r="F8684" i="85"/>
  <c r="F8036" i="85"/>
  <c r="F7533" i="85"/>
  <c r="F7317" i="85"/>
  <c r="F7101" i="85"/>
  <c r="F6885" i="85"/>
  <c r="F6669" i="85"/>
  <c r="F6453" i="85"/>
  <c r="F10489" i="85"/>
  <c r="F9193" i="85"/>
  <c r="F8359" i="85"/>
  <c r="F7711" i="85"/>
  <c r="F11367" i="85"/>
  <c r="F9389" i="85"/>
  <c r="F7973" i="85"/>
  <c r="F9982" i="85"/>
  <c r="F9010" i="85"/>
  <c r="F8110" i="85"/>
  <c r="F10605" i="85"/>
  <c r="F9957" i="85"/>
  <c r="F9345" i="85"/>
  <c r="F11159" i="85"/>
  <c r="F9827" i="85"/>
  <c r="F8339" i="85"/>
  <c r="F10276" i="85"/>
  <c r="F9292" i="85"/>
  <c r="F8332" i="85"/>
  <c r="F11270" i="85"/>
  <c r="F10143" i="85"/>
  <c r="F9495" i="85"/>
  <c r="F9033" i="85"/>
  <c r="F8637" i="85"/>
  <c r="F8313" i="85"/>
  <c r="F7989" i="85"/>
  <c r="F7725" i="85"/>
  <c r="F10688" i="85"/>
  <c r="F10430" i="85"/>
  <c r="F10172" i="85"/>
  <c r="F9914" i="85"/>
  <c r="F9656" i="85"/>
  <c r="F9392" i="85"/>
  <c r="F9134" i="85"/>
  <c r="F8876" i="85"/>
  <c r="F10620" i="85"/>
  <c r="F10362" i="85"/>
  <c r="F10098" i="85"/>
  <c r="F9840" i="85"/>
  <c r="F9582" i="85"/>
  <c r="F9324" i="85"/>
  <c r="F9066" i="85"/>
  <c r="F10355" i="85"/>
  <c r="F8693" i="85"/>
  <c r="F10630" i="85"/>
  <c r="F9550" i="85"/>
  <c r="F8578" i="85"/>
  <c r="F7762" i="85"/>
  <c r="F10317" i="85"/>
  <c r="F9669" i="85"/>
  <c r="F9141" i="85"/>
  <c r="F8715" i="85"/>
  <c r="F8391" i="85"/>
  <c r="F8067" i="85"/>
  <c r="F7785" i="85"/>
  <c r="F11048" i="85"/>
  <c r="F10496" i="85"/>
  <c r="F10238" i="85"/>
  <c r="F9980" i="85"/>
  <c r="F9716" i="85"/>
  <c r="F5776" i="85"/>
  <c r="F11160" i="85"/>
  <c r="F11409" i="85"/>
  <c r="F10667" i="85"/>
  <c r="F5391" i="85"/>
  <c r="F11243" i="85"/>
  <c r="F11272" i="85"/>
  <c r="F7102" i="85"/>
  <c r="F11351" i="85"/>
  <c r="F11374" i="85"/>
  <c r="F6202" i="85"/>
  <c r="F10848" i="85"/>
  <c r="F10847" i="85"/>
  <c r="F10720" i="85"/>
  <c r="F10821" i="85"/>
  <c r="F10427" i="85"/>
  <c r="F6838" i="85"/>
  <c r="F10885" i="85"/>
  <c r="F10818" i="85"/>
  <c r="F10979" i="85"/>
  <c r="F11284" i="85"/>
  <c r="F10744" i="85"/>
  <c r="F11055" i="85"/>
  <c r="F10778" i="85"/>
  <c r="F10361" i="85"/>
  <c r="F10031" i="85"/>
  <c r="F9815" i="85"/>
  <c r="F9599" i="85"/>
  <c r="F9383" i="85"/>
  <c r="F9167" i="85"/>
  <c r="F8951" i="85"/>
  <c r="F8735" i="85"/>
  <c r="F11101" i="85"/>
  <c r="F11051" i="85"/>
  <c r="F10912" i="85"/>
  <c r="F11175" i="85"/>
  <c r="F10719" i="85"/>
  <c r="F10457" i="85"/>
  <c r="F10073" i="85"/>
  <c r="F9797" i="85"/>
  <c r="F9539" i="85"/>
  <c r="F9281" i="85"/>
  <c r="F9017" i="85"/>
  <c r="F8759" i="85"/>
  <c r="F8531" i="85"/>
  <c r="F8315" i="85"/>
  <c r="F8099" i="85"/>
  <c r="F7883" i="85"/>
  <c r="F7667" i="85"/>
  <c r="F10684" i="85"/>
  <c r="F10468" i="85"/>
  <c r="F10252" i="85"/>
  <c r="F10036" i="85"/>
  <c r="F9820" i="85"/>
  <c r="F9604" i="85"/>
  <c r="F9388" i="85"/>
  <c r="F9172" i="85"/>
  <c r="F8956" i="85"/>
  <c r="F8740" i="85"/>
  <c r="F8524" i="85"/>
  <c r="F5632" i="85"/>
  <c r="F11381" i="85"/>
  <c r="F11128" i="85"/>
  <c r="F11319" i="85"/>
  <c r="F10839" i="85"/>
  <c r="F10571" i="85"/>
  <c r="F10181" i="85"/>
  <c r="F9875" i="85"/>
  <c r="F9617" i="85"/>
  <c r="F9359" i="85"/>
  <c r="F9101" i="85"/>
  <c r="F8837" i="85"/>
  <c r="F8597" i="85"/>
  <c r="F8381" i="85"/>
  <c r="F8165" i="85"/>
  <c r="F7949" i="85"/>
  <c r="F7733" i="85"/>
  <c r="F11024" i="85"/>
  <c r="F10534" i="85"/>
  <c r="F10318" i="85"/>
  <c r="F6342" i="85"/>
  <c r="F11255" i="85"/>
  <c r="F11032" i="85"/>
  <c r="F11259" i="85"/>
  <c r="F10791" i="85"/>
  <c r="F10529" i="85"/>
  <c r="F5174" i="85"/>
  <c r="F11070" i="85"/>
  <c r="F11193" i="85"/>
  <c r="F10631" i="85"/>
  <c r="F8473" i="85"/>
  <c r="F11183" i="85"/>
  <c r="F11224" i="85"/>
  <c r="F10993" i="85"/>
  <c r="F11285" i="85"/>
  <c r="F11104" i="85"/>
  <c r="F7246" i="85"/>
  <c r="F10788" i="85"/>
  <c r="F11368" i="85"/>
  <c r="F11403" i="85"/>
  <c r="F10779" i="85"/>
  <c r="F10385" i="85"/>
  <c r="F5319" i="85"/>
  <c r="F10717" i="85"/>
  <c r="F11375" i="85"/>
  <c r="F10925" i="85"/>
  <c r="F11122" i="85"/>
  <c r="F11433" i="85"/>
  <c r="F10957" i="85"/>
  <c r="F11081" i="85"/>
  <c r="F11157" i="85"/>
  <c r="F10379" i="85"/>
  <c r="F11029" i="85"/>
  <c r="F11135" i="85"/>
  <c r="F5558" i="85"/>
  <c r="F10825" i="85"/>
  <c r="F11015" i="85"/>
  <c r="F11050" i="85"/>
  <c r="F9853" i="85"/>
  <c r="F11279" i="85"/>
  <c r="F11308" i="85"/>
  <c r="F11355" i="85"/>
  <c r="F10737" i="85"/>
  <c r="F10337" i="85"/>
  <c r="F5751" i="85"/>
  <c r="F11316" i="85"/>
  <c r="F11309" i="85"/>
  <c r="F10871" i="85"/>
  <c r="F11068" i="85"/>
  <c r="F11379" i="85"/>
  <c r="F10845" i="85"/>
  <c r="F10619" i="85"/>
  <c r="F10187" i="85"/>
  <c r="F9959" i="85"/>
  <c r="F9743" i="85"/>
  <c r="F9527" i="85"/>
  <c r="F9311" i="85"/>
  <c r="F9095" i="85"/>
  <c r="F8879" i="85"/>
  <c r="F5856" i="85"/>
  <c r="F11076" i="85"/>
  <c r="F10727" i="85"/>
  <c r="F10756" i="85"/>
  <c r="F11007" i="85"/>
  <c r="F10814" i="85"/>
  <c r="F10325" i="85"/>
  <c r="F9971" i="85"/>
  <c r="F9713" i="85"/>
  <c r="F9449" i="85"/>
  <c r="F9191" i="85"/>
  <c r="F8933" i="85"/>
  <c r="F8675" i="85"/>
  <c r="F8459" i="85"/>
  <c r="F8243" i="85"/>
  <c r="F8027" i="85"/>
  <c r="F7811" i="85"/>
  <c r="F7595" i="85"/>
  <c r="F10612" i="85"/>
  <c r="F10396" i="85"/>
  <c r="F10180" i="85"/>
  <c r="F9964" i="85"/>
  <c r="F9748" i="85"/>
  <c r="F9532" i="85"/>
  <c r="F9316" i="85"/>
  <c r="F9100" i="85"/>
  <c r="F8884" i="85"/>
  <c r="F8668" i="85"/>
  <c r="F8452" i="85"/>
  <c r="F11077" i="85"/>
  <c r="F11039" i="85"/>
  <c r="F10900" i="85"/>
  <c r="F11151" i="85"/>
  <c r="F10707" i="85"/>
  <c r="F10439" i="85"/>
  <c r="F10061" i="85"/>
  <c r="F9791" i="85"/>
  <c r="F9533" i="85"/>
  <c r="F9269" i="85"/>
  <c r="F9011" i="85"/>
  <c r="F8753" i="85"/>
  <c r="F8525" i="85"/>
  <c r="F8309" i="85"/>
  <c r="F8093" i="85"/>
  <c r="F7877" i="85"/>
  <c r="F7661" i="85"/>
  <c r="F10678" i="85"/>
  <c r="F10462" i="85"/>
  <c r="F10246" i="85"/>
  <c r="F10753" i="85"/>
  <c r="F10931" i="85"/>
  <c r="F10840" i="85"/>
  <c r="F11103" i="85"/>
  <c r="F11246" i="85"/>
  <c r="F5884" i="85"/>
  <c r="F10937" i="85"/>
  <c r="F10905" i="85"/>
  <c r="F10271" i="85"/>
  <c r="F10861" i="85"/>
  <c r="F10919" i="85"/>
  <c r="F10429" i="85"/>
  <c r="F11022" i="85"/>
  <c r="F10961" i="85"/>
  <c r="F10996" i="85"/>
  <c r="F10813" i="85"/>
  <c r="F11219" i="85"/>
  <c r="F11044" i="85"/>
  <c r="F11139" i="85"/>
  <c r="F10685" i="85"/>
  <c r="F10169" i="85"/>
  <c r="F6034" i="85"/>
  <c r="F11052" i="85"/>
  <c r="F11249" i="85"/>
  <c r="F10709" i="85"/>
  <c r="F11014" i="85"/>
  <c r="F11217" i="85"/>
  <c r="F10803" i="85"/>
  <c r="F10493" i="85"/>
  <c r="F10145" i="85"/>
  <c r="F9923" i="85"/>
  <c r="F9707" i="85"/>
  <c r="F9491" i="85"/>
  <c r="F9275" i="85"/>
  <c r="F9059" i="85"/>
  <c r="F8843" i="85"/>
  <c r="F5607" i="85"/>
  <c r="F10842" i="85"/>
  <c r="F11302" i="85"/>
  <c r="F11415" i="85"/>
  <c r="F10929" i="85"/>
  <c r="F10649" i="85"/>
  <c r="F10259" i="85"/>
  <c r="F9929" i="85"/>
  <c r="F9665" i="85"/>
  <c r="F9407" i="85"/>
  <c r="F9149" i="85"/>
  <c r="F8891" i="85"/>
  <c r="F8639" i="85"/>
  <c r="F8423" i="85"/>
  <c r="F8207" i="85"/>
  <c r="F7991" i="85"/>
  <c r="F7775" i="85"/>
  <c r="F11276" i="85"/>
  <c r="F10576" i="85"/>
  <c r="F10360" i="85"/>
  <c r="F10144" i="85"/>
  <c r="F9928" i="85"/>
  <c r="F9712" i="85"/>
  <c r="F9496" i="85"/>
  <c r="F9280" i="85"/>
  <c r="F9064" i="85"/>
  <c r="F8848" i="85"/>
  <c r="F8632" i="85"/>
  <c r="F8416" i="85"/>
  <c r="F11340" i="85"/>
  <c r="F10883" i="85"/>
  <c r="F10816" i="85"/>
  <c r="F11073" i="85"/>
  <c r="F10927" i="85"/>
  <c r="F10702" i="85"/>
  <c r="F10761" i="85"/>
  <c r="F8329" i="85"/>
  <c r="F10878" i="85"/>
  <c r="F11332" i="85"/>
  <c r="F6142" i="85"/>
  <c r="F10860" i="85"/>
  <c r="F11428" i="85"/>
  <c r="F5535" i="85"/>
  <c r="F10920" i="85"/>
  <c r="F10895" i="85"/>
  <c r="F10936" i="85"/>
  <c r="F11031" i="85"/>
  <c r="F10601" i="85"/>
  <c r="F10085" i="85"/>
  <c r="F8041" i="85"/>
  <c r="F10884" i="85"/>
  <c r="F11033" i="85"/>
  <c r="F11338" i="85"/>
  <c r="F10798" i="85"/>
  <c r="F11109" i="85"/>
  <c r="F11030" i="85"/>
  <c r="F10403" i="85"/>
  <c r="F10067" i="85"/>
  <c r="F9851" i="85"/>
  <c r="F9635" i="85"/>
  <c r="F9419" i="85"/>
  <c r="F9203" i="85"/>
  <c r="F8987" i="85"/>
  <c r="F8771" i="85"/>
  <c r="F7462" i="85"/>
  <c r="F11213" i="85"/>
  <c r="F11020" i="85"/>
  <c r="F11253" i="85"/>
  <c r="F10785" i="85"/>
  <c r="F10517" i="85"/>
  <c r="F10133" i="85"/>
  <c r="F9839" i="85"/>
  <c r="F9581" i="85"/>
  <c r="F9323" i="85"/>
  <c r="F9065" i="85"/>
  <c r="F8801" i="85"/>
  <c r="F8567" i="85"/>
  <c r="F8351" i="85"/>
  <c r="F8135" i="85"/>
  <c r="F7919" i="85"/>
  <c r="F7703" i="85"/>
  <c r="F10844" i="85"/>
  <c r="F10504" i="85"/>
  <c r="F10288" i="85"/>
  <c r="F10072" i="85"/>
  <c r="F9856" i="85"/>
  <c r="F9640" i="85"/>
  <c r="F9424" i="85"/>
  <c r="F9208" i="85"/>
  <c r="F8992" i="85"/>
  <c r="F8776" i="85"/>
  <c r="F8560" i="85"/>
  <c r="F5679" i="85"/>
  <c r="F10836" i="85"/>
  <c r="F11296" i="85"/>
  <c r="F11397" i="85"/>
  <c r="F10911" i="85"/>
  <c r="F10637" i="85"/>
  <c r="F10247" i="85"/>
  <c r="F9917" i="85"/>
  <c r="F9659" i="85"/>
  <c r="F9401" i="85"/>
  <c r="F9143" i="85"/>
  <c r="F8885" i="85"/>
  <c r="F8633" i="85"/>
  <c r="F8417" i="85"/>
  <c r="F8201" i="85"/>
  <c r="F7985" i="85"/>
  <c r="F7769" i="85"/>
  <c r="F11240" i="85"/>
  <c r="F10570" i="85"/>
  <c r="F10354" i="85"/>
  <c r="F7564" i="85"/>
  <c r="F10704" i="85"/>
  <c r="F11188" i="85"/>
  <c r="F11343" i="85"/>
  <c r="F10857" i="85"/>
  <c r="F10589" i="85"/>
  <c r="F10859" i="85"/>
  <c r="F10955" i="85"/>
  <c r="F10962" i="85"/>
  <c r="F10755" i="85"/>
  <c r="F9887" i="85"/>
  <c r="F9239" i="85"/>
  <c r="F5560" i="85"/>
  <c r="F11331" i="85"/>
  <c r="F10193" i="85"/>
  <c r="F9365" i="85"/>
  <c r="F8603" i="85"/>
  <c r="F7955" i="85"/>
  <c r="F10540" i="85"/>
  <c r="F9892" i="85"/>
  <c r="F9244" i="85"/>
  <c r="F8596" i="85"/>
  <c r="F10715" i="85"/>
  <c r="F11102" i="85"/>
  <c r="F10007" i="85"/>
  <c r="F9485" i="85"/>
  <c r="F8969" i="85"/>
  <c r="F8489" i="85"/>
  <c r="F8057" i="85"/>
  <c r="F7625" i="85"/>
  <c r="F10426" i="85"/>
  <c r="F11148" i="85"/>
  <c r="F10762" i="85"/>
  <c r="F10850" i="85"/>
  <c r="F10205" i="85"/>
  <c r="F9893" i="85"/>
  <c r="F9629" i="85"/>
  <c r="F9371" i="85"/>
  <c r="F9113" i="85"/>
  <c r="F8855" i="85"/>
  <c r="F8609" i="85"/>
  <c r="F8393" i="85"/>
  <c r="F8177" i="85"/>
  <c r="F7961" i="85"/>
  <c r="F7745" i="85"/>
  <c r="F11096" i="85"/>
  <c r="F10546" i="85"/>
  <c r="F10330" i="85"/>
  <c r="F10114" i="85"/>
  <c r="F9898" i="85"/>
  <c r="F9682" i="85"/>
  <c r="F9466" i="85"/>
  <c r="F9250" i="85"/>
  <c r="F9034" i="85"/>
  <c r="F8818" i="85"/>
  <c r="F8602" i="85"/>
  <c r="F8386" i="85"/>
  <c r="F8170" i="85"/>
  <c r="F7954" i="85"/>
  <c r="F7738" i="85"/>
  <c r="F10933" i="85"/>
  <c r="F10888" i="85"/>
  <c r="F10701" i="85"/>
  <c r="F10055" i="85"/>
  <c r="F9521" i="85"/>
  <c r="F9005" i="85"/>
  <c r="F8519" i="85"/>
  <c r="F8087" i="85"/>
  <c r="F7655" i="85"/>
  <c r="F10456" i="85"/>
  <c r="F10066" i="85"/>
  <c r="F9742" i="85"/>
  <c r="F9418" i="85"/>
  <c r="F6100" i="85"/>
  <c r="F5818" i="85"/>
  <c r="F10984" i="85"/>
  <c r="F11195" i="85"/>
  <c r="F10954" i="85"/>
  <c r="F10932" i="85"/>
  <c r="F11079" i="85"/>
  <c r="F11392" i="85"/>
  <c r="F10445" i="85"/>
  <c r="F9671" i="85"/>
  <c r="F9023" i="85"/>
  <c r="F11393" i="85"/>
  <c r="F10851" i="85"/>
  <c r="F9881" i="85"/>
  <c r="F9107" i="85"/>
  <c r="F8387" i="85"/>
  <c r="F7739" i="85"/>
  <c r="F10324" i="85"/>
  <c r="F9676" i="85"/>
  <c r="F9028" i="85"/>
  <c r="F6072" i="85"/>
  <c r="F10732" i="85"/>
  <c r="F10505" i="85"/>
  <c r="F9833" i="85"/>
  <c r="F9317" i="85"/>
  <c r="F8795" i="85"/>
  <c r="F8345" i="85"/>
  <c r="F7913" i="85"/>
  <c r="F10808" i="85"/>
  <c r="F10282" i="85"/>
  <c r="F11099" i="85"/>
  <c r="F11181" i="85"/>
  <c r="F10463" i="85"/>
  <c r="F10079" i="85"/>
  <c r="F9803" i="85"/>
  <c r="F9545" i="85"/>
  <c r="F9287" i="85"/>
  <c r="F9029" i="85"/>
  <c r="F8765" i="85"/>
  <c r="F8537" i="85"/>
  <c r="F8321" i="85"/>
  <c r="F8105" i="85"/>
  <c r="F7889" i="85"/>
  <c r="F7673" i="85"/>
  <c r="F10690" i="85"/>
  <c r="F10474" i="85"/>
  <c r="F10258" i="85"/>
  <c r="F10042" i="85"/>
  <c r="F9826" i="85"/>
  <c r="F9610" i="85"/>
  <c r="F9394" i="85"/>
  <c r="F9178" i="85"/>
  <c r="F8962" i="85"/>
  <c r="F8746" i="85"/>
  <c r="F8530" i="85"/>
  <c r="F8314" i="85"/>
  <c r="F8098" i="85"/>
  <c r="F7882" i="85"/>
  <c r="F7666" i="85"/>
  <c r="F11333" i="85"/>
  <c r="F11307" i="85"/>
  <c r="F10565" i="85"/>
  <c r="F9869" i="85"/>
  <c r="F9353" i="85"/>
  <c r="F8831" i="85"/>
  <c r="F8375" i="85"/>
  <c r="F7943" i="85"/>
  <c r="F10988" i="85"/>
  <c r="F10312" i="85"/>
  <c r="F9958" i="85"/>
  <c r="F9634" i="85"/>
  <c r="F9310" i="85"/>
  <c r="F8986" i="85"/>
  <c r="F8662" i="85"/>
  <c r="F8356" i="85"/>
  <c r="F8092" i="85"/>
  <c r="F7834" i="85"/>
  <c r="F11378" i="85"/>
  <c r="F10593" i="85"/>
  <c r="F10377" i="85"/>
  <c r="F10161" i="85"/>
  <c r="F9945" i="85"/>
  <c r="F9729" i="85"/>
  <c r="F9513" i="85"/>
  <c r="F9297" i="85"/>
  <c r="F9081" i="85"/>
  <c r="F8865" i="85"/>
  <c r="F8649" i="85"/>
  <c r="F8433" i="85"/>
  <c r="F8217" i="85"/>
  <c r="F8001" i="85"/>
  <c r="F11321" i="85"/>
  <c r="F11289" i="85"/>
  <c r="F10547" i="85"/>
  <c r="F9863" i="85"/>
  <c r="F9341" i="85"/>
  <c r="F8825" i="85"/>
  <c r="F8369" i="85"/>
  <c r="F7937" i="85"/>
  <c r="F10952" i="85"/>
  <c r="F10306" i="85"/>
  <c r="F9952" i="85"/>
  <c r="F9628" i="85"/>
  <c r="F10797" i="85"/>
  <c r="F10907" i="85"/>
  <c r="F10643" i="85"/>
  <c r="F10960" i="85"/>
  <c r="F10229" i="85"/>
  <c r="F9563" i="85"/>
  <c r="F8915" i="85"/>
  <c r="F10889" i="85"/>
  <c r="F11210" i="85"/>
  <c r="F9755" i="85"/>
  <c r="F8975" i="85"/>
  <c r="F8279" i="85"/>
  <c r="F7631" i="85"/>
  <c r="F10216" i="85"/>
  <c r="F9568" i="85"/>
  <c r="F8920" i="85"/>
  <c r="F7534" i="85"/>
  <c r="F11235" i="85"/>
  <c r="F10373" i="85"/>
  <c r="F9749" i="85"/>
  <c r="F9227" i="85"/>
  <c r="F8711" i="85"/>
  <c r="F8273" i="85"/>
  <c r="F7841" i="85"/>
  <c r="F10642" i="85"/>
  <c r="F10210" i="85"/>
  <c r="F10775" i="85"/>
  <c r="F11019" i="85"/>
  <c r="F10397" i="85"/>
  <c r="F10025" i="85"/>
  <c r="F9761" i="85"/>
  <c r="F9503" i="85"/>
  <c r="F9245" i="85"/>
  <c r="F8981" i="85"/>
  <c r="F8723" i="85"/>
  <c r="F8501" i="85"/>
  <c r="F8285" i="85"/>
  <c r="F8069" i="85"/>
  <c r="F7853" i="85"/>
  <c r="F7637" i="85"/>
  <c r="F10654" i="85"/>
  <c r="F10438" i="85"/>
  <c r="F10222" i="85"/>
  <c r="F10006" i="85"/>
  <c r="F9790" i="85"/>
  <c r="F9574" i="85"/>
  <c r="F9358" i="85"/>
  <c r="F9142" i="85"/>
  <c r="F8926" i="85"/>
  <c r="F8710" i="85"/>
  <c r="F8494" i="85"/>
  <c r="F8278" i="85"/>
  <c r="F8062" i="85"/>
  <c r="F7846" i="85"/>
  <c r="F7630" i="85"/>
  <c r="F10997" i="85"/>
  <c r="F11145" i="85"/>
  <c r="F10433" i="85"/>
  <c r="F9785" i="85"/>
  <c r="F9263" i="85"/>
  <c r="F8747" i="85"/>
  <c r="F8303" i="85"/>
  <c r="F7871" i="85"/>
  <c r="F10672" i="85"/>
  <c r="F10240" i="85"/>
  <c r="F9910" i="85"/>
  <c r="F9586" i="85"/>
  <c r="F9262" i="85"/>
  <c r="F8938" i="85"/>
  <c r="F8614" i="85"/>
  <c r="F8308" i="85"/>
  <c r="F8050" i="85"/>
  <c r="F7792" i="85"/>
  <c r="F11162" i="85"/>
  <c r="F10557" i="85"/>
  <c r="F10341" i="85"/>
  <c r="F10125" i="85"/>
  <c r="F9909" i="85"/>
  <c r="F9693" i="85"/>
  <c r="F9477" i="85"/>
  <c r="F9261" i="85"/>
  <c r="F9045" i="85"/>
  <c r="F8829" i="85"/>
  <c r="F8613" i="85"/>
  <c r="F8397" i="85"/>
  <c r="F10950" i="85"/>
  <c r="F11388" i="85"/>
  <c r="F6486" i="85"/>
  <c r="F10893" i="85"/>
  <c r="F9995" i="85"/>
  <c r="F9347" i="85"/>
  <c r="F8699" i="85"/>
  <c r="F10834" i="85"/>
  <c r="F10391" i="85"/>
  <c r="F9497" i="85"/>
  <c r="F8717" i="85"/>
  <c r="F8063" i="85"/>
  <c r="F10648" i="85"/>
  <c r="F10000" i="85"/>
  <c r="F9352" i="85"/>
  <c r="F8704" i="85"/>
  <c r="F11207" i="85"/>
  <c r="F10773" i="85"/>
  <c r="F10115" i="85"/>
  <c r="F9575" i="85"/>
  <c r="F9053" i="85"/>
  <c r="F8561" i="85"/>
  <c r="F8129" i="85"/>
  <c r="F7697" i="85"/>
  <c r="F10498" i="85"/>
  <c r="F11245" i="85"/>
  <c r="F10924" i="85"/>
  <c r="F10731" i="85"/>
  <c r="F10265" i="85"/>
  <c r="F9935" i="85"/>
  <c r="F9677" i="85"/>
  <c r="F9413" i="85"/>
  <c r="F9155" i="85"/>
  <c r="F8897" i="85"/>
  <c r="F8645" i="85"/>
  <c r="F8429" i="85"/>
  <c r="F8213" i="85"/>
  <c r="F7997" i="85"/>
  <c r="F7781" i="85"/>
  <c r="F11312" i="85"/>
  <c r="F10582" i="85"/>
  <c r="F10366" i="85"/>
  <c r="F10150" i="85"/>
  <c r="F9934" i="85"/>
  <c r="F9718" i="85"/>
  <c r="F9502" i="85"/>
  <c r="F9286" i="85"/>
  <c r="F9070" i="85"/>
  <c r="F8854" i="85"/>
  <c r="F8638" i="85"/>
  <c r="F8422" i="85"/>
  <c r="F8206" i="85"/>
  <c r="F7990" i="85"/>
  <c r="F7774" i="85"/>
  <c r="F5926" i="85"/>
  <c r="F11086" i="85"/>
  <c r="F10827" i="85"/>
  <c r="F10175" i="85"/>
  <c r="F9611" i="85"/>
  <c r="F9089" i="85"/>
  <c r="F8591" i="85"/>
  <c r="F8159" i="85"/>
  <c r="F7727" i="85"/>
  <c r="F10528" i="85"/>
  <c r="F10126" i="85"/>
  <c r="F9802" i="85"/>
  <c r="F9478" i="85"/>
  <c r="F9154" i="85"/>
  <c r="F8830" i="85"/>
  <c r="F8506" i="85"/>
  <c r="F8224" i="85"/>
  <c r="F7966" i="85"/>
  <c r="F7708" i="85"/>
  <c r="F10730" i="85"/>
  <c r="F10485" i="85"/>
  <c r="F10269" i="85"/>
  <c r="F10053" i="85"/>
  <c r="F9837" i="85"/>
  <c r="F9621" i="85"/>
  <c r="F9405" i="85"/>
  <c r="F9189" i="85"/>
  <c r="F8973" i="85"/>
  <c r="F8757" i="85"/>
  <c r="F8541" i="85"/>
  <c r="F8325" i="85"/>
  <c r="F8109" i="85"/>
  <c r="F5986" i="85"/>
  <c r="F11080" i="85"/>
  <c r="F10815" i="85"/>
  <c r="F10157" i="85"/>
  <c r="F9605" i="85"/>
  <c r="F9083" i="85"/>
  <c r="F8585" i="85"/>
  <c r="F8153" i="85"/>
  <c r="F7721" i="85"/>
  <c r="F10522" i="85"/>
  <c r="F10120" i="85"/>
  <c r="F9796" i="85"/>
  <c r="F11260" i="85"/>
  <c r="F11171" i="85"/>
  <c r="F11268" i="85"/>
  <c r="F5967" i="85"/>
  <c r="F11320" i="85"/>
  <c r="F11231" i="85"/>
  <c r="F11412" i="85"/>
  <c r="F5463" i="85"/>
  <c r="F10811" i="85"/>
  <c r="F10806" i="85"/>
  <c r="F5823" i="85"/>
  <c r="F10595" i="85"/>
  <c r="F11121" i="85"/>
  <c r="F10865" i="85"/>
  <c r="F6208" i="85"/>
  <c r="F13209" i="85"/>
  <c r="F13210" i="85"/>
  <c r="F12565" i="85"/>
  <c r="F11537" i="85"/>
  <c r="F10277" i="85"/>
  <c r="F10535" i="85"/>
  <c r="F11282" i="85"/>
  <c r="F10947" i="85"/>
  <c r="F11271" i="85"/>
  <c r="F10852" i="85"/>
  <c r="F11176" i="85"/>
  <c r="F10763" i="85"/>
  <c r="F11087" i="85"/>
  <c r="F10692" i="85"/>
  <c r="F11136" i="85"/>
  <c r="F11209" i="85"/>
  <c r="F8779" i="85"/>
  <c r="F10013" i="85"/>
  <c r="F10253" i="85"/>
  <c r="F10511" i="85"/>
  <c r="F11138" i="85"/>
  <c r="F10923" i="85"/>
  <c r="F11247" i="85"/>
  <c r="F10828" i="85"/>
  <c r="F11152" i="85"/>
  <c r="F10739" i="85"/>
  <c r="F11063" i="85"/>
  <c r="F11411" i="85"/>
  <c r="F11094" i="85"/>
  <c r="F11137" i="85"/>
  <c r="F5488" i="85"/>
  <c r="F5640" i="85"/>
  <c r="F11212" i="85"/>
  <c r="F10799" i="85"/>
  <c r="F11123" i="85"/>
  <c r="F10734" i="85"/>
  <c r="F11196" i="85"/>
  <c r="F11317" i="85"/>
  <c r="F6394" i="85"/>
  <c r="F11116" i="85"/>
  <c r="F10703" i="85"/>
  <c r="F11027" i="85"/>
  <c r="F11369" i="85"/>
  <c r="F11304" i="85"/>
  <c r="F6094" i="85"/>
  <c r="F10163" i="85"/>
  <c r="F10451" i="85"/>
  <c r="F11390" i="85"/>
  <c r="F10977" i="85"/>
  <c r="F11337" i="85"/>
  <c r="F11170" i="85"/>
  <c r="F10812" i="85"/>
  <c r="F11251" i="85"/>
  <c r="F6002" i="85"/>
  <c r="F10319" i="85"/>
  <c r="F10577" i="85"/>
  <c r="F10713" i="85"/>
  <c r="F11001" i="85"/>
  <c r="F11325" i="85"/>
  <c r="F10906" i="85"/>
  <c r="F11230" i="85"/>
  <c r="F10817" i="85"/>
  <c r="F11141" i="85"/>
  <c r="F10752" i="85"/>
  <c r="F11220" i="85"/>
  <c r="F11365" i="85"/>
  <c r="F6183" i="85"/>
  <c r="F10049" i="85"/>
  <c r="F10295" i="85"/>
  <c r="F10553" i="85"/>
  <c r="F11426" i="85"/>
  <c r="F10971" i="85"/>
  <c r="F11295" i="85"/>
  <c r="F10876" i="85"/>
  <c r="F11200" i="85"/>
  <c r="F10787" i="85"/>
  <c r="F11111" i="85"/>
  <c r="F10716" i="85"/>
  <c r="F11178" i="85"/>
  <c r="F11293" i="85"/>
  <c r="F6700" i="85"/>
  <c r="F10942" i="85"/>
  <c r="F11266" i="85"/>
  <c r="F10853" i="85"/>
  <c r="F11177" i="85"/>
  <c r="F10800" i="85"/>
  <c r="F11280" i="85"/>
  <c r="F9421" i="85"/>
  <c r="F5895" i="85"/>
  <c r="F11164" i="85"/>
  <c r="F10751" i="85"/>
  <c r="F11075" i="85"/>
  <c r="F11423" i="85"/>
  <c r="F10705" i="85"/>
  <c r="F5770" i="85"/>
  <c r="F10199" i="85"/>
  <c r="F10487" i="85"/>
  <c r="F10725" i="85"/>
  <c r="F11013" i="85"/>
  <c r="F11373" i="85"/>
  <c r="F11242" i="85"/>
  <c r="F10896" i="85"/>
  <c r="F11359" i="85"/>
  <c r="F10953" i="85"/>
  <c r="F11041" i="85"/>
  <c r="F5704" i="85"/>
  <c r="F6288" i="85"/>
  <c r="F10211" i="85"/>
  <c r="F10469" i="85"/>
  <c r="F10886" i="85"/>
  <c r="F10863" i="85"/>
  <c r="F11187" i="85"/>
  <c r="F10768" i="85"/>
  <c r="F11092" i="85"/>
  <c r="F11416" i="85"/>
  <c r="F11003" i="85"/>
  <c r="F11339" i="85"/>
  <c r="F11004" i="85"/>
  <c r="F10969" i="85"/>
  <c r="F5878" i="85"/>
  <c r="F5774" i="85"/>
  <c r="F11158" i="85"/>
  <c r="F10745" i="85"/>
  <c r="F11069" i="85"/>
  <c r="F11417" i="85"/>
  <c r="F11106" i="85"/>
  <c r="F11149" i="85"/>
  <c r="F5416" i="85"/>
  <c r="F5424" i="85"/>
  <c r="F11380" i="85"/>
  <c r="F10967" i="85"/>
  <c r="F11297" i="85"/>
  <c r="F11034" i="85"/>
  <c r="F6814" i="85"/>
  <c r="F7330" i="85"/>
  <c r="F10415" i="85"/>
  <c r="F10742" i="85"/>
  <c r="F10941" i="85"/>
  <c r="F11229" i="85"/>
  <c r="F11026" i="85"/>
  <c r="F11153" i="85"/>
  <c r="F11035" i="85"/>
  <c r="F5515" i="85"/>
  <c r="F11438" i="85"/>
  <c r="F11444" i="85"/>
  <c r="F11450" i="85"/>
  <c r="F11456" i="85"/>
  <c r="F11462" i="85"/>
  <c r="F11468" i="85"/>
  <c r="F11474" i="85"/>
  <c r="F11480" i="85"/>
  <c r="F11486" i="85"/>
  <c r="F11492" i="85"/>
  <c r="F11498" i="85"/>
  <c r="F11504" i="85"/>
  <c r="F11510" i="85"/>
  <c r="F11516" i="85"/>
  <c r="F11522" i="85"/>
  <c r="F11528" i="85"/>
  <c r="F11446" i="85"/>
  <c r="F11482" i="85"/>
  <c r="F11500" i="85"/>
  <c r="F11512" i="85"/>
  <c r="F11524" i="85"/>
  <c r="F11447" i="85"/>
  <c r="F11453" i="85"/>
  <c r="F11471" i="85"/>
  <c r="F11483" i="85"/>
  <c r="F11495" i="85"/>
  <c r="F11507" i="85"/>
  <c r="F11525" i="85"/>
  <c r="F11448" i="85"/>
  <c r="F11454" i="85"/>
  <c r="F11460" i="85"/>
  <c r="F11466" i="85"/>
  <c r="F11478" i="85"/>
  <c r="F11496" i="85"/>
  <c r="F11508" i="85"/>
  <c r="F11520" i="85"/>
  <c r="F11449" i="85"/>
  <c r="F11473" i="85"/>
  <c r="F11485" i="85"/>
  <c r="F11503" i="85"/>
  <c r="F11515" i="85"/>
  <c r="F11527" i="85"/>
  <c r="F11439" i="85"/>
  <c r="F11445" i="85"/>
  <c r="F11451" i="85"/>
  <c r="F11457" i="85"/>
  <c r="F11463" i="85"/>
  <c r="F11469" i="85"/>
  <c r="F11475" i="85"/>
  <c r="F11481" i="85"/>
  <c r="F11487" i="85"/>
  <c r="F11493" i="85"/>
  <c r="F11499" i="85"/>
  <c r="F11505" i="85"/>
  <c r="F11511" i="85"/>
  <c r="F11517" i="85"/>
  <c r="F11523" i="85"/>
  <c r="F11529" i="85"/>
  <c r="F11440" i="85"/>
  <c r="F11452" i="85"/>
  <c r="F11458" i="85"/>
  <c r="F11464" i="85"/>
  <c r="F11470" i="85"/>
  <c r="F11476" i="85"/>
  <c r="F11488" i="85"/>
  <c r="F11494" i="85"/>
  <c r="F11506" i="85"/>
  <c r="F11518" i="85"/>
  <c r="F11441" i="85"/>
  <c r="F11459" i="85"/>
  <c r="F11465" i="85"/>
  <c r="F11477" i="85"/>
  <c r="F11489" i="85"/>
  <c r="F11501" i="85"/>
  <c r="F11513" i="85"/>
  <c r="F11519" i="85"/>
  <c r="F11442" i="85"/>
  <c r="F11472" i="85"/>
  <c r="F11484" i="85"/>
  <c r="F11490" i="85"/>
  <c r="F11502" i="85"/>
  <c r="F11514" i="85"/>
  <c r="F11526" i="85"/>
  <c r="F11443" i="85"/>
  <c r="F11455" i="85"/>
  <c r="F11461" i="85"/>
  <c r="F11467" i="85"/>
  <c r="F11479" i="85"/>
  <c r="F11491" i="85"/>
  <c r="F11497" i="85"/>
  <c r="F11509" i="85"/>
  <c r="F11521" i="85"/>
  <c r="F11074" i="85"/>
  <c r="F10769" i="85"/>
  <c r="F11124" i="85"/>
  <c r="F11185" i="85"/>
  <c r="F5344" i="85"/>
  <c r="F5208" i="85"/>
  <c r="F10307" i="85"/>
  <c r="F10523" i="85"/>
  <c r="F10958" i="85"/>
  <c r="F10833" i="85"/>
  <c r="F11049" i="85"/>
  <c r="F11265" i="85"/>
  <c r="F10738" i="85"/>
  <c r="F11386" i="85"/>
  <c r="F11303" i="85"/>
  <c r="F11346" i="85"/>
  <c r="F7498" i="85"/>
  <c r="F5494" i="85"/>
  <c r="F10956" i="85"/>
  <c r="F10746" i="85"/>
  <c r="F11208" i="85"/>
  <c r="F11353" i="85"/>
  <c r="F6255" i="85"/>
  <c r="F10127" i="85"/>
  <c r="F10343" i="85"/>
  <c r="F10559" i="85"/>
  <c r="F11174" i="85"/>
  <c r="F10869" i="85"/>
  <c r="F11085" i="85"/>
  <c r="F11301" i="85"/>
  <c r="F10810" i="85"/>
  <c r="F10721" i="85"/>
  <c r="F11387" i="85"/>
  <c r="F10711" i="85"/>
  <c r="F6850" i="85"/>
  <c r="F7168" i="85"/>
  <c r="F10783" i="85"/>
  <c r="F10918" i="85"/>
  <c r="F11134" i="85"/>
  <c r="F11350" i="85"/>
  <c r="F10829" i="85"/>
  <c r="F11045" i="85"/>
  <c r="F11261" i="85"/>
  <c r="F10770" i="85"/>
  <c r="F11028" i="85"/>
  <c r="F11292" i="85"/>
  <c r="F10873" i="85"/>
  <c r="F11197" i="85"/>
  <c r="F8257" i="85"/>
  <c r="F6262" i="85"/>
  <c r="F5938" i="85"/>
  <c r="F5566" i="85"/>
  <c r="F5181" i="85"/>
  <c r="F10858" i="85"/>
  <c r="F10698" i="85"/>
  <c r="F6177" i="85"/>
  <c r="F10774" i="85"/>
  <c r="F10990" i="85"/>
  <c r="F11206" i="85"/>
  <c r="F11422" i="85"/>
  <c r="F10901" i="85"/>
  <c r="F11117" i="85"/>
  <c r="F11345" i="85"/>
  <c r="F10854" i="85"/>
  <c r="F11112" i="85"/>
  <c r="F11400" i="85"/>
  <c r="F10981" i="85"/>
  <c r="F11305" i="85"/>
  <c r="F7174" i="85"/>
  <c r="F6154" i="85"/>
  <c r="F5830" i="85"/>
  <c r="F5422" i="85"/>
  <c r="F5868" i="85"/>
  <c r="F11290" i="85"/>
  <c r="F11214" i="85"/>
  <c r="F6520" i="85"/>
  <c r="F10846" i="85"/>
  <c r="F11062" i="85"/>
  <c r="F11278" i="85"/>
  <c r="F10757" i="85"/>
  <c r="F10973" i="85"/>
  <c r="F11189" i="85"/>
  <c r="F11429" i="85"/>
  <c r="F10944" i="85"/>
  <c r="F11202" i="85"/>
  <c r="F10765" i="85"/>
  <c r="F11089" i="85"/>
  <c r="F11413" i="85"/>
  <c r="F6526" i="85"/>
  <c r="F6046" i="85"/>
  <c r="F5710" i="85"/>
  <c r="F6045" i="85"/>
  <c r="F11169" i="85"/>
  <c r="F10985" i="85"/>
  <c r="F11107" i="85"/>
  <c r="F10882" i="85"/>
  <c r="F11098" i="85"/>
  <c r="F11314" i="85"/>
  <c r="F10793" i="85"/>
  <c r="F11009" i="85"/>
  <c r="F11225" i="85"/>
  <c r="F10728" i="85"/>
  <c r="F10986" i="85"/>
  <c r="F11244" i="85"/>
  <c r="F10819" i="85"/>
  <c r="F11143" i="85"/>
  <c r="F9637" i="85"/>
  <c r="F6360" i="85"/>
  <c r="F5992" i="85"/>
  <c r="F5638" i="85"/>
  <c r="F5613" i="85"/>
  <c r="F11385" i="85"/>
  <c r="F11201" i="85"/>
  <c r="F11431" i="85"/>
  <c r="F5350" i="85"/>
  <c r="F6261" i="85"/>
  <c r="F5829" i="85"/>
  <c r="F5397" i="85"/>
  <c r="F8437" i="85"/>
  <c r="F7402" i="85"/>
  <c r="F5220" i="85"/>
  <c r="F11061" i="85"/>
  <c r="F11277" i="85"/>
  <c r="F10750" i="85"/>
  <c r="F10966" i="85"/>
  <c r="F11182" i="85"/>
  <c r="F11398" i="85"/>
  <c r="F10877" i="85"/>
  <c r="F11093" i="85"/>
  <c r="F11315" i="85"/>
  <c r="F10824" i="85"/>
  <c r="F11088" i="85"/>
  <c r="F11364" i="85"/>
  <c r="F10945" i="85"/>
  <c r="F11269" i="85"/>
  <c r="F6306" i="85"/>
  <c r="F5241" i="85"/>
  <c r="F7030" i="85"/>
  <c r="F9349" i="85"/>
  <c r="F8953" i="85"/>
  <c r="F6189" i="85"/>
  <c r="F5757" i="85"/>
  <c r="F5325" i="85"/>
  <c r="F6910" i="85"/>
  <c r="F6312" i="85"/>
  <c r="F10881" i="85"/>
  <c r="F11097" i="85"/>
  <c r="F11313" i="85"/>
  <c r="F10786" i="85"/>
  <c r="F11002" i="85"/>
  <c r="F11218" i="85"/>
  <c r="F11434" i="85"/>
  <c r="F10913" i="85"/>
  <c r="F11129" i="85"/>
  <c r="F11357" i="85"/>
  <c r="F10872" i="85"/>
  <c r="F11130" i="85"/>
  <c r="F11418" i="85"/>
  <c r="F10999" i="85"/>
  <c r="F11323" i="85"/>
  <c r="F5698" i="85"/>
  <c r="F6264" i="85"/>
  <c r="F5854" i="85"/>
  <c r="F5794" i="85"/>
  <c r="F7610" i="85"/>
  <c r="F6117" i="85"/>
  <c r="F5685" i="85"/>
  <c r="F5253" i="85"/>
  <c r="F6218" i="85"/>
  <c r="F6084" i="85"/>
  <c r="F10917" i="85"/>
  <c r="F11133" i="85"/>
  <c r="F11349" i="85"/>
  <c r="F10822" i="85"/>
  <c r="F11038" i="85"/>
  <c r="F11254" i="85"/>
  <c r="F10733" i="85"/>
  <c r="F10949" i="85"/>
  <c r="F11165" i="85"/>
  <c r="F11405" i="85"/>
  <c r="F10914" i="85"/>
  <c r="F11172" i="85"/>
  <c r="F10729" i="85"/>
  <c r="F11053" i="85"/>
  <c r="F11377" i="85"/>
  <c r="F5626" i="85"/>
  <c r="F6048" i="85"/>
  <c r="F5806" i="85"/>
  <c r="F5452" i="85"/>
  <c r="F6736" i="85"/>
  <c r="F5973" i="85"/>
  <c r="F5541" i="85"/>
  <c r="F5109" i="85"/>
  <c r="F5786" i="85"/>
  <c r="F5652" i="85"/>
  <c r="F10989" i="85"/>
  <c r="F11205" i="85"/>
  <c r="F11421" i="85"/>
  <c r="F10894" i="85"/>
  <c r="F11110" i="85"/>
  <c r="F11326" i="85"/>
  <c r="F10805" i="85"/>
  <c r="F11021" i="85"/>
  <c r="F11237" i="85"/>
  <c r="F10740" i="85"/>
  <c r="F10998" i="85"/>
  <c r="F11256" i="85"/>
  <c r="F10837" i="85"/>
  <c r="F11161" i="85"/>
  <c r="F8989" i="85"/>
  <c r="F6105" i="85"/>
  <c r="F11005" i="85"/>
  <c r="F6304" i="85"/>
  <c r="F6412" i="85"/>
  <c r="F5901" i="85"/>
  <c r="F5469" i="85"/>
  <c r="F10645" i="85"/>
  <c r="F5570" i="85"/>
  <c r="F5436" i="85"/>
  <c r="F11025" i="85"/>
  <c r="F11241" i="85"/>
  <c r="F10714" i="85"/>
  <c r="F10930" i="85"/>
  <c r="F11146" i="85"/>
  <c r="F11362" i="85"/>
  <c r="F10841" i="85"/>
  <c r="F11057" i="85"/>
  <c r="F11273" i="85"/>
  <c r="F10782" i="85"/>
  <c r="F11040" i="85"/>
  <c r="F11310" i="85"/>
  <c r="F10891" i="85"/>
  <c r="F11215" i="85"/>
  <c r="F6468" i="85"/>
  <c r="F5313" i="85"/>
  <c r="F7318" i="85"/>
  <c r="F5073" i="85"/>
  <c r="F5637" i="85"/>
  <c r="F11383" i="85"/>
  <c r="F7570" i="85"/>
  <c r="F5997" i="85"/>
  <c r="F5974" i="85"/>
  <c r="F7528" i="85"/>
  <c r="F5673" i="85"/>
  <c r="F6182" i="85"/>
  <c r="F11424" i="85"/>
  <c r="F11329" i="85"/>
  <c r="F6130" i="85"/>
  <c r="F5386" i="85"/>
  <c r="F5865" i="85"/>
  <c r="F11382" i="85"/>
  <c r="F5532" i="85"/>
  <c r="F11010" i="85"/>
  <c r="F8347" i="85"/>
  <c r="F7933" i="85"/>
  <c r="F5920" i="85"/>
  <c r="F7096" i="85"/>
  <c r="F5601" i="85"/>
  <c r="F5966" i="85"/>
  <c r="F10741" i="85"/>
  <c r="F11389" i="85"/>
  <c r="F6070" i="85"/>
  <c r="F10249" i="85"/>
  <c r="F5793" i="85"/>
  <c r="F11436" i="85"/>
  <c r="F5316" i="85"/>
  <c r="F11046" i="85"/>
  <c r="F7699" i="85"/>
  <c r="F6766" i="85"/>
  <c r="F6244" i="85"/>
  <c r="F5554" i="85"/>
  <c r="F6033" i="85"/>
  <c r="F5169" i="85"/>
  <c r="F5832" i="85"/>
  <c r="F11065" i="85"/>
  <c r="F6670" i="85"/>
  <c r="F5746" i="85"/>
  <c r="F6225" i="85"/>
  <c r="F7558" i="85"/>
  <c r="F5380" i="85"/>
  <c r="F5565" i="85"/>
  <c r="F7354" i="85"/>
  <c r="F6028" i="85"/>
  <c r="F8671" i="85"/>
  <c r="F5745" i="85"/>
  <c r="F6694" i="85"/>
  <c r="F11376" i="85"/>
  <c r="F11281" i="85"/>
  <c r="F6178" i="85"/>
  <c r="F5458" i="85"/>
  <c r="F5937" i="85"/>
  <c r="F11142" i="85"/>
  <c r="F8725" i="85"/>
  <c r="F10830" i="85"/>
  <c r="F5428" i="85"/>
  <c r="F7066" i="85"/>
  <c r="F6136" i="85"/>
  <c r="F5812" i="85"/>
  <c r="F5410" i="85"/>
  <c r="F6376" i="85"/>
  <c r="F5889" i="85"/>
  <c r="F5457" i="85"/>
  <c r="F10213" i="85"/>
  <c r="F5534" i="85"/>
  <c r="F5400" i="85"/>
  <c r="F10849" i="85"/>
  <c r="F11173" i="85"/>
  <c r="F8689" i="85"/>
  <c r="F6286" i="85"/>
  <c r="F5962" i="85"/>
  <c r="F5602" i="85"/>
  <c r="F7384" i="85"/>
  <c r="F6081" i="85"/>
  <c r="F5433" i="85"/>
  <c r="F9061" i="85"/>
  <c r="F7282" i="85"/>
  <c r="F5499" i="85"/>
  <c r="F5590" i="85"/>
  <c r="F5940" i="85"/>
  <c r="F10915" i="85"/>
  <c r="F5896" i="85"/>
  <c r="F6324" i="85"/>
  <c r="F6742" i="85"/>
  <c r="F6082" i="85"/>
  <c r="F5758" i="85"/>
  <c r="F5338" i="85"/>
  <c r="F6249" i="85"/>
  <c r="F5817" i="85"/>
  <c r="F5385" i="85"/>
  <c r="F8221" i="85"/>
  <c r="F7186" i="85"/>
  <c r="F5184" i="85"/>
  <c r="F10897" i="85"/>
  <c r="F11221" i="85"/>
  <c r="F7825" i="85"/>
  <c r="F6238" i="85"/>
  <c r="F5914" i="85"/>
  <c r="F5530" i="85"/>
  <c r="F6952" i="85"/>
  <c r="F6009" i="85"/>
  <c r="F5361" i="85"/>
  <c r="F6754" i="85"/>
  <c r="F6958" i="85"/>
  <c r="F5427" i="85"/>
  <c r="F5518" i="85"/>
  <c r="F5724" i="85"/>
  <c r="F10951" i="85"/>
  <c r="F5860" i="85"/>
  <c r="F6124" i="85"/>
  <c r="F7390" i="85"/>
  <c r="F6190" i="85"/>
  <c r="F5866" i="85"/>
  <c r="F5482" i="85"/>
  <c r="F6664" i="85"/>
  <c r="F5961" i="85"/>
  <c r="F5529" i="85"/>
  <c r="F5097" i="85"/>
  <c r="F5750" i="85"/>
  <c r="F5616" i="85"/>
  <c r="F10789" i="85"/>
  <c r="F11113" i="85"/>
  <c r="F11437" i="85"/>
  <c r="F6450" i="85"/>
  <c r="F6022" i="85"/>
  <c r="F5674" i="85"/>
  <c r="F8239" i="85"/>
  <c r="F6153" i="85"/>
  <c r="F5505" i="85"/>
  <c r="F5678" i="85"/>
  <c r="F11341" i="85"/>
  <c r="F5859" i="85"/>
  <c r="F5890" i="85"/>
  <c r="F5858" i="85"/>
  <c r="F10735" i="85"/>
  <c r="F6076" i="85"/>
  <c r="F10723" i="85"/>
  <c r="F5619" i="85"/>
  <c r="F5470" i="85"/>
  <c r="F5583" i="85"/>
  <c r="F9385" i="85"/>
  <c r="F6123" i="85"/>
  <c r="F6622" i="85"/>
  <c r="F5649" i="85"/>
  <c r="F5217" i="85"/>
  <c r="F6110" i="85"/>
  <c r="F5112" i="85"/>
  <c r="F11017" i="85"/>
  <c r="F6118" i="85"/>
  <c r="F6291" i="85"/>
  <c r="F9133" i="85"/>
  <c r="F6214" i="85"/>
  <c r="F6880" i="85"/>
  <c r="F5133" i="85"/>
  <c r="F11363" i="85"/>
  <c r="F11262" i="85"/>
  <c r="F11167" i="85"/>
  <c r="F6292" i="85"/>
  <c r="F5644" i="85"/>
  <c r="F6430" i="85"/>
  <c r="F5918" i="85"/>
  <c r="F6171" i="85"/>
  <c r="F5301" i="85"/>
  <c r="F5577" i="85"/>
  <c r="F5145" i="85"/>
  <c r="F5894" i="85"/>
  <c r="F11100" i="85"/>
  <c r="F11287" i="85"/>
  <c r="F5848" i="85"/>
  <c r="F5931" i="85"/>
  <c r="F5666" i="85"/>
  <c r="F5950" i="85"/>
  <c r="F6069" i="85"/>
  <c r="F6074" i="85"/>
  <c r="F10794" i="85"/>
  <c r="F10699" i="85"/>
  <c r="F11347" i="85"/>
  <c r="F6112" i="85"/>
  <c r="F5464" i="85"/>
  <c r="F6159" i="85"/>
  <c r="F11430" i="85"/>
  <c r="F5055" i="85"/>
  <c r="F5742" i="85"/>
  <c r="F5721" i="85"/>
  <c r="F5289" i="85"/>
  <c r="F6390" i="85"/>
  <c r="F5328" i="85"/>
  <c r="F10963" i="85"/>
  <c r="F6172" i="85"/>
  <c r="F6502" i="85"/>
  <c r="F5067" i="85"/>
  <c r="F6274" i="85"/>
  <c r="F7312" i="85"/>
  <c r="F5205" i="85"/>
  <c r="F11327" i="85"/>
  <c r="F11226" i="85"/>
  <c r="F11131" i="85"/>
  <c r="F6396" i="85"/>
  <c r="F5680" i="85"/>
  <c r="F6556" i="85"/>
  <c r="F6026" i="85"/>
  <c r="F6466" i="85"/>
  <c r="F5517" i="85"/>
  <c r="F5760" i="85"/>
  <c r="F11016" i="85"/>
  <c r="F11274" i="85"/>
  <c r="F10855" i="85"/>
  <c r="F11179" i="85"/>
  <c r="F8581" i="85"/>
  <c r="F6280" i="85"/>
  <c r="F5956" i="85"/>
  <c r="F5596" i="85"/>
  <c r="F7348" i="85"/>
  <c r="F6075" i="85"/>
  <c r="F5643" i="85"/>
  <c r="F5211" i="85"/>
  <c r="F6098" i="85"/>
  <c r="F5964" i="85"/>
  <c r="F6598" i="85"/>
  <c r="F6058" i="85"/>
  <c r="F5734" i="85"/>
  <c r="F9817" i="85"/>
  <c r="F6213" i="85"/>
  <c r="F5781" i="85"/>
  <c r="F5349" i="85"/>
  <c r="F7342" i="85"/>
  <c r="F6538" i="85"/>
  <c r="F5076" i="85"/>
  <c r="F10722" i="85"/>
  <c r="F10938" i="85"/>
  <c r="F11154" i="85"/>
  <c r="F11370" i="85"/>
  <c r="F10843" i="85"/>
  <c r="F11059" i="85"/>
  <c r="F11275" i="85"/>
  <c r="F8797" i="85"/>
  <c r="F6706" i="85"/>
  <c r="F6184" i="85"/>
  <c r="F5968" i="85"/>
  <c r="F5752" i="85"/>
  <c r="F5536" i="85"/>
  <c r="F10465" i="85"/>
  <c r="F6988" i="85"/>
  <c r="F6231" i="85"/>
  <c r="F5907" i="85"/>
  <c r="F5151" i="85"/>
  <c r="F5784" i="85"/>
  <c r="F11371" i="85"/>
  <c r="F5440" i="85"/>
  <c r="F5487" i="85"/>
  <c r="F5496" i="85"/>
  <c r="F5949" i="85"/>
  <c r="F7018" i="85"/>
  <c r="F5910" i="85"/>
  <c r="F5544" i="85"/>
  <c r="F11058" i="85"/>
  <c r="F11328" i="85"/>
  <c r="F10909" i="85"/>
  <c r="F11233" i="85"/>
  <c r="F7622" i="85"/>
  <c r="F6226" i="85"/>
  <c r="F5902" i="85"/>
  <c r="F5524" i="85"/>
  <c r="F6916" i="85"/>
  <c r="F6003" i="85"/>
  <c r="F5571" i="85"/>
  <c r="F5139" i="85"/>
  <c r="F5882" i="85"/>
  <c r="F5748" i="85"/>
  <c r="F6378" i="85"/>
  <c r="F5998" i="85"/>
  <c r="F5662" i="85"/>
  <c r="F8023" i="85"/>
  <c r="F6141" i="85"/>
  <c r="F5709" i="85"/>
  <c r="F5277" i="85"/>
  <c r="F6290" i="85"/>
  <c r="F6156" i="85"/>
  <c r="F11291" i="85"/>
  <c r="F10758" i="85"/>
  <c r="F10974" i="85"/>
  <c r="F11190" i="85"/>
  <c r="F11406" i="85"/>
  <c r="F10879" i="85"/>
  <c r="F11095" i="85"/>
  <c r="F11311" i="85"/>
  <c r="F8149" i="85"/>
  <c r="F6504" i="85"/>
  <c r="F6148" i="85"/>
  <c r="F5932" i="85"/>
  <c r="F5716" i="85"/>
  <c r="F5500" i="85"/>
  <c r="F9169" i="85"/>
  <c r="F6772" i="85"/>
  <c r="F6195" i="85"/>
  <c r="F5799" i="85"/>
  <c r="F7598" i="85"/>
  <c r="F5136" i="85"/>
  <c r="F7717" i="85"/>
  <c r="F8563" i="85"/>
  <c r="F5307" i="85"/>
  <c r="F5722" i="85"/>
  <c r="F5769" i="85"/>
  <c r="F6020" i="85"/>
  <c r="F6874" i="85"/>
  <c r="F10393" i="85"/>
  <c r="F6192" i="85"/>
  <c r="F10926" i="85"/>
  <c r="F11184" i="85"/>
  <c r="F10747" i="85"/>
  <c r="F11071" i="85"/>
  <c r="F11395" i="85"/>
  <c r="F6634" i="85"/>
  <c r="F6064" i="85"/>
  <c r="F5740" i="85"/>
  <c r="F10033" i="85"/>
  <c r="F6219" i="85"/>
  <c r="F5787" i="85"/>
  <c r="F5355" i="85"/>
  <c r="F7486" i="85"/>
  <c r="F6682" i="85"/>
  <c r="F5100" i="85"/>
  <c r="F6166" i="85"/>
  <c r="F5842" i="85"/>
  <c r="F5446" i="85"/>
  <c r="F6484" i="85"/>
  <c r="F5925" i="85"/>
  <c r="F5493" i="85"/>
  <c r="F5061" i="85"/>
  <c r="F5642" i="85"/>
  <c r="F5508" i="85"/>
  <c r="F11399" i="85"/>
  <c r="F10866" i="85"/>
  <c r="F11082" i="85"/>
  <c r="F11298" i="85"/>
  <c r="F10771" i="85"/>
  <c r="F10987" i="85"/>
  <c r="F11203" i="85"/>
  <c r="F11419" i="85"/>
  <c r="F7138" i="85"/>
  <c r="F6256" i="85"/>
  <c r="F6040" i="85"/>
  <c r="F5824" i="85"/>
  <c r="F5608" i="85"/>
  <c r="F5392" i="85"/>
  <c r="F7420" i="85"/>
  <c r="F6322" i="85"/>
  <c r="F6015" i="85"/>
  <c r="F5367" i="85"/>
  <c r="F6898" i="85"/>
  <c r="F10939" i="85"/>
  <c r="F5872" i="85"/>
  <c r="F5919" i="85"/>
  <c r="F5630" i="85"/>
  <c r="F6592" i="85"/>
  <c r="F6498" i="85"/>
  <c r="F5844" i="85"/>
  <c r="F5976" i="85"/>
  <c r="F10968" i="85"/>
  <c r="F11232" i="85"/>
  <c r="F10801" i="85"/>
  <c r="F11125" i="85"/>
  <c r="F10285" i="85"/>
  <c r="F6414" i="85"/>
  <c r="F6010" i="85"/>
  <c r="F5668" i="85"/>
  <c r="F8131" i="85"/>
  <c r="F6147" i="85"/>
  <c r="F5715" i="85"/>
  <c r="F5283" i="85"/>
  <c r="F6354" i="85"/>
  <c r="F6180" i="85"/>
  <c r="F6886" i="85"/>
  <c r="F6106" i="85"/>
  <c r="F5782" i="85"/>
  <c r="F5374" i="85"/>
  <c r="F6285" i="85"/>
  <c r="F5853" i="85"/>
  <c r="F5421" i="85"/>
  <c r="F8917" i="85"/>
  <c r="F8293" i="85"/>
  <c r="F5292" i="85"/>
  <c r="F11435" i="85"/>
  <c r="F10902" i="85"/>
  <c r="F11118" i="85"/>
  <c r="F11334" i="85"/>
  <c r="F10807" i="85"/>
  <c r="F11023" i="85"/>
  <c r="F11239" i="85"/>
  <c r="F10069" i="85"/>
  <c r="F6922" i="85"/>
  <c r="F6220" i="85"/>
  <c r="F6004" i="85"/>
  <c r="F5788" i="85"/>
  <c r="F5572" i="85"/>
  <c r="F5356" i="85"/>
  <c r="F7204" i="85"/>
  <c r="F6267" i="85"/>
  <c r="F5943" i="85"/>
  <c r="F5187" i="85"/>
  <c r="F5892" i="85"/>
  <c r="F11119" i="85"/>
  <c r="F5692" i="85"/>
  <c r="F5739" i="85"/>
  <c r="F6252" i="85"/>
  <c r="F6201" i="85"/>
  <c r="F5714" i="85"/>
  <c r="F7162" i="85"/>
  <c r="F6051" i="85"/>
  <c r="F5835" i="85"/>
  <c r="F5403" i="85"/>
  <c r="F8545" i="85"/>
  <c r="F7546" i="85"/>
  <c r="F5244" i="85"/>
  <c r="F10903" i="85"/>
  <c r="F11335" i="85"/>
  <c r="F6432" i="85"/>
  <c r="F5908" i="85"/>
  <c r="F5476" i="85"/>
  <c r="F6628" i="85"/>
  <c r="F5955" i="85"/>
  <c r="F5523" i="85"/>
  <c r="F5091" i="85"/>
  <c r="F5738" i="85"/>
  <c r="F5604" i="85"/>
  <c r="F5506" i="85"/>
  <c r="F6808" i="85"/>
  <c r="F5985" i="85"/>
  <c r="F5553" i="85"/>
  <c r="F7126" i="85"/>
  <c r="F7450" i="85"/>
  <c r="F5958" i="85"/>
  <c r="F6060" i="85"/>
  <c r="F6126" i="85"/>
  <c r="F5233" i="85"/>
  <c r="F5979" i="85"/>
  <c r="F5727" i="85"/>
  <c r="F5295" i="85"/>
  <c r="F6462" i="85"/>
  <c r="F6216" i="85"/>
  <c r="F11322" i="85"/>
  <c r="F11011" i="85"/>
  <c r="F10501" i="85"/>
  <c r="F6232" i="85"/>
  <c r="F5800" i="85"/>
  <c r="F5368" i="85"/>
  <c r="F6279" i="85"/>
  <c r="F5847" i="85"/>
  <c r="F5415" i="85"/>
  <c r="F8761" i="85"/>
  <c r="F8077" i="85"/>
  <c r="F5280" i="85"/>
  <c r="F5398" i="85"/>
  <c r="F6340" i="85"/>
  <c r="F5877" i="85"/>
  <c r="F5337" i="85"/>
  <c r="F5822" i="85"/>
  <c r="F6092" i="85"/>
  <c r="F5094" i="85"/>
  <c r="F5196" i="85"/>
  <c r="F5046" i="85"/>
  <c r="F5713" i="85"/>
  <c r="F11155" i="85"/>
  <c r="F7426" i="85"/>
  <c r="F6088" i="85"/>
  <c r="F5656" i="85"/>
  <c r="F7915" i="85"/>
  <c r="F6135" i="85"/>
  <c r="F5703" i="85"/>
  <c r="F5271" i="85"/>
  <c r="F6278" i="85"/>
  <c r="F6144" i="85"/>
  <c r="F5686" i="85"/>
  <c r="F8455" i="85"/>
  <c r="F6165" i="85"/>
  <c r="F5733" i="85"/>
  <c r="F5121" i="85"/>
  <c r="F6120" i="85"/>
  <c r="F9709" i="85"/>
  <c r="F5762" i="85"/>
  <c r="F5828" i="85"/>
  <c r="F7150" i="85"/>
  <c r="F6087" i="85"/>
  <c r="F5871" i="85"/>
  <c r="F5511" i="85"/>
  <c r="F5079" i="85"/>
  <c r="F5702" i="85"/>
  <c r="F5568" i="85"/>
  <c r="F10795" i="85"/>
  <c r="F11227" i="85"/>
  <c r="F6994" i="85"/>
  <c r="F6016" i="85"/>
  <c r="F5584" i="85"/>
  <c r="F7276" i="85"/>
  <c r="F6063" i="85"/>
  <c r="F5631" i="85"/>
  <c r="F5199" i="85"/>
  <c r="F6062" i="85"/>
  <c r="F5928" i="85"/>
  <c r="F5614" i="85"/>
  <c r="F7456" i="85"/>
  <c r="F6093" i="85"/>
  <c r="F5661" i="85"/>
  <c r="F5085" i="85"/>
  <c r="F5904" i="85"/>
  <c r="F8617" i="85"/>
  <c r="F5546" i="85"/>
  <c r="F5612" i="85"/>
  <c r="F6294" i="85"/>
  <c r="F5691" i="85"/>
  <c r="F5475" i="85"/>
  <c r="F5259" i="85"/>
  <c r="F5043" i="85"/>
  <c r="F6242" i="85"/>
  <c r="F5594" i="85"/>
  <c r="F6108" i="85"/>
  <c r="F5460" i="85"/>
  <c r="F11358" i="85"/>
  <c r="F10831" i="85"/>
  <c r="F11047" i="85"/>
  <c r="F11263" i="85"/>
  <c r="F9205" i="85"/>
  <c r="F6778" i="85"/>
  <c r="F6196" i="85"/>
  <c r="F5980" i="85"/>
  <c r="F5764" i="85"/>
  <c r="F5548" i="85"/>
  <c r="F5332" i="85"/>
  <c r="F7060" i="85"/>
  <c r="F6243" i="85"/>
  <c r="F6027" i="85"/>
  <c r="F5811" i="85"/>
  <c r="F5595" i="85"/>
  <c r="F5379" i="85"/>
  <c r="F5163" i="85"/>
  <c r="F8113" i="85"/>
  <c r="F5954" i="85"/>
  <c r="F7114" i="85"/>
  <c r="F5820" i="85"/>
  <c r="F5172" i="85"/>
  <c r="F5578" i="85"/>
  <c r="F5362" i="85"/>
  <c r="F7240" i="85"/>
  <c r="F6273" i="85"/>
  <c r="F6057" i="85"/>
  <c r="F5841" i="85"/>
  <c r="F5625" i="85"/>
  <c r="F5409" i="85"/>
  <c r="F5193" i="85"/>
  <c r="F8653" i="85"/>
  <c r="F6038" i="85"/>
  <c r="F7646" i="85"/>
  <c r="F5256" i="85"/>
  <c r="F6236" i="85"/>
  <c r="F5696" i="85"/>
  <c r="F6174" i="85"/>
  <c r="F5310" i="85"/>
  <c r="F5978" i="85"/>
  <c r="F6276" i="85"/>
  <c r="F5412" i="85"/>
  <c r="F6044" i="85"/>
  <c r="F6438" i="85"/>
  <c r="F5478" i="85"/>
  <c r="F5744" i="85"/>
  <c r="F5425" i="85"/>
  <c r="F5132" i="85"/>
  <c r="F5655" i="85"/>
  <c r="F5439" i="85"/>
  <c r="F5223" i="85"/>
  <c r="F9565" i="85"/>
  <c r="F6134" i="85"/>
  <c r="F9925" i="85"/>
  <c r="F6000" i="85"/>
  <c r="F5352" i="85"/>
  <c r="F11394" i="85"/>
  <c r="F10867" i="85"/>
  <c r="F11083" i="85"/>
  <c r="F11299" i="85"/>
  <c r="F8365" i="85"/>
  <c r="F6562" i="85"/>
  <c r="F6160" i="85"/>
  <c r="F5944" i="85"/>
  <c r="F5728" i="85"/>
  <c r="F5512" i="85"/>
  <c r="F9601" i="85"/>
  <c r="F6844" i="85"/>
  <c r="F6207" i="85"/>
  <c r="F5991" i="85"/>
  <c r="F5775" i="85"/>
  <c r="F5559" i="85"/>
  <c r="F5343" i="85"/>
  <c r="F5127" i="85"/>
  <c r="F7270" i="85"/>
  <c r="F5846" i="85"/>
  <c r="F6492" i="85"/>
  <c r="F5712" i="85"/>
  <c r="F5064" i="85"/>
  <c r="F5542" i="85"/>
  <c r="F10681" i="85"/>
  <c r="F7024" i="85"/>
  <c r="F6237" i="85"/>
  <c r="F6021" i="85"/>
  <c r="F5805" i="85"/>
  <c r="F5589" i="85"/>
  <c r="F5373" i="85"/>
  <c r="F5157" i="85"/>
  <c r="F7897" i="85"/>
  <c r="F5930" i="85"/>
  <c r="F6228" i="85"/>
  <c r="F7789" i="85"/>
  <c r="F6128" i="85"/>
  <c r="F5660" i="85"/>
  <c r="F5994" i="85"/>
  <c r="F5130" i="85"/>
  <c r="F5798" i="85"/>
  <c r="F6096" i="85"/>
  <c r="F5232" i="85"/>
  <c r="F5864" i="85"/>
  <c r="F6162" i="85"/>
  <c r="F5298" i="85"/>
  <c r="F5564" i="85"/>
  <c r="F5462" i="85"/>
  <c r="F6460" i="85"/>
  <c r="F5763" i="85"/>
  <c r="F5547" i="85"/>
  <c r="F5331" i="85"/>
  <c r="F5115" i="85"/>
  <c r="F7054" i="85"/>
  <c r="F5810" i="85"/>
  <c r="F6384" i="85"/>
  <c r="F5676" i="85"/>
  <c r="F11286" i="85"/>
  <c r="F10759" i="85"/>
  <c r="F10975" i="85"/>
  <c r="F11191" i="85"/>
  <c r="F11407" i="85"/>
  <c r="F7210" i="85"/>
  <c r="F6268" i="85"/>
  <c r="F6052" i="85"/>
  <c r="F5836" i="85"/>
  <c r="F5620" i="85"/>
  <c r="F5404" i="85"/>
  <c r="F7492" i="85"/>
  <c r="F6358" i="85"/>
  <c r="F6099" i="85"/>
  <c r="F5883" i="85"/>
  <c r="F5667" i="85"/>
  <c r="F5451" i="85"/>
  <c r="F5235" i="85"/>
  <c r="F9997" i="85"/>
  <c r="F6170" i="85"/>
  <c r="F5522" i="85"/>
  <c r="F6036" i="85"/>
  <c r="F5388" i="85"/>
  <c r="F5650" i="85"/>
  <c r="F5434" i="85"/>
  <c r="F7807" i="85"/>
  <c r="F6448" i="85"/>
  <c r="F6129" i="85"/>
  <c r="F5913" i="85"/>
  <c r="F5697" i="85"/>
  <c r="F5481" i="85"/>
  <c r="F5265" i="85"/>
  <c r="F5049" i="85"/>
  <c r="F6254" i="85"/>
  <c r="F5606" i="85"/>
  <c r="F5580" i="85"/>
  <c r="F6444" i="85"/>
  <c r="F5912" i="85"/>
  <c r="F6862" i="85"/>
  <c r="F5562" i="85"/>
  <c r="F6230" i="85"/>
  <c r="F7474" i="85"/>
  <c r="F5664" i="85"/>
  <c r="F6300" i="85"/>
  <c r="F8401" i="85"/>
  <c r="F5730" i="85"/>
  <c r="F6176" i="85"/>
  <c r="F5970" i="85"/>
  <c r="F6352" i="85"/>
  <c r="F5445" i="85"/>
  <c r="F5229" i="85"/>
  <c r="F9781" i="85"/>
  <c r="F6146" i="85"/>
  <c r="F10357" i="85"/>
  <c r="F5472" i="85"/>
  <c r="F6336" i="85"/>
  <c r="F5876" i="85"/>
  <c r="F6646" i="85"/>
  <c r="F5526" i="85"/>
  <c r="F6194" i="85"/>
  <c r="F7258" i="85"/>
  <c r="F5628" i="85"/>
  <c r="F6260" i="85"/>
  <c r="F7753" i="85"/>
  <c r="F5694" i="85"/>
  <c r="F5996" i="85"/>
  <c r="F5538" i="85"/>
  <c r="F5959" i="85"/>
  <c r="F6210" i="85"/>
  <c r="F5778" i="85"/>
  <c r="F5346" i="85"/>
  <c r="F6982" i="85"/>
  <c r="F6014" i="85"/>
  <c r="F5582" i="85"/>
  <c r="F6348" i="85"/>
  <c r="F5880" i="85"/>
  <c r="F5448" i="85"/>
  <c r="F7378" i="85"/>
  <c r="F6080" i="85"/>
  <c r="F5648" i="85"/>
  <c r="F6574" i="85"/>
  <c r="F5946" i="85"/>
  <c r="F5514" i="85"/>
  <c r="F5082" i="85"/>
  <c r="F6212" i="85"/>
  <c r="F5780" i="85"/>
  <c r="F7366" i="85"/>
  <c r="F6042" i="85"/>
  <c r="F5142" i="85"/>
  <c r="F7120" i="85"/>
  <c r="F5803" i="85"/>
  <c r="F5198" i="85"/>
  <c r="F5341" i="85"/>
  <c r="F5804" i="85"/>
  <c r="F7510" i="85"/>
  <c r="F6102" i="85"/>
  <c r="F5670" i="85"/>
  <c r="F5238" i="85"/>
  <c r="F6426" i="85"/>
  <c r="F5906" i="85"/>
  <c r="F9493" i="85"/>
  <c r="F6204" i="85"/>
  <c r="F5772" i="85"/>
  <c r="F5340" i="85"/>
  <c r="F6730" i="85"/>
  <c r="F5972" i="85"/>
  <c r="F5540" i="85"/>
  <c r="F6270" i="85"/>
  <c r="F5838" i="85"/>
  <c r="F5406" i="85"/>
  <c r="F7522" i="85"/>
  <c r="F6104" i="85"/>
  <c r="F5672" i="85"/>
  <c r="F6718" i="85"/>
  <c r="F5826" i="85"/>
  <c r="F6796" i="85"/>
  <c r="F5935" i="85"/>
  <c r="F5527" i="85"/>
  <c r="F5062" i="85"/>
  <c r="F5110" i="85"/>
  <c r="F5262" i="85"/>
  <c r="F6658" i="85"/>
  <c r="F5960" i="85"/>
  <c r="F5528" i="85"/>
  <c r="F6258" i="85"/>
  <c r="F5394" i="85"/>
  <c r="F5156" i="85"/>
  <c r="F5068" i="85"/>
  <c r="F5278" i="85"/>
  <c r="F9745" i="85"/>
  <c r="F5588" i="85"/>
  <c r="F6366" i="85"/>
  <c r="F5886" i="85"/>
  <c r="F5454" i="85"/>
  <c r="F7681" i="85"/>
  <c r="F6122" i="85"/>
  <c r="F5690" i="85"/>
  <c r="F6826" i="85"/>
  <c r="F5988" i="85"/>
  <c r="F5556" i="85"/>
  <c r="F5124" i="85"/>
  <c r="F6188" i="85"/>
  <c r="F5756" i="85"/>
  <c r="F7222" i="85"/>
  <c r="F6054" i="85"/>
  <c r="F5622" i="85"/>
  <c r="F5190" i="85"/>
  <c r="F6372" i="85"/>
  <c r="F5888" i="85"/>
  <c r="F8845" i="85"/>
  <c r="F6078" i="85"/>
  <c r="F5322" i="85"/>
  <c r="F5342" i="85"/>
  <c r="F5074" i="85"/>
  <c r="F5755" i="85"/>
  <c r="F5893" i="85"/>
  <c r="F5329" i="85"/>
  <c r="F6067" i="85"/>
  <c r="F5479" i="85"/>
  <c r="F5965" i="85"/>
  <c r="F5167" i="85"/>
  <c r="F5326" i="85"/>
  <c r="F6205" i="85"/>
  <c r="F5754" i="85"/>
  <c r="F5080" i="85"/>
  <c r="F5300" i="85"/>
  <c r="F5258" i="85"/>
  <c r="F6235" i="85"/>
  <c r="F6073" i="85"/>
  <c r="F5623" i="85"/>
  <c r="F5653" i="85"/>
  <c r="F5269" i="85"/>
  <c r="F5092" i="85"/>
  <c r="F6186" i="85"/>
  <c r="F5646" i="85"/>
  <c r="F5248" i="85"/>
  <c r="F6139" i="85"/>
  <c r="F6229" i="85"/>
  <c r="F5372" i="85"/>
  <c r="F5419" i="85"/>
  <c r="F5155" i="85"/>
  <c r="F5089" i="85"/>
  <c r="F7156" i="85"/>
  <c r="F5216" i="85"/>
  <c r="F5610" i="85"/>
  <c r="F5106" i="85"/>
  <c r="F9313" i="85"/>
  <c r="F6478" i="85"/>
  <c r="F6151" i="85"/>
  <c r="F5090" i="85"/>
  <c r="F5480" i="85"/>
  <c r="F5360" i="85"/>
  <c r="F5833" i="85"/>
  <c r="F5390" i="85"/>
  <c r="F6940" i="85"/>
  <c r="F5953" i="85"/>
  <c r="F6424" i="85"/>
  <c r="F5863" i="85"/>
  <c r="F5084" i="85"/>
  <c r="F5862" i="85"/>
  <c r="F5430" i="85"/>
  <c r="F5176" i="85"/>
  <c r="F7264" i="85"/>
  <c r="F6253" i="85"/>
  <c r="F6013" i="85"/>
  <c r="F5587" i="85"/>
  <c r="F5413" i="85"/>
  <c r="F5317" i="85"/>
  <c r="F5128" i="85"/>
  <c r="F5431" i="85"/>
  <c r="F5048" i="85"/>
  <c r="F7084" i="85"/>
  <c r="F6442" i="85"/>
  <c r="F12016" i="85"/>
  <c r="F12864" i="85"/>
  <c r="F12267" i="85"/>
  <c r="F12526" i="85"/>
  <c r="F12121" i="85"/>
  <c r="F12627" i="85"/>
  <c r="F12093" i="85"/>
  <c r="F5146" i="85"/>
  <c r="F5293" i="85"/>
  <c r="F5444" i="85"/>
  <c r="F5725" i="85"/>
  <c r="F5533" i="85"/>
  <c r="F5773" i="85"/>
  <c r="F5054" i="85"/>
  <c r="F6043" i="85"/>
  <c r="F5504" i="85"/>
  <c r="F5264" i="85"/>
  <c r="F7444" i="85"/>
  <c r="F5066" i="85"/>
  <c r="F5474" i="85"/>
  <c r="F5257" i="85"/>
  <c r="F6868" i="85"/>
  <c r="F6133" i="85"/>
  <c r="F6055" i="85"/>
  <c r="F5134" i="85"/>
  <c r="F6265" i="85"/>
  <c r="F8881" i="85"/>
  <c r="F7336" i="85"/>
  <c r="F5206" i="85"/>
  <c r="F5168" i="85"/>
  <c r="F5287" i="85"/>
  <c r="F5260" i="85"/>
  <c r="F5140" i="85"/>
  <c r="F5438" i="85"/>
  <c r="F5719" i="85"/>
  <c r="F5605" i="85"/>
  <c r="F5923" i="85"/>
  <c r="F5845" i="85"/>
  <c r="F6199" i="85"/>
  <c r="F5125" i="85"/>
  <c r="F5178" i="85"/>
  <c r="F5466" i="85"/>
  <c r="F5682" i="85"/>
  <c r="F5898" i="85"/>
  <c r="F6114" i="85"/>
  <c r="F6402" i="85"/>
  <c r="F7582" i="85"/>
  <c r="F5600" i="85"/>
  <c r="F5816" i="85"/>
  <c r="F6032" i="85"/>
  <c r="F6248" i="85"/>
  <c r="F7090" i="85"/>
  <c r="F5118" i="85"/>
  <c r="F5334" i="85"/>
  <c r="F5550" i="85"/>
  <c r="F5766" i="85"/>
  <c r="F5982" i="85"/>
  <c r="F6198" i="85"/>
  <c r="F6790" i="85"/>
  <c r="F9277" i="85"/>
  <c r="F5684" i="85"/>
  <c r="F5900" i="85"/>
  <c r="F6116" i="85"/>
  <c r="F6408" i="85"/>
  <c r="F5052" i="85"/>
  <c r="F5268" i="85"/>
  <c r="F5484" i="85"/>
  <c r="F5700" i="85"/>
  <c r="F5916" i="85"/>
  <c r="F6132" i="85"/>
  <c r="F6456" i="85"/>
  <c r="F7861" i="85"/>
  <c r="F5618" i="85"/>
  <c r="F5834" i="85"/>
  <c r="F6050" i="85"/>
  <c r="F6266" i="85"/>
  <c r="F7198" i="85"/>
  <c r="F5166" i="85"/>
  <c r="F5382" i="85"/>
  <c r="F5598" i="85"/>
  <c r="F5814" i="85"/>
  <c r="F6030" i="85"/>
  <c r="F6246" i="85"/>
  <c r="F7078" i="85"/>
  <c r="F5516" i="85"/>
  <c r="F5732" i="85"/>
  <c r="F5948" i="85"/>
  <c r="F6164" i="85"/>
  <c r="F6586" i="85"/>
  <c r="F5040" i="85"/>
  <c r="F5688" i="85"/>
  <c r="F6420" i="85"/>
  <c r="F9961" i="85"/>
  <c r="F5336" i="85"/>
  <c r="F5402" i="85"/>
  <c r="F5170" i="85"/>
  <c r="F5251" i="85"/>
  <c r="F5039" i="85"/>
  <c r="F5455" i="85"/>
  <c r="F5230" i="85"/>
  <c r="F6616" i="85"/>
  <c r="F5875" i="85"/>
  <c r="F5116" i="85"/>
  <c r="F5210" i="85"/>
  <c r="F6388" i="85"/>
  <c r="F5779" i="85"/>
  <c r="F5917" i="85"/>
  <c r="F5839" i="85"/>
  <c r="F5101" i="85"/>
  <c r="F6049" i="85"/>
  <c r="F6724" i="85"/>
  <c r="F6289" i="85"/>
  <c r="F8635" i="85"/>
  <c r="F7480" i="85"/>
  <c r="F5215" i="85"/>
  <c r="F5188" i="85"/>
  <c r="F5047" i="85"/>
  <c r="F5330" i="85"/>
  <c r="F5509" i="85"/>
  <c r="F5450" i="85"/>
  <c r="F5707" i="85"/>
  <c r="F5629" i="85"/>
  <c r="F5983" i="85"/>
  <c r="F5102" i="85"/>
  <c r="F5214" i="85"/>
  <c r="F5502" i="85"/>
  <c r="F5718" i="85"/>
  <c r="F5934" i="85"/>
  <c r="F6150" i="85"/>
  <c r="F6510" i="85"/>
  <c r="F8185" i="85"/>
  <c r="F5636" i="85"/>
  <c r="F5852" i="85"/>
  <c r="F6068" i="85"/>
  <c r="F6284" i="85"/>
  <c r="F7306" i="85"/>
  <c r="F5154" i="85"/>
  <c r="F5370" i="85"/>
  <c r="F5586" i="85"/>
  <c r="F5802" i="85"/>
  <c r="F6018" i="85"/>
  <c r="F6234" i="85"/>
  <c r="F7006" i="85"/>
  <c r="F10573" i="85"/>
  <c r="F5720" i="85"/>
  <c r="F5936" i="85"/>
  <c r="F6152" i="85"/>
  <c r="F6516" i="85"/>
  <c r="F5088" i="85"/>
  <c r="F5304" i="85"/>
  <c r="F5520" i="85"/>
  <c r="F5736" i="85"/>
  <c r="F5952" i="85"/>
  <c r="F6168" i="85"/>
  <c r="F6610" i="85"/>
  <c r="F8509" i="85"/>
  <c r="F5654" i="85"/>
  <c r="F5870" i="85"/>
  <c r="F6086" i="85"/>
  <c r="F6318" i="85"/>
  <c r="F7414" i="85"/>
  <c r="F5202" i="85"/>
  <c r="F5418" i="85"/>
  <c r="F5634" i="85"/>
  <c r="F5850" i="85"/>
  <c r="F6066" i="85"/>
  <c r="F6282" i="85"/>
  <c r="F7294" i="85"/>
  <c r="F5552" i="85"/>
  <c r="F5768" i="85"/>
  <c r="F5984" i="85"/>
  <c r="F6200" i="85"/>
  <c r="F6802" i="85"/>
  <c r="F5148" i="85"/>
  <c r="F5796" i="85"/>
  <c r="F6970" i="85"/>
  <c r="F6760" i="85"/>
  <c r="F5254" i="85"/>
  <c r="F5308" i="85"/>
  <c r="F5647" i="85"/>
  <c r="F5851" i="85"/>
  <c r="F6127" i="85"/>
  <c r="F6121" i="85"/>
  <c r="F5197" i="85"/>
  <c r="F6247" i="85"/>
  <c r="F5737" i="85"/>
  <c r="F5371" i="85"/>
  <c r="F5120" i="85"/>
  <c r="F6223" i="85"/>
  <c r="F5677" i="85"/>
  <c r="F5324" i="85"/>
  <c r="F5299" i="85"/>
  <c r="F5461" i="85"/>
  <c r="F5107" i="85"/>
  <c r="F5617" i="85"/>
  <c r="F5539" i="85"/>
  <c r="F5857" i="85"/>
  <c r="F5743" i="85"/>
  <c r="F6097" i="85"/>
  <c r="F6019" i="85"/>
  <c r="F5149" i="85"/>
  <c r="F6976" i="85"/>
  <c r="F5186" i="85"/>
  <c r="F5161" i="85"/>
  <c r="F5266" i="85"/>
  <c r="F5228" i="85"/>
  <c r="F5354" i="85"/>
  <c r="F5320" i="85"/>
  <c r="F5059" i="85"/>
  <c r="F5358" i="85"/>
  <c r="F5574" i="85"/>
  <c r="F5790" i="85"/>
  <c r="F6006" i="85"/>
  <c r="F6222" i="85"/>
  <c r="F6934" i="85"/>
  <c r="F10141" i="85"/>
  <c r="F5708" i="85"/>
  <c r="F5924" i="85"/>
  <c r="F6140" i="85"/>
  <c r="F6480" i="85"/>
  <c r="F8005" i="85"/>
  <c r="F5226" i="85"/>
  <c r="F5442" i="85"/>
  <c r="F5658" i="85"/>
  <c r="F5874" i="85"/>
  <c r="F6090" i="85"/>
  <c r="F6330" i="85"/>
  <c r="F7438" i="85"/>
  <c r="F5576" i="85"/>
  <c r="F5792" i="85"/>
  <c r="F6008" i="85"/>
  <c r="F6224" i="85"/>
  <c r="F6946" i="85"/>
  <c r="F5160" i="85"/>
  <c r="F5376" i="85"/>
  <c r="F5592" i="85"/>
  <c r="F5808" i="85"/>
  <c r="F6024" i="85"/>
  <c r="F6240" i="85"/>
  <c r="F7042" i="85"/>
  <c r="F11258" i="85"/>
  <c r="F5726" i="85"/>
  <c r="F5942" i="85"/>
  <c r="F6158" i="85"/>
  <c r="F6550" i="85"/>
  <c r="F5058" i="85"/>
  <c r="F5274" i="85"/>
  <c r="F5490" i="85"/>
  <c r="F5706" i="85"/>
  <c r="F5922" i="85"/>
  <c r="F6138" i="85"/>
  <c r="F6474" i="85"/>
  <c r="F7969" i="85"/>
  <c r="F5624" i="85"/>
  <c r="F5840" i="85"/>
  <c r="F6056" i="85"/>
  <c r="F6272" i="85"/>
  <c r="F7234" i="85"/>
  <c r="F5364" i="85"/>
  <c r="F6012" i="85"/>
  <c r="F5246" i="85"/>
  <c r="F5377" i="85"/>
  <c r="F5114" i="85"/>
  <c r="F8743" i="85"/>
  <c r="F5204" i="85"/>
  <c r="F5296" i="85"/>
  <c r="F5294" i="85"/>
  <c r="F6145" i="85"/>
  <c r="F5599" i="85"/>
  <c r="F5311" i="85"/>
  <c r="F5050" i="85"/>
  <c r="F6085" i="85"/>
  <c r="F5575" i="85"/>
  <c r="F5290" i="85"/>
  <c r="F7879" i="85"/>
  <c r="F5227" i="85"/>
  <c r="F5200" i="85"/>
  <c r="F5060" i="85"/>
  <c r="F5270" i="85"/>
  <c r="F5286" i="85"/>
  <c r="F5070" i="85"/>
  <c r="F5053" i="85"/>
  <c r="F5551" i="85"/>
  <c r="F5203" i="85"/>
  <c r="F6061" i="85"/>
  <c r="F5395" i="85"/>
  <c r="F7987" i="85"/>
  <c r="F5821" i="85"/>
  <c r="F5305" i="85"/>
  <c r="F6514" i="85"/>
  <c r="F5581" i="85"/>
  <c r="F5072" i="85"/>
  <c r="F5113" i="85"/>
  <c r="F5335" i="85"/>
  <c r="F7012" i="85"/>
  <c r="F5665" i="85"/>
  <c r="F5240" i="85"/>
  <c r="F6175" i="85"/>
  <c r="F5468" i="85"/>
  <c r="F5173" i="85"/>
  <c r="F5971" i="85"/>
  <c r="F5348" i="85"/>
  <c r="F7192" i="85"/>
  <c r="F5056" i="85"/>
  <c r="F5272" i="85"/>
  <c r="F6271" i="85"/>
  <c r="F5498" i="85"/>
  <c r="F5180" i="85"/>
  <c r="F5995" i="85"/>
  <c r="F5378" i="85"/>
  <c r="F7552" i="85"/>
  <c r="F5791" i="85"/>
  <c r="F5282" i="85"/>
  <c r="F6316" i="85"/>
  <c r="F5044" i="85"/>
  <c r="F5212" i="85"/>
  <c r="F6091" i="85"/>
  <c r="F5408" i="85"/>
  <c r="F8527" i="85"/>
  <c r="F5815" i="85"/>
  <c r="F5302" i="85"/>
  <c r="F6496" i="85"/>
  <c r="F5611" i="85"/>
  <c r="F5384" i="85"/>
  <c r="F5104" i="85"/>
  <c r="F5389" i="85"/>
  <c r="F5426" i="85"/>
  <c r="F5276" i="85"/>
  <c r="F5314" i="85"/>
  <c r="F5209" i="85"/>
  <c r="F5234" i="85"/>
  <c r="F8311" i="85"/>
  <c r="F5164" i="85"/>
  <c r="F6580" i="85"/>
  <c r="F7048" i="85"/>
  <c r="F6103" i="85"/>
  <c r="F6217" i="85"/>
  <c r="F5899" i="85"/>
  <c r="F5977" i="85"/>
  <c r="F11581" i="85"/>
  <c r="F13189" i="85"/>
  <c r="F12922" i="85"/>
  <c r="F12410" i="85"/>
  <c r="F5250" i="85"/>
  <c r="F5131" i="85"/>
  <c r="F5086" i="85"/>
  <c r="F5767" i="85"/>
  <c r="F5275" i="85"/>
  <c r="F6277" i="85"/>
  <c r="F5503" i="85"/>
  <c r="F5194" i="85"/>
  <c r="F6037" i="85"/>
  <c r="F5401" i="85"/>
  <c r="F8203" i="85"/>
  <c r="F5797" i="85"/>
  <c r="F5119" i="85"/>
  <c r="F5041" i="85"/>
  <c r="F5443" i="85"/>
  <c r="F10609" i="85"/>
  <c r="F5881" i="85"/>
  <c r="F5312" i="85"/>
  <c r="F6652" i="85"/>
  <c r="F5641" i="85"/>
  <c r="F5245" i="85"/>
  <c r="F6187" i="85"/>
  <c r="F5456" i="85"/>
  <c r="F10826" i="85"/>
  <c r="F5078" i="85"/>
  <c r="F5353" i="85"/>
  <c r="F7228" i="85"/>
  <c r="F5701" i="85"/>
  <c r="F5252" i="85"/>
  <c r="F6211" i="85"/>
  <c r="F5486" i="85"/>
  <c r="F5185" i="85"/>
  <c r="F6007" i="85"/>
  <c r="F5366" i="85"/>
  <c r="F7408" i="85"/>
  <c r="F5138" i="85"/>
  <c r="F5284" i="85"/>
  <c r="F6334" i="85"/>
  <c r="F5521" i="85"/>
  <c r="F5192" i="85"/>
  <c r="F6031" i="85"/>
  <c r="F5396" i="85"/>
  <c r="F8095" i="85"/>
  <c r="F5827" i="85"/>
  <c r="F5689" i="85"/>
  <c r="F5126" i="85"/>
  <c r="F5695" i="85"/>
  <c r="F5557" i="85"/>
  <c r="F5467" i="85"/>
  <c r="F5414" i="85"/>
  <c r="F5365" i="85"/>
  <c r="F5306" i="85"/>
  <c r="F5143" i="85"/>
  <c r="F5236" i="85"/>
  <c r="F5191" i="85"/>
  <c r="F5144" i="85"/>
  <c r="F7516" i="85"/>
  <c r="F6904" i="85"/>
  <c r="F6406" i="85"/>
  <c r="F6193" i="85"/>
  <c r="F12887" i="85"/>
  <c r="F11694" i="85"/>
  <c r="F11788" i="85"/>
  <c r="F12330" i="85"/>
  <c r="F5563" i="85"/>
  <c r="F5218" i="85"/>
  <c r="F6109" i="85"/>
  <c r="F5437" i="85"/>
  <c r="F10177" i="85"/>
  <c r="F5869" i="85"/>
  <c r="F5095" i="85"/>
  <c r="F5122" i="85"/>
  <c r="F5659" i="85"/>
  <c r="F5239" i="85"/>
  <c r="F6169" i="85"/>
  <c r="F5449" i="85"/>
  <c r="F5158" i="85"/>
  <c r="F5929" i="85"/>
  <c r="F5347" i="85"/>
  <c r="F5222" i="85"/>
  <c r="F7663" i="85"/>
  <c r="F5224" i="85"/>
  <c r="F7771" i="85"/>
  <c r="F9529" i="85"/>
  <c r="F6283" i="85"/>
  <c r="F6688" i="85"/>
  <c r="F6079" i="85"/>
  <c r="F6157" i="85"/>
  <c r="F5042" i="85"/>
  <c r="F5947" i="85"/>
  <c r="F5593" i="85"/>
  <c r="F5671" i="85"/>
  <c r="F5432" i="85"/>
  <c r="F5491" i="85"/>
  <c r="F5318" i="85"/>
  <c r="F12375" i="85"/>
  <c r="F11689" i="85"/>
  <c r="F13002" i="85"/>
  <c r="F13030" i="85"/>
  <c r="F7372" i="85"/>
  <c r="F6544" i="85"/>
  <c r="F5065" i="85"/>
  <c r="F6163" i="85"/>
  <c r="F6025" i="85"/>
  <c r="F5887" i="85"/>
  <c r="F5785" i="85"/>
  <c r="F5683" i="85"/>
  <c r="F5545" i="85"/>
  <c r="F12591" i="85"/>
  <c r="F12411" i="85"/>
  <c r="F11638" i="85"/>
  <c r="F13003" i="85"/>
  <c r="F6259" i="85"/>
  <c r="F5492" i="85"/>
  <c r="F5108" i="85"/>
  <c r="F5077" i="85"/>
  <c r="F5497" i="85"/>
  <c r="F5179" i="85"/>
  <c r="F5989" i="85"/>
  <c r="F5359" i="85"/>
  <c r="F7300" i="85"/>
  <c r="F5749" i="85"/>
  <c r="F5281" i="85"/>
  <c r="F6298" i="85"/>
  <c r="F5510" i="85"/>
  <c r="F5096" i="85"/>
  <c r="F5137" i="85"/>
  <c r="F5407" i="85"/>
  <c r="F8419" i="85"/>
  <c r="F5809" i="85"/>
  <c r="F5288" i="85"/>
  <c r="F6370" i="85"/>
  <c r="F5569" i="85"/>
  <c r="F5221" i="85"/>
  <c r="F6115" i="85"/>
  <c r="F5420" i="85"/>
  <c r="F9097" i="85"/>
  <c r="F5150" i="85"/>
  <c r="F5905" i="85"/>
  <c r="F5083" i="85"/>
  <c r="F5152" i="85"/>
  <c r="F5911" i="85"/>
  <c r="F5323" i="85"/>
  <c r="F6832" i="85"/>
  <c r="F5635" i="85"/>
  <c r="F5242" i="85"/>
  <c r="F6181" i="85"/>
  <c r="F5473" i="85"/>
  <c r="F5162" i="85"/>
  <c r="F5941" i="85"/>
  <c r="F5071" i="85"/>
  <c r="F5098" i="85"/>
  <c r="F5731" i="85"/>
  <c r="F5263" i="85"/>
  <c r="F6241" i="85"/>
  <c r="F5485" i="85"/>
  <c r="F5182" i="85"/>
  <c r="F6001" i="85"/>
  <c r="F5383" i="85"/>
  <c r="F7588" i="85"/>
  <c r="F5761" i="85"/>
  <c r="F11997" i="85"/>
  <c r="F12172" i="85"/>
  <c r="F12910" i="85"/>
  <c r="F12521" i="85"/>
  <c r="F12370" i="85"/>
  <c r="F12731" i="85"/>
  <c r="F13807" i="85"/>
  <c r="F13812" i="85"/>
  <c r="F13770" i="85"/>
  <c r="F13806" i="85"/>
  <c r="F13841" i="85"/>
  <c r="F13816" i="85"/>
  <c r="F13767" i="85"/>
  <c r="F13778" i="85"/>
  <c r="F13837" i="85"/>
  <c r="F13823" i="85"/>
  <c r="F13854" i="85"/>
  <c r="F13803" i="85"/>
  <c r="F13836" i="85"/>
  <c r="F13855" i="85"/>
  <c r="F13757" i="85"/>
  <c r="F13766" i="85"/>
  <c r="F13790" i="85"/>
  <c r="F13820" i="85"/>
  <c r="F13758" i="85"/>
  <c r="F13773" i="85"/>
  <c r="F13762" i="85"/>
  <c r="F13769" i="85"/>
  <c r="F13846" i="85"/>
  <c r="F13779" i="85"/>
  <c r="F13834" i="85"/>
  <c r="F13772" i="85"/>
  <c r="F13850" i="85"/>
  <c r="F13781" i="85"/>
  <c r="F13830" i="85"/>
  <c r="F13849" i="85"/>
  <c r="F13805" i="85"/>
  <c r="F13814" i="85"/>
  <c r="F13795" i="85"/>
  <c r="F13822" i="85"/>
  <c r="F13819" i="85"/>
  <c r="F13801" i="85"/>
  <c r="F13818" i="85"/>
  <c r="F13826" i="85"/>
  <c r="F13828" i="85"/>
  <c r="F13782" i="85"/>
  <c r="F13835" i="85"/>
  <c r="F13791" i="85"/>
  <c r="F13765" i="85"/>
  <c r="F13764" i="85"/>
  <c r="F13800" i="85"/>
  <c r="F13789" i="85"/>
  <c r="F13797" i="85"/>
  <c r="F13785" i="85"/>
  <c r="F13771" i="85"/>
  <c r="F13825" i="85"/>
  <c r="F13856" i="85"/>
  <c r="F13787" i="85"/>
  <c r="F13851" i="85"/>
  <c r="F13756" i="85"/>
  <c r="F13792" i="85"/>
  <c r="F13768" i="85"/>
  <c r="F13853" i="85"/>
  <c r="F13796" i="85"/>
  <c r="F13821" i="85"/>
  <c r="F13804" i="85"/>
  <c r="F13802" i="85"/>
  <c r="F13844" i="85"/>
  <c r="F13838" i="85"/>
  <c r="F13811" i="85"/>
  <c r="F13832" i="85"/>
  <c r="F13793" i="85"/>
  <c r="F13831" i="85"/>
  <c r="F12430" i="85"/>
  <c r="F12527" i="85"/>
  <c r="F12160" i="85"/>
  <c r="F11869" i="85"/>
  <c r="F12081" i="85"/>
  <c r="F12028" i="85"/>
  <c r="F12717" i="85"/>
  <c r="F12466" i="85"/>
  <c r="F13000" i="85"/>
  <c r="F12519" i="85"/>
  <c r="F12560" i="85"/>
  <c r="F12532" i="85"/>
  <c r="F11716" i="85"/>
  <c r="F13015" i="85"/>
  <c r="F12707" i="85"/>
  <c r="F11550" i="85"/>
  <c r="F11543" i="85"/>
  <c r="F12987" i="85"/>
  <c r="F12686" i="85"/>
  <c r="F12057" i="85"/>
  <c r="F11799" i="85"/>
  <c r="F11911" i="85"/>
  <c r="F12859" i="85"/>
  <c r="F13192" i="85"/>
  <c r="F12498" i="85"/>
  <c r="F11562" i="85"/>
  <c r="F11884" i="85"/>
  <c r="F12706" i="85"/>
  <c r="F12874" i="85"/>
  <c r="F11756" i="85"/>
  <c r="F12168" i="85"/>
  <c r="F12740" i="85"/>
  <c r="F12259" i="85"/>
  <c r="F11637" i="85"/>
  <c r="F11850" i="85"/>
  <c r="F12670" i="85"/>
  <c r="F11677" i="85"/>
  <c r="F11618" i="85"/>
  <c r="F11641" i="85"/>
  <c r="F12354" i="85"/>
  <c r="F12652" i="85"/>
  <c r="F11993" i="85"/>
  <c r="F12604" i="85"/>
  <c r="F12131" i="85"/>
  <c r="F12598" i="85"/>
  <c r="F13167" i="85"/>
  <c r="F13168" i="85"/>
  <c r="F11942" i="85"/>
  <c r="F11639" i="85"/>
  <c r="F11925" i="85"/>
  <c r="F12585" i="85"/>
  <c r="F12845" i="85"/>
  <c r="F12157" i="85"/>
  <c r="F12713" i="85"/>
  <c r="F12315" i="85"/>
  <c r="F12955" i="85"/>
  <c r="F11744" i="85"/>
  <c r="F12736" i="85"/>
  <c r="F12606" i="85"/>
  <c r="F12807" i="85"/>
  <c r="F11652" i="85"/>
  <c r="F12469" i="85"/>
  <c r="F13162" i="85"/>
  <c r="F12210" i="85"/>
  <c r="F11820" i="85"/>
  <c r="F11588" i="85"/>
  <c r="F12250" i="85"/>
  <c r="F12599" i="85"/>
  <c r="F11876" i="85"/>
  <c r="F12555" i="85"/>
  <c r="F12088" i="85"/>
  <c r="F11743" i="85"/>
  <c r="F12837" i="85"/>
  <c r="F13133" i="85"/>
  <c r="F12679" i="85"/>
  <c r="F11739" i="85"/>
  <c r="F11998" i="85"/>
  <c r="F12308" i="85"/>
  <c r="F13065" i="85"/>
  <c r="F12814" i="85"/>
  <c r="F12483" i="85"/>
  <c r="F12520" i="85"/>
  <c r="F12237" i="85"/>
  <c r="F12344" i="85"/>
  <c r="F11609" i="85"/>
  <c r="F12036" i="85"/>
  <c r="F12298" i="85"/>
  <c r="F11553" i="85"/>
  <c r="F12724" i="85"/>
  <c r="F12815" i="85"/>
  <c r="F12784" i="85"/>
  <c r="F11986" i="85"/>
  <c r="F11617" i="85"/>
  <c r="F11568" i="85"/>
  <c r="F13069" i="85"/>
  <c r="F11878" i="85"/>
  <c r="F11633" i="85"/>
  <c r="F13128" i="85"/>
  <c r="F12647" i="85"/>
  <c r="F12880" i="85"/>
  <c r="F12266" i="85"/>
  <c r="F12084" i="85"/>
  <c r="F12577" i="85"/>
  <c r="F12365" i="85"/>
  <c r="F12190" i="85"/>
  <c r="F12758" i="85"/>
  <c r="F12923" i="85"/>
  <c r="F11547" i="85"/>
  <c r="F11724" i="85"/>
  <c r="F12570" i="85"/>
  <c r="F11737" i="85"/>
  <c r="F12843" i="85"/>
  <c r="F12128" i="85"/>
  <c r="F12730" i="85"/>
  <c r="F11809" i="85"/>
  <c r="F13031" i="85"/>
  <c r="F12201" i="85"/>
  <c r="F12379" i="85"/>
  <c r="F12003" i="85"/>
  <c r="F12203" i="85"/>
  <c r="F11541" i="85"/>
  <c r="F12142" i="85"/>
  <c r="F12297" i="85"/>
  <c r="F12233" i="85"/>
  <c r="F12420" i="85"/>
  <c r="F12074" i="85"/>
  <c r="F12360" i="85"/>
  <c r="F12927" i="85"/>
  <c r="F12139" i="85"/>
  <c r="F12032" i="85"/>
  <c r="F12936" i="85"/>
  <c r="F12601" i="85"/>
  <c r="F11693" i="85"/>
  <c r="F12399" i="85"/>
  <c r="F12414" i="85"/>
  <c r="F12488" i="85"/>
  <c r="F13024" i="85"/>
  <c r="F11806" i="85"/>
  <c r="F11881" i="85"/>
  <c r="F11954" i="85"/>
  <c r="F12051" i="85"/>
  <c r="F12778" i="85"/>
  <c r="F12904" i="85"/>
  <c r="F12129" i="85"/>
  <c r="F12671" i="85"/>
  <c r="F12211" i="85"/>
  <c r="F12094" i="85"/>
  <c r="F12220" i="85"/>
  <c r="F11978" i="85"/>
  <c r="F12311" i="85"/>
  <c r="F11774" i="85"/>
  <c r="F12052" i="85"/>
  <c r="F13102" i="85"/>
  <c r="F11837" i="85"/>
  <c r="F11913" i="85"/>
  <c r="F12912" i="85"/>
  <c r="F12772" i="85"/>
  <c r="F11814" i="85"/>
  <c r="F11622" i="85"/>
  <c r="F12915" i="85"/>
  <c r="F12282" i="85"/>
  <c r="F12236" i="85"/>
  <c r="F12352" i="85"/>
  <c r="F12478" i="85"/>
  <c r="F12447" i="85"/>
  <c r="F11661" i="85"/>
  <c r="F12943" i="85"/>
  <c r="F12916" i="85"/>
  <c r="F12316" i="85"/>
  <c r="F11545" i="85"/>
  <c r="F11748" i="85"/>
  <c r="F12549" i="85"/>
  <c r="F11684" i="85"/>
  <c r="F12485" i="85"/>
  <c r="F11767" i="85"/>
  <c r="F12822" i="85"/>
  <c r="F12547" i="85"/>
  <c r="F12668" i="85"/>
  <c r="F12677" i="85"/>
  <c r="F13066" i="85"/>
  <c r="F12362" i="85"/>
  <c r="F11962" i="85"/>
  <c r="F12294" i="85"/>
  <c r="F12913" i="85"/>
  <c r="F11629" i="85"/>
  <c r="F12681" i="85"/>
  <c r="F13014" i="85"/>
  <c r="F12445" i="85"/>
  <c r="F11973" i="85"/>
  <c r="F12623" i="85"/>
  <c r="F12440" i="85"/>
  <c r="F11657" i="85"/>
  <c r="F12253" i="85"/>
  <c r="F11733" i="85"/>
  <c r="F11957" i="85"/>
  <c r="F12174" i="85"/>
  <c r="F12388" i="85"/>
  <c r="F12514" i="85"/>
  <c r="F12453" i="85"/>
  <c r="F11697" i="85"/>
  <c r="F12985" i="85"/>
  <c r="F11695" i="85"/>
  <c r="F11826" i="85"/>
  <c r="F12273" i="85"/>
  <c r="F12959" i="85"/>
  <c r="F12553" i="85"/>
  <c r="F12562" i="85"/>
  <c r="F12688" i="85"/>
  <c r="F12087" i="85"/>
  <c r="F12563" i="85"/>
  <c r="F12079" i="85"/>
  <c r="F12268" i="85"/>
  <c r="F13150" i="85"/>
  <c r="F11843" i="85"/>
  <c r="F11950" i="85"/>
  <c r="F12960" i="85"/>
  <c r="F12304" i="85"/>
  <c r="F11961" i="85"/>
  <c r="F11646" i="85"/>
  <c r="F12951" i="85"/>
  <c r="F12318" i="85"/>
  <c r="F12296" i="85"/>
  <c r="F12058" i="85"/>
  <c r="F12964" i="85"/>
  <c r="F13064" i="85"/>
  <c r="F12008" i="85"/>
  <c r="F12801" i="85"/>
  <c r="F11980" i="85"/>
  <c r="F12737" i="85"/>
  <c r="F12132" i="85"/>
  <c r="F11674" i="85"/>
  <c r="F13040" i="85"/>
  <c r="F12993" i="85"/>
  <c r="F11703" i="85"/>
  <c r="F12217" i="85"/>
  <c r="F12279" i="85"/>
  <c r="F12611" i="85"/>
  <c r="F12972" i="85"/>
  <c r="F12260" i="85"/>
  <c r="F12154" i="85"/>
  <c r="F11708" i="85"/>
  <c r="F12048" i="85"/>
  <c r="F12218" i="85"/>
  <c r="F12291" i="85"/>
  <c r="F12306" i="85"/>
  <c r="F12988" i="85"/>
  <c r="F13094" i="85"/>
  <c r="F12854" i="85"/>
  <c r="F12638" i="85"/>
  <c r="F12422" i="85"/>
  <c r="F12206" i="85"/>
  <c r="F11989" i="85"/>
  <c r="F11769" i="85"/>
  <c r="F13207" i="85"/>
  <c r="F13208" i="85"/>
  <c r="F12956" i="85"/>
  <c r="F13166" i="85"/>
  <c r="F12914" i="85"/>
  <c r="F12698" i="85"/>
  <c r="F13004" i="85"/>
  <c r="F12788" i="85"/>
  <c r="F12572" i="85"/>
  <c r="F12356" i="85"/>
  <c r="F12140" i="85"/>
  <c r="F11923" i="85"/>
  <c r="F11699" i="85"/>
  <c r="F13141" i="85"/>
  <c r="F12889" i="85"/>
  <c r="F12673" i="85"/>
  <c r="F12457" i="85"/>
  <c r="F12241" i="85"/>
  <c r="F12024" i="85"/>
  <c r="F11804" i="85"/>
  <c r="F11583" i="85"/>
  <c r="F12990" i="85"/>
  <c r="F13160" i="85"/>
  <c r="F12596" i="85"/>
  <c r="F12272" i="85"/>
  <c r="F12556" i="85"/>
  <c r="F13178" i="85"/>
  <c r="F12926" i="85"/>
  <c r="F12710" i="85"/>
  <c r="F12494" i="85"/>
  <c r="F12278" i="85"/>
  <c r="F12062" i="85"/>
  <c r="F11842" i="85"/>
  <c r="F11621" i="85"/>
  <c r="F13028" i="85"/>
  <c r="F13029" i="85"/>
  <c r="F12812" i="85"/>
  <c r="F12986" i="85"/>
  <c r="F12770" i="85"/>
  <c r="F13100" i="85"/>
  <c r="F12860" i="85"/>
  <c r="F12644" i="85"/>
  <c r="F12428" i="85"/>
  <c r="F12212" i="85"/>
  <c r="F11995" i="85"/>
  <c r="F11775" i="85"/>
  <c r="F11554" i="85"/>
  <c r="F12961" i="85"/>
  <c r="F12745" i="85"/>
  <c r="F12529" i="85"/>
  <c r="F12313" i="85"/>
  <c r="F12097" i="85"/>
  <c r="F11879" i="85"/>
  <c r="F11656" i="85"/>
  <c r="F13086" i="85"/>
  <c r="F12846" i="85"/>
  <c r="F12728" i="85"/>
  <c r="F12380" i="85"/>
  <c r="F12056" i="85"/>
  <c r="F11723" i="85"/>
  <c r="F13022" i="85"/>
  <c r="F12757" i="85"/>
  <c r="F12499" i="85"/>
  <c r="F12235" i="85"/>
  <c r="F11976" i="85"/>
  <c r="F11710" i="85"/>
  <c r="F13098" i="85"/>
  <c r="F12816" i="85"/>
  <c r="F12594" i="85"/>
  <c r="F12378" i="85"/>
  <c r="F12162" i="85"/>
  <c r="F11945" i="85"/>
  <c r="F11721" i="85"/>
  <c r="F13163" i="85"/>
  <c r="F12911" i="85"/>
  <c r="F12695" i="85"/>
  <c r="F12479" i="85"/>
  <c r="F12263" i="85"/>
  <c r="F12047" i="85"/>
  <c r="F11827" i="85"/>
  <c r="F11605" i="85"/>
  <c r="F13012" i="85"/>
  <c r="F12795" i="85"/>
  <c r="F12579" i="85"/>
  <c r="F12363" i="85"/>
  <c r="F12147" i="85"/>
  <c r="F11930" i="85"/>
  <c r="F11706" i="85"/>
  <c r="F12838" i="85"/>
  <c r="F11546" i="85"/>
  <c r="F11931" i="85"/>
  <c r="F12322" i="85"/>
  <c r="F12712" i="85"/>
  <c r="F13138" i="85"/>
  <c r="F11801" i="85"/>
  <c r="F12592" i="85"/>
  <c r="F12794" i="85"/>
  <c r="F12434" i="85"/>
  <c r="F12110" i="85"/>
  <c r="F11781" i="85"/>
  <c r="F13099" i="85"/>
  <c r="F12793" i="85"/>
  <c r="F12535" i="85"/>
  <c r="F12271" i="85"/>
  <c r="F12012" i="85"/>
  <c r="F11746" i="85"/>
  <c r="F13146" i="85"/>
  <c r="F12852" i="85"/>
  <c r="F12624" i="85"/>
  <c r="F12408" i="85"/>
  <c r="F11683" i="85"/>
  <c r="F13142" i="85"/>
  <c r="F12890" i="85"/>
  <c r="F12674" i="85"/>
  <c r="F12458" i="85"/>
  <c r="F12242" i="85"/>
  <c r="F12025" i="85"/>
  <c r="F11805" i="85"/>
  <c r="F11584" i="85"/>
  <c r="F12991" i="85"/>
  <c r="F12992" i="85"/>
  <c r="F13202" i="85"/>
  <c r="F12950" i="85"/>
  <c r="F12734" i="85"/>
  <c r="F13041" i="85"/>
  <c r="F12824" i="85"/>
  <c r="F12608" i="85"/>
  <c r="F12392" i="85"/>
  <c r="F12176" i="85"/>
  <c r="F11959" i="85"/>
  <c r="F11735" i="85"/>
  <c r="F12925" i="85"/>
  <c r="F12709" i="85"/>
  <c r="F12493" i="85"/>
  <c r="F12277" i="85"/>
  <c r="F12061" i="85"/>
  <c r="F11841" i="85"/>
  <c r="F11620" i="85"/>
  <c r="F13027" i="85"/>
  <c r="F12810" i="85"/>
  <c r="F12656" i="85"/>
  <c r="F12332" i="85"/>
  <c r="F12007" i="85"/>
  <c r="F11675" i="85"/>
  <c r="F12973" i="85"/>
  <c r="F12715" i="85"/>
  <c r="F12451" i="85"/>
  <c r="F12193" i="85"/>
  <c r="F11934" i="85"/>
  <c r="F11668" i="85"/>
  <c r="F13033" i="85"/>
  <c r="F12774" i="85"/>
  <c r="F12558" i="85"/>
  <c r="F12342" i="85"/>
  <c r="F12126" i="85"/>
  <c r="F11908" i="85"/>
  <c r="F11685" i="85"/>
  <c r="F13127" i="85"/>
  <c r="F12875" i="85"/>
  <c r="F12659" i="85"/>
  <c r="F12443" i="85"/>
  <c r="F12227" i="85"/>
  <c r="F12010" i="85"/>
  <c r="F11790" i="85"/>
  <c r="F11569" i="85"/>
  <c r="F12975" i="85"/>
  <c r="F12759" i="85"/>
  <c r="F12543" i="85"/>
  <c r="F12327" i="85"/>
  <c r="F12111" i="85"/>
  <c r="F11893" i="85"/>
  <c r="F11670" i="85"/>
  <c r="F12622" i="85"/>
  <c r="F13013" i="85"/>
  <c r="F11707" i="85"/>
  <c r="F12106" i="85"/>
  <c r="F12496" i="85"/>
  <c r="F12886" i="85"/>
  <c r="F11580" i="85"/>
  <c r="F13204" i="85"/>
  <c r="F12722" i="85"/>
  <c r="F12374" i="85"/>
  <c r="F12050" i="85"/>
  <c r="F11717" i="85"/>
  <c r="F13016" i="85"/>
  <c r="F12751" i="85"/>
  <c r="F12487" i="85"/>
  <c r="F12229" i="85"/>
  <c r="F11970" i="85"/>
  <c r="F11704" i="85"/>
  <c r="F13092" i="85"/>
  <c r="F12804" i="85"/>
  <c r="F12588" i="85"/>
  <c r="F12372" i="85"/>
  <c r="F12340" i="85"/>
  <c r="F12746" i="85"/>
  <c r="F12314" i="85"/>
  <c r="F11880" i="85"/>
  <c r="F13087" i="85"/>
  <c r="F12848" i="85"/>
  <c r="F12806" i="85"/>
  <c r="F12896" i="85"/>
  <c r="F12464" i="85"/>
  <c r="F12031" i="85"/>
  <c r="F11590" i="85"/>
  <c r="F12781" i="85"/>
  <c r="F12349" i="85"/>
  <c r="F11915" i="85"/>
  <c r="F13134" i="85"/>
  <c r="F12800" i="85"/>
  <c r="F12116" i="85"/>
  <c r="F11566" i="85"/>
  <c r="F12799" i="85"/>
  <c r="F12367" i="85"/>
  <c r="F12018" i="85"/>
  <c r="F11577" i="85"/>
  <c r="F12858" i="85"/>
  <c r="F12486" i="85"/>
  <c r="F12198" i="85"/>
  <c r="F11834" i="85"/>
  <c r="F13199" i="85"/>
  <c r="F12803" i="85"/>
  <c r="F11906" i="85"/>
  <c r="F12818" i="85"/>
  <c r="F12386" i="85"/>
  <c r="F11953" i="85"/>
  <c r="F13171" i="85"/>
  <c r="F12920" i="85"/>
  <c r="F12878" i="85"/>
  <c r="F12968" i="85"/>
  <c r="F12536" i="85"/>
  <c r="F12104" i="85"/>
  <c r="F11663" i="85"/>
  <c r="F12853" i="85"/>
  <c r="F12421" i="85"/>
  <c r="F11988" i="85"/>
  <c r="F13206" i="85"/>
  <c r="F13017" i="85"/>
  <c r="F12224" i="85"/>
  <c r="F11787" i="85"/>
  <c r="F12883" i="85"/>
  <c r="F12541" i="85"/>
  <c r="F12109" i="85"/>
  <c r="F11752" i="85"/>
  <c r="F12942" i="85"/>
  <c r="F12630" i="85"/>
  <c r="F12270" i="85"/>
  <c r="F11981" i="85"/>
  <c r="F11612" i="85"/>
  <c r="F12947" i="85"/>
  <c r="F12587" i="85"/>
  <c r="F12299" i="85"/>
  <c r="F11938" i="85"/>
  <c r="F11642" i="85"/>
  <c r="F12903" i="85"/>
  <c r="F12615" i="85"/>
  <c r="F12255" i="85"/>
  <c r="F11966" i="85"/>
  <c r="F11597" i="85"/>
  <c r="F11749" i="85"/>
  <c r="F12970" i="85"/>
  <c r="F12928" i="85"/>
  <c r="F12454" i="85"/>
  <c r="F12196" i="85"/>
  <c r="F12590" i="85"/>
  <c r="F12158" i="85"/>
  <c r="F11608" i="85"/>
  <c r="F12835" i="85"/>
  <c r="F12403" i="85"/>
  <c r="F12055" i="85"/>
  <c r="F11613" i="85"/>
  <c r="F12894" i="85"/>
  <c r="F12516" i="85"/>
  <c r="F12228" i="85"/>
  <c r="F12011" i="85"/>
  <c r="F11791" i="85"/>
  <c r="F11570" i="85"/>
  <c r="F12977" i="85"/>
  <c r="F12761" i="85"/>
  <c r="F12545" i="85"/>
  <c r="F12329" i="85"/>
  <c r="F12113" i="85"/>
  <c r="F11895" i="85"/>
  <c r="F11672" i="85"/>
  <c r="F13101" i="85"/>
  <c r="F12861" i="85"/>
  <c r="F12645" i="85"/>
  <c r="F12429" i="85"/>
  <c r="F12213" i="85"/>
  <c r="F11996" i="85"/>
  <c r="F11776" i="85"/>
  <c r="F11555" i="85"/>
  <c r="F11937" i="85"/>
  <c r="F12328" i="85"/>
  <c r="F12718" i="85"/>
  <c r="F13144" i="85"/>
  <c r="F11807" i="85"/>
  <c r="F12202" i="85"/>
  <c r="F11574" i="85"/>
  <c r="F12980" i="85"/>
  <c r="F12524" i="85"/>
  <c r="F12200" i="85"/>
  <c r="F11874" i="85"/>
  <c r="F13201" i="85"/>
  <c r="F12871" i="85"/>
  <c r="F12613" i="85"/>
  <c r="F12355" i="85"/>
  <c r="F12091" i="85"/>
  <c r="F11829" i="85"/>
  <c r="F11565" i="85"/>
  <c r="F12930" i="85"/>
  <c r="F12690" i="85"/>
  <c r="F12474" i="85"/>
  <c r="F12258" i="85"/>
  <c r="F12041" i="85"/>
  <c r="F11822" i="85"/>
  <c r="F11600" i="85"/>
  <c r="F13008" i="85"/>
  <c r="F12791" i="85"/>
  <c r="F12575" i="85"/>
  <c r="F12359" i="85"/>
  <c r="F12143" i="85"/>
  <c r="F11926" i="85"/>
  <c r="F11702" i="85"/>
  <c r="F13143" i="85"/>
  <c r="F12891" i="85"/>
  <c r="F12675" i="85"/>
  <c r="F12459" i="85"/>
  <c r="F12243" i="85"/>
  <c r="F12026" i="85"/>
  <c r="F12626" i="85"/>
  <c r="F12302" i="85"/>
  <c r="F11977" i="85"/>
  <c r="F11645" i="85"/>
  <c r="F12949" i="85"/>
  <c r="F12691" i="85"/>
  <c r="F12433" i="85"/>
  <c r="F12175" i="85"/>
  <c r="F11909" i="85"/>
  <c r="F11644" i="85"/>
  <c r="F13009" i="85"/>
  <c r="F12756" i="85"/>
  <c r="F12540" i="85"/>
  <c r="F12324" i="85"/>
  <c r="F12108" i="85"/>
  <c r="F11890" i="85"/>
  <c r="F11667" i="85"/>
  <c r="F13097" i="85"/>
  <c r="F12857" i="85"/>
  <c r="F12641" i="85"/>
  <c r="F12425" i="85"/>
  <c r="F12209" i="85"/>
  <c r="F11992" i="85"/>
  <c r="F11772" i="85"/>
  <c r="F11551" i="85"/>
  <c r="F12957" i="85"/>
  <c r="F12741" i="85"/>
  <c r="F13047" i="85"/>
  <c r="F12554" i="85"/>
  <c r="F12230" i="85"/>
  <c r="F11904" i="85"/>
  <c r="F11572" i="85"/>
  <c r="F12895" i="85"/>
  <c r="F12631" i="85"/>
  <c r="F12373" i="85"/>
  <c r="F12115" i="85"/>
  <c r="F11853" i="85"/>
  <c r="F11589" i="85"/>
  <c r="F12948" i="85"/>
  <c r="F12708" i="85"/>
  <c r="F12492" i="85"/>
  <c r="F12276" i="85"/>
  <c r="F12060" i="85"/>
  <c r="F11840" i="85"/>
  <c r="F11619" i="85"/>
  <c r="F13026" i="85"/>
  <c r="F12809" i="85"/>
  <c r="F12593" i="85"/>
  <c r="F12377" i="85"/>
  <c r="F12161" i="85"/>
  <c r="F11944" i="85"/>
  <c r="F11720" i="85"/>
  <c r="F13161" i="85"/>
  <c r="F12909" i="85"/>
  <c r="F12693" i="85"/>
  <c r="F12477" i="85"/>
  <c r="F12261" i="85"/>
  <c r="F12045" i="85"/>
  <c r="F11825" i="85"/>
  <c r="F11603" i="85"/>
  <c r="F12226" i="85"/>
  <c r="F12616" i="85"/>
  <c r="F12124" i="85"/>
  <c r="F12782" i="85"/>
  <c r="F12350" i="85"/>
  <c r="F11916" i="85"/>
  <c r="F13135" i="85"/>
  <c r="F12884" i="85"/>
  <c r="F12842" i="85"/>
  <c r="F12932" i="85"/>
  <c r="F12500" i="85"/>
  <c r="F12068" i="85"/>
  <c r="F11627" i="85"/>
  <c r="F12817" i="85"/>
  <c r="F12385" i="85"/>
  <c r="F11952" i="85"/>
  <c r="F13170" i="85"/>
  <c r="F12908" i="85"/>
  <c r="F12164" i="85"/>
  <c r="F11615" i="85"/>
  <c r="F12841" i="85"/>
  <c r="F12409" i="85"/>
  <c r="F12067" i="85"/>
  <c r="F11626" i="85"/>
  <c r="F12900" i="85"/>
  <c r="F12522" i="85"/>
  <c r="F12234" i="85"/>
  <c r="F11872" i="85"/>
  <c r="F11576" i="85"/>
  <c r="F12839" i="85"/>
  <c r="F12551" i="85"/>
  <c r="F12191" i="85"/>
  <c r="F11901" i="85"/>
  <c r="F13191" i="85"/>
  <c r="F12867" i="85"/>
  <c r="F12507" i="85"/>
  <c r="F12219" i="85"/>
  <c r="F11857" i="85"/>
  <c r="F11561" i="85"/>
  <c r="F12796" i="85"/>
  <c r="F12754" i="85"/>
  <c r="F12280" i="85"/>
  <c r="F12238" i="85"/>
  <c r="F11870" i="85"/>
  <c r="F12542" i="85"/>
  <c r="F12001" i="85"/>
  <c r="F11560" i="85"/>
  <c r="F12703" i="85"/>
  <c r="F12361" i="85"/>
  <c r="F11928" i="85"/>
  <c r="F11571" i="85"/>
  <c r="F12768" i="85"/>
  <c r="F12480" i="85"/>
  <c r="F12192" i="85"/>
  <c r="F11975" i="85"/>
  <c r="F11751" i="85"/>
  <c r="F13193" i="85"/>
  <c r="F12941" i="85"/>
  <c r="F12725" i="85"/>
  <c r="F12509" i="85"/>
  <c r="F12293" i="85"/>
  <c r="F12077" i="85"/>
  <c r="F11859" i="85"/>
  <c r="F11636" i="85"/>
  <c r="F13042" i="85"/>
  <c r="F12825" i="85"/>
  <c r="F12609" i="85"/>
  <c r="F12393" i="85"/>
  <c r="F12177" i="85"/>
  <c r="F11960" i="85"/>
  <c r="F11736" i="85"/>
  <c r="F13019" i="85"/>
  <c r="F11713" i="85"/>
  <c r="F12112" i="85"/>
  <c r="F12502" i="85"/>
  <c r="F12892" i="85"/>
  <c r="F11586" i="85"/>
  <c r="F11985" i="85"/>
  <c r="F11979" i="85"/>
  <c r="F12872" i="85"/>
  <c r="F12476" i="85"/>
  <c r="F12152" i="85"/>
  <c r="F11824" i="85"/>
  <c r="F13153" i="85"/>
  <c r="F12829" i="85"/>
  <c r="F12571" i="85"/>
  <c r="F12307" i="85"/>
  <c r="F12049" i="85"/>
  <c r="F11786" i="85"/>
  <c r="F13182" i="85"/>
  <c r="F12888" i="85"/>
  <c r="F12654" i="85"/>
  <c r="F12438" i="85"/>
  <c r="F12222" i="85"/>
  <c r="F12005" i="85"/>
  <c r="F11785" i="85"/>
  <c r="F11564" i="85"/>
  <c r="F12971" i="85"/>
  <c r="F12755" i="85"/>
  <c r="F12539" i="85"/>
  <c r="F12323" i="85"/>
  <c r="F12107" i="85"/>
  <c r="F11889" i="85"/>
  <c r="F11666" i="85"/>
  <c r="F13095" i="85"/>
  <c r="F12855" i="85"/>
  <c r="F12639" i="85"/>
  <c r="F12423" i="85"/>
  <c r="F12207" i="85"/>
  <c r="F13106" i="85"/>
  <c r="F12578" i="85"/>
  <c r="F12254" i="85"/>
  <c r="F11929" i="85"/>
  <c r="F11596" i="85"/>
  <c r="F12907" i="85"/>
  <c r="F12649" i="85"/>
  <c r="F12391" i="85"/>
  <c r="F12127" i="85"/>
  <c r="F11867" i="85"/>
  <c r="F11601" i="85"/>
  <c r="F12966" i="85"/>
  <c r="F12720" i="85"/>
  <c r="F12504" i="85"/>
  <c r="F12288" i="85"/>
  <c r="F12072" i="85"/>
  <c r="F11852" i="85"/>
  <c r="F11631" i="85"/>
  <c r="F13038" i="85"/>
  <c r="F12821" i="85"/>
  <c r="F12605" i="85"/>
  <c r="F12389" i="85"/>
  <c r="F12173" i="85"/>
  <c r="F11956" i="85"/>
  <c r="F11732" i="85"/>
  <c r="F13173" i="85"/>
  <c r="F12921" i="85"/>
  <c r="F12705" i="85"/>
  <c r="F12938" i="85"/>
  <c r="F12506" i="85"/>
  <c r="F12182" i="85"/>
  <c r="F11856" i="85"/>
  <c r="F13183" i="85"/>
  <c r="F12847" i="85"/>
  <c r="F12589" i="85"/>
  <c r="F12331" i="85"/>
  <c r="F12073" i="85"/>
  <c r="F11810" i="85"/>
  <c r="F13200" i="85"/>
  <c r="F12906" i="85"/>
  <c r="F12672" i="85"/>
  <c r="F12456" i="85"/>
  <c r="F12240" i="85"/>
  <c r="F12023" i="85"/>
  <c r="F11803" i="85"/>
  <c r="F11582" i="85"/>
  <c r="F12989" i="85"/>
  <c r="F12773" i="85"/>
  <c r="F12602" i="85"/>
  <c r="F11729" i="85"/>
  <c r="F13130" i="85"/>
  <c r="F12752" i="85"/>
  <c r="F11886" i="85"/>
  <c r="F12637" i="85"/>
  <c r="F11768" i="85"/>
  <c r="F12548" i="85"/>
  <c r="F13165" i="85"/>
  <c r="F12325" i="85"/>
  <c r="F13194" i="85"/>
  <c r="F12450" i="85"/>
  <c r="F11797" i="85"/>
  <c r="F12767" i="85"/>
  <c r="F12335" i="85"/>
  <c r="F11750" i="85"/>
  <c r="F12939" i="85"/>
  <c r="F12435" i="85"/>
  <c r="F12002" i="85"/>
  <c r="F12406" i="85"/>
  <c r="F11539" i="85"/>
  <c r="F11844" i="85"/>
  <c r="F11795" i="85"/>
  <c r="F12326" i="85"/>
  <c r="F11669" i="85"/>
  <c r="F12619" i="85"/>
  <c r="F12103" i="85"/>
  <c r="F13021" i="85"/>
  <c r="F12552" i="85"/>
  <c r="F12120" i="85"/>
  <c r="F11828" i="85"/>
  <c r="F13121" i="85"/>
  <c r="F12797" i="85"/>
  <c r="F12437" i="85"/>
  <c r="F12149" i="85"/>
  <c r="F11784" i="85"/>
  <c r="F13149" i="85"/>
  <c r="F12753" i="85"/>
  <c r="F12465" i="85"/>
  <c r="F12105" i="85"/>
  <c r="F11812" i="85"/>
  <c r="F12586" i="85"/>
  <c r="F12544" i="85"/>
  <c r="F12070" i="85"/>
  <c r="F12027" i="85"/>
  <c r="F11548" i="85"/>
  <c r="F13124" i="85"/>
  <c r="F12368" i="85"/>
  <c r="F11935" i="85"/>
  <c r="F13010" i="85"/>
  <c r="F12655" i="85"/>
  <c r="F12223" i="85"/>
  <c r="F11873" i="85"/>
  <c r="F13072" i="85"/>
  <c r="F12726" i="85"/>
  <c r="F12366" i="85"/>
  <c r="F12078" i="85"/>
  <c r="F11709" i="85"/>
  <c r="F13044" i="85"/>
  <c r="F12683" i="85"/>
  <c r="F12395" i="85"/>
  <c r="F12034" i="85"/>
  <c r="F11738" i="85"/>
  <c r="F12999" i="85"/>
  <c r="F12711" i="85"/>
  <c r="F12351" i="85"/>
  <c r="F12063" i="85"/>
  <c r="F12470" i="85"/>
  <c r="F12037" i="85"/>
  <c r="F13147" i="85"/>
  <c r="F12733" i="85"/>
  <c r="F12301" i="85"/>
  <c r="F11958" i="85"/>
  <c r="F12792" i="85"/>
  <c r="F12432" i="85"/>
  <c r="F12144" i="85"/>
  <c r="F11779" i="85"/>
  <c r="F13145" i="85"/>
  <c r="F12749" i="85"/>
  <c r="F12461" i="85"/>
  <c r="F12101" i="85"/>
  <c r="F11808" i="85"/>
  <c r="F13089" i="85"/>
  <c r="F12777" i="85"/>
  <c r="F13035" i="85"/>
  <c r="F12170" i="85"/>
  <c r="F13172" i="85"/>
  <c r="F12662" i="85"/>
  <c r="F12320" i="85"/>
  <c r="F13093" i="85"/>
  <c r="F12205" i="85"/>
  <c r="F12954" i="85"/>
  <c r="F11947" i="85"/>
  <c r="F12667" i="85"/>
  <c r="F11891" i="85"/>
  <c r="F12738" i="85"/>
  <c r="F12090" i="85"/>
  <c r="F13071" i="85"/>
  <c r="F12515" i="85"/>
  <c r="F12083" i="85"/>
  <c r="F13155" i="85"/>
  <c r="F12687" i="85"/>
  <c r="F12183" i="85"/>
  <c r="F11742" i="85"/>
  <c r="F12580" i="85"/>
  <c r="F11665" i="85"/>
  <c r="F12021" i="85"/>
  <c r="F12902" i="85"/>
  <c r="F11941" i="85"/>
  <c r="F12919" i="85"/>
  <c r="F12319" i="85"/>
  <c r="F11792" i="85"/>
  <c r="F12732" i="85"/>
  <c r="F12300" i="85"/>
  <c r="F11939" i="85"/>
  <c r="F11643" i="85"/>
  <c r="F12905" i="85"/>
  <c r="F12617" i="85"/>
  <c r="F12257" i="85"/>
  <c r="F11968" i="85"/>
  <c r="F11599" i="85"/>
  <c r="F12933" i="85"/>
  <c r="F12573" i="85"/>
  <c r="F12285" i="85"/>
  <c r="F11924" i="85"/>
  <c r="F11628" i="85"/>
  <c r="F11540" i="85"/>
  <c r="F13186" i="85"/>
  <c r="F12676" i="85"/>
  <c r="F12634" i="85"/>
  <c r="F12376" i="85"/>
  <c r="F12632" i="85"/>
  <c r="F12092" i="85"/>
  <c r="F11651" i="85"/>
  <c r="F12787" i="85"/>
  <c r="F12439" i="85"/>
  <c r="F12006" i="85"/>
  <c r="F11650" i="85"/>
  <c r="F12840" i="85"/>
  <c r="F12546" i="85"/>
  <c r="F12186" i="85"/>
  <c r="F11896" i="85"/>
  <c r="F13187" i="85"/>
  <c r="F12863" i="85"/>
  <c r="F12503" i="85"/>
  <c r="F12215" i="85"/>
  <c r="F11851" i="85"/>
  <c r="F11557" i="85"/>
  <c r="F12819" i="85"/>
  <c r="F12531" i="85"/>
  <c r="F12171" i="85"/>
  <c r="F12764" i="85"/>
  <c r="F12194" i="85"/>
  <c r="F11753" i="85"/>
  <c r="F12865" i="85"/>
  <c r="F12517" i="85"/>
  <c r="F12085" i="85"/>
  <c r="F11734" i="85"/>
  <c r="F12924" i="85"/>
  <c r="F12612" i="85"/>
  <c r="F12252" i="85"/>
  <c r="F11963" i="85"/>
  <c r="F11594" i="85"/>
  <c r="F12929" i="85"/>
  <c r="F12569" i="85"/>
  <c r="F12281" i="85"/>
  <c r="F11919" i="85"/>
  <c r="F11624" i="85"/>
  <c r="F12885" i="85"/>
  <c r="F12597" i="85"/>
  <c r="F12446" i="85"/>
  <c r="F12013" i="85"/>
  <c r="F13123" i="85"/>
  <c r="F12721" i="85"/>
  <c r="F12289" i="85"/>
  <c r="F11940" i="85"/>
  <c r="F13158" i="85"/>
  <c r="F12780" i="85"/>
  <c r="F12998" i="85"/>
  <c r="F12134" i="85"/>
  <c r="F13136" i="85"/>
  <c r="F13184" i="85"/>
  <c r="F12284" i="85"/>
  <c r="F13034" i="85"/>
  <c r="F12169" i="85"/>
  <c r="F12918" i="85"/>
  <c r="F11898" i="85"/>
  <c r="F12625" i="85"/>
  <c r="F11847" i="85"/>
  <c r="F12702" i="85"/>
  <c r="F12054" i="85"/>
  <c r="F13020" i="85"/>
  <c r="F12407" i="85"/>
  <c r="F11974" i="85"/>
  <c r="F13107" i="85"/>
  <c r="F12651" i="85"/>
  <c r="F12075" i="85"/>
  <c r="F11634" i="85"/>
  <c r="F12364" i="85"/>
  <c r="F13180" i="85"/>
  <c r="F12700" i="85"/>
  <c r="F12650" i="85"/>
  <c r="F11892" i="85"/>
  <c r="F12877" i="85"/>
  <c r="F12187" i="85"/>
  <c r="F11662" i="85"/>
  <c r="F12696" i="85"/>
  <c r="F12264" i="85"/>
  <c r="F11902" i="85"/>
  <c r="F11606" i="85"/>
  <c r="F12869" i="85"/>
  <c r="F12581" i="85"/>
  <c r="F12221" i="85"/>
  <c r="F11932" i="85"/>
  <c r="F11563" i="85"/>
  <c r="F12897" i="85"/>
  <c r="F12537" i="85"/>
  <c r="F12249" i="85"/>
  <c r="F11887" i="85"/>
  <c r="F11591" i="85"/>
  <c r="F12976" i="85"/>
  <c r="F12934" i="85"/>
  <c r="F12460" i="85"/>
  <c r="F12418" i="85"/>
  <c r="F12952" i="85"/>
  <c r="F12584" i="85"/>
  <c r="F12044" i="85"/>
  <c r="F11602" i="85"/>
  <c r="F12739" i="85"/>
  <c r="F12397" i="85"/>
  <c r="F11964" i="85"/>
  <c r="F11607" i="85"/>
  <c r="F12798" i="85"/>
  <c r="F12510" i="85"/>
  <c r="F12150" i="85"/>
  <c r="F11860" i="85"/>
  <c r="F13151" i="85"/>
  <c r="F12827" i="85"/>
  <c r="F12467" i="85"/>
  <c r="F12179" i="85"/>
  <c r="F11815" i="85"/>
  <c r="F13179" i="85"/>
  <c r="F12783" i="85"/>
  <c r="F12495" i="85"/>
  <c r="F12135" i="85"/>
  <c r="F12692" i="85"/>
  <c r="F12146" i="85"/>
  <c r="F11705" i="85"/>
  <c r="F12823" i="85"/>
  <c r="F12475" i="85"/>
  <c r="F12042" i="85"/>
  <c r="F11686" i="85"/>
  <c r="F12876" i="85"/>
  <c r="F12576" i="85"/>
  <c r="F12216" i="85"/>
  <c r="F11927" i="85"/>
  <c r="F11558" i="85"/>
  <c r="F12893" i="85"/>
  <c r="F12533" i="85"/>
  <c r="F12245" i="85"/>
  <c r="F11883" i="85"/>
  <c r="F11587" i="85"/>
  <c r="F12849" i="85"/>
  <c r="F13190" i="85"/>
  <c r="F12530" i="85"/>
  <c r="F13023" i="85"/>
  <c r="F11811" i="85"/>
  <c r="F11692" i="85"/>
  <c r="F12931" i="85"/>
  <c r="F12984" i="85"/>
  <c r="F11649" i="85"/>
  <c r="F12119" i="85"/>
  <c r="F12723" i="85"/>
  <c r="F11782" i="85"/>
  <c r="F11888" i="85"/>
  <c r="F13011" i="85"/>
  <c r="F12967" i="85"/>
  <c r="F11835" i="85"/>
  <c r="F12336" i="85"/>
  <c r="F11679" i="85"/>
  <c r="F12653" i="85"/>
  <c r="F12004" i="85"/>
  <c r="F12969" i="85"/>
  <c r="F12321" i="85"/>
  <c r="F11664" i="85"/>
  <c r="F11671" i="85"/>
  <c r="F12850" i="85"/>
  <c r="F12704" i="85"/>
  <c r="F11711" i="85"/>
  <c r="F12481" i="85"/>
  <c r="F11698" i="85"/>
  <c r="F12582" i="85"/>
  <c r="F11933" i="85"/>
  <c r="F12899" i="85"/>
  <c r="F12251" i="85"/>
  <c r="F11593" i="85"/>
  <c r="F12567" i="85"/>
  <c r="F12866" i="85"/>
  <c r="F11818" i="85"/>
  <c r="F12559" i="85"/>
  <c r="F11780" i="85"/>
  <c r="F12648" i="85"/>
  <c r="F11999" i="85"/>
  <c r="F12965" i="85"/>
  <c r="F12317" i="85"/>
  <c r="F11660" i="85"/>
  <c r="F12633" i="85"/>
  <c r="F12338" i="85"/>
  <c r="F11741" i="85"/>
  <c r="F12805" i="85"/>
  <c r="F12415" i="85"/>
  <c r="F11897" i="85"/>
  <c r="F13039" i="85"/>
  <c r="F12600" i="85"/>
  <c r="F12312" i="85"/>
  <c r="F11951" i="85"/>
  <c r="F11655" i="85"/>
  <c r="F12917" i="85"/>
  <c r="F12629" i="85"/>
  <c r="F12341" i="85"/>
  <c r="F12089" i="85"/>
  <c r="F11833" i="85"/>
  <c r="F11575" i="85"/>
  <c r="F12945" i="85"/>
  <c r="F12657" i="85"/>
  <c r="F12405" i="85"/>
  <c r="F12153" i="85"/>
  <c r="F11899" i="85"/>
  <c r="F11640" i="85"/>
  <c r="F12009" i="85"/>
  <c r="F12184" i="85"/>
  <c r="F12098" i="85"/>
  <c r="F13148" i="85"/>
  <c r="F12997" i="85"/>
  <c r="F12882" i="85"/>
  <c r="F12583" i="85"/>
  <c r="F12666" i="85"/>
  <c r="F12983" i="85"/>
  <c r="F11865" i="85"/>
  <c r="F12471" i="85"/>
  <c r="F13070" i="85"/>
  <c r="F12064" i="85"/>
  <c r="F12482" i="85"/>
  <c r="F12661" i="85"/>
  <c r="F13188" i="85"/>
  <c r="F12156" i="85"/>
  <c r="F13157" i="85"/>
  <c r="F12473" i="85"/>
  <c r="F11821" i="85"/>
  <c r="F12789" i="85"/>
  <c r="F12141" i="85"/>
  <c r="F12802" i="85"/>
  <c r="F12286" i="85"/>
  <c r="F11765" i="85"/>
  <c r="F12416" i="85"/>
  <c r="F13073" i="85"/>
  <c r="F12265" i="85"/>
  <c r="F13140" i="85"/>
  <c r="F12402" i="85"/>
  <c r="F11745" i="85"/>
  <c r="F12719" i="85"/>
  <c r="F12071" i="85"/>
  <c r="F13036" i="85"/>
  <c r="F12387" i="85"/>
  <c r="F12518" i="85"/>
  <c r="F13195" i="85"/>
  <c r="F12343" i="85"/>
  <c r="F11559" i="85"/>
  <c r="F12468" i="85"/>
  <c r="F11816" i="85"/>
  <c r="F12785" i="85"/>
  <c r="F12137" i="85"/>
  <c r="F13137" i="85"/>
  <c r="F12830" i="85"/>
  <c r="F12290" i="85"/>
  <c r="F11681" i="85"/>
  <c r="F12763" i="85"/>
  <c r="F12247" i="85"/>
  <c r="F11762" i="85"/>
  <c r="F12996" i="85"/>
  <c r="F12564" i="85"/>
  <c r="F12204" i="85"/>
  <c r="F11914" i="85"/>
  <c r="F13205" i="85"/>
  <c r="F12881" i="85"/>
  <c r="F12557" i="85"/>
  <c r="F12305" i="85"/>
  <c r="F12053" i="85"/>
  <c r="F11796" i="85"/>
  <c r="F13197" i="85"/>
  <c r="F12873" i="85"/>
  <c r="F12621" i="85"/>
  <c r="F12369" i="85"/>
  <c r="F12117" i="85"/>
  <c r="F11863" i="85"/>
  <c r="F11567" i="85"/>
  <c r="F11789" i="85"/>
  <c r="F11967" i="85"/>
  <c r="F12358" i="85"/>
  <c r="F12748" i="85"/>
  <c r="F11838" i="85"/>
  <c r="F12808" i="85"/>
  <c r="F11971" i="85"/>
  <c r="F11903" i="85"/>
  <c r="F12102" i="85"/>
  <c r="F12419" i="85"/>
  <c r="F12735" i="85"/>
  <c r="F12014" i="85"/>
  <c r="F11573" i="85"/>
  <c r="F12436" i="85"/>
  <c r="F11544" i="85"/>
  <c r="F12310" i="85"/>
  <c r="F13068" i="85"/>
  <c r="F12643" i="85"/>
  <c r="F12714" i="85"/>
  <c r="F13032" i="85"/>
  <c r="F11726" i="85"/>
  <c r="F12309" i="85"/>
  <c r="F11770" i="85"/>
  <c r="F11900" i="85"/>
  <c r="F12682" i="85"/>
  <c r="F11771" i="85"/>
  <c r="F13082" i="85"/>
  <c r="F11862" i="85"/>
  <c r="F11817" i="85"/>
  <c r="F12029" i="85"/>
  <c r="F12347" i="85"/>
  <c r="F12663" i="85"/>
  <c r="F11984" i="85"/>
  <c r="F13198" i="85"/>
  <c r="F12256" i="85"/>
  <c r="F13037" i="85"/>
  <c r="F12130" i="85"/>
  <c r="F12452" i="85"/>
  <c r="F12295" i="85"/>
  <c r="F12426" i="85"/>
  <c r="F12743" i="85"/>
  <c r="F13075" i="85"/>
  <c r="F12165" i="85"/>
  <c r="F11682" i="85"/>
  <c r="F13108" i="85"/>
  <c r="F12178" i="85"/>
  <c r="F12958" i="85"/>
  <c r="F11719" i="85"/>
  <c r="F12727" i="85"/>
  <c r="F12786" i="85"/>
  <c r="F13139" i="85"/>
  <c r="F11802" i="85"/>
  <c r="F12345" i="85"/>
  <c r="F11800" i="85"/>
  <c r="F12082" i="85"/>
  <c r="F12862" i="85"/>
  <c r="F11955" i="85"/>
  <c r="F12448" i="85"/>
  <c r="F12491" i="85"/>
  <c r="F12382" i="85"/>
  <c r="F12275" i="85"/>
  <c r="F11949" i="85"/>
  <c r="F12059" i="85"/>
  <c r="F11542" i="85"/>
  <c r="F11839" i="85"/>
  <c r="F12664" i="85"/>
  <c r="F12390" i="85"/>
  <c r="F12033" i="85"/>
  <c r="F12962" i="85"/>
  <c r="F13088" i="85"/>
  <c r="F12248" i="85"/>
  <c r="F12133" i="85"/>
  <c r="F11836" i="85"/>
  <c r="F11798" i="85"/>
  <c r="F12017" i="85"/>
  <c r="F12371" i="85"/>
  <c r="F13063" i="85"/>
  <c r="F12038" i="85"/>
  <c r="F12148" i="85"/>
  <c r="F13132" i="85"/>
  <c r="F11830" i="85"/>
  <c r="F12145" i="85"/>
  <c r="F12660" i="85"/>
  <c r="F11866" i="85"/>
  <c r="F12833" i="85"/>
  <c r="F12185" i="85"/>
  <c r="F13185" i="85"/>
  <c r="F12501" i="85"/>
  <c r="F11849" i="85"/>
  <c r="F12760" i="85"/>
  <c r="F12244" i="85"/>
  <c r="F11647" i="85"/>
  <c r="F11983" i="85"/>
  <c r="F12697" i="85"/>
  <c r="F11921" i="85"/>
  <c r="F12762" i="85"/>
  <c r="F12114" i="85"/>
  <c r="F13103" i="85"/>
  <c r="F12431" i="85"/>
  <c r="F11778" i="85"/>
  <c r="F12747" i="85"/>
  <c r="F12099" i="85"/>
  <c r="F12086" i="85"/>
  <c r="F12775" i="85"/>
  <c r="F12000" i="85"/>
  <c r="F12834" i="85"/>
  <c r="F12180" i="85"/>
  <c r="F13181" i="85"/>
  <c r="F12497" i="85"/>
  <c r="F11845" i="85"/>
  <c r="F12813" i="85"/>
  <c r="F12614" i="85"/>
  <c r="F11965" i="85"/>
  <c r="F12979" i="85"/>
  <c r="F12505" i="85"/>
  <c r="F12030" i="85"/>
  <c r="F11632" i="85"/>
  <c r="F12744" i="85"/>
  <c r="F12384" i="85"/>
  <c r="F12096" i="85"/>
  <c r="F11727" i="85"/>
  <c r="F13083" i="85"/>
  <c r="F12701" i="85"/>
  <c r="F12449" i="85"/>
  <c r="F12197" i="85"/>
  <c r="F11907" i="85"/>
  <c r="F11648" i="85"/>
  <c r="F13018" i="85"/>
  <c r="F12765" i="85"/>
  <c r="F12513" i="85"/>
  <c r="F12225" i="85"/>
  <c r="F11972" i="85"/>
  <c r="F11712" i="85"/>
  <c r="F12658" i="85"/>
  <c r="F12832" i="85"/>
  <c r="F13006" i="85"/>
  <c r="F11701" i="85"/>
  <c r="F12100" i="85"/>
  <c r="F12490" i="85"/>
  <c r="F11610" i="85"/>
  <c r="F13196" i="85"/>
  <c r="F12685" i="85"/>
  <c r="F12750" i="85"/>
  <c r="F13091" i="85"/>
  <c r="F11766" i="85"/>
  <c r="F12339" i="85"/>
  <c r="F11794" i="85"/>
  <c r="F12046" i="85"/>
  <c r="F12826" i="85"/>
  <c r="F11918" i="85"/>
  <c r="F12232" i="85"/>
  <c r="F11910" i="85"/>
  <c r="F11861" i="85"/>
  <c r="F12066" i="85"/>
  <c r="F12383" i="85"/>
  <c r="F12699" i="85"/>
  <c r="F11990" i="85"/>
  <c r="F11549" i="85"/>
  <c r="F12292" i="85"/>
  <c r="F13096" i="85"/>
  <c r="F12166" i="85"/>
  <c r="F12944" i="85"/>
  <c r="F12595" i="85"/>
  <c r="F12678" i="85"/>
  <c r="F12995" i="85"/>
  <c r="F11690" i="85"/>
  <c r="F12303" i="85"/>
  <c r="F11764" i="85"/>
  <c r="F11864" i="85"/>
  <c r="F12646" i="85"/>
  <c r="F11731" i="85"/>
  <c r="F12844" i="85"/>
  <c r="F13129" i="85"/>
  <c r="F13164" i="85"/>
  <c r="F11773" i="85"/>
  <c r="F12095" i="85"/>
  <c r="F12489" i="85"/>
  <c r="F11905" i="85"/>
  <c r="F12694" i="85"/>
  <c r="F11783" i="85"/>
  <c r="F12568" i="85"/>
  <c r="F11653" i="85"/>
  <c r="F12019" i="85"/>
  <c r="F11946" i="85"/>
  <c r="F12138" i="85"/>
  <c r="F12455" i="85"/>
  <c r="F12771" i="85"/>
  <c r="F12020" i="85"/>
  <c r="F11579" i="85"/>
  <c r="F12472" i="85"/>
  <c r="F11556" i="85"/>
  <c r="F12346" i="85"/>
  <c r="F12080" i="85"/>
  <c r="F11585" i="85"/>
  <c r="F11747" i="85"/>
  <c r="F12982" i="85"/>
  <c r="F13046" i="85"/>
  <c r="F12550" i="85"/>
  <c r="F12769" i="85"/>
  <c r="F12118" i="85"/>
  <c r="F11755" i="85"/>
  <c r="F12159" i="85"/>
  <c r="F12511" i="85"/>
  <c r="F12566" i="85"/>
  <c r="F13074" i="85"/>
  <c r="F11848" i="85"/>
  <c r="F11728" i="85"/>
  <c r="F13105" i="85"/>
  <c r="F13152" i="85"/>
  <c r="F11757" i="85"/>
  <c r="F12155" i="85"/>
  <c r="F12831" i="85"/>
  <c r="F11819" i="85"/>
  <c r="F12538" i="85"/>
  <c r="F13154" i="85"/>
  <c r="F13159" i="85"/>
  <c r="F11885" i="85"/>
  <c r="F12444" i="85"/>
  <c r="F11715" i="85"/>
  <c r="F12689" i="85"/>
  <c r="F12040" i="85"/>
  <c r="F13005" i="85"/>
  <c r="F12357" i="85"/>
  <c r="F11700" i="85"/>
  <c r="F11894" i="85"/>
  <c r="F13090" i="85"/>
  <c r="F12776" i="85"/>
  <c r="F11763" i="85"/>
  <c r="F12523" i="85"/>
  <c r="F11740" i="85"/>
  <c r="F12618" i="85"/>
  <c r="F11969" i="85"/>
  <c r="F12935" i="85"/>
  <c r="F12287" i="85"/>
  <c r="F11630" i="85"/>
  <c r="F12603" i="85"/>
  <c r="F12974" i="85"/>
  <c r="F11868" i="85"/>
  <c r="F12607" i="85"/>
  <c r="F11823" i="85"/>
  <c r="F12684" i="85"/>
  <c r="F12035" i="85"/>
  <c r="F13001" i="85"/>
  <c r="F12353" i="85"/>
  <c r="F11696" i="85"/>
  <c r="F12669" i="85"/>
  <c r="F12398" i="85"/>
  <c r="F11793" i="85"/>
  <c r="F12937" i="85"/>
  <c r="F12463" i="85"/>
  <c r="F11982" i="85"/>
  <c r="F13104" i="85"/>
  <c r="F12636" i="85"/>
  <c r="F12348" i="85"/>
  <c r="F11987" i="85"/>
  <c r="F11691" i="85"/>
  <c r="F12953" i="85"/>
  <c r="F12665" i="85"/>
  <c r="F12413" i="85"/>
  <c r="F12125" i="85"/>
  <c r="F11871" i="85"/>
  <c r="F11611" i="85"/>
  <c r="F12981" i="85"/>
  <c r="F12729" i="85"/>
  <c r="F12441" i="85"/>
  <c r="F12189" i="85"/>
  <c r="F11936" i="85"/>
  <c r="F11676" i="85"/>
  <c r="F12442" i="85"/>
  <c r="F12400" i="85"/>
  <c r="F12790" i="85"/>
  <c r="F11538" i="85"/>
  <c r="F11882" i="85"/>
  <c r="F12274" i="85"/>
  <c r="F12015" i="85"/>
  <c r="F12620" i="85"/>
  <c r="F12427" i="85"/>
  <c r="F12534" i="85"/>
  <c r="F12851" i="85"/>
  <c r="F13203" i="85"/>
  <c r="F12231" i="85"/>
  <c r="F11718" i="85"/>
  <c r="F11604" i="85"/>
  <c r="F12394" i="85"/>
  <c r="F13025" i="85"/>
  <c r="F11578" i="85"/>
  <c r="F11595" i="85"/>
  <c r="F11846" i="85"/>
  <c r="F12167" i="85"/>
  <c r="F12525" i="85"/>
  <c r="F11917" i="85"/>
  <c r="F12766" i="85"/>
  <c r="F11858" i="85"/>
  <c r="F12640" i="85"/>
  <c r="F11725" i="85"/>
  <c r="F12512" i="85"/>
  <c r="F12337" i="85"/>
  <c r="F12462" i="85"/>
  <c r="F12779" i="85"/>
  <c r="F13131" i="85"/>
  <c r="F12195" i="85"/>
  <c r="F11688" i="85"/>
  <c r="F13156" i="85"/>
  <c r="F12214" i="85"/>
  <c r="F12994" i="85"/>
  <c r="F11943" i="85"/>
  <c r="F12811" i="85"/>
  <c r="F12870" i="85"/>
  <c r="F11552" i="85"/>
  <c r="F11877" i="85"/>
  <c r="F12381" i="85"/>
  <c r="F11831" i="85"/>
  <c r="F12262" i="85"/>
  <c r="F13043" i="85"/>
  <c r="F12136" i="85"/>
  <c r="F11832" i="85"/>
  <c r="F11687" i="85"/>
  <c r="F11680" i="85"/>
  <c r="F11920" i="85"/>
  <c r="F12239" i="85"/>
  <c r="F12561" i="85"/>
  <c r="F11948" i="85"/>
  <c r="F12946" i="85"/>
  <c r="F12039" i="85"/>
  <c r="F12820" i="85"/>
  <c r="F11912" i="85"/>
  <c r="F11994" i="85"/>
  <c r="F12508" i="85"/>
  <c r="F11722" i="85"/>
  <c r="F12076" i="85"/>
  <c r="F13122" i="85"/>
  <c r="F11635" i="85"/>
  <c r="F12828" i="85"/>
  <c r="F12898" i="85"/>
  <c r="F12404" i="85"/>
  <c r="F11658" i="85"/>
  <c r="F11730" i="85"/>
  <c r="F11678" i="85"/>
  <c r="F12151" i="85"/>
  <c r="F12680" i="85"/>
  <c r="F12940" i="85"/>
  <c r="F11991" i="85"/>
  <c r="F12424" i="85"/>
  <c r="F12856" i="85"/>
  <c r="F11592" i="85"/>
  <c r="F11536" i="85"/>
  <c r="F11598" i="85"/>
  <c r="F11875" i="85"/>
  <c r="F12022" i="85"/>
  <c r="F13045" i="85"/>
  <c r="F12628" i="85"/>
  <c r="F12610" i="85"/>
  <c r="F11754" i="85"/>
  <c r="F11654" i="85"/>
  <c r="F12642" i="85"/>
  <c r="F12836" i="85"/>
  <c r="F11777" i="85"/>
  <c r="F11616" i="85"/>
  <c r="F12879" i="85"/>
  <c r="F12246" i="85"/>
  <c r="F12188" i="85"/>
  <c r="F12208" i="85"/>
  <c r="F12334" i="85"/>
  <c r="F12417" i="85"/>
  <c r="F11625" i="85"/>
  <c r="F12901" i="85"/>
  <c r="F12742" i="85"/>
  <c r="F12868" i="85"/>
  <c r="F12123" i="85"/>
  <c r="F12635" i="85"/>
  <c r="F12163" i="85"/>
  <c r="F12412" i="85"/>
  <c r="F11659" i="85"/>
  <c r="F12574" i="85"/>
  <c r="F13126" i="85"/>
  <c r="F12333" i="85"/>
  <c r="F13125" i="85"/>
  <c r="F12269" i="85"/>
  <c r="F13169" i="85"/>
  <c r="F12528" i="85"/>
  <c r="F12199" i="85"/>
  <c r="F12122" i="85"/>
  <c r="F12065" i="85"/>
  <c r="F12396" i="85"/>
  <c r="F13067" i="85"/>
  <c r="F12963" i="85"/>
  <c r="F11673" i="85"/>
  <c r="F12181" i="85"/>
  <c r="F12484" i="85"/>
  <c r="F12069" i="85"/>
  <c r="F12401" i="85"/>
  <c r="F12978" i="85"/>
  <c r="F11623" i="85"/>
  <c r="F11714" i="85"/>
  <c r="F12283" i="85"/>
  <c r="F12716" i="85"/>
  <c r="E46" i="85" l="1"/>
  <c r="F46" i="85" s="1"/>
  <c r="C50" i="85"/>
  <c r="E47" i="85"/>
  <c r="F47" i="85" s="1"/>
  <c r="D46" i="85"/>
  <c r="E48" i="85"/>
  <c r="F48" i="85" s="1"/>
  <c r="D47" i="85"/>
  <c r="C46" i="85"/>
  <c r="E49" i="85"/>
  <c r="F49" i="85" s="1"/>
  <c r="D48" i="85"/>
  <c r="C47" i="85"/>
  <c r="E45" i="85"/>
  <c r="F45" i="85" s="1"/>
  <c r="E50" i="85"/>
  <c r="F50" i="85" s="1"/>
  <c r="D49" i="85"/>
  <c r="C48" i="85"/>
  <c r="D45" i="85"/>
  <c r="D50" i="85"/>
  <c r="C49" i="85"/>
  <c r="C45" i="85"/>
  <c r="E42" i="85"/>
  <c r="F42" i="85" s="1"/>
  <c r="C43" i="85"/>
  <c r="D43" i="85"/>
  <c r="C44" i="85"/>
  <c r="E43" i="85"/>
  <c r="F43" i="85" s="1"/>
  <c r="D44" i="85"/>
  <c r="C42" i="85"/>
  <c r="E44" i="85"/>
  <c r="F44" i="85" s="1"/>
  <c r="D42" i="85"/>
  <c r="C40" i="85"/>
  <c r="D40" i="85"/>
  <c r="E40" i="85"/>
  <c r="F40" i="85" s="1"/>
  <c r="C41" i="85"/>
  <c r="D41" i="85"/>
  <c r="E41" i="85"/>
  <c r="F41" i="85" s="1"/>
  <c r="E39" i="85"/>
  <c r="D39" i="85"/>
  <c r="C39" i="85"/>
  <c r="F39" i="85" l="1"/>
  <c r="D4" i="85" l="1"/>
  <c r="D13" i="85"/>
  <c r="E20" i="85"/>
  <c r="F20" i="85" s="1"/>
  <c r="E26" i="85"/>
  <c r="F26" i="85" s="1"/>
  <c r="D5" i="85"/>
  <c r="D14" i="85"/>
  <c r="D21" i="85"/>
  <c r="D27" i="85"/>
  <c r="D33" i="85"/>
  <c r="D6" i="85"/>
  <c r="D15" i="85"/>
  <c r="E21" i="85"/>
  <c r="F21" i="85" s="1"/>
  <c r="E27" i="85"/>
  <c r="F27" i="85" s="1"/>
  <c r="E33" i="85"/>
  <c r="F33" i="85" s="1"/>
  <c r="D7" i="85"/>
  <c r="D16" i="85"/>
  <c r="D22" i="85"/>
  <c r="D28" i="85"/>
  <c r="D34" i="85"/>
  <c r="D12" i="85"/>
  <c r="D32" i="85"/>
  <c r="D8" i="85"/>
  <c r="E22" i="85"/>
  <c r="F22" i="85" s="1"/>
  <c r="E28" i="85"/>
  <c r="F28" i="85" s="1"/>
  <c r="E34" i="85"/>
  <c r="F34" i="85" s="1"/>
  <c r="D20" i="85"/>
  <c r="E8" i="85"/>
  <c r="F8" i="85" s="1"/>
  <c r="D17" i="85"/>
  <c r="D23" i="85"/>
  <c r="D29" i="85"/>
  <c r="D35" i="85"/>
  <c r="D26" i="85"/>
  <c r="D9" i="85"/>
  <c r="E23" i="85"/>
  <c r="F23" i="85" s="1"/>
  <c r="E29" i="85"/>
  <c r="F29" i="85" s="1"/>
  <c r="E35" i="85"/>
  <c r="F35" i="85" s="1"/>
  <c r="E9" i="85"/>
  <c r="F9" i="85" s="1"/>
  <c r="D18" i="85"/>
  <c r="D24" i="85"/>
  <c r="D30" i="85"/>
  <c r="D3" i="85"/>
  <c r="D10" i="85"/>
  <c r="E24" i="85"/>
  <c r="F24" i="85" s="1"/>
  <c r="E30" i="85"/>
  <c r="F30" i="85" s="1"/>
  <c r="E10" i="85"/>
  <c r="F10" i="85" s="1"/>
  <c r="D19" i="85"/>
  <c r="D25" i="85"/>
  <c r="D31" i="85"/>
  <c r="D11" i="85"/>
  <c r="E19" i="85"/>
  <c r="F19" i="85" s="1"/>
  <c r="E25" i="85"/>
  <c r="F25" i="85" s="1"/>
  <c r="E14" i="85"/>
  <c r="F14" i="85" s="1"/>
  <c r="E12" i="85"/>
  <c r="F12" i="85" s="1"/>
  <c r="E13" i="85"/>
  <c r="F13" i="85" s="1"/>
  <c r="E4" i="85"/>
  <c r="F4" i="85" s="1"/>
  <c r="E5" i="85"/>
  <c r="F5" i="85" s="1"/>
  <c r="E6" i="85"/>
  <c r="F6" i="85" s="1"/>
  <c r="E7" i="85"/>
  <c r="F7" i="85" s="1"/>
  <c r="E11" i="85"/>
  <c r="F11" i="85" s="1"/>
  <c r="E3" i="85"/>
  <c r="F3" i="85" s="1"/>
  <c r="C5" i="85"/>
  <c r="C17" i="85"/>
  <c r="C29" i="85"/>
  <c r="C6" i="85"/>
  <c r="C18" i="85"/>
  <c r="C30" i="85"/>
  <c r="C7" i="85"/>
  <c r="C19" i="85"/>
  <c r="C31" i="85"/>
  <c r="C8" i="85"/>
  <c r="C20" i="85"/>
  <c r="C32" i="85"/>
  <c r="C9" i="85"/>
  <c r="C21" i="85"/>
  <c r="C33" i="85"/>
  <c r="C10" i="85"/>
  <c r="C22" i="85"/>
  <c r="C34" i="85"/>
  <c r="C11" i="85"/>
  <c r="C23" i="85"/>
  <c r="C35" i="85"/>
  <c r="C12" i="85"/>
  <c r="C24" i="85"/>
  <c r="C13" i="85"/>
  <c r="C25" i="85"/>
  <c r="C14" i="85"/>
  <c r="C26" i="85"/>
  <c r="C15" i="85"/>
  <c r="C27" i="85"/>
  <c r="C16" i="85"/>
  <c r="C28" i="85"/>
  <c r="C4" i="85"/>
  <c r="C3" i="85"/>
  <c r="E32" i="85" l="1"/>
  <c r="F32" i="85" s="1"/>
  <c r="E16" i="85"/>
  <c r="F16" i="85" s="1"/>
  <c r="E31" i="85" l="1"/>
  <c r="F31" i="85" s="1"/>
  <c r="E15" i="85"/>
  <c r="F15" i="85" s="1"/>
  <c r="E18" i="85" l="1"/>
  <c r="F18" i="85" s="1"/>
  <c r="E17" i="85" l="1"/>
  <c r="F17" i="85" s="1"/>
  <c r="H21" i="87" l="1"/>
  <c r="H17" i="87" l="1"/>
  <c r="H10" i="87" l="1"/>
  <c r="H15" i="87" l="1"/>
  <c r="H13" i="87" l="1"/>
  <c r="H18" i="87" l="1"/>
  <c r="H11" i="87" l="1"/>
  <c r="H9" i="87" l="1"/>
  <c r="H20" i="87" l="1"/>
  <c r="H22" i="87" l="1"/>
</calcChain>
</file>

<file path=xl/sharedStrings.xml><?xml version="1.0" encoding="utf-8"?>
<sst xmlns="http://schemas.openxmlformats.org/spreadsheetml/2006/main" count="44201" uniqueCount="16281">
  <si>
    <t>ITEM</t>
  </si>
  <si>
    <t>CÓDIGO</t>
  </si>
  <si>
    <t>DESCRIÇÃO SERVIÇO</t>
  </si>
  <si>
    <t>SERVIÇOS PRELIMINARES</t>
  </si>
  <si>
    <t>TOTAL GERAL</t>
  </si>
  <si>
    <t>QUANTIDADE</t>
  </si>
  <si>
    <t>DESCRIÇÃO</t>
  </si>
  <si>
    <t xml:space="preserve">Físico (%) </t>
  </si>
  <si>
    <t>Financeiro (R$)</t>
  </si>
  <si>
    <t>Total Parcial (%)</t>
  </si>
  <si>
    <t>Total Acumulado (%)</t>
  </si>
  <si>
    <t>Total Financeiro (R$)</t>
  </si>
  <si>
    <t>Total Acumulado (R$)</t>
  </si>
  <si>
    <t>VALORES (R$)</t>
  </si>
  <si>
    <t>UNIDADE</t>
  </si>
  <si>
    <t>CONFERÊNCIA</t>
  </si>
  <si>
    <t>%</t>
  </si>
  <si>
    <t>DEMOLIÇÕES E RETIRADAS</t>
  </si>
  <si>
    <t>Código</t>
  </si>
  <si>
    <t>m³</t>
  </si>
  <si>
    <t>UN</t>
  </si>
  <si>
    <t>M</t>
  </si>
  <si>
    <t>MES</t>
  </si>
  <si>
    <t>KG</t>
  </si>
  <si>
    <t>T</t>
  </si>
  <si>
    <t>H</t>
  </si>
  <si>
    <t/>
  </si>
  <si>
    <t>L</t>
  </si>
  <si>
    <t>JG</t>
  </si>
  <si>
    <t>MS</t>
  </si>
  <si>
    <t>Descrição</t>
  </si>
  <si>
    <t>DNIT</t>
  </si>
  <si>
    <t>MESES</t>
  </si>
  <si>
    <t>R</t>
  </si>
  <si>
    <t>UND</t>
  </si>
  <si>
    <t>m²</t>
  </si>
  <si>
    <t>DER-ROD.</t>
  </si>
  <si>
    <t>Próprio</t>
  </si>
  <si>
    <t>X</t>
  </si>
  <si>
    <t>ÍNDICES DE REAJUSTAMENTO DE OBRAS RODOVIÁRIAS</t>
  </si>
  <si>
    <t>i0</t>
  </si>
  <si>
    <t>i1</t>
  </si>
  <si>
    <t>ÍNDICE NACIONAL DE CUSTO DA CONSTRUÇÃO</t>
  </si>
  <si>
    <t>DM³</t>
  </si>
  <si>
    <t>M³</t>
  </si>
  <si>
    <t>M²</t>
  </si>
  <si>
    <t>MÊS</t>
  </si>
  <si>
    <t>DATA:</t>
  </si>
  <si>
    <t>PREFEITURA MUNICIPAL DE VIANA</t>
  </si>
  <si>
    <t>KWH</t>
  </si>
  <si>
    <t>M2130</t>
  </si>
  <si>
    <t>INSUMOS DE MAO DE OBRA</t>
  </si>
  <si>
    <t>MAO DE OBRA (SALARIOS)</t>
  </si>
  <si>
    <t>FL</t>
  </si>
  <si>
    <t>DZ</t>
  </si>
  <si>
    <t>ML</t>
  </si>
  <si>
    <t>PAR</t>
  </si>
  <si>
    <t>CJ</t>
  </si>
  <si>
    <t>PÇ</t>
  </si>
  <si>
    <t>RL</t>
  </si>
  <si>
    <t>REAJUSTE</t>
  </si>
  <si>
    <t>TABELA REFERENCIAL - COMPOSIÇÕES AUXILIARES</t>
  </si>
  <si>
    <t>x</t>
  </si>
  <si>
    <t>M0003</t>
  </si>
  <si>
    <t>M0004</t>
  </si>
  <si>
    <t>M0005</t>
  </si>
  <si>
    <t>M0006</t>
  </si>
  <si>
    <t>M0007</t>
  </si>
  <si>
    <t>M0008</t>
  </si>
  <si>
    <t>M0009</t>
  </si>
  <si>
    <t>M0010</t>
  </si>
  <si>
    <t>M0011</t>
  </si>
  <si>
    <t>M0012</t>
  </si>
  <si>
    <t>M0013</t>
  </si>
  <si>
    <t>M0014</t>
  </si>
  <si>
    <t>M0015</t>
  </si>
  <si>
    <t>M0016</t>
  </si>
  <si>
    <t>M0017</t>
  </si>
  <si>
    <t>M0018</t>
  </si>
  <si>
    <t>M0019</t>
  </si>
  <si>
    <t>M0020</t>
  </si>
  <si>
    <t>M0021</t>
  </si>
  <si>
    <t>M0025</t>
  </si>
  <si>
    <t>M0026</t>
  </si>
  <si>
    <t>M0028</t>
  </si>
  <si>
    <t>M0029</t>
  </si>
  <si>
    <t>M0030</t>
  </si>
  <si>
    <t>M0032</t>
  </si>
  <si>
    <t>M0035</t>
  </si>
  <si>
    <t>M0039</t>
  </si>
  <si>
    <t>M0041</t>
  </si>
  <si>
    <t>M0042</t>
  </si>
  <si>
    <t>M0043</t>
  </si>
  <si>
    <t>M0044</t>
  </si>
  <si>
    <t>M0045</t>
  </si>
  <si>
    <t>M0046</t>
  </si>
  <si>
    <t>M0047</t>
  </si>
  <si>
    <t>M0048</t>
  </si>
  <si>
    <t>M0049</t>
  </si>
  <si>
    <t>M0050</t>
  </si>
  <si>
    <t>M0051</t>
  </si>
  <si>
    <t>M0052</t>
  </si>
  <si>
    <t>M0053</t>
  </si>
  <si>
    <t>M0054</t>
  </si>
  <si>
    <t>M0055</t>
  </si>
  <si>
    <t>M0056</t>
  </si>
  <si>
    <t>M0057</t>
  </si>
  <si>
    <t>M0058</t>
  </si>
  <si>
    <t>M0059</t>
  </si>
  <si>
    <t>M0060</t>
  </si>
  <si>
    <t>M0065</t>
  </si>
  <si>
    <t>M0066</t>
  </si>
  <si>
    <t>M0067</t>
  </si>
  <si>
    <t>M0068</t>
  </si>
  <si>
    <t>M0069</t>
  </si>
  <si>
    <t>M0071</t>
  </si>
  <si>
    <t>M0072</t>
  </si>
  <si>
    <t>M0073</t>
  </si>
  <si>
    <t>M0074</t>
  </si>
  <si>
    <t>M0075</t>
  </si>
  <si>
    <t>M0076</t>
  </si>
  <si>
    <t>M0080</t>
  </si>
  <si>
    <t>M0081</t>
  </si>
  <si>
    <t>M0082</t>
  </si>
  <si>
    <t>M0083</t>
  </si>
  <si>
    <t>M0084</t>
  </si>
  <si>
    <t>M0085</t>
  </si>
  <si>
    <t>M0086</t>
  </si>
  <si>
    <t>M0087</t>
  </si>
  <si>
    <t>M0088</t>
  </si>
  <si>
    <t>M0089</t>
  </si>
  <si>
    <t>M0091</t>
  </si>
  <si>
    <t>M0092</t>
  </si>
  <si>
    <t>M0093</t>
  </si>
  <si>
    <t>M0094</t>
  </si>
  <si>
    <t>M0098</t>
  </si>
  <si>
    <t>M0099</t>
  </si>
  <si>
    <t>ISF</t>
  </si>
  <si>
    <t>M0100</t>
  </si>
  <si>
    <t>M0101</t>
  </si>
  <si>
    <t>M0102</t>
  </si>
  <si>
    <t>M0103</t>
  </si>
  <si>
    <t>M0104</t>
  </si>
  <si>
    <t>-</t>
  </si>
  <si>
    <t>M0105</t>
  </si>
  <si>
    <t>M0106</t>
  </si>
  <si>
    <t>M0107</t>
  </si>
  <si>
    <t>M0108</t>
  </si>
  <si>
    <t>M0109</t>
  </si>
  <si>
    <t>M0110</t>
  </si>
  <si>
    <t>M0111</t>
  </si>
  <si>
    <t>M0112</t>
  </si>
  <si>
    <t>M0113</t>
  </si>
  <si>
    <t>M0114</t>
  </si>
  <si>
    <t>M0115</t>
  </si>
  <si>
    <t>M0116</t>
  </si>
  <si>
    <t>M0117</t>
  </si>
  <si>
    <t>M0118</t>
  </si>
  <si>
    <t>M0119</t>
  </si>
  <si>
    <t>M0120</t>
  </si>
  <si>
    <t>M0121</t>
  </si>
  <si>
    <t>M0122</t>
  </si>
  <si>
    <t>M0123</t>
  </si>
  <si>
    <t>M0124</t>
  </si>
  <si>
    <t>M0125</t>
  </si>
  <si>
    <t>M0126</t>
  </si>
  <si>
    <t>M0127</t>
  </si>
  <si>
    <t>M0128</t>
  </si>
  <si>
    <t>M0129</t>
  </si>
  <si>
    <t>M0130</t>
  </si>
  <si>
    <t>M0131</t>
  </si>
  <si>
    <t>M0132</t>
  </si>
  <si>
    <t>M0133</t>
  </si>
  <si>
    <t>M0134</t>
  </si>
  <si>
    <t>M0135</t>
  </si>
  <si>
    <t>M0136</t>
  </si>
  <si>
    <t>M0137</t>
  </si>
  <si>
    <t>M0138</t>
  </si>
  <si>
    <t>M0139</t>
  </si>
  <si>
    <t>M0140</t>
  </si>
  <si>
    <t>M0141</t>
  </si>
  <si>
    <t>M0142</t>
  </si>
  <si>
    <t>M0143</t>
  </si>
  <si>
    <t>M0145</t>
  </si>
  <si>
    <t>M0146</t>
  </si>
  <si>
    <t>M0148</t>
  </si>
  <si>
    <t>M0151</t>
  </si>
  <si>
    <t>M0152</t>
  </si>
  <si>
    <t>M0153</t>
  </si>
  <si>
    <t>M0156</t>
  </si>
  <si>
    <t>M0158</t>
  </si>
  <si>
    <t>M0160</t>
  </si>
  <si>
    <t>M0161</t>
  </si>
  <si>
    <t>M0162</t>
  </si>
  <si>
    <t>M0163</t>
  </si>
  <si>
    <t>M0164</t>
  </si>
  <si>
    <t>M0166</t>
  </si>
  <si>
    <t>M0167</t>
  </si>
  <si>
    <t>M0168</t>
  </si>
  <si>
    <t>M0169</t>
  </si>
  <si>
    <t>M0173</t>
  </si>
  <si>
    <t>M0178</t>
  </si>
  <si>
    <t>M0181</t>
  </si>
  <si>
    <t>M0184</t>
  </si>
  <si>
    <t>M0191</t>
  </si>
  <si>
    <t>M0192</t>
  </si>
  <si>
    <t>M0193</t>
  </si>
  <si>
    <t>M0194</t>
  </si>
  <si>
    <t>M0198</t>
  </si>
  <si>
    <t>M0199</t>
  </si>
  <si>
    <t>M0201</t>
  </si>
  <si>
    <t>M0202</t>
  </si>
  <si>
    <t>M0204</t>
  </si>
  <si>
    <t>CMCC</t>
  </si>
  <si>
    <t>M0217</t>
  </si>
  <si>
    <t>M0220</t>
  </si>
  <si>
    <t>M0222</t>
  </si>
  <si>
    <t>M0223</t>
  </si>
  <si>
    <t>M0224</t>
  </si>
  <si>
    <t>M0225</t>
  </si>
  <si>
    <t>M0229</t>
  </si>
  <si>
    <t>M0230</t>
  </si>
  <si>
    <t>M0231</t>
  </si>
  <si>
    <t>M0232</t>
  </si>
  <si>
    <t>M0233</t>
  </si>
  <si>
    <t>M0234</t>
  </si>
  <si>
    <t>M0235</t>
  </si>
  <si>
    <t>M0236</t>
  </si>
  <si>
    <t>M0237</t>
  </si>
  <si>
    <t>M0253</t>
  </si>
  <si>
    <t>M0254</t>
  </si>
  <si>
    <t>M0256</t>
  </si>
  <si>
    <t>M0257</t>
  </si>
  <si>
    <t>M0260</t>
  </si>
  <si>
    <t>M0264</t>
  </si>
  <si>
    <t>M0265</t>
  </si>
  <si>
    <t>M0266</t>
  </si>
  <si>
    <t>M0267</t>
  </si>
  <si>
    <t>M0268</t>
  </si>
  <si>
    <t>M0269</t>
  </si>
  <si>
    <t>M0284</t>
  </si>
  <si>
    <t>M0285</t>
  </si>
  <si>
    <t>M0286</t>
  </si>
  <si>
    <t>M0289</t>
  </si>
  <si>
    <t>M0290</t>
  </si>
  <si>
    <t>M0291</t>
  </si>
  <si>
    <t>M0292</t>
  </si>
  <si>
    <t>M0293</t>
  </si>
  <si>
    <t>M0294</t>
  </si>
  <si>
    <t>M0295</t>
  </si>
  <si>
    <t>M0296</t>
  </si>
  <si>
    <t>M0297</t>
  </si>
  <si>
    <t>M0301</t>
  </si>
  <si>
    <t>M0310</t>
  </si>
  <si>
    <t>M0311</t>
  </si>
  <si>
    <t>M0312</t>
  </si>
  <si>
    <t>M0344</t>
  </si>
  <si>
    <t>M0345</t>
  </si>
  <si>
    <t>M0346</t>
  </si>
  <si>
    <t>M0347</t>
  </si>
  <si>
    <t>M0348</t>
  </si>
  <si>
    <t>M0349</t>
  </si>
  <si>
    <t>M0350</t>
  </si>
  <si>
    <t>M0351</t>
  </si>
  <si>
    <t>M0364</t>
  </si>
  <si>
    <t>M0365</t>
  </si>
  <si>
    <t>M0366</t>
  </si>
  <si>
    <t>M0395</t>
  </si>
  <si>
    <t>M0408</t>
  </si>
  <si>
    <t>M0409</t>
  </si>
  <si>
    <t>M0410</t>
  </si>
  <si>
    <t>M0411</t>
  </si>
  <si>
    <t>M0412</t>
  </si>
  <si>
    <t>M0413</t>
  </si>
  <si>
    <t>M0421</t>
  </si>
  <si>
    <t>M0424</t>
  </si>
  <si>
    <t>M0427</t>
  </si>
  <si>
    <t>M0428</t>
  </si>
  <si>
    <t>M0429</t>
  </si>
  <si>
    <t>M0434</t>
  </si>
  <si>
    <t>M0442</t>
  </si>
  <si>
    <t>M0443</t>
  </si>
  <si>
    <t>M0444</t>
  </si>
  <si>
    <t>M0445</t>
  </si>
  <si>
    <t>M0446</t>
  </si>
  <si>
    <t>M0447</t>
  </si>
  <si>
    <t>M0448</t>
  </si>
  <si>
    <t>M0450</t>
  </si>
  <si>
    <t>M0451</t>
  </si>
  <si>
    <t>M0452</t>
  </si>
  <si>
    <t>M0453</t>
  </si>
  <si>
    <t>M0454</t>
  </si>
  <si>
    <t>M0459</t>
  </si>
  <si>
    <t>M0467</t>
  </si>
  <si>
    <t>M0468</t>
  </si>
  <si>
    <t>M0469</t>
  </si>
  <si>
    <t>M0470</t>
  </si>
  <si>
    <t>M0471</t>
  </si>
  <si>
    <t>M0472</t>
  </si>
  <si>
    <t>M0481</t>
  </si>
  <si>
    <t>M0502</t>
  </si>
  <si>
    <t>M0505</t>
  </si>
  <si>
    <t>M0506</t>
  </si>
  <si>
    <t>M0511</t>
  </si>
  <si>
    <t>M0512</t>
  </si>
  <si>
    <t>M0521</t>
  </si>
  <si>
    <t>M0532</t>
  </si>
  <si>
    <t>M0533</t>
  </si>
  <si>
    <t>M0534</t>
  </si>
  <si>
    <t>M0536</t>
  </si>
  <si>
    <t>M0537</t>
  </si>
  <si>
    <t>M0538</t>
  </si>
  <si>
    <t>M0539</t>
  </si>
  <si>
    <t>M0540</t>
  </si>
  <si>
    <t>M0541</t>
  </si>
  <si>
    <t>M0542</t>
  </si>
  <si>
    <t>M0543</t>
  </si>
  <si>
    <t>M0544</t>
  </si>
  <si>
    <t>M0545</t>
  </si>
  <si>
    <t>M0546</t>
  </si>
  <si>
    <t>M0547</t>
  </si>
  <si>
    <t>M0548</t>
  </si>
  <si>
    <t>M0549</t>
  </si>
  <si>
    <t>M0550</t>
  </si>
  <si>
    <t>M0560</t>
  </si>
  <si>
    <t>M0562</t>
  </si>
  <si>
    <t>M0563</t>
  </si>
  <si>
    <t>M0564</t>
  </si>
  <si>
    <t>M0565</t>
  </si>
  <si>
    <t>M0566</t>
  </si>
  <si>
    <t>M0567</t>
  </si>
  <si>
    <t>M0568</t>
  </si>
  <si>
    <t>M0569</t>
  </si>
  <si>
    <t>M0570</t>
  </si>
  <si>
    <t>M0571</t>
  </si>
  <si>
    <t>M0572</t>
  </si>
  <si>
    <t>M0573</t>
  </si>
  <si>
    <t>M0574</t>
  </si>
  <si>
    <t>M0575</t>
  </si>
  <si>
    <t>M0576</t>
  </si>
  <si>
    <t>M0601</t>
  </si>
  <si>
    <t>M0602</t>
  </si>
  <si>
    <t>M0603</t>
  </si>
  <si>
    <t>M0614</t>
  </si>
  <si>
    <t>M0615</t>
  </si>
  <si>
    <t>M0639</t>
  </si>
  <si>
    <t>M0640</t>
  </si>
  <si>
    <t>M0641</t>
  </si>
  <si>
    <t>M0642</t>
  </si>
  <si>
    <t>M0643</t>
  </si>
  <si>
    <t>M0644</t>
  </si>
  <si>
    <t>M0645</t>
  </si>
  <si>
    <t>M0646</t>
  </si>
  <si>
    <t>M0647</t>
  </si>
  <si>
    <t>M0648</t>
  </si>
  <si>
    <t>M0649</t>
  </si>
  <si>
    <t>M0650</t>
  </si>
  <si>
    <t>M0666</t>
  </si>
  <si>
    <t>M0667</t>
  </si>
  <si>
    <t>M0668</t>
  </si>
  <si>
    <t>M0669</t>
  </si>
  <si>
    <t>M0673</t>
  </si>
  <si>
    <t>M0677</t>
  </si>
  <si>
    <t>M0682</t>
  </si>
  <si>
    <t>M0686</t>
  </si>
  <si>
    <t>M0713</t>
  </si>
  <si>
    <t>M0714</t>
  </si>
  <si>
    <t>M0715</t>
  </si>
  <si>
    <t>M0716</t>
  </si>
  <si>
    <t>M0717</t>
  </si>
  <si>
    <t>M0718</t>
  </si>
  <si>
    <t>M0719</t>
  </si>
  <si>
    <t>M0721</t>
  </si>
  <si>
    <t>M0722</t>
  </si>
  <si>
    <t>M0729</t>
  </si>
  <si>
    <t>M0734</t>
  </si>
  <si>
    <t>M0741</t>
  </si>
  <si>
    <t>M0745</t>
  </si>
  <si>
    <t>M0755</t>
  </si>
  <si>
    <t>M0756</t>
  </si>
  <si>
    <t>M0767</t>
  </si>
  <si>
    <t>M0769</t>
  </si>
  <si>
    <t>M0771</t>
  </si>
  <si>
    <t>M0773</t>
  </si>
  <si>
    <t>M0783</t>
  </si>
  <si>
    <t>M0784</t>
  </si>
  <si>
    <t>M0786</t>
  </si>
  <si>
    <t>M0787</t>
  </si>
  <si>
    <t>M0789</t>
  </si>
  <si>
    <t>M0796</t>
  </si>
  <si>
    <t>M0798</t>
  </si>
  <si>
    <t>M0804</t>
  </si>
  <si>
    <t>M0805</t>
  </si>
  <si>
    <t>M0808</t>
  </si>
  <si>
    <t>M0809</t>
  </si>
  <si>
    <t>M0810</t>
  </si>
  <si>
    <t>M0812</t>
  </si>
  <si>
    <t>M0818</t>
  </si>
  <si>
    <t>M0824</t>
  </si>
  <si>
    <t>M0831</t>
  </si>
  <si>
    <t>M0848</t>
  </si>
  <si>
    <t>M0849</t>
  </si>
  <si>
    <t>M0851</t>
  </si>
  <si>
    <t>M0852</t>
  </si>
  <si>
    <t>M0858</t>
  </si>
  <si>
    <t>M0865</t>
  </si>
  <si>
    <t>M0868</t>
  </si>
  <si>
    <t>M0875</t>
  </si>
  <si>
    <t>M0876</t>
  </si>
  <si>
    <t>M0879</t>
  </si>
  <si>
    <t>M0942</t>
  </si>
  <si>
    <t>M0945</t>
  </si>
  <si>
    <t>M0946</t>
  </si>
  <si>
    <t>M0947</t>
  </si>
  <si>
    <t>M0948</t>
  </si>
  <si>
    <t>M0949</t>
  </si>
  <si>
    <t>M0950</t>
  </si>
  <si>
    <t>M0951</t>
  </si>
  <si>
    <t>M0952</t>
  </si>
  <si>
    <t>M0953</t>
  </si>
  <si>
    <t>M0954</t>
  </si>
  <si>
    <t>M0955</t>
  </si>
  <si>
    <t>M0956</t>
  </si>
  <si>
    <t>M0957</t>
  </si>
  <si>
    <t>M0958</t>
  </si>
  <si>
    <t>M0959</t>
  </si>
  <si>
    <t>M0960</t>
  </si>
  <si>
    <t>M0961</t>
  </si>
  <si>
    <t>M0962</t>
  </si>
  <si>
    <t>M0963</t>
  </si>
  <si>
    <t>M0964</t>
  </si>
  <si>
    <t>M0965</t>
  </si>
  <si>
    <t>M0966</t>
  </si>
  <si>
    <t>M0967</t>
  </si>
  <si>
    <t>M0968</t>
  </si>
  <si>
    <t>M0969</t>
  </si>
  <si>
    <t>M0970</t>
  </si>
  <si>
    <t>M0971</t>
  </si>
  <si>
    <t>M0972</t>
  </si>
  <si>
    <t>M0998</t>
  </si>
  <si>
    <t>M0999</t>
  </si>
  <si>
    <t>M1000</t>
  </si>
  <si>
    <t>M1001</t>
  </si>
  <si>
    <t>M1010</t>
  </si>
  <si>
    <t>M1011</t>
  </si>
  <si>
    <t>M1022</t>
  </si>
  <si>
    <t>M1066</t>
  </si>
  <si>
    <t>M1078</t>
  </si>
  <si>
    <t>M1079</t>
  </si>
  <si>
    <t>M1097</t>
  </si>
  <si>
    <t>M1103</t>
  </si>
  <si>
    <t>M1118</t>
  </si>
  <si>
    <t>M1129</t>
  </si>
  <si>
    <t>M1130</t>
  </si>
  <si>
    <t>M1131</t>
  </si>
  <si>
    <t>M1132</t>
  </si>
  <si>
    <t>M1134</t>
  </si>
  <si>
    <t>M1135</t>
  </si>
  <si>
    <t>M1136</t>
  </si>
  <si>
    <t>M1142</t>
  </si>
  <si>
    <t>M1150</t>
  </si>
  <si>
    <t>M1151</t>
  </si>
  <si>
    <t>M1152</t>
  </si>
  <si>
    <t>M1176</t>
  </si>
  <si>
    <t>M1205</t>
  </si>
  <si>
    <t>M1210</t>
  </si>
  <si>
    <t>M1218</t>
  </si>
  <si>
    <t>M1242</t>
  </si>
  <si>
    <t>M1243</t>
  </si>
  <si>
    <t>M1244</t>
  </si>
  <si>
    <t>M1245</t>
  </si>
  <si>
    <t>M1300</t>
  </si>
  <si>
    <t>M1301</t>
  </si>
  <si>
    <t>M1302</t>
  </si>
  <si>
    <t>M1303</t>
  </si>
  <si>
    <t>M1304</t>
  </si>
  <si>
    <t>M1305</t>
  </si>
  <si>
    <t>M1306</t>
  </si>
  <si>
    <t>M1307</t>
  </si>
  <si>
    <t>M1308</t>
  </si>
  <si>
    <t>M1309</t>
  </si>
  <si>
    <t>M1310</t>
  </si>
  <si>
    <t>M1311</t>
  </si>
  <si>
    <t>M1312</t>
  </si>
  <si>
    <t>M1313</t>
  </si>
  <si>
    <t>M1314</t>
  </si>
  <si>
    <t>M1315</t>
  </si>
  <si>
    <t>M1316</t>
  </si>
  <si>
    <t>M1317</t>
  </si>
  <si>
    <t>M1318</t>
  </si>
  <si>
    <t>M1319</t>
  </si>
  <si>
    <t>M1320</t>
  </si>
  <si>
    <t>M1321</t>
  </si>
  <si>
    <t>M1322</t>
  </si>
  <si>
    <t>M1323</t>
  </si>
  <si>
    <t>M1324</t>
  </si>
  <si>
    <t>M1325</t>
  </si>
  <si>
    <t>M1328</t>
  </si>
  <si>
    <t>M1337</t>
  </si>
  <si>
    <t>M1341</t>
  </si>
  <si>
    <t>M1350</t>
  </si>
  <si>
    <t>M1351</t>
  </si>
  <si>
    <t>M1356</t>
  </si>
  <si>
    <t>M1358</t>
  </si>
  <si>
    <t>M1359</t>
  </si>
  <si>
    <t>M1360</t>
  </si>
  <si>
    <t>M1361</t>
  </si>
  <si>
    <t>M1362</t>
  </si>
  <si>
    <t>M1364</t>
  </si>
  <si>
    <t>M1366</t>
  </si>
  <si>
    <t>M1367</t>
  </si>
  <si>
    <t>M1368</t>
  </si>
  <si>
    <t>M1369</t>
  </si>
  <si>
    <t>M1370</t>
  </si>
  <si>
    <t>M1376</t>
  </si>
  <si>
    <t>M1377</t>
  </si>
  <si>
    <t>M1378</t>
  </si>
  <si>
    <t>M1379</t>
  </si>
  <si>
    <t>M1382</t>
  </si>
  <si>
    <t>M1383</t>
  </si>
  <si>
    <t>M1384</t>
  </si>
  <si>
    <t>M1385</t>
  </si>
  <si>
    <t>M1387</t>
  </si>
  <si>
    <t>M1388</t>
  </si>
  <si>
    <t>M1390</t>
  </si>
  <si>
    <t>M1391</t>
  </si>
  <si>
    <t>M1397</t>
  </si>
  <si>
    <t>M1398</t>
  </si>
  <si>
    <t>M1399</t>
  </si>
  <si>
    <t>M1400</t>
  </si>
  <si>
    <t>M1401</t>
  </si>
  <si>
    <t>M1402</t>
  </si>
  <si>
    <t>M1404</t>
  </si>
  <si>
    <t>M1405</t>
  </si>
  <si>
    <t>M1406</t>
  </si>
  <si>
    <t>M1408</t>
  </si>
  <si>
    <t>M1409</t>
  </si>
  <si>
    <t>M1429</t>
  </si>
  <si>
    <t>M1432</t>
  </si>
  <si>
    <t>M1433</t>
  </si>
  <si>
    <t>M1434</t>
  </si>
  <si>
    <t>M1446</t>
  </si>
  <si>
    <t>M1447</t>
  </si>
  <si>
    <t>M1448</t>
  </si>
  <si>
    <t>M1449</t>
  </si>
  <si>
    <t>M1450</t>
  </si>
  <si>
    <t>M1451</t>
  </si>
  <si>
    <t>M1452</t>
  </si>
  <si>
    <t>M1453</t>
  </si>
  <si>
    <t>M1454</t>
  </si>
  <si>
    <t>M1455</t>
  </si>
  <si>
    <t>M1456</t>
  </si>
  <si>
    <t>M1457</t>
  </si>
  <si>
    <t>M1458</t>
  </si>
  <si>
    <t>M1459</t>
  </si>
  <si>
    <t>M1460</t>
  </si>
  <si>
    <t>M1461</t>
  </si>
  <si>
    <t>M1462</t>
  </si>
  <si>
    <t>M1463</t>
  </si>
  <si>
    <t>M1464</t>
  </si>
  <si>
    <t>M1465</t>
  </si>
  <si>
    <t>M1472</t>
  </si>
  <si>
    <t>M1481</t>
  </si>
  <si>
    <t>M1496</t>
  </si>
  <si>
    <t>M1498</t>
  </si>
  <si>
    <t>M1518</t>
  </si>
  <si>
    <t>M1519</t>
  </si>
  <si>
    <t>M1520</t>
  </si>
  <si>
    <t>M1526</t>
  </si>
  <si>
    <t>M1527</t>
  </si>
  <si>
    <t>M1528</t>
  </si>
  <si>
    <t>M1546</t>
  </si>
  <si>
    <t>M1553</t>
  </si>
  <si>
    <t>M1556</t>
  </si>
  <si>
    <t>M1575</t>
  </si>
  <si>
    <t>M1577</t>
  </si>
  <si>
    <t>M1585</t>
  </si>
  <si>
    <t>M1591</t>
  </si>
  <si>
    <t>M1600</t>
  </si>
  <si>
    <t>M1602</t>
  </si>
  <si>
    <t>M1603</t>
  </si>
  <si>
    <t>M1605</t>
  </si>
  <si>
    <t>M1606</t>
  </si>
  <si>
    <t>M1614</t>
  </si>
  <si>
    <t>M1616</t>
  </si>
  <si>
    <t>M1617</t>
  </si>
  <si>
    <t>M1618</t>
  </si>
  <si>
    <t>M1624</t>
  </si>
  <si>
    <t>M1636</t>
  </si>
  <si>
    <t>M1638</t>
  </si>
  <si>
    <t>M1639</t>
  </si>
  <si>
    <t>M1640</t>
  </si>
  <si>
    <t>M1642</t>
  </si>
  <si>
    <t>M1643</t>
  </si>
  <si>
    <t>M1644</t>
  </si>
  <si>
    <t>M1645</t>
  </si>
  <si>
    <t>M1646</t>
  </si>
  <si>
    <t>M1648</t>
  </si>
  <si>
    <t>M1649</t>
  </si>
  <si>
    <t>M1650</t>
  </si>
  <si>
    <t>M1651</t>
  </si>
  <si>
    <t>M1653</t>
  </si>
  <si>
    <t>M1655</t>
  </si>
  <si>
    <t>M1656</t>
  </si>
  <si>
    <t>M1657</t>
  </si>
  <si>
    <t>M1658</t>
  </si>
  <si>
    <t>M1662</t>
  </si>
  <si>
    <t>M1665</t>
  </si>
  <si>
    <t>M1673</t>
  </si>
  <si>
    <t>M1675</t>
  </si>
  <si>
    <t>M1702</t>
  </si>
  <si>
    <t>M1719</t>
  </si>
  <si>
    <t>M1720</t>
  </si>
  <si>
    <t>M1728</t>
  </si>
  <si>
    <t>M1729</t>
  </si>
  <si>
    <t>M1730</t>
  </si>
  <si>
    <t>M1731</t>
  </si>
  <si>
    <t>M1732</t>
  </si>
  <si>
    <t>M1733</t>
  </si>
  <si>
    <t>M1735</t>
  </si>
  <si>
    <t>M1736</t>
  </si>
  <si>
    <t>M1737</t>
  </si>
  <si>
    <t>M1739</t>
  </si>
  <si>
    <t>M1740</t>
  </si>
  <si>
    <t>M1741</t>
  </si>
  <si>
    <t>M1742</t>
  </si>
  <si>
    <t>M1747</t>
  </si>
  <si>
    <t>M1748</t>
  </si>
  <si>
    <t>M1749</t>
  </si>
  <si>
    <t>M1750</t>
  </si>
  <si>
    <t>M1751</t>
  </si>
  <si>
    <t>M1752</t>
  </si>
  <si>
    <t>M1753</t>
  </si>
  <si>
    <t>M1754</t>
  </si>
  <si>
    <t>M1755</t>
  </si>
  <si>
    <t>M1756</t>
  </si>
  <si>
    <t>M1765</t>
  </si>
  <si>
    <t>M1773</t>
  </si>
  <si>
    <t>M1774</t>
  </si>
  <si>
    <t>M1775</t>
  </si>
  <si>
    <t>M1776</t>
  </si>
  <si>
    <t>M1777</t>
  </si>
  <si>
    <t>M1778</t>
  </si>
  <si>
    <t>M1779</t>
  </si>
  <si>
    <t>M1780</t>
  </si>
  <si>
    <t>M1781</t>
  </si>
  <si>
    <t>M1782</t>
  </si>
  <si>
    <t>M1783</t>
  </si>
  <si>
    <t>M1784</t>
  </si>
  <si>
    <t>M1785</t>
  </si>
  <si>
    <t>M1786</t>
  </si>
  <si>
    <t>M1787</t>
  </si>
  <si>
    <t>M1789</t>
  </si>
  <si>
    <t>M1790</t>
  </si>
  <si>
    <t>M1795</t>
  </si>
  <si>
    <t>M1796</t>
  </si>
  <si>
    <t>M1797</t>
  </si>
  <si>
    <t>M1800</t>
  </si>
  <si>
    <t>M1811</t>
  </si>
  <si>
    <t>M1812</t>
  </si>
  <si>
    <t>M1814</t>
  </si>
  <si>
    <t>M1819</t>
  </si>
  <si>
    <t>M1820</t>
  </si>
  <si>
    <t>M1844</t>
  </si>
  <si>
    <t>M1845</t>
  </si>
  <si>
    <t>M1868</t>
  </si>
  <si>
    <t>M1869</t>
  </si>
  <si>
    <t>M1870</t>
  </si>
  <si>
    <t>M1874</t>
  </si>
  <si>
    <t>M1875</t>
  </si>
  <si>
    <t>M1876</t>
  </si>
  <si>
    <t>M1877</t>
  </si>
  <si>
    <t>M1879</t>
  </si>
  <si>
    <t>M1880</t>
  </si>
  <si>
    <t>M1894</t>
  </si>
  <si>
    <t>M1895</t>
  </si>
  <si>
    <t>M1898</t>
  </si>
  <si>
    <t>M1899</t>
  </si>
  <si>
    <t>M1907</t>
  </si>
  <si>
    <t>M1909</t>
  </si>
  <si>
    <t>M1911</t>
  </si>
  <si>
    <t>M1912</t>
  </si>
  <si>
    <t>M1913</t>
  </si>
  <si>
    <t>M1919</t>
  </si>
  <si>
    <t>M1920</t>
  </si>
  <si>
    <t>M1922</t>
  </si>
  <si>
    <t>M1923</t>
  </si>
  <si>
    <t>M1926</t>
  </si>
  <si>
    <t>M1927</t>
  </si>
  <si>
    <t>M1928</t>
  </si>
  <si>
    <t>M1931</t>
  </si>
  <si>
    <t>M1935</t>
  </si>
  <si>
    <t>M1936</t>
  </si>
  <si>
    <t>M1937</t>
  </si>
  <si>
    <t>M1941</t>
  </si>
  <si>
    <t>M1942</t>
  </si>
  <si>
    <t>M1943</t>
  </si>
  <si>
    <t>M1944</t>
  </si>
  <si>
    <t>M1945</t>
  </si>
  <si>
    <t>M1946</t>
  </si>
  <si>
    <t>M1947</t>
  </si>
  <si>
    <t>M1948</t>
  </si>
  <si>
    <t>M1949</t>
  </si>
  <si>
    <t>M1950</t>
  </si>
  <si>
    <t>M1952</t>
  </si>
  <si>
    <t>M1953</t>
  </si>
  <si>
    <t>M1954</t>
  </si>
  <si>
    <t>M1955</t>
  </si>
  <si>
    <t>M1956</t>
  </si>
  <si>
    <t>M1958</t>
  </si>
  <si>
    <t>M1959</t>
  </si>
  <si>
    <t>M1960</t>
  </si>
  <si>
    <t>M1961</t>
  </si>
  <si>
    <t>M1962</t>
  </si>
  <si>
    <t>M1965</t>
  </si>
  <si>
    <t>M1966</t>
  </si>
  <si>
    <t>M1967</t>
  </si>
  <si>
    <t>M1968</t>
  </si>
  <si>
    <t>M1969</t>
  </si>
  <si>
    <t>M1970</t>
  </si>
  <si>
    <t>M1971</t>
  </si>
  <si>
    <t>M1974</t>
  </si>
  <si>
    <t>M1976</t>
  </si>
  <si>
    <t>M1977</t>
  </si>
  <si>
    <t>M1979</t>
  </si>
  <si>
    <t>M1980</t>
  </si>
  <si>
    <t>M1981</t>
  </si>
  <si>
    <t>M1982</t>
  </si>
  <si>
    <t>M1983</t>
  </si>
  <si>
    <t>M1984</t>
  </si>
  <si>
    <t>M1985</t>
  </si>
  <si>
    <t>M1986</t>
  </si>
  <si>
    <t>M1987</t>
  </si>
  <si>
    <t>M1988</t>
  </si>
  <si>
    <t>M1990</t>
  </si>
  <si>
    <t>M1991</t>
  </si>
  <si>
    <t>M1994</t>
  </si>
  <si>
    <t>M1996</t>
  </si>
  <si>
    <t>M1997</t>
  </si>
  <si>
    <t>M1998</t>
  </si>
  <si>
    <t>M1999</t>
  </si>
  <si>
    <t>M2000</t>
  </si>
  <si>
    <t>M2001</t>
  </si>
  <si>
    <t>M2002</t>
  </si>
  <si>
    <t>M2003</t>
  </si>
  <si>
    <t>M2004</t>
  </si>
  <si>
    <t>M2005</t>
  </si>
  <si>
    <t>M2006</t>
  </si>
  <si>
    <t>M2007</t>
  </si>
  <si>
    <t>M2008</t>
  </si>
  <si>
    <t>M2009</t>
  </si>
  <si>
    <t>M2010</t>
  </si>
  <si>
    <t>M2011</t>
  </si>
  <si>
    <t>M2012</t>
  </si>
  <si>
    <t>M2014</t>
  </si>
  <si>
    <t>M2016</t>
  </si>
  <si>
    <t>M2017</t>
  </si>
  <si>
    <t>M2018</t>
  </si>
  <si>
    <t>M2019</t>
  </si>
  <si>
    <t>M2020</t>
  </si>
  <si>
    <t>M2021</t>
  </si>
  <si>
    <t>M2024</t>
  </si>
  <si>
    <t>M2025</t>
  </si>
  <si>
    <t>M2026</t>
  </si>
  <si>
    <t>M2027</t>
  </si>
  <si>
    <t>M2028</t>
  </si>
  <si>
    <t>M2029</t>
  </si>
  <si>
    <t>M2030</t>
  </si>
  <si>
    <t>M2031</t>
  </si>
  <si>
    <t>M2032</t>
  </si>
  <si>
    <t>M2033</t>
  </si>
  <si>
    <t>M2034</t>
  </si>
  <si>
    <t>M2035</t>
  </si>
  <si>
    <t>M2036</t>
  </si>
  <si>
    <t>M2037</t>
  </si>
  <si>
    <t>M2038</t>
  </si>
  <si>
    <t>M2040</t>
  </si>
  <si>
    <t>M2041</t>
  </si>
  <si>
    <t>M2042</t>
  </si>
  <si>
    <t>M2044</t>
  </si>
  <si>
    <t>M2045</t>
  </si>
  <si>
    <t>M2046</t>
  </si>
  <si>
    <t>M2047</t>
  </si>
  <si>
    <t>M2048</t>
  </si>
  <si>
    <t>M2049</t>
  </si>
  <si>
    <t>M2050</t>
  </si>
  <si>
    <t>M2051</t>
  </si>
  <si>
    <t>M2052</t>
  </si>
  <si>
    <t>M2053</t>
  </si>
  <si>
    <t>M2054</t>
  </si>
  <si>
    <t>M2055</t>
  </si>
  <si>
    <t>M2056</t>
  </si>
  <si>
    <t>M2057</t>
  </si>
  <si>
    <t>M2058</t>
  </si>
  <si>
    <t>M2059</t>
  </si>
  <si>
    <t>M2060</t>
  </si>
  <si>
    <t>M2061</t>
  </si>
  <si>
    <t>M2062</t>
  </si>
  <si>
    <t>M2063</t>
  </si>
  <si>
    <t>M2064</t>
  </si>
  <si>
    <t>M2065</t>
  </si>
  <si>
    <t>M2066</t>
  </si>
  <si>
    <t>M2067</t>
  </si>
  <si>
    <t>M2069</t>
  </si>
  <si>
    <t>M2070</t>
  </si>
  <si>
    <t>M2071</t>
  </si>
  <si>
    <t>M2072</t>
  </si>
  <si>
    <t>M2073</t>
  </si>
  <si>
    <t>M2074</t>
  </si>
  <si>
    <t>M2075</t>
  </si>
  <si>
    <t>M2079</t>
  </si>
  <si>
    <t>M2087</t>
  </si>
  <si>
    <t>M2088</t>
  </si>
  <si>
    <t>M2089</t>
  </si>
  <si>
    <t>M2090</t>
  </si>
  <si>
    <t>M2091</t>
  </si>
  <si>
    <t>M2092</t>
  </si>
  <si>
    <t>M2093</t>
  </si>
  <si>
    <t>M2094</t>
  </si>
  <si>
    <t>M2095</t>
  </si>
  <si>
    <t>M2096</t>
  </si>
  <si>
    <t>M2097</t>
  </si>
  <si>
    <t>M2100</t>
  </si>
  <si>
    <t>M2101</t>
  </si>
  <si>
    <t>M2102</t>
  </si>
  <si>
    <t>M2110</t>
  </si>
  <si>
    <t>M2111</t>
  </si>
  <si>
    <t>M2112</t>
  </si>
  <si>
    <t>M2113</t>
  </si>
  <si>
    <t>M2114</t>
  </si>
  <si>
    <t>M2115</t>
  </si>
  <si>
    <t>M2117</t>
  </si>
  <si>
    <t>M2118</t>
  </si>
  <si>
    <t>M2119</t>
  </si>
  <si>
    <t>M2128</t>
  </si>
  <si>
    <t>M2135</t>
  </si>
  <si>
    <t>M2137</t>
  </si>
  <si>
    <t>M2138</t>
  </si>
  <si>
    <t>M2140</t>
  </si>
  <si>
    <t>M2141</t>
  </si>
  <si>
    <t>M2142</t>
  </si>
  <si>
    <t>M2143</t>
  </si>
  <si>
    <t>M2144</t>
  </si>
  <si>
    <t>M2145</t>
  </si>
  <si>
    <t>M2146</t>
  </si>
  <si>
    <t>M2147</t>
  </si>
  <si>
    <t>M2148</t>
  </si>
  <si>
    <t>M2150</t>
  </si>
  <si>
    <t>M2152</t>
  </si>
  <si>
    <t>M2153</t>
  </si>
  <si>
    <t>M2156</t>
  </si>
  <si>
    <t>M2158</t>
  </si>
  <si>
    <t>M2160</t>
  </si>
  <si>
    <t>M2162</t>
  </si>
  <si>
    <t>M2163</t>
  </si>
  <si>
    <t>M2164</t>
  </si>
  <si>
    <t>M2165</t>
  </si>
  <si>
    <t>M2166</t>
  </si>
  <si>
    <t>M2167</t>
  </si>
  <si>
    <t>M2168</t>
  </si>
  <si>
    <t>M2169</t>
  </si>
  <si>
    <t>M2170</t>
  </si>
  <si>
    <t>M2171</t>
  </si>
  <si>
    <t>M2172</t>
  </si>
  <si>
    <t>M2173</t>
  </si>
  <si>
    <t>M2174</t>
  </si>
  <si>
    <t>M2175</t>
  </si>
  <si>
    <t>M2176</t>
  </si>
  <si>
    <t>M2177</t>
  </si>
  <si>
    <t>M2178</t>
  </si>
  <si>
    <t>M2179</t>
  </si>
  <si>
    <t>M2180</t>
  </si>
  <si>
    <t>M2181</t>
  </si>
  <si>
    <t>M2182</t>
  </si>
  <si>
    <t>M2183</t>
  </si>
  <si>
    <t>M2184</t>
  </si>
  <si>
    <t>M2185</t>
  </si>
  <si>
    <t>M2186</t>
  </si>
  <si>
    <t>M2187</t>
  </si>
  <si>
    <t>M2188</t>
  </si>
  <si>
    <t>M2189</t>
  </si>
  <si>
    <t>M2190</t>
  </si>
  <si>
    <t>M2192</t>
  </si>
  <si>
    <t>M2193</t>
  </si>
  <si>
    <t>M2197</t>
  </si>
  <si>
    <t>M2198</t>
  </si>
  <si>
    <t>M2200</t>
  </si>
  <si>
    <t>M2202</t>
  </si>
  <si>
    <t>M2204</t>
  </si>
  <si>
    <t>M2206</t>
  </si>
  <si>
    <t>M2207</t>
  </si>
  <si>
    <t>M2208</t>
  </si>
  <si>
    <t>M2209</t>
  </si>
  <si>
    <t>M2210</t>
  </si>
  <si>
    <t>M2211</t>
  </si>
  <si>
    <t>M2213</t>
  </si>
  <si>
    <t>M2214</t>
  </si>
  <si>
    <t>M2215</t>
  </si>
  <si>
    <t>M2216</t>
  </si>
  <si>
    <t>M2217</t>
  </si>
  <si>
    <t>M2218</t>
  </si>
  <si>
    <t>M2219</t>
  </si>
  <si>
    <t>M2220</t>
  </si>
  <si>
    <t>M2221</t>
  </si>
  <si>
    <t>M2222</t>
  </si>
  <si>
    <t>M2225</t>
  </si>
  <si>
    <t>M2227</t>
  </si>
  <si>
    <t>M2229</t>
  </si>
  <si>
    <t>M2233</t>
  </si>
  <si>
    <t>M2234</t>
  </si>
  <si>
    <t>M2236</t>
  </si>
  <si>
    <t>M2237</t>
  </si>
  <si>
    <t>M2238</t>
  </si>
  <si>
    <t>M2239</t>
  </si>
  <si>
    <t>M2240</t>
  </si>
  <si>
    <t>M2241</t>
  </si>
  <si>
    <t>M2242</t>
  </si>
  <si>
    <t>M2243</t>
  </si>
  <si>
    <t>M2244</t>
  </si>
  <si>
    <t>M2245</t>
  </si>
  <si>
    <t>M2246</t>
  </si>
  <si>
    <t>M2247</t>
  </si>
  <si>
    <t>M2248</t>
  </si>
  <si>
    <t>M2249</t>
  </si>
  <si>
    <t>M2250</t>
  </si>
  <si>
    <t>M2251</t>
  </si>
  <si>
    <t>M2252</t>
  </si>
  <si>
    <t>M2253</t>
  </si>
  <si>
    <t>M2254</t>
  </si>
  <si>
    <t>M2255</t>
  </si>
  <si>
    <t>M2256</t>
  </si>
  <si>
    <t>M2257</t>
  </si>
  <si>
    <t>M2258</t>
  </si>
  <si>
    <t>M2259</t>
  </si>
  <si>
    <t>M2260</t>
  </si>
  <si>
    <t>M2261</t>
  </si>
  <si>
    <t>M2262</t>
  </si>
  <si>
    <t>M2263</t>
  </si>
  <si>
    <t>M2264</t>
  </si>
  <si>
    <t>M2265</t>
  </si>
  <si>
    <t>M2266</t>
  </si>
  <si>
    <t>M2267</t>
  </si>
  <si>
    <t>M2268</t>
  </si>
  <si>
    <t>M2269</t>
  </si>
  <si>
    <t>M2270</t>
  </si>
  <si>
    <t>M2271</t>
  </si>
  <si>
    <t>M2272</t>
  </si>
  <si>
    <t>M2273</t>
  </si>
  <si>
    <t>M2274</t>
  </si>
  <si>
    <t>M2275</t>
  </si>
  <si>
    <t>M2276</t>
  </si>
  <si>
    <t>M2277</t>
  </si>
  <si>
    <t>M2281</t>
  </si>
  <si>
    <t>M2282</t>
  </si>
  <si>
    <t>M2284</t>
  </si>
  <si>
    <t>M2285</t>
  </si>
  <si>
    <t>M2292</t>
  </si>
  <si>
    <t>M2293</t>
  </si>
  <si>
    <t>M2294</t>
  </si>
  <si>
    <t>M2298</t>
  </si>
  <si>
    <t>M2299</t>
  </si>
  <si>
    <t>M2300</t>
  </si>
  <si>
    <t>M2301</t>
  </si>
  <si>
    <t>M2303</t>
  </si>
  <si>
    <t>M2304</t>
  </si>
  <si>
    <t>M2308</t>
  </si>
  <si>
    <t>M2313</t>
  </si>
  <si>
    <t>M2314</t>
  </si>
  <si>
    <t>M2316</t>
  </si>
  <si>
    <t>M2317</t>
  </si>
  <si>
    <t>M2318</t>
  </si>
  <si>
    <t>M2319</t>
  </si>
  <si>
    <t>M2320</t>
  </si>
  <si>
    <t>M2321</t>
  </si>
  <si>
    <t>M2322</t>
  </si>
  <si>
    <t>M2325</t>
  </si>
  <si>
    <t>M2326</t>
  </si>
  <si>
    <t>M2327</t>
  </si>
  <si>
    <t>M2328</t>
  </si>
  <si>
    <t>M2329</t>
  </si>
  <si>
    <t>M2330</t>
  </si>
  <si>
    <t>M2331</t>
  </si>
  <si>
    <t>M2332</t>
  </si>
  <si>
    <t>M2333</t>
  </si>
  <si>
    <t>M2334</t>
  </si>
  <si>
    <t>M2352</t>
  </si>
  <si>
    <t>M2353</t>
  </si>
  <si>
    <t>M2354</t>
  </si>
  <si>
    <t>M2355</t>
  </si>
  <si>
    <t>M2356</t>
  </si>
  <si>
    <t>M2358</t>
  </si>
  <si>
    <t>M2364</t>
  </si>
  <si>
    <t>M2365</t>
  </si>
  <si>
    <t>M2370</t>
  </si>
  <si>
    <t>M2379</t>
  </si>
  <si>
    <t>M2383</t>
  </si>
  <si>
    <t>M2386</t>
  </si>
  <si>
    <t>M2388</t>
  </si>
  <si>
    <t>M2389</t>
  </si>
  <si>
    <t>M2419</t>
  </si>
  <si>
    <t>M2420</t>
  </si>
  <si>
    <t>M2421</t>
  </si>
  <si>
    <t>M2423</t>
  </si>
  <si>
    <t>M2424</t>
  </si>
  <si>
    <t>M2425</t>
  </si>
  <si>
    <t>M2426</t>
  </si>
  <si>
    <t>M2427</t>
  </si>
  <si>
    <t>M2428</t>
  </si>
  <si>
    <t>M2429</t>
  </si>
  <si>
    <t>M2430</t>
  </si>
  <si>
    <t>M2431</t>
  </si>
  <si>
    <t>M2432</t>
  </si>
  <si>
    <t>M2433</t>
  </si>
  <si>
    <t>M2434</t>
  </si>
  <si>
    <t>M2435</t>
  </si>
  <si>
    <t>M2436</t>
  </si>
  <si>
    <t>M2437</t>
  </si>
  <si>
    <t>M2438</t>
  </si>
  <si>
    <t>M2439</t>
  </si>
  <si>
    <t>M2440</t>
  </si>
  <si>
    <t>M2441</t>
  </si>
  <si>
    <t>M2442</t>
  </si>
  <si>
    <t>M2443</t>
  </si>
  <si>
    <t>M2444</t>
  </si>
  <si>
    <t>M2445</t>
  </si>
  <si>
    <t>M2446</t>
  </si>
  <si>
    <t>M2447</t>
  </si>
  <si>
    <t>M2448</t>
  </si>
  <si>
    <t>M2449</t>
  </si>
  <si>
    <t>M2450</t>
  </si>
  <si>
    <t>M2451</t>
  </si>
  <si>
    <t>M2452</t>
  </si>
  <si>
    <t>M2453</t>
  </si>
  <si>
    <t>M2454</t>
  </si>
  <si>
    <t>M2455</t>
  </si>
  <si>
    <t>M2456</t>
  </si>
  <si>
    <t>M2457</t>
  </si>
  <si>
    <t>M2458</t>
  </si>
  <si>
    <t>M2459</t>
  </si>
  <si>
    <t>M2460</t>
  </si>
  <si>
    <t>M2461</t>
  </si>
  <si>
    <t>M2462</t>
  </si>
  <si>
    <t>M2465</t>
  </si>
  <si>
    <t>M2466</t>
  </si>
  <si>
    <t>M2467</t>
  </si>
  <si>
    <t>M2468</t>
  </si>
  <si>
    <t>M2469</t>
  </si>
  <si>
    <t>M2470</t>
  </si>
  <si>
    <t>M2471</t>
  </si>
  <si>
    <t>M2472</t>
  </si>
  <si>
    <t>M2473</t>
  </si>
  <si>
    <t>M2474</t>
  </si>
  <si>
    <t>M2475</t>
  </si>
  <si>
    <t>M2476</t>
  </si>
  <si>
    <t>M2477</t>
  </si>
  <si>
    <t>M2478</t>
  </si>
  <si>
    <t>M2479</t>
  </si>
  <si>
    <t>M2480</t>
  </si>
  <si>
    <t>M2481</t>
  </si>
  <si>
    <t>M2482</t>
  </si>
  <si>
    <t>M2483</t>
  </si>
  <si>
    <t>M2484</t>
  </si>
  <si>
    <t>M2485</t>
  </si>
  <si>
    <t>M2486</t>
  </si>
  <si>
    <t>M2487</t>
  </si>
  <si>
    <t>M2488</t>
  </si>
  <si>
    <t>M2489</t>
  </si>
  <si>
    <t>M2490</t>
  </si>
  <si>
    <t>M2500</t>
  </si>
  <si>
    <t>M2501</t>
  </si>
  <si>
    <t>M2502</t>
  </si>
  <si>
    <t>M2503</t>
  </si>
  <si>
    <t>M2504</t>
  </si>
  <si>
    <t>M2505</t>
  </si>
  <si>
    <t>M2506</t>
  </si>
  <si>
    <t>M2507</t>
  </si>
  <si>
    <t>M2508</t>
  </si>
  <si>
    <t>M2509</t>
  </si>
  <si>
    <t>M2510</t>
  </si>
  <si>
    <t>M2511</t>
  </si>
  <si>
    <t>M2512</t>
  </si>
  <si>
    <t>M2513</t>
  </si>
  <si>
    <t>M2514</t>
  </si>
  <si>
    <t>M2515</t>
  </si>
  <si>
    <t>M2516</t>
  </si>
  <si>
    <t>M2517</t>
  </si>
  <si>
    <t>M2518</t>
  </si>
  <si>
    <t>M2519</t>
  </si>
  <si>
    <t>M2520</t>
  </si>
  <si>
    <t>M2521</t>
  </si>
  <si>
    <t>M2522</t>
  </si>
  <si>
    <t>M2523</t>
  </si>
  <si>
    <t>M2524</t>
  </si>
  <si>
    <t>M2525</t>
  </si>
  <si>
    <t>M2526</t>
  </si>
  <si>
    <t>M2527</t>
  </si>
  <si>
    <t>M2528</t>
  </si>
  <si>
    <t>M2529</t>
  </si>
  <si>
    <t>M2530</t>
  </si>
  <si>
    <t>M2531</t>
  </si>
  <si>
    <t>M2532</t>
  </si>
  <si>
    <t>M2533</t>
  </si>
  <si>
    <t>M2534</t>
  </si>
  <si>
    <t>M2535</t>
  </si>
  <si>
    <t>M2536</t>
  </si>
  <si>
    <t>M2537</t>
  </si>
  <si>
    <t>M2538</t>
  </si>
  <si>
    <t>M2539</t>
  </si>
  <si>
    <t>M2540</t>
  </si>
  <si>
    <t>M2541</t>
  </si>
  <si>
    <t>M2542</t>
  </si>
  <si>
    <t>M2543</t>
  </si>
  <si>
    <t>M2544</t>
  </si>
  <si>
    <t>M2545</t>
  </si>
  <si>
    <t>M2546</t>
  </si>
  <si>
    <t>M2547</t>
  </si>
  <si>
    <t>M2548</t>
  </si>
  <si>
    <t>M2549</t>
  </si>
  <si>
    <t>M2550</t>
  </si>
  <si>
    <t>M2551</t>
  </si>
  <si>
    <t>M2552</t>
  </si>
  <si>
    <t>M2553</t>
  </si>
  <si>
    <t>M2554</t>
  </si>
  <si>
    <t>M2555</t>
  </si>
  <si>
    <t>M2556</t>
  </si>
  <si>
    <t>M2557</t>
  </si>
  <si>
    <t>M2558</t>
  </si>
  <si>
    <t>M2559</t>
  </si>
  <si>
    <t>M2560</t>
  </si>
  <si>
    <t>M2561</t>
  </si>
  <si>
    <t>M2562</t>
  </si>
  <si>
    <t>M2563</t>
  </si>
  <si>
    <t>M2564</t>
  </si>
  <si>
    <t>M2565</t>
  </si>
  <si>
    <t>M2566</t>
  </si>
  <si>
    <t>M2567</t>
  </si>
  <si>
    <t>M2568</t>
  </si>
  <si>
    <t>M2569</t>
  </si>
  <si>
    <t>M2570</t>
  </si>
  <si>
    <t>M2571</t>
  </si>
  <si>
    <t>M2572</t>
  </si>
  <si>
    <t>M2573</t>
  </si>
  <si>
    <t>M2574</t>
  </si>
  <si>
    <t>M2580</t>
  </si>
  <si>
    <t>M2597</t>
  </si>
  <si>
    <t>M2598</t>
  </si>
  <si>
    <t>M2599</t>
  </si>
  <si>
    <t>M2601</t>
  </si>
  <si>
    <t>M2602</t>
  </si>
  <si>
    <t>M2603</t>
  </si>
  <si>
    <t>M2604</t>
  </si>
  <si>
    <t>M2605</t>
  </si>
  <si>
    <t>M2606</t>
  </si>
  <si>
    <t>M2607</t>
  </si>
  <si>
    <t>M2608</t>
  </si>
  <si>
    <t>M2609</t>
  </si>
  <si>
    <t>M2610</t>
  </si>
  <si>
    <t>M2611</t>
  </si>
  <si>
    <t>M2612</t>
  </si>
  <si>
    <t>M2613</t>
  </si>
  <si>
    <t>M2614</t>
  </si>
  <si>
    <t>M2615</t>
  </si>
  <si>
    <t>M2616</t>
  </si>
  <si>
    <t>M2617</t>
  </si>
  <si>
    <t>M2618</t>
  </si>
  <si>
    <t>M2619</t>
  </si>
  <si>
    <t>M2620</t>
  </si>
  <si>
    <t>M2621</t>
  </si>
  <si>
    <t>M2622</t>
  </si>
  <si>
    <t>M2623</t>
  </si>
  <si>
    <t>M2624</t>
  </si>
  <si>
    <t>M2625</t>
  </si>
  <si>
    <t>M2626</t>
  </si>
  <si>
    <t>M2627</t>
  </si>
  <si>
    <t>M2628</t>
  </si>
  <si>
    <t>M2629</t>
  </si>
  <si>
    <t>M2631</t>
  </si>
  <si>
    <t>M2632</t>
  </si>
  <si>
    <t>M2633</t>
  </si>
  <si>
    <t>M2634</t>
  </si>
  <si>
    <t>M2635</t>
  </si>
  <si>
    <t>M2636</t>
  </si>
  <si>
    <t>M2637</t>
  </si>
  <si>
    <t>M2638</t>
  </si>
  <si>
    <t>M2639</t>
  </si>
  <si>
    <t>M2640</t>
  </si>
  <si>
    <t>M2641</t>
  </si>
  <si>
    <t>M2642</t>
  </si>
  <si>
    <t>M2643</t>
  </si>
  <si>
    <t>M2644</t>
  </si>
  <si>
    <t>M2645</t>
  </si>
  <si>
    <t>M2646</t>
  </si>
  <si>
    <t>M2647</t>
  </si>
  <si>
    <t>M2648</t>
  </si>
  <si>
    <t>M2649</t>
  </si>
  <si>
    <t>M2650</t>
  </si>
  <si>
    <t>M2651</t>
  </si>
  <si>
    <t>M2652</t>
  </si>
  <si>
    <t>M2653</t>
  </si>
  <si>
    <t>M2654</t>
  </si>
  <si>
    <t>M2655</t>
  </si>
  <si>
    <t>M2656</t>
  </si>
  <si>
    <t>M2657</t>
  </si>
  <si>
    <t>M2658</t>
  </si>
  <si>
    <t>M2659</t>
  </si>
  <si>
    <t>M2660</t>
  </si>
  <si>
    <t>M2661</t>
  </si>
  <si>
    <t>M2662</t>
  </si>
  <si>
    <t>M2663</t>
  </si>
  <si>
    <t>M2664</t>
  </si>
  <si>
    <t>M2665</t>
  </si>
  <si>
    <t>M2666</t>
  </si>
  <si>
    <t>M2667</t>
  </si>
  <si>
    <t>M2668</t>
  </si>
  <si>
    <t>M2669</t>
  </si>
  <si>
    <t>M2670</t>
  </si>
  <si>
    <t>M2671</t>
  </si>
  <si>
    <t>M2672</t>
  </si>
  <si>
    <t>M2673</t>
  </si>
  <si>
    <t>M2674</t>
  </si>
  <si>
    <t>M2675</t>
  </si>
  <si>
    <t>M2676</t>
  </si>
  <si>
    <t>M2677</t>
  </si>
  <si>
    <t>M2678</t>
  </si>
  <si>
    <t>M2679</t>
  </si>
  <si>
    <t>M2680</t>
  </si>
  <si>
    <t>M2681</t>
  </si>
  <si>
    <t>M2682</t>
  </si>
  <si>
    <t>M2683</t>
  </si>
  <si>
    <t>M2684</t>
  </si>
  <si>
    <t>M2685</t>
  </si>
  <si>
    <t>M2686</t>
  </si>
  <si>
    <t>M2687</t>
  </si>
  <si>
    <t>M2688</t>
  </si>
  <si>
    <t>M2689</t>
  </si>
  <si>
    <t>M2690</t>
  </si>
  <si>
    <t>M2691</t>
  </si>
  <si>
    <t>M2692</t>
  </si>
  <si>
    <t>M2693</t>
  </si>
  <si>
    <t>M2694</t>
  </si>
  <si>
    <t>M2695</t>
  </si>
  <si>
    <t>M2696</t>
  </si>
  <si>
    <t>M2697</t>
  </si>
  <si>
    <t>M2698</t>
  </si>
  <si>
    <t>M2700</t>
  </si>
  <si>
    <t>M2701</t>
  </si>
  <si>
    <t>M2702</t>
  </si>
  <si>
    <t>M2703</t>
  </si>
  <si>
    <t>M2704</t>
  </si>
  <si>
    <t>M2705</t>
  </si>
  <si>
    <t>M2706</t>
  </si>
  <si>
    <t>M2707</t>
  </si>
  <si>
    <t>M2708</t>
  </si>
  <si>
    <t>M2709</t>
  </si>
  <si>
    <t>M2710</t>
  </si>
  <si>
    <t>M2711</t>
  </si>
  <si>
    <t>M2712</t>
  </si>
  <si>
    <t>M2713</t>
  </si>
  <si>
    <t>M2714</t>
  </si>
  <si>
    <t>M2715</t>
  </si>
  <si>
    <t>M2716</t>
  </si>
  <si>
    <t>M2717</t>
  </si>
  <si>
    <t>M2718</t>
  </si>
  <si>
    <t>M2719</t>
  </si>
  <si>
    <t>M2720</t>
  </si>
  <si>
    <t>M2721</t>
  </si>
  <si>
    <t>M2722</t>
  </si>
  <si>
    <t>M2723</t>
  </si>
  <si>
    <t>M2724</t>
  </si>
  <si>
    <t>M2725</t>
  </si>
  <si>
    <t>M2726</t>
  </si>
  <si>
    <t>M2727</t>
  </si>
  <si>
    <t>M2728</t>
  </si>
  <si>
    <t>M2729</t>
  </si>
  <si>
    <t>M2730</t>
  </si>
  <si>
    <t>M2731</t>
  </si>
  <si>
    <t>M2732</t>
  </si>
  <si>
    <t>M2733</t>
  </si>
  <si>
    <t>M2734</t>
  </si>
  <si>
    <t>M2735</t>
  </si>
  <si>
    <t>M2736</t>
  </si>
  <si>
    <t>M2737</t>
  </si>
  <si>
    <t>M2738</t>
  </si>
  <si>
    <t>M2739</t>
  </si>
  <si>
    <t>M2740</t>
  </si>
  <si>
    <t>M2741</t>
  </si>
  <si>
    <t>M2742</t>
  </si>
  <si>
    <t>M2743</t>
  </si>
  <si>
    <t>M2744</t>
  </si>
  <si>
    <t>M2745</t>
  </si>
  <si>
    <t>M2746</t>
  </si>
  <si>
    <t>M2747</t>
  </si>
  <si>
    <t>M2748</t>
  </si>
  <si>
    <t>M2749</t>
  </si>
  <si>
    <t>M2750</t>
  </si>
  <si>
    <t>M2751</t>
  </si>
  <si>
    <t>M2752</t>
  </si>
  <si>
    <t>M2753</t>
  </si>
  <si>
    <t>M2754</t>
  </si>
  <si>
    <t>M2755</t>
  </si>
  <si>
    <t>M2756</t>
  </si>
  <si>
    <t>M2757</t>
  </si>
  <si>
    <t>M2758</t>
  </si>
  <si>
    <t>M2759</t>
  </si>
  <si>
    <t>M2760</t>
  </si>
  <si>
    <t>M2761</t>
  </si>
  <si>
    <t>M2762</t>
  </si>
  <si>
    <t>M2763</t>
  </si>
  <si>
    <t>M2764</t>
  </si>
  <si>
    <t>M2765</t>
  </si>
  <si>
    <t>M2766</t>
  </si>
  <si>
    <t>M2767</t>
  </si>
  <si>
    <t>M2768</t>
  </si>
  <si>
    <t>M2769</t>
  </si>
  <si>
    <t>M2770</t>
  </si>
  <si>
    <t>M2771</t>
  </si>
  <si>
    <t>M2772</t>
  </si>
  <si>
    <t>M2773</t>
  </si>
  <si>
    <t>M2774</t>
  </si>
  <si>
    <t>M2775</t>
  </si>
  <si>
    <t>M2776</t>
  </si>
  <si>
    <t>M2777</t>
  </si>
  <si>
    <t>M2780</t>
  </si>
  <si>
    <t>M2781</t>
  </si>
  <si>
    <t>M2782</t>
  </si>
  <si>
    <t>M2783</t>
  </si>
  <si>
    <t>M2784</t>
  </si>
  <si>
    <t>M2785</t>
  </si>
  <si>
    <t>M2786</t>
  </si>
  <si>
    <t>M2787</t>
  </si>
  <si>
    <t>M2788</t>
  </si>
  <si>
    <t>M2789</t>
  </si>
  <si>
    <t>M2790</t>
  </si>
  <si>
    <t>M2791</t>
  </si>
  <si>
    <t>M2792</t>
  </si>
  <si>
    <t>M2793</t>
  </si>
  <si>
    <t>M2794</t>
  </si>
  <si>
    <t>M2795</t>
  </si>
  <si>
    <t>M2796</t>
  </si>
  <si>
    <t>M2797</t>
  </si>
  <si>
    <t>M2798</t>
  </si>
  <si>
    <t>M2799</t>
  </si>
  <si>
    <t>M2800</t>
  </si>
  <si>
    <t>M2801</t>
  </si>
  <si>
    <t>M2802</t>
  </si>
  <si>
    <t>M2803</t>
  </si>
  <si>
    <t>M2804</t>
  </si>
  <si>
    <t>M2805</t>
  </si>
  <si>
    <t>M2806</t>
  </si>
  <si>
    <t>M2807</t>
  </si>
  <si>
    <t>M2808</t>
  </si>
  <si>
    <t>M2809</t>
  </si>
  <si>
    <t>M2810</t>
  </si>
  <si>
    <t>M2811</t>
  </si>
  <si>
    <t>M2812</t>
  </si>
  <si>
    <t>M2813</t>
  </si>
  <si>
    <t>M2814</t>
  </si>
  <si>
    <t>M2815</t>
  </si>
  <si>
    <t>M2816</t>
  </si>
  <si>
    <t>M2817</t>
  </si>
  <si>
    <t>M2818</t>
  </si>
  <si>
    <t>M2819</t>
  </si>
  <si>
    <t>M2820</t>
  </si>
  <si>
    <t>M2821</t>
  </si>
  <si>
    <t>M2822</t>
  </si>
  <si>
    <t>M2823</t>
  </si>
  <si>
    <t>M2824</t>
  </si>
  <si>
    <t>M2825</t>
  </si>
  <si>
    <t>M2826</t>
  </si>
  <si>
    <t>M2827</t>
  </si>
  <si>
    <t>M2828</t>
  </si>
  <si>
    <t>M2829</t>
  </si>
  <si>
    <t>M2830</t>
  </si>
  <si>
    <t>M2831</t>
  </si>
  <si>
    <t>M2832</t>
  </si>
  <si>
    <t>M2833</t>
  </si>
  <si>
    <t>M2834</t>
  </si>
  <si>
    <t>M2835</t>
  </si>
  <si>
    <t>M2836</t>
  </si>
  <si>
    <t>M2837</t>
  </si>
  <si>
    <t>M2838</t>
  </si>
  <si>
    <t>M2839</t>
  </si>
  <si>
    <t>M2840</t>
  </si>
  <si>
    <t>M2841</t>
  </si>
  <si>
    <t>M2842</t>
  </si>
  <si>
    <t>M2843</t>
  </si>
  <si>
    <t>M2844</t>
  </si>
  <si>
    <t>M2845</t>
  </si>
  <si>
    <t>M2846</t>
  </si>
  <si>
    <t>M2847</t>
  </si>
  <si>
    <t>M2848</t>
  </si>
  <si>
    <t>M2849</t>
  </si>
  <si>
    <t>M2850</t>
  </si>
  <si>
    <t>M2851</t>
  </si>
  <si>
    <t>M2852</t>
  </si>
  <si>
    <t>M2853</t>
  </si>
  <si>
    <t>M2854</t>
  </si>
  <si>
    <t>M2855</t>
  </si>
  <si>
    <t>M2856</t>
  </si>
  <si>
    <t>M2857</t>
  </si>
  <si>
    <t>M2858</t>
  </si>
  <si>
    <t>M2859</t>
  </si>
  <si>
    <t>M2860</t>
  </si>
  <si>
    <t>M2861</t>
  </si>
  <si>
    <t>M2862</t>
  </si>
  <si>
    <t>M2863</t>
  </si>
  <si>
    <t>M2864</t>
  </si>
  <si>
    <t>M2865</t>
  </si>
  <si>
    <t>M2866</t>
  </si>
  <si>
    <t>M2867</t>
  </si>
  <si>
    <t>M2868</t>
  </si>
  <si>
    <t>M2869</t>
  </si>
  <si>
    <t>M2870</t>
  </si>
  <si>
    <t>M2871</t>
  </si>
  <si>
    <t>M2872</t>
  </si>
  <si>
    <t>M2873</t>
  </si>
  <si>
    <t>M2874</t>
  </si>
  <si>
    <t>M2875</t>
  </si>
  <si>
    <t>M2876</t>
  </si>
  <si>
    <t>M2877</t>
  </si>
  <si>
    <t>M2878</t>
  </si>
  <si>
    <t>M2879</t>
  </si>
  <si>
    <t>M2880</t>
  </si>
  <si>
    <t>M2881</t>
  </si>
  <si>
    <t>M2882</t>
  </si>
  <si>
    <t>M2883</t>
  </si>
  <si>
    <t>M2884</t>
  </si>
  <si>
    <t>M2885</t>
  </si>
  <si>
    <t>M2886</t>
  </si>
  <si>
    <t>M2887</t>
  </si>
  <si>
    <t>M2888</t>
  </si>
  <si>
    <t>M2889</t>
  </si>
  <si>
    <t>M2890</t>
  </si>
  <si>
    <t>M2891</t>
  </si>
  <si>
    <t>M2892</t>
  </si>
  <si>
    <t>M2893</t>
  </si>
  <si>
    <t>M2894</t>
  </si>
  <si>
    <t>M2895</t>
  </si>
  <si>
    <t>M2896</t>
  </si>
  <si>
    <t>M2897</t>
  </si>
  <si>
    <t>M2898</t>
  </si>
  <si>
    <t>M2899</t>
  </si>
  <si>
    <t>M2900</t>
  </si>
  <si>
    <t>M2901</t>
  </si>
  <si>
    <t>M2902</t>
  </si>
  <si>
    <t>M2908</t>
  </si>
  <si>
    <t>M2909</t>
  </si>
  <si>
    <t>M2979</t>
  </si>
  <si>
    <t>M3089</t>
  </si>
  <si>
    <t>M3091</t>
  </si>
  <si>
    <t>M3093</t>
  </si>
  <si>
    <t>M3094</t>
  </si>
  <si>
    <t>M3095</t>
  </si>
  <si>
    <t>M3126</t>
  </si>
  <si>
    <t>M3127</t>
  </si>
  <si>
    <t>M3128</t>
  </si>
  <si>
    <t>M3129</t>
  </si>
  <si>
    <t>M3130</t>
  </si>
  <si>
    <t>M3131</t>
  </si>
  <si>
    <t>M3132</t>
  </si>
  <si>
    <t>M3133</t>
  </si>
  <si>
    <t>M3134</t>
  </si>
  <si>
    <t>M3135</t>
  </si>
  <si>
    <t>M3136</t>
  </si>
  <si>
    <t>M3137</t>
  </si>
  <si>
    <t>M3138</t>
  </si>
  <si>
    <t>M3139</t>
  </si>
  <si>
    <t>M3140</t>
  </si>
  <si>
    <t>M3141</t>
  </si>
  <si>
    <t>M3142</t>
  </si>
  <si>
    <t>M3143</t>
  </si>
  <si>
    <t>M3144</t>
  </si>
  <si>
    <t>M3145</t>
  </si>
  <si>
    <t>M3146</t>
  </si>
  <si>
    <t>M3147</t>
  </si>
  <si>
    <t>M3148</t>
  </si>
  <si>
    <t>M3149</t>
  </si>
  <si>
    <t>M3150</t>
  </si>
  <si>
    <t>M3153</t>
  </si>
  <si>
    <t>M3170</t>
  </si>
  <si>
    <t>M3171</t>
  </si>
  <si>
    <t>M3172</t>
  </si>
  <si>
    <t>M3173</t>
  </si>
  <si>
    <t>M3174</t>
  </si>
  <si>
    <t>M3177</t>
  </si>
  <si>
    <t>M3178</t>
  </si>
  <si>
    <t>M3179</t>
  </si>
  <si>
    <t>M3180</t>
  </si>
  <si>
    <t>M3181</t>
  </si>
  <si>
    <t>M3182</t>
  </si>
  <si>
    <t>M3183</t>
  </si>
  <si>
    <t>M3184</t>
  </si>
  <si>
    <t>M3185</t>
  </si>
  <si>
    <t>M3186</t>
  </si>
  <si>
    <t>M3187</t>
  </si>
  <si>
    <t>M3188</t>
  </si>
  <si>
    <t>M3189</t>
  </si>
  <si>
    <t>M3190</t>
  </si>
  <si>
    <t>M3191</t>
  </si>
  <si>
    <t>M3192</t>
  </si>
  <si>
    <t>M3193</t>
  </si>
  <si>
    <t>M3194</t>
  </si>
  <si>
    <t>M3195</t>
  </si>
  <si>
    <t>M3196</t>
  </si>
  <si>
    <t>M3197</t>
  </si>
  <si>
    <t>M3198</t>
  </si>
  <si>
    <t>M3199</t>
  </si>
  <si>
    <t>M3200</t>
  </si>
  <si>
    <t>M3201</t>
  </si>
  <si>
    <t>M3202</t>
  </si>
  <si>
    <t>M3203</t>
  </si>
  <si>
    <t>M3204</t>
  </si>
  <si>
    <t>M3205</t>
  </si>
  <si>
    <t>M3206</t>
  </si>
  <si>
    <t>M3207</t>
  </si>
  <si>
    <t>M3208</t>
  </si>
  <si>
    <t>M3209</t>
  </si>
  <si>
    <t>M3210</t>
  </si>
  <si>
    <t>M3211</t>
  </si>
  <si>
    <t>M3212</t>
  </si>
  <si>
    <t>M3213</t>
  </si>
  <si>
    <t>M3214</t>
  </si>
  <si>
    <t>M3215</t>
  </si>
  <si>
    <t>M3216</t>
  </si>
  <si>
    <t>M3217</t>
  </si>
  <si>
    <t>M3218</t>
  </si>
  <si>
    <t>M3219</t>
  </si>
  <si>
    <t>M3220</t>
  </si>
  <si>
    <t>M3225</t>
  </si>
  <si>
    <t>M3227</t>
  </si>
  <si>
    <t>M3228</t>
  </si>
  <si>
    <t>M3229</t>
  </si>
  <si>
    <t>M3230</t>
  </si>
  <si>
    <t>M3231</t>
  </si>
  <si>
    <t>M3232</t>
  </si>
  <si>
    <t>M3233</t>
  </si>
  <si>
    <t>M3235</t>
  </si>
  <si>
    <t>M3236</t>
  </si>
  <si>
    <t>M3237</t>
  </si>
  <si>
    <t>M3238</t>
  </si>
  <si>
    <t>M3239</t>
  </si>
  <si>
    <t>M3240</t>
  </si>
  <si>
    <t>M3241</t>
  </si>
  <si>
    <t>M3242</t>
  </si>
  <si>
    <t>M3245</t>
  </si>
  <si>
    <t>M3270</t>
  </si>
  <si>
    <t>M3271</t>
  </si>
  <si>
    <t>M3272</t>
  </si>
  <si>
    <t>M3273</t>
  </si>
  <si>
    <t>M3274</t>
  </si>
  <si>
    <t>M3275</t>
  </si>
  <si>
    <t>M3276</t>
  </si>
  <si>
    <t>M3277</t>
  </si>
  <si>
    <t>M3278</t>
  </si>
  <si>
    <t>M3279</t>
  </si>
  <si>
    <t>M3280</t>
  </si>
  <si>
    <t>M3353</t>
  </si>
  <si>
    <t>M3360</t>
  </si>
  <si>
    <t>M3361</t>
  </si>
  <si>
    <t>M3362</t>
  </si>
  <si>
    <t>M3363</t>
  </si>
  <si>
    <t>M3364</t>
  </si>
  <si>
    <t>M3365</t>
  </si>
  <si>
    <t>M3366</t>
  </si>
  <si>
    <t>M3367</t>
  </si>
  <si>
    <t>M3368</t>
  </si>
  <si>
    <t>M3369</t>
  </si>
  <si>
    <t>M3370</t>
  </si>
  <si>
    <t>M3371</t>
  </si>
  <si>
    <t>M3372</t>
  </si>
  <si>
    <t>M3501</t>
  </si>
  <si>
    <t>M3502</t>
  </si>
  <si>
    <t>M3503</t>
  </si>
  <si>
    <t>M3504</t>
  </si>
  <si>
    <t>M3505</t>
  </si>
  <si>
    <t>M3506</t>
  </si>
  <si>
    <t>M3507</t>
  </si>
  <si>
    <t>M3508</t>
  </si>
  <si>
    <t>M3509</t>
  </si>
  <si>
    <t>M3510</t>
  </si>
  <si>
    <t>M3511</t>
  </si>
  <si>
    <t>M3512</t>
  </si>
  <si>
    <t>M3513</t>
  </si>
  <si>
    <t>M3514</t>
  </si>
  <si>
    <t>M3515</t>
  </si>
  <si>
    <t>M3516</t>
  </si>
  <si>
    <t>M3518</t>
  </si>
  <si>
    <t>M3519</t>
  </si>
  <si>
    <t>M3520</t>
  </si>
  <si>
    <t>M3521</t>
  </si>
  <si>
    <t>M3522</t>
  </si>
  <si>
    <t>M3523</t>
  </si>
  <si>
    <t>M3524</t>
  </si>
  <si>
    <t>M3525</t>
  </si>
  <si>
    <t>M3526</t>
  </si>
  <si>
    <t>M3527</t>
  </si>
  <si>
    <t>M3528</t>
  </si>
  <si>
    <t>M3529</t>
  </si>
  <si>
    <t>M3530</t>
  </si>
  <si>
    <t>M3718</t>
  </si>
  <si>
    <t>M3719</t>
  </si>
  <si>
    <t>M3720</t>
  </si>
  <si>
    <t>M3721</t>
  </si>
  <si>
    <t>M3722</t>
  </si>
  <si>
    <t>M3723</t>
  </si>
  <si>
    <t>M3727</t>
  </si>
  <si>
    <t>M3728</t>
  </si>
  <si>
    <t>M3729</t>
  </si>
  <si>
    <t>M3730</t>
  </si>
  <si>
    <t>M3772</t>
  </si>
  <si>
    <t>M3773</t>
  </si>
  <si>
    <t>M3774</t>
  </si>
  <si>
    <t>M3775</t>
  </si>
  <si>
    <t>M3776</t>
  </si>
  <si>
    <t>M3777</t>
  </si>
  <si>
    <t>M3778</t>
  </si>
  <si>
    <t>M3779</t>
  </si>
  <si>
    <t>M3780</t>
  </si>
  <si>
    <t>M3781</t>
  </si>
  <si>
    <t>M3782</t>
  </si>
  <si>
    <t>M3783</t>
  </si>
  <si>
    <t>M3784</t>
  </si>
  <si>
    <t>M3785</t>
  </si>
  <si>
    <t>M3786</t>
  </si>
  <si>
    <t>M3787</t>
  </si>
  <si>
    <t>M3788</t>
  </si>
  <si>
    <t>M3789</t>
  </si>
  <si>
    <t>M3790</t>
  </si>
  <si>
    <t>M3791</t>
  </si>
  <si>
    <t>M3792</t>
  </si>
  <si>
    <t>M3793</t>
  </si>
  <si>
    <t>M3795</t>
  </si>
  <si>
    <t>M3801</t>
  </si>
  <si>
    <t>M3802</t>
  </si>
  <si>
    <t>M3803</t>
  </si>
  <si>
    <t>M3804</t>
  </si>
  <si>
    <t>M3805</t>
  </si>
  <si>
    <t>M3806</t>
  </si>
  <si>
    <t>M3807</t>
  </si>
  <si>
    <t>M3808</t>
  </si>
  <si>
    <t>M3809</t>
  </si>
  <si>
    <t>M3810</t>
  </si>
  <si>
    <t>M3811</t>
  </si>
  <si>
    <t>M3813</t>
  </si>
  <si>
    <t>M3821</t>
  </si>
  <si>
    <t>M3822</t>
  </si>
  <si>
    <t>M3823</t>
  </si>
  <si>
    <t>M3824</t>
  </si>
  <si>
    <t>M3825</t>
  </si>
  <si>
    <t>M3826</t>
  </si>
  <si>
    <t>M3827</t>
  </si>
  <si>
    <t>M3828</t>
  </si>
  <si>
    <t>M3829</t>
  </si>
  <si>
    <t>M3830</t>
  </si>
  <si>
    <t>M3831</t>
  </si>
  <si>
    <t>M3832</t>
  </si>
  <si>
    <t>M3833</t>
  </si>
  <si>
    <t>M3834</t>
  </si>
  <si>
    <t>M3835</t>
  </si>
  <si>
    <t>M3836</t>
  </si>
  <si>
    <t>M3837</t>
  </si>
  <si>
    <t>M3838</t>
  </si>
  <si>
    <t>M3839</t>
  </si>
  <si>
    <t>M3840</t>
  </si>
  <si>
    <t>M3841</t>
  </si>
  <si>
    <t>M3842</t>
  </si>
  <si>
    <t>M3843</t>
  </si>
  <si>
    <t>M3844</t>
  </si>
  <si>
    <t>M3845</t>
  </si>
  <si>
    <t>M3846</t>
  </si>
  <si>
    <t>M3847</t>
  </si>
  <si>
    <t>M3848</t>
  </si>
  <si>
    <t>M3851</t>
  </si>
  <si>
    <t>M3852</t>
  </si>
  <si>
    <t>M3853</t>
  </si>
  <si>
    <t>M3854</t>
  </si>
  <si>
    <t>M3855</t>
  </si>
  <si>
    <t>M3856</t>
  </si>
  <si>
    <t>M3857</t>
  </si>
  <si>
    <t>M3858</t>
  </si>
  <si>
    <t>M3859</t>
  </si>
  <si>
    <t>M3860</t>
  </si>
  <si>
    <t>M3861</t>
  </si>
  <si>
    <t>M3862</t>
  </si>
  <si>
    <t>M3863</t>
  </si>
  <si>
    <t>M3864</t>
  </si>
  <si>
    <t>M3865</t>
  </si>
  <si>
    <t>M3866</t>
  </si>
  <si>
    <t>M3867</t>
  </si>
  <si>
    <t>M3868</t>
  </si>
  <si>
    <t>M3869</t>
  </si>
  <si>
    <t>M3870</t>
  </si>
  <si>
    <t>M3900</t>
  </si>
  <si>
    <t>M3901</t>
  </si>
  <si>
    <t>M3902</t>
  </si>
  <si>
    <t>M3903</t>
  </si>
  <si>
    <t>M3904</t>
  </si>
  <si>
    <t>M3905</t>
  </si>
  <si>
    <t>M3906</t>
  </si>
  <si>
    <t>M3907</t>
  </si>
  <si>
    <t>M3908</t>
  </si>
  <si>
    <t>M3909</t>
  </si>
  <si>
    <t>M3910</t>
  </si>
  <si>
    <t>M3911</t>
  </si>
  <si>
    <t>M3912</t>
  </si>
  <si>
    <t>M3913</t>
  </si>
  <si>
    <t>M3914</t>
  </si>
  <si>
    <t>M3915</t>
  </si>
  <si>
    <t>M3916</t>
  </si>
  <si>
    <t>M3917</t>
  </si>
  <si>
    <t>M3918</t>
  </si>
  <si>
    <t>M3919</t>
  </si>
  <si>
    <t>M3920</t>
  </si>
  <si>
    <t>M3921</t>
  </si>
  <si>
    <t>M3922</t>
  </si>
  <si>
    <t>M3923</t>
  </si>
  <si>
    <t>M3924</t>
  </si>
  <si>
    <t>M3925</t>
  </si>
  <si>
    <t>M3926</t>
  </si>
  <si>
    <t>M3927</t>
  </si>
  <si>
    <t>M3928</t>
  </si>
  <si>
    <t>M3929</t>
  </si>
  <si>
    <t>M3931</t>
  </si>
  <si>
    <t>M3932</t>
  </si>
  <si>
    <t>M3933</t>
  </si>
  <si>
    <t>M3934</t>
  </si>
  <si>
    <t>M3935</t>
  </si>
  <si>
    <t>M3936</t>
  </si>
  <si>
    <t>M3939</t>
  </si>
  <si>
    <t>M3947</t>
  </si>
  <si>
    <t>M3949</t>
  </si>
  <si>
    <t>M4413</t>
  </si>
  <si>
    <t>DESCRIÇÃO DO SERVIÇO</t>
  </si>
  <si>
    <t>SC</t>
  </si>
  <si>
    <t>kg</t>
  </si>
  <si>
    <t>DER ROD-ES</t>
  </si>
  <si>
    <t>DER-EDIF. - ES</t>
  </si>
  <si>
    <t>BASE</t>
  </si>
  <si>
    <t>UNI.</t>
  </si>
  <si>
    <t>h</t>
  </si>
  <si>
    <t>LAT</t>
  </si>
  <si>
    <t>M²XMES</t>
  </si>
  <si>
    <t>NXMES</t>
  </si>
  <si>
    <t>GL</t>
  </si>
  <si>
    <t>CH</t>
  </si>
  <si>
    <t>DIA</t>
  </si>
  <si>
    <t>VR</t>
  </si>
  <si>
    <t>VB</t>
  </si>
  <si>
    <t>MIL</t>
  </si>
  <si>
    <t>BD</t>
  </si>
  <si>
    <t>SERVIÇOS DER/ES EDIFICAÇÕES</t>
  </si>
  <si>
    <t>PREÇO</t>
  </si>
  <si>
    <t>INSUMOS DER/ES EDIFICAÇÕES</t>
  </si>
  <si>
    <t>SERVIÇOS DER/ES RODOVIÁRIO</t>
  </si>
  <si>
    <r>
      <t>Data Base:</t>
    </r>
    <r>
      <rPr>
        <sz val="11"/>
        <color theme="1"/>
        <rFont val="Arial"/>
        <family val="2"/>
      </rPr>
      <t> Janeiro/2024</t>
    </r>
  </si>
  <si>
    <t>INSUMOS DER/ES RODOVIÁRIO</t>
  </si>
  <si>
    <t>Material</t>
  </si>
  <si>
    <t>Mão-de-obra</t>
  </si>
  <si>
    <t>SERVIÇOS DNIT</t>
  </si>
  <si>
    <t>INSUMOS DNIT</t>
  </si>
  <si>
    <t>P9824</t>
  </si>
  <si>
    <t>MÃO DE OBRA DNIT</t>
  </si>
  <si>
    <t>CUSTO</t>
  </si>
  <si>
    <t>P9801</t>
  </si>
  <si>
    <t>P9802</t>
  </si>
  <si>
    <t>P9803</t>
  </si>
  <si>
    <t>P9804</t>
  </si>
  <si>
    <t>P9805</t>
  </si>
  <si>
    <t>P9806</t>
  </si>
  <si>
    <t>P9807</t>
  </si>
  <si>
    <t>P9808</t>
  </si>
  <si>
    <t>P9809</t>
  </si>
  <si>
    <t>P9810</t>
  </si>
  <si>
    <t>P9811</t>
  </si>
  <si>
    <t>P9812</t>
  </si>
  <si>
    <t>P9814</t>
  </si>
  <si>
    <t>P9815</t>
  </si>
  <si>
    <t>P9819</t>
  </si>
  <si>
    <t>P9821</t>
  </si>
  <si>
    <t>P9822</t>
  </si>
  <si>
    <t>P9823</t>
  </si>
  <si>
    <t>P9825</t>
  </si>
  <si>
    <t>P9826</t>
  </si>
  <si>
    <t>P9827</t>
  </si>
  <si>
    <t>P9830</t>
  </si>
  <si>
    <t>P9833</t>
  </si>
  <si>
    <t>P9837</t>
  </si>
  <si>
    <t>P9840</t>
  </si>
  <si>
    <t>P9842</t>
  </si>
  <si>
    <t>P9843</t>
  </si>
  <si>
    <t>P9845</t>
  </si>
  <si>
    <t>P9846</t>
  </si>
  <si>
    <t>P9847</t>
  </si>
  <si>
    <t>P9848</t>
  </si>
  <si>
    <t>P9849</t>
  </si>
  <si>
    <t>P9850</t>
  </si>
  <si>
    <t>P9851</t>
  </si>
  <si>
    <t>P9852</t>
  </si>
  <si>
    <t>P9853</t>
  </si>
  <si>
    <t>P9854</t>
  </si>
  <si>
    <t>P9855</t>
  </si>
  <si>
    <t>P9856</t>
  </si>
  <si>
    <t>P9857</t>
  </si>
  <si>
    <t>P9858</t>
  </si>
  <si>
    <t>P9859</t>
  </si>
  <si>
    <t>P9861</t>
  </si>
  <si>
    <t>P9864</t>
  </si>
  <si>
    <t>P9866</t>
  </si>
  <si>
    <t>P9867</t>
  </si>
  <si>
    <t>P9869</t>
  </si>
  <si>
    <t>P9870</t>
  </si>
  <si>
    <t>P9871</t>
  </si>
  <si>
    <t>P9875</t>
  </si>
  <si>
    <t>P9876</t>
  </si>
  <si>
    <t>P9878</t>
  </si>
  <si>
    <t>P9880</t>
  </si>
  <si>
    <t>P9882</t>
  </si>
  <si>
    <t>P9883</t>
  </si>
  <si>
    <t>P9884</t>
  </si>
  <si>
    <t>P9885</t>
  </si>
  <si>
    <t>P9889</t>
  </si>
  <si>
    <t>P9892</t>
  </si>
  <si>
    <t>P9893</t>
  </si>
  <si>
    <t>P9896</t>
  </si>
  <si>
    <t>P9897</t>
  </si>
  <si>
    <t>P9900</t>
  </si>
  <si>
    <t>P9901</t>
  </si>
  <si>
    <t>P9903</t>
  </si>
  <si>
    <t>P9907</t>
  </si>
  <si>
    <t>P9908</t>
  </si>
  <si>
    <t>P9909</t>
  </si>
  <si>
    <t>P9910</t>
  </si>
  <si>
    <t>P9913</t>
  </si>
  <si>
    <t>P9915</t>
  </si>
  <si>
    <t>P9916</t>
  </si>
  <si>
    <t>P9920</t>
  </si>
  <si>
    <t>P9921</t>
  </si>
  <si>
    <t>P9922</t>
  </si>
  <si>
    <t>P9924</t>
  </si>
  <si>
    <t>P9925</t>
  </si>
  <si>
    <t>P9926</t>
  </si>
  <si>
    <t>P9927</t>
  </si>
  <si>
    <t>P9930</t>
  </si>
  <si>
    <t>P9931</t>
  </si>
  <si>
    <t>P9932</t>
  </si>
  <si>
    <t>P9933</t>
  </si>
  <si>
    <t>P9934</t>
  </si>
  <si>
    <t>P9938</t>
  </si>
  <si>
    <t>P9939</t>
  </si>
  <si>
    <t>P9942</t>
  </si>
  <si>
    <t>P9944</t>
  </si>
  <si>
    <t>P9946</t>
  </si>
  <si>
    <t>P9947</t>
  </si>
  <si>
    <t>P9948</t>
  </si>
  <si>
    <t>P9949</t>
  </si>
  <si>
    <t>P9950</t>
  </si>
  <si>
    <t>P9951</t>
  </si>
  <si>
    <t>P9952</t>
  </si>
  <si>
    <t>P9953</t>
  </si>
  <si>
    <t>P9954</t>
  </si>
  <si>
    <t>P9955</t>
  </si>
  <si>
    <t>P9956</t>
  </si>
  <si>
    <t>P9972</t>
  </si>
  <si>
    <t>Hora Improdutiva</t>
  </si>
  <si>
    <t>Hora Produtiva</t>
  </si>
  <si>
    <t>MAO DE OBRA DER/ES RODOVIÁRIO</t>
  </si>
  <si>
    <t>Valor comm Encargo</t>
  </si>
  <si>
    <t>DER-RO MAO</t>
  </si>
  <si>
    <t>PRÓPRIO</t>
  </si>
  <si>
    <t>EQUIPAMENTOS DER/ES RODOVIÁRIO</t>
  </si>
  <si>
    <t>DER-RO EQP.</t>
  </si>
  <si>
    <t>TABELA REFERENCIAL - COTAÇÕES</t>
  </si>
  <si>
    <t>LOCAL: VIANA - ES</t>
  </si>
  <si>
    <t>DER-ROD-I</t>
  </si>
  <si>
    <t>M2</t>
  </si>
  <si>
    <t>M3</t>
  </si>
  <si>
    <t>m2</t>
  </si>
  <si>
    <t>Categoria: Equipamento</t>
  </si>
  <si>
    <t>DNIT-I</t>
  </si>
  <si>
    <t>M0375</t>
  </si>
  <si>
    <t>M2585</t>
  </si>
  <si>
    <t>M2586</t>
  </si>
  <si>
    <t>M2587</t>
  </si>
  <si>
    <t>M2588</t>
  </si>
  <si>
    <t>M2589</t>
  </si>
  <si>
    <t>M2590</t>
  </si>
  <si>
    <t>M2591</t>
  </si>
  <si>
    <t>E9001</t>
  </si>
  <si>
    <t>DNIT-EQP</t>
  </si>
  <si>
    <t>E9002</t>
  </si>
  <si>
    <t>E9003</t>
  </si>
  <si>
    <t>E9004</t>
  </si>
  <si>
    <t>E9005</t>
  </si>
  <si>
    <t>E9006</t>
  </si>
  <si>
    <t>E9007</t>
  </si>
  <si>
    <t>E9008</t>
  </si>
  <si>
    <t>E9009</t>
  </si>
  <si>
    <t>E9010</t>
  </si>
  <si>
    <t>E9011</t>
  </si>
  <si>
    <t>E9014</t>
  </si>
  <si>
    <t>E9015</t>
  </si>
  <si>
    <t>E9016</t>
  </si>
  <si>
    <t>E9017</t>
  </si>
  <si>
    <t>E9020</t>
  </si>
  <si>
    <t>E9021</t>
  </si>
  <si>
    <t>E9022</t>
  </si>
  <si>
    <t>E9023</t>
  </si>
  <si>
    <t>E9024</t>
  </si>
  <si>
    <t>E9025</t>
  </si>
  <si>
    <t>E9026</t>
  </si>
  <si>
    <t>E9028</t>
  </si>
  <si>
    <t>E9029</t>
  </si>
  <si>
    <t>E9030</t>
  </si>
  <si>
    <t>E9031</t>
  </si>
  <si>
    <t>E9032</t>
  </si>
  <si>
    <t>E9033</t>
  </si>
  <si>
    <t>E9034</t>
  </si>
  <si>
    <t>E9035</t>
  </si>
  <si>
    <t>E9036</t>
  </si>
  <si>
    <t>E9038</t>
  </si>
  <si>
    <t>E9039</t>
  </si>
  <si>
    <t>E9040</t>
  </si>
  <si>
    <t>E9042</t>
  </si>
  <si>
    <t>E9043</t>
  </si>
  <si>
    <t>E9044</t>
  </si>
  <si>
    <t>E9045</t>
  </si>
  <si>
    <t>E9046</t>
  </si>
  <si>
    <t>E9047</t>
  </si>
  <si>
    <t>E9048</t>
  </si>
  <si>
    <t>E9049</t>
  </si>
  <si>
    <t>E9050</t>
  </si>
  <si>
    <t>E9051</t>
  </si>
  <si>
    <t>E9052</t>
  </si>
  <si>
    <t>E9053</t>
  </si>
  <si>
    <t>E9054</t>
  </si>
  <si>
    <t>E9055</t>
  </si>
  <si>
    <t>E9056</t>
  </si>
  <si>
    <t>E9057</t>
  </si>
  <si>
    <t>E9058</t>
  </si>
  <si>
    <t>E9059</t>
  </si>
  <si>
    <t>E9060</t>
  </si>
  <si>
    <t>E9061</t>
  </si>
  <si>
    <t>E9062</t>
  </si>
  <si>
    <t>E9063</t>
  </si>
  <si>
    <t>E9064</t>
  </si>
  <si>
    <t>E9065</t>
  </si>
  <si>
    <t>E9066</t>
  </si>
  <si>
    <t>E9067</t>
  </si>
  <si>
    <t>E9068</t>
  </si>
  <si>
    <t>E9069</t>
  </si>
  <si>
    <t>E9070</t>
  </si>
  <si>
    <t>E9071</t>
  </si>
  <si>
    <t>E9072</t>
  </si>
  <si>
    <t>E9073</t>
  </si>
  <si>
    <t>E9074</t>
  </si>
  <si>
    <t>E9075</t>
  </si>
  <si>
    <t>E9076</t>
  </si>
  <si>
    <t>E9077</t>
  </si>
  <si>
    <t>E9078</t>
  </si>
  <si>
    <t>E9079</t>
  </si>
  <si>
    <t>E9080</t>
  </si>
  <si>
    <t>E9081</t>
  </si>
  <si>
    <t>E9083</t>
  </si>
  <si>
    <t>E9084</t>
  </si>
  <si>
    <t>E9085</t>
  </si>
  <si>
    <t>E9086</t>
  </si>
  <si>
    <t>E9089</t>
  </si>
  <si>
    <t>E9093</t>
  </si>
  <si>
    <t>E9094</t>
  </si>
  <si>
    <t>E9095</t>
  </si>
  <si>
    <t>E9096</t>
  </si>
  <si>
    <t>E9101</t>
  </si>
  <si>
    <t>E9102</t>
  </si>
  <si>
    <t>E9103</t>
  </si>
  <si>
    <t>E9105</t>
  </si>
  <si>
    <t>E9106</t>
  </si>
  <si>
    <t>E9107</t>
  </si>
  <si>
    <t>E9108</t>
  </si>
  <si>
    <t>E9110</t>
  </si>
  <si>
    <t>E9111</t>
  </si>
  <si>
    <t>E9112</t>
  </si>
  <si>
    <t>E9113</t>
  </si>
  <si>
    <t>E9116</t>
  </si>
  <si>
    <t>E9117</t>
  </si>
  <si>
    <t>E9118</t>
  </si>
  <si>
    <t>E9119</t>
  </si>
  <si>
    <t>E9120</t>
  </si>
  <si>
    <t>E9122</t>
  </si>
  <si>
    <t>E9125</t>
  </si>
  <si>
    <t>E9126</t>
  </si>
  <si>
    <t>E9127</t>
  </si>
  <si>
    <t>E9134</t>
  </si>
  <si>
    <t>E9141</t>
  </si>
  <si>
    <t>E9144</t>
  </si>
  <si>
    <t>E9148</t>
  </si>
  <si>
    <t>E9149</t>
  </si>
  <si>
    <t>E9151</t>
  </si>
  <si>
    <t>E9152</t>
  </si>
  <si>
    <t>E9153</t>
  </si>
  <si>
    <t>E9154</t>
  </si>
  <si>
    <t>E9155</t>
  </si>
  <si>
    <t>E9156</t>
  </si>
  <si>
    <t>E9157</t>
  </si>
  <si>
    <t>E9158</t>
  </si>
  <si>
    <t>E9159</t>
  </si>
  <si>
    <t>E9160</t>
  </si>
  <si>
    <t>E9161</t>
  </si>
  <si>
    <t>E9162</t>
  </si>
  <si>
    <t>E9163</t>
  </si>
  <si>
    <t>E9164</t>
  </si>
  <si>
    <t>E9167</t>
  </si>
  <si>
    <t>E9168</t>
  </si>
  <si>
    <t>E9200</t>
  </si>
  <si>
    <t>E9203</t>
  </si>
  <si>
    <t>E9204</t>
  </si>
  <si>
    <t>E9205</t>
  </si>
  <si>
    <t>E9206</t>
  </si>
  <si>
    <t>E9207</t>
  </si>
  <si>
    <t>E9209</t>
  </si>
  <si>
    <t>E9213</t>
  </si>
  <si>
    <t>E9231</t>
  </si>
  <si>
    <t>E9242</t>
  </si>
  <si>
    <t>E9243</t>
  </si>
  <si>
    <t>E9244</t>
  </si>
  <si>
    <t>E9245</t>
  </si>
  <si>
    <t>E9246</t>
  </si>
  <si>
    <t>E9247</t>
  </si>
  <si>
    <t>E9248</t>
  </si>
  <si>
    <t>E9249</t>
  </si>
  <si>
    <t>E9251</t>
  </si>
  <si>
    <t>E9252</t>
  </si>
  <si>
    <t>E9253</t>
  </si>
  <si>
    <t>E9254</t>
  </si>
  <si>
    <t>E9255</t>
  </si>
  <si>
    <t>E9256</t>
  </si>
  <si>
    <t>E9259</t>
  </si>
  <si>
    <t>E9260</t>
  </si>
  <si>
    <t>E9261</t>
  </si>
  <si>
    <t>E9262</t>
  </si>
  <si>
    <t>E9263</t>
  </si>
  <si>
    <t>E9264</t>
  </si>
  <si>
    <t>E9265</t>
  </si>
  <si>
    <t>E9267</t>
  </si>
  <si>
    <t>E9501</t>
  </si>
  <si>
    <t>E9502</t>
  </si>
  <si>
    <t>E9503</t>
  </si>
  <si>
    <t>E9505</t>
  </si>
  <si>
    <t>E9507</t>
  </si>
  <si>
    <t>E9510</t>
  </si>
  <si>
    <t>E9511</t>
  </si>
  <si>
    <t>E9512</t>
  </si>
  <si>
    <t>E9513</t>
  </si>
  <si>
    <t>E9514</t>
  </si>
  <si>
    <t>E9515</t>
  </si>
  <si>
    <t>E9516</t>
  </si>
  <si>
    <t>E9518</t>
  </si>
  <si>
    <t>E9519</t>
  </si>
  <si>
    <t>E9521</t>
  </si>
  <si>
    <t>E9522</t>
  </si>
  <si>
    <t>E9523</t>
  </si>
  <si>
    <t>E9524</t>
  </si>
  <si>
    <t>E9525</t>
  </si>
  <si>
    <t>E9526</t>
  </si>
  <si>
    <t>E9527</t>
  </si>
  <si>
    <t>E9528</t>
  </si>
  <si>
    <t>E9529</t>
  </si>
  <si>
    <t>E9530</t>
  </si>
  <si>
    <t>E9532</t>
  </si>
  <si>
    <t>E9535</t>
  </si>
  <si>
    <t>E9536</t>
  </si>
  <si>
    <t>E9538</t>
  </si>
  <si>
    <t>E9539</t>
  </si>
  <si>
    <t>E9540</t>
  </si>
  <si>
    <t>E9541</t>
  </si>
  <si>
    <t>E9543</t>
  </si>
  <si>
    <t>E9544</t>
  </si>
  <si>
    <t>E9545</t>
  </si>
  <si>
    <t>E9547</t>
  </si>
  <si>
    <t>E9548</t>
  </si>
  <si>
    <t>E9551</t>
  </si>
  <si>
    <t>E9552</t>
  </si>
  <si>
    <t>E9553</t>
  </si>
  <si>
    <t>E9556</t>
  </si>
  <si>
    <t>E9558</t>
  </si>
  <si>
    <t>E9559</t>
  </si>
  <si>
    <t>E9560</t>
  </si>
  <si>
    <t>E9561</t>
  </si>
  <si>
    <t>E9562</t>
  </si>
  <si>
    <t>E9563</t>
  </si>
  <si>
    <t>E9565</t>
  </si>
  <si>
    <t>E9566</t>
  </si>
  <si>
    <t>E9567</t>
  </si>
  <si>
    <t>E9568</t>
  </si>
  <si>
    <t>E9569</t>
  </si>
  <si>
    <t>E9570</t>
  </si>
  <si>
    <t>E9574</t>
  </si>
  <si>
    <t>E9576</t>
  </si>
  <si>
    <t>E9577</t>
  </si>
  <si>
    <t>E9578</t>
  </si>
  <si>
    <t>E9580</t>
  </si>
  <si>
    <t>E9581</t>
  </si>
  <si>
    <t>E9583</t>
  </si>
  <si>
    <t>E9584</t>
  </si>
  <si>
    <t>E9585</t>
  </si>
  <si>
    <t>E9586</t>
  </si>
  <si>
    <t>E9587</t>
  </si>
  <si>
    <t>E9588</t>
  </si>
  <si>
    <t>E9589</t>
  </si>
  <si>
    <t>E9590</t>
  </si>
  <si>
    <t>E9591</t>
  </si>
  <si>
    <t>E9593</t>
  </si>
  <si>
    <t>E9594</t>
  </si>
  <si>
    <t>E9595</t>
  </si>
  <si>
    <t>E9596</t>
  </si>
  <si>
    <t>E9597</t>
  </si>
  <si>
    <t>E9598</t>
  </si>
  <si>
    <t>E9599</t>
  </si>
  <si>
    <t>E9601</t>
  </si>
  <si>
    <t>E9603</t>
  </si>
  <si>
    <t>E9606</t>
  </si>
  <si>
    <t>E9607</t>
  </si>
  <si>
    <t>E9609</t>
  </si>
  <si>
    <t>E9610</t>
  </si>
  <si>
    <t>E9611</t>
  </si>
  <si>
    <t>E9612</t>
  </si>
  <si>
    <t>E9613</t>
  </si>
  <si>
    <t>E9614</t>
  </si>
  <si>
    <t>E9615</t>
  </si>
  <si>
    <t>E9617</t>
  </si>
  <si>
    <t>E9618</t>
  </si>
  <si>
    <t>E9619</t>
  </si>
  <si>
    <t>E9620</t>
  </si>
  <si>
    <t>E9621</t>
  </si>
  <si>
    <t>E9622</t>
  </si>
  <si>
    <t>E9623</t>
  </si>
  <si>
    <t>E9624</t>
  </si>
  <si>
    <t>E9625</t>
  </si>
  <si>
    <t>E9626</t>
  </si>
  <si>
    <t>E9627</t>
  </si>
  <si>
    <t>E9628</t>
  </si>
  <si>
    <t>E9629</t>
  </si>
  <si>
    <t>E9630</t>
  </si>
  <si>
    <t>E9631</t>
  </si>
  <si>
    <t>E9632</t>
  </si>
  <si>
    <t>E9633</t>
  </si>
  <si>
    <t>E9634</t>
  </si>
  <si>
    <t>E9635</t>
  </si>
  <si>
    <t>E9636</t>
  </si>
  <si>
    <t>E9637</t>
  </si>
  <si>
    <t>E9638</t>
  </si>
  <si>
    <t>E9639</t>
  </si>
  <si>
    <t>E9640</t>
  </si>
  <si>
    <t>E9641</t>
  </si>
  <si>
    <t>E9642</t>
  </si>
  <si>
    <t>E9643</t>
  </si>
  <si>
    <t>E9646</t>
  </si>
  <si>
    <t>E9647</t>
  </si>
  <si>
    <t>E9648</t>
  </si>
  <si>
    <t>E9649</t>
  </si>
  <si>
    <t>E9651</t>
  </si>
  <si>
    <t>E9652</t>
  </si>
  <si>
    <t>E9653</t>
  </si>
  <si>
    <t>E9654</t>
  </si>
  <si>
    <t>E9656</t>
  </si>
  <si>
    <t>E9657</t>
  </si>
  <si>
    <t>E9660</t>
  </si>
  <si>
    <t>E9661</t>
  </si>
  <si>
    <t>E9662</t>
  </si>
  <si>
    <t>E9664</t>
  </si>
  <si>
    <t>E9668</t>
  </si>
  <si>
    <t>E9671</t>
  </si>
  <si>
    <t>E9673</t>
  </si>
  <si>
    <t>E9674</t>
  </si>
  <si>
    <t>E9675</t>
  </si>
  <si>
    <t>E9676</t>
  </si>
  <si>
    <t>E9677</t>
  </si>
  <si>
    <t>E9678</t>
  </si>
  <si>
    <t>E9681</t>
  </si>
  <si>
    <t>E9682</t>
  </si>
  <si>
    <t>E9683</t>
  </si>
  <si>
    <t>E9684</t>
  </si>
  <si>
    <t>E9685</t>
  </si>
  <si>
    <t>E9689</t>
  </si>
  <si>
    <t>E9691</t>
  </si>
  <si>
    <t>E9692</t>
  </si>
  <si>
    <t>E9694</t>
  </si>
  <si>
    <t>E9697</t>
  </si>
  <si>
    <t>E9699</t>
  </si>
  <si>
    <t>E9700</t>
  </si>
  <si>
    <t>E9701</t>
  </si>
  <si>
    <t>E9703</t>
  </si>
  <si>
    <t>E9704</t>
  </si>
  <si>
    <t>E9705</t>
  </si>
  <si>
    <t>E9706</t>
  </si>
  <si>
    <t>E9707</t>
  </si>
  <si>
    <t>E9708</t>
  </si>
  <si>
    <t>E9710</t>
  </si>
  <si>
    <t>E9712</t>
  </si>
  <si>
    <t>E9714</t>
  </si>
  <si>
    <t>E9716</t>
  </si>
  <si>
    <t>E9717</t>
  </si>
  <si>
    <t>E9718</t>
  </si>
  <si>
    <t>E9719</t>
  </si>
  <si>
    <t>E9720</t>
  </si>
  <si>
    <t>E9721</t>
  </si>
  <si>
    <t>E9722</t>
  </si>
  <si>
    <t>E9723</t>
  </si>
  <si>
    <t>E9724</t>
  </si>
  <si>
    <t>E9725</t>
  </si>
  <si>
    <t>E9726</t>
  </si>
  <si>
    <t>E9727</t>
  </si>
  <si>
    <t>E9728</t>
  </si>
  <si>
    <t>E9729</t>
  </si>
  <si>
    <t>E9730</t>
  </si>
  <si>
    <t>E9731</t>
  </si>
  <si>
    <t>E9732</t>
  </si>
  <si>
    <t>E9733</t>
  </si>
  <si>
    <t>E9734</t>
  </si>
  <si>
    <t>E9735</t>
  </si>
  <si>
    <t>E9736</t>
  </si>
  <si>
    <t>E9737</t>
  </si>
  <si>
    <t>E9738</t>
  </si>
  <si>
    <t>E9742</t>
  </si>
  <si>
    <t>E9745</t>
  </si>
  <si>
    <t>E9746</t>
  </si>
  <si>
    <t>E9747</t>
  </si>
  <si>
    <t>E9748</t>
  </si>
  <si>
    <t>E9749</t>
  </si>
  <si>
    <t>E9750</t>
  </si>
  <si>
    <t>E9753</t>
  </si>
  <si>
    <t>E9754</t>
  </si>
  <si>
    <t>E9755</t>
  </si>
  <si>
    <t>E9756</t>
  </si>
  <si>
    <t>E9758</t>
  </si>
  <si>
    <t>E9760</t>
  </si>
  <si>
    <t>E9761</t>
  </si>
  <si>
    <t>E9762</t>
  </si>
  <si>
    <t>E9763</t>
  </si>
  <si>
    <t>E9764</t>
  </si>
  <si>
    <t>E9765</t>
  </si>
  <si>
    <t>E9766</t>
  </si>
  <si>
    <t>E9767</t>
  </si>
  <si>
    <t>E9768</t>
  </si>
  <si>
    <t>E9769</t>
  </si>
  <si>
    <t>E9770</t>
  </si>
  <si>
    <t>E9771</t>
  </si>
  <si>
    <t>E9772</t>
  </si>
  <si>
    <t>E9773</t>
  </si>
  <si>
    <t>E9774</t>
  </si>
  <si>
    <t>E9775</t>
  </si>
  <si>
    <t>E9776</t>
  </si>
  <si>
    <t>E9777</t>
  </si>
  <si>
    <t>E9778</t>
  </si>
  <si>
    <t>E9779</t>
  </si>
  <si>
    <t>E9780</t>
  </si>
  <si>
    <t>E9781</t>
  </si>
  <si>
    <t>E9782</t>
  </si>
  <si>
    <t>E9784</t>
  </si>
  <si>
    <t>E9785</t>
  </si>
  <si>
    <t>E9788</t>
  </si>
  <si>
    <t>E9789</t>
  </si>
  <si>
    <t>E9790</t>
  </si>
  <si>
    <t>E9791</t>
  </si>
  <si>
    <t>E9793</t>
  </si>
  <si>
    <t>E9795</t>
  </si>
  <si>
    <t>E9797</t>
  </si>
  <si>
    <t>E9798</t>
  </si>
  <si>
    <t>E9013</t>
  </si>
  <si>
    <t>A9335</t>
  </si>
  <si>
    <t>A9364</t>
  </si>
  <si>
    <t>E9018</t>
  </si>
  <si>
    <t>A9324</t>
  </si>
  <si>
    <t>A9355</t>
  </si>
  <si>
    <t>A9382</t>
  </si>
  <si>
    <t>E9027</t>
  </si>
  <si>
    <t>A9333</t>
  </si>
  <si>
    <t>A9365</t>
  </si>
  <si>
    <t>E9037</t>
  </si>
  <si>
    <t>A9334</t>
  </si>
  <si>
    <t>A9378</t>
  </si>
  <si>
    <t>E9041</t>
  </si>
  <si>
    <t>A9313</t>
  </si>
  <si>
    <t>A9351</t>
  </si>
  <si>
    <t>A9373</t>
  </si>
  <si>
    <t>E9082</t>
  </si>
  <si>
    <t>A9323</t>
  </si>
  <si>
    <t>A9347</t>
  </si>
  <si>
    <t>A9372</t>
  </si>
  <si>
    <t>A9379</t>
  </si>
  <si>
    <t>E9097</t>
  </si>
  <si>
    <t>A9326</t>
  </si>
  <si>
    <t>A9374</t>
  </si>
  <si>
    <t>E9098</t>
  </si>
  <si>
    <t>A9306</t>
  </si>
  <si>
    <t>A9375</t>
  </si>
  <si>
    <t>E9099</t>
  </si>
  <si>
    <t>A9320</t>
  </si>
  <si>
    <t>A9376</t>
  </si>
  <si>
    <t>E9100</t>
  </si>
  <si>
    <t>A9310</t>
  </si>
  <si>
    <t>E9114</t>
  </si>
  <si>
    <t>A9380</t>
  </si>
  <si>
    <t>E9115</t>
  </si>
  <si>
    <t>A9381</t>
  </si>
  <si>
    <t>E9145</t>
  </si>
  <si>
    <t>A9316</t>
  </si>
  <si>
    <t>A9340</t>
  </si>
  <si>
    <t>E9146</t>
  </si>
  <si>
    <t>A9357</t>
  </si>
  <si>
    <t>E9169</t>
  </si>
  <si>
    <t>A9385</t>
  </si>
  <si>
    <t>A9389</t>
  </si>
  <si>
    <t>E9170</t>
  </si>
  <si>
    <t>A9386</t>
  </si>
  <si>
    <t>A9387</t>
  </si>
  <si>
    <t>E9171</t>
  </si>
  <si>
    <t>A9325</t>
  </si>
  <si>
    <t>A9388</t>
  </si>
  <si>
    <t>E9199</t>
  </si>
  <si>
    <t>A9299</t>
  </si>
  <si>
    <t>E9201</t>
  </si>
  <si>
    <t>A9327</t>
  </si>
  <si>
    <t>A9343</t>
  </si>
  <si>
    <t>E9202</t>
  </si>
  <si>
    <t>A9300</t>
  </si>
  <si>
    <t>A9383</t>
  </si>
  <si>
    <t>E9506</t>
  </si>
  <si>
    <t>A9307</t>
  </si>
  <si>
    <t>A9338</t>
  </si>
  <si>
    <t>E9508</t>
  </si>
  <si>
    <t>A9309</t>
  </si>
  <si>
    <t>A9350</t>
  </si>
  <si>
    <t>E9509</t>
  </si>
  <si>
    <t>A9363</t>
  </si>
  <si>
    <t>E9520</t>
  </si>
  <si>
    <t>A9311</t>
  </si>
  <si>
    <t>A9339</t>
  </si>
  <si>
    <t>E9571</t>
  </si>
  <si>
    <t>A9332</t>
  </si>
  <si>
    <t>A9360</t>
  </si>
  <si>
    <t>E9575</t>
  </si>
  <si>
    <t>A9345</t>
  </si>
  <si>
    <t>E9579</t>
  </si>
  <si>
    <t>A9342</t>
  </si>
  <si>
    <t>E9592</t>
  </si>
  <si>
    <t>A9314</t>
  </si>
  <si>
    <t>A9352</t>
  </si>
  <si>
    <t>E9600</t>
  </si>
  <si>
    <t>A9317</t>
  </si>
  <si>
    <t>A9346</t>
  </si>
  <si>
    <t>E9604</t>
  </si>
  <si>
    <t>A9315</t>
  </si>
  <si>
    <t>A9341</t>
  </si>
  <si>
    <t>E9605</t>
  </si>
  <si>
    <t>A9358</t>
  </si>
  <si>
    <t>E9644</t>
  </si>
  <si>
    <t>A9302</t>
  </si>
  <si>
    <t>A9368</t>
  </si>
  <si>
    <t>E9645</t>
  </si>
  <si>
    <t>A9305</t>
  </si>
  <si>
    <t>A9328</t>
  </si>
  <si>
    <t>A9369</t>
  </si>
  <si>
    <t>E9663</t>
  </si>
  <si>
    <t>A9304</t>
  </si>
  <si>
    <t>A9336</t>
  </si>
  <si>
    <t>E9665</t>
  </si>
  <si>
    <t>A9318</t>
  </si>
  <si>
    <t>A9353</t>
  </si>
  <si>
    <t>E9666</t>
  </si>
  <si>
    <t>A9321</t>
  </si>
  <si>
    <t>A9354</t>
  </si>
  <si>
    <t>E9667</t>
  </si>
  <si>
    <t>A9344</t>
  </si>
  <si>
    <t>E9669</t>
  </si>
  <si>
    <t>A9331</t>
  </si>
  <si>
    <t>A9359</t>
  </si>
  <si>
    <t>E9670</t>
  </si>
  <si>
    <t>A9319</t>
  </si>
  <si>
    <t>A9367</t>
  </si>
  <si>
    <t>E9672</t>
  </si>
  <si>
    <t>E9679</t>
  </si>
  <si>
    <t>A9384</t>
  </si>
  <si>
    <t>A9390</t>
  </si>
  <si>
    <t>E9680</t>
  </si>
  <si>
    <t>A9361</t>
  </si>
  <si>
    <t>E9686</t>
  </si>
  <si>
    <t>A9308</t>
  </si>
  <si>
    <t>A9349</t>
  </si>
  <si>
    <t>E9687</t>
  </si>
  <si>
    <t>A9303</t>
  </si>
  <si>
    <t>A9348</t>
  </si>
  <si>
    <t>E9690</t>
  </si>
  <si>
    <t>A9329</t>
  </si>
  <si>
    <t>A9330</t>
  </si>
  <si>
    <t>E9693</t>
  </si>
  <si>
    <t>A9322</t>
  </si>
  <si>
    <t>A9370</t>
  </si>
  <si>
    <t>E9783</t>
  </si>
  <si>
    <t>A9301</t>
  </si>
  <si>
    <t>A9377</t>
  </si>
  <si>
    <t>E9787</t>
  </si>
  <si>
    <t>A9371</t>
  </si>
  <si>
    <t>E9792</t>
  </si>
  <si>
    <t>A9362</t>
  </si>
  <si>
    <t>SINAPI</t>
  </si>
  <si>
    <t>SINAPI-MG</t>
  </si>
  <si>
    <t>DER-EDIF</t>
  </si>
  <si>
    <t>m</t>
  </si>
  <si>
    <t>und</t>
  </si>
  <si>
    <t>mês</t>
  </si>
  <si>
    <t>cj</t>
  </si>
  <si>
    <t>DER-EDIF.-I</t>
  </si>
  <si>
    <t>Categoria: Material</t>
  </si>
  <si>
    <t>Und.</t>
  </si>
  <si>
    <t>Preço</t>
  </si>
  <si>
    <t>Preço Prod.</t>
  </si>
  <si>
    <t>Data Base: Out/2024</t>
  </si>
  <si>
    <t>KM</t>
  </si>
  <si>
    <t>TKM</t>
  </si>
  <si>
    <t>https://www.gov.br/dnit/pt-br/assuntos/planejamento-e-pesquisa/custos-e-pagamentos/custos-e-pagamentos-dnit/indices-de-reajustamentos/indices-de-reajustamentos-de-obras-rodoviario/dnit_iii-04-0_divulgacao-indices-obras-rodoviarias-dez-2024.pdf</t>
  </si>
  <si>
    <t>CPU-001</t>
  </si>
  <si>
    <t>CPU-002</t>
  </si>
  <si>
    <t>CPU-008</t>
  </si>
  <si>
    <t>CPU-003</t>
  </si>
  <si>
    <t>CPU-004</t>
  </si>
  <si>
    <t>CPU-005</t>
  </si>
  <si>
    <t>CPU-006</t>
  </si>
  <si>
    <t>CPU-007</t>
  </si>
  <si>
    <t>ALA DE LANÇAMENTO</t>
  </si>
  <si>
    <t>CPU-009</t>
  </si>
  <si>
    <t>COT-001</t>
  </si>
  <si>
    <t>CPU-018</t>
  </si>
  <si>
    <t>CPU-019</t>
  </si>
  <si>
    <t>CPU-010</t>
  </si>
  <si>
    <t>CPU-011</t>
  </si>
  <si>
    <t>CPU-012</t>
  </si>
  <si>
    <t>CPU-013</t>
  </si>
  <si>
    <t>CPU-014</t>
  </si>
  <si>
    <t>CPU-015</t>
  </si>
  <si>
    <t>CPU-016</t>
  </si>
  <si>
    <t>CPU-017</t>
  </si>
  <si>
    <t>COT-002</t>
  </si>
  <si>
    <t>m3</t>
  </si>
  <si>
    <t>ms</t>
  </si>
  <si>
    <t>pt</t>
  </si>
  <si>
    <t>cm</t>
  </si>
  <si>
    <t>chp</t>
  </si>
  <si>
    <t>chi</t>
  </si>
  <si>
    <t>Data Base: Outubro/2024</t>
  </si>
  <si>
    <t>CM²</t>
  </si>
  <si>
    <t>HA</t>
  </si>
  <si>
    <t>UN.DIA</t>
  </si>
  <si>
    <t>M.DIA</t>
  </si>
  <si>
    <t>M².DIA</t>
  </si>
  <si>
    <t>M³KM</t>
  </si>
  <si>
    <t>UNKM</t>
  </si>
  <si>
    <t>CPU-020</t>
  </si>
  <si>
    <t>CPU-021</t>
  </si>
  <si>
    <t>CPU-022</t>
  </si>
  <si>
    <t>CPU-023</t>
  </si>
  <si>
    <t>CPU-024</t>
  </si>
  <si>
    <t>COT-003</t>
  </si>
  <si>
    <t>CPU-025</t>
  </si>
  <si>
    <t>COT-004</t>
  </si>
  <si>
    <t>COT-005</t>
  </si>
  <si>
    <t>CPU-026</t>
  </si>
  <si>
    <t>CPU-027</t>
  </si>
  <si>
    <t>CPU-028</t>
  </si>
  <si>
    <t>CPU-029</t>
  </si>
  <si>
    <t>CPU-030</t>
  </si>
  <si>
    <t>COT-006</t>
  </si>
  <si>
    <t>2.1</t>
  </si>
  <si>
    <t>COT-007</t>
  </si>
  <si>
    <t>COT-008</t>
  </si>
  <si>
    <t>COT-009</t>
  </si>
  <si>
    <t>COT-010</t>
  </si>
  <si>
    <t>COT-011</t>
  </si>
  <si>
    <t>COT-012</t>
  </si>
  <si>
    <t>Brita 1</t>
  </si>
  <si>
    <t>Brita 0</t>
  </si>
  <si>
    <t>Brita 2</t>
  </si>
  <si>
    <t>Pavimentação</t>
  </si>
  <si>
    <t>Brita 4</t>
  </si>
  <si>
    <t>CPU-031</t>
  </si>
  <si>
    <t>CPU-032</t>
  </si>
  <si>
    <r>
      <t>Data Base:</t>
    </r>
    <r>
      <rPr>
        <sz val="11"/>
        <color theme="1"/>
        <rFont val="Arial"/>
        <family val="2"/>
      </rPr>
      <t> Dezembro/2024</t>
    </r>
  </si>
  <si>
    <t>CPU-033</t>
  </si>
  <si>
    <t>Mês de Referência: DEZEMBRO 2024.</t>
  </si>
  <si>
    <t>Equipamentos</t>
  </si>
  <si>
    <t>Unidade</t>
  </si>
  <si>
    <t>Demolição De Piso Cimentado Inclusive Lastro De Concreto</t>
  </si>
  <si>
    <t>Demolição De Piso Revestido Com Cerâmica</t>
  </si>
  <si>
    <t>Demolição De Piso Revestido Com Cerâmica Inclusive Lastro De Concreto</t>
  </si>
  <si>
    <t>Demolição De Piso Revestido Com Tacos De Madeira</t>
  </si>
  <si>
    <t>Demolição De Piso De Tábuas</t>
  </si>
  <si>
    <t>Demolição De Revestimento Com Azulejos</t>
  </si>
  <si>
    <t>Demolição De Revestimento Com Lambris De Madeira</t>
  </si>
  <si>
    <t>Retirada De Revestimento Antigo Em Reboco</t>
  </si>
  <si>
    <t>Demolição De Alvenaria</t>
  </si>
  <si>
    <t>Demolição Manual De Concreto Simples (Emop 05.001.001)</t>
  </si>
  <si>
    <t>Retirada Manual De Pavimento Em Paralelepípedos, Incluindo Empilhamento Para Reaproveitamento</t>
  </si>
  <si>
    <t>Retirada Manual De Blocos Pré-Moldados De Concreto (Blokret), Inclusive Empilhamento Para Reaproveitamento</t>
  </si>
  <si>
    <t>Retirada De Portas E Janelas De Madeira, Inclusive Batentes</t>
  </si>
  <si>
    <t>Retirada De Esquadrias Metálicas</t>
  </si>
  <si>
    <t>Retirada De Meio-Fio De Concreto</t>
  </si>
  <si>
    <t>Remoção De Pintura Antiga A Óleo Ou Esmalte</t>
  </si>
  <si>
    <t>Demolição Manual De Concreto Armado (Emop 05.001.033)</t>
  </si>
  <si>
    <t>Demolição De Piso Cimentado, Exclusive Lastro De Concreto</t>
  </si>
  <si>
    <t>Retirada De Bandeira De Porta</t>
  </si>
  <si>
    <t>Demolição De Elementos Vazados Cerâmicos Ou De Concreto</t>
  </si>
  <si>
    <t>Retirada De Aparelhos Sanitários</t>
  </si>
  <si>
    <t>Retirada De Grades, Gradis, Alambrados, Cercas E Portões</t>
  </si>
  <si>
    <t>Retirada De Bancada De Pia</t>
  </si>
  <si>
    <t>Retirada De Tanque De Cimento</t>
  </si>
  <si>
    <t>Retirada De Caixa D'Água De Fibrocimento, Inclusive Tubulação De Ligação</t>
  </si>
  <si>
    <t>Demolição De Forro De Madeira, Sem Reaproveitamento</t>
  </si>
  <si>
    <t>Retirada De Poste De Aço De 4 A 6 M</t>
  </si>
  <si>
    <t>Retirada De Pintura Antiga A Base De Pva</t>
  </si>
  <si>
    <t>Demolição De Laje Pré-Moldada De Concreto</t>
  </si>
  <si>
    <t>Apicoamento De Superfície Com Revestimento Em Argamassa</t>
  </si>
  <si>
    <t>Retirada De Divisórias Com Reaproveitamento</t>
  </si>
  <si>
    <t>Retirada De Pontos Elétricos (Luminárias, Interruptores E Tomadas)</t>
  </si>
  <si>
    <t>Retirada De Vidros Quebrados</t>
  </si>
  <si>
    <t>Retirada De Rodapé Em Argamassa De Cimento E Areia</t>
  </si>
  <si>
    <t>Lixamento De Parede Com Pintura Antiga Pva Para Recebimento De Nova Camada De Tinta</t>
  </si>
  <si>
    <t>Remoção De Engradamento De Madeira De Cobertura Para Reaproveitamento</t>
  </si>
  <si>
    <t>Remoção De Telhas Cerâmica, Tipo Francesa, Inclusive Cumeeira</t>
  </si>
  <si>
    <t>Remoção De Telhas Cerâmicas, Tipo Colonial, Inclusive Cumeeiras</t>
  </si>
  <si>
    <t>Remoção De Telha Ondulada De Fibrocimento, Inclusive Cumeeira</t>
  </si>
  <si>
    <t>Retirada De Rodapé De Madeira Ou Cerâmica</t>
  </si>
  <si>
    <t>Demolição De Piso Granilite</t>
  </si>
  <si>
    <t>Retirada De Caixas/Quadros Elétricos</t>
  </si>
  <si>
    <t>Retirada De Quadro De Giz (1.29 X 3.95M)</t>
  </si>
  <si>
    <t>Remoção De Cobertura Em Telha Metálica, Exclusive Estrutura</t>
  </si>
  <si>
    <t>Demolição De Divisória De Granito</t>
  </si>
  <si>
    <t>Retirada De Alizar De Madeira</t>
  </si>
  <si>
    <t>Demolições E Retiradas</t>
  </si>
  <si>
    <t>Retirada De Cobertura Em Telhas Canalete 49</t>
  </si>
  <si>
    <t>Demolição De Alvenaria, Com Reaproveitamento</t>
  </si>
  <si>
    <t>Remoção De Forro Em Eucatex, Sem Aproveitamento Do Material</t>
  </si>
  <si>
    <t>Remoção De Pintura Antiga A Base De Óleo Ou Esmalte Sobre Esquadrias</t>
  </si>
  <si>
    <t>Remoção De Revestimento De Pisos Com Forração Textil</t>
  </si>
  <si>
    <t>Retirada De Torneiras E Registros</t>
  </si>
  <si>
    <t>Retirada De Cobertura Em Telha Canalete 90</t>
  </si>
  <si>
    <t>Demolição De Estrutura De Madeira Para Telhado</t>
  </si>
  <si>
    <t>Retirada De Estrutura Em Madeira Do Telhado</t>
  </si>
  <si>
    <t>Retirada De Marco De Madeira</t>
  </si>
  <si>
    <t>Retirada De Disjuntor</t>
  </si>
  <si>
    <t>Demolição De Piso, Soleira, Peitoris E Escadas Em Mármore Ou Granito, Exclusive Regularização</t>
  </si>
  <si>
    <t>Retirada De Roda Parede Em Madeira</t>
  </si>
  <si>
    <t>Retirada De Piso De Borracha</t>
  </si>
  <si>
    <t>Demolição De Lajes, Em Concreto Armado, De Forma Mecanizada Com Martelete Demolidor Elétrico, Sem Reaproveitamento</t>
  </si>
  <si>
    <t>Limpeza Do Terreno</t>
  </si>
  <si>
    <t>Corte De Capoeira Fina, A Foice (Manual)</t>
  </si>
  <si>
    <t>Raspagem E Limpeza Do Terreno (Manual)</t>
  </si>
  <si>
    <t>Corte E Destocamento De Árvores Com Diâmetro De Até 15 Cm</t>
  </si>
  <si>
    <t>Corte E Destocamento De Árvores Com Diâmetro Superior A 30 Cm</t>
  </si>
  <si>
    <t>Locação</t>
  </si>
  <si>
    <t>Locação De Obra Com Gabarito De Madeira</t>
  </si>
  <si>
    <t>Equipe Topográfica Para Serviços Simples De Locação E Nivelamento (Incluindo Equipamento, Transporte E Profissionais Nivel Médio)</t>
  </si>
  <si>
    <t>Serviços Administrativos E Técnicos - Mensalistas</t>
  </si>
  <si>
    <t>Engenheiro Junior</t>
  </si>
  <si>
    <t>Engenheiro Pleno</t>
  </si>
  <si>
    <t>Engenhero Sênior</t>
  </si>
  <si>
    <t>Almoxarife</t>
  </si>
  <si>
    <t>Auxiliar De Almoxarife</t>
  </si>
  <si>
    <t>Vigia</t>
  </si>
  <si>
    <t>Encarregado De Turma</t>
  </si>
  <si>
    <t>Mestre De Obras Senior</t>
  </si>
  <si>
    <t>Coordenador Tecnico Especialista</t>
  </si>
  <si>
    <t>Técnico Nível Superior</t>
  </si>
  <si>
    <t>Técnico Segundo Grau Nivel "A"</t>
  </si>
  <si>
    <t>Técnico Segundo Grau Nivel "B"</t>
  </si>
  <si>
    <t>Técnico Segundo Grau Nivel "C"</t>
  </si>
  <si>
    <t>Técnico Segundo Grau Nivel "D"</t>
  </si>
  <si>
    <t>Cotador (Auxiliar De Engenharia)</t>
  </si>
  <si>
    <t>Instalação Do Canteiro De Obras</t>
  </si>
  <si>
    <t>Tapumes, Barracões E Coberturas</t>
  </si>
  <si>
    <t>Placa De Obra Nas Dimensões De 2.0 X 4.0 M, Padrão Der</t>
  </si>
  <si>
    <t>Locação De Andaime Metálico Para Trabalho Em Fachada De Edifíco (Aluguel De 1 M² Por 1 Mês) Inclusive Frete, Montagem E Desmontagem</t>
  </si>
  <si>
    <t>Aluguel Mensal Container Para Escritório, Sem Banheiro, Dim. 6.00X2.40M, Incl. Porta, 2 Janelas, Abert P/ Ar Cond., 2 Pt Iluminação, 2 Tomadas Elét. E 1 Tomada Telef. Isolamento Térmico (Teto E Paredes), Piso Em Comp. Naval, Cert. Nr18, Incl. Laudo Descontaminação.</t>
  </si>
  <si>
    <t>Mobilização E Desmobilização De Conteiner Locado Para Barracão De Obra</t>
  </si>
  <si>
    <t>Locação De Andaime Metálico Para Fachada - Tipo Torre (Aluguel Mensal)</t>
  </si>
  <si>
    <t>Fornecimento E Instalação De Proteção Para Andaime Fachadeiro Considerando Plataforma, Rodapé E Guarda-Corpo Em Madeira, Inclusive Entelamento, Conforme Nr-18 (Medido Por M2 De Fachada)</t>
  </si>
  <si>
    <t>Tapume Telha Metálica Ondulada Em Aço Galvalume 0,50Mm Branca H=2,20M, Incl. Montagem Estr. Mad. 8"X8", C/Adesivo "Der-Es" 60X60Cm A Cada 10M, Incl. Faixas Pint. Esmalte Sint. Cores Azul C/ H=30Cm E Rosa C/ H=10Cm (Reaproveitamento 2X)</t>
  </si>
  <si>
    <t>Tapume Madeira Compensada Resinada E= 12Mm H=2,20M, Estr. C/ Mad Reflorest., Incl Mont, Pintura Esmalte Sint, Adesivo "Der-Es" 60X60Cm A Cada 10M E Faixas C/ Pintura Esmalte Sintético Nas Cores Azul C/ H=30Cm E Rosa C/ H=10Cm</t>
  </si>
  <si>
    <t>Aluguel Mensal Container Para Escritório, Dim. 6.00X2.40M, C/ Banheiro (Vaso+Lavat+Chuveiro E Básc), Incl. Porta, 2 Janelas, Abert P/ Ar Cond., 2 Pt Iluminação, 2 Tom. Elét. E 1 Tom.Telef. Isolam.Térmico(Teto E Paredes), Piso Em Comp. Naval, Cert. Nr18, Incl. Laudo Descontaminação.</t>
  </si>
  <si>
    <t>Aluguel Mensal Container Para Refeitorio, Incl. Porta, 2 Janelas, Abert P/ Ar Cond., 2 Pt Iluminação, 2 Tomadas Elét. E 1 Tomada Telef. Isolamento Térmico (Paredes E Teto), Piso Em Comp. Naval Pintado, Cert. Nr18, Incl. Laudo Descontaminação.</t>
  </si>
  <si>
    <t>Aluguel Mensal Container Para Vestiário, Incl. Porta, Venezianas De Circulação, 1 Pt Iluminação, Isolamento Térmico (Teto), Piso Em Comp. Naval Pintado, Cert. Nr18, Incl. Laudo Descontaminação.</t>
  </si>
  <si>
    <t>Aluguel Mensal Container Sanitário, Incl Porta, Básc, 2 Ptos Luz, 1 Pto Aterram., 3Vasos, 3Lavatórios, Calha Mictório, 6 Chuveiros (1 Eletrico), Torn.,Registros, Piso Comp. Naval Pintado, Cert Nr18 E Laudo Descontaminação</t>
  </si>
  <si>
    <t>Aluguel Mensal Container Para Almoxarifado, Incl. Porta, 2 Janelas, 1 Pt Iluminação, Isolamento Térmico (Teto), Piso Em Comp. Naval Pintado, Cert. Nr18, Incl. Laudo Descontaminação.</t>
  </si>
  <si>
    <t>Instalação Do Canteiro De Obras (Utilização 1 Vez), Projeto Padrão Labor - Nr.18 (Obras Com Prazo De Execução Superior A 12 Meses)</t>
  </si>
  <si>
    <t>Barracão Para Escritório Com Sanitário Área De 14.50 M2, De Chapa De Compens. 12Mm E Pontalete 8X8Cm, Piso Cimentado E Cobertura De Telha De Fibroc. 6Mm, Incl. Ponto De Luz E Cx. De Inspeção, Conf. Projeto (1 Utilização)</t>
  </si>
  <si>
    <t>Barracão Para Almoxarifado Área De 10.90M2, De Chapa De Compensado De 12Mm E Pontalete 8X8Cm, Piso Cimentado E Cobertura De Telhas De Fibrocimento De 6Mm, Incl. Ponto De Luz, Conf. Projeto (1 Utilização)</t>
  </si>
  <si>
    <t>Barracão Para Depósito De Cimento Área De 10.90M2, De Chapa De Compensado 12Mm E Pontaletes 8X8Cm, Piso Cimentado E Cobertura De Telhas De Fibrocimento De 6Mm, Inclusive Ponto De Luz, Conf. Projeto (1 Utilização)</t>
  </si>
  <si>
    <t>Refeitório Com Paredes De Chapa De Compens. 12Mm E Pontaletes 8X8Cm, Piso Ciment. E Cob. De Telhas Fibroc. 6Mm, Incl. Ponto De Luz E Cx. De Inspeção (Cons. 1.21 M2/Func./Turno), Conf. Projeto (1 Utilização)</t>
  </si>
  <si>
    <t>Unidade De Sanitário E Vestiário P/ Até 20 Func. Área De 18.15M2, Paredes De Chapa Compens. 12Mm E Pontalete 8X8Cm, Piso Cimentado, Cobert. Telha Fibroc. 6Mm, Incl. Instalação De Luz E Cx. De Inspeção, Conf. Projeto (1 Utilização)</t>
  </si>
  <si>
    <t>Unidade De Sanitário E Vestiário De 20 A 40 Func. Área 25.40M2, Paredes De Chapa Compens. 12Mm E Pontalete 8X8Cm, Piso Cimentado, Cobert. Telha Fibroc. 6Mm, Incl. Inst. De Luz E Cx. De Inspeção, Conf. Projeto (1 Utilização)</t>
  </si>
  <si>
    <t>Unidade De Sanitário E Vestiário De 40 A 60 Func. Área 33.90M2, Paredes De Chapa Compens. 12Mm E Pontalete 8X8Cm, Piso Cimentado, Cobert. Telha Fibroc. 6Mm, Incl. Inst. De Luz E Cx. De Inspeção, Conf. Projeto (1 Utilização)</t>
  </si>
  <si>
    <t>Galpão Para Serraria E Carpintaria Área 12.00M2, Em Peça De Madeira 8X8Cm E Contraventamento De 5X7Cm, Cobertura De Telha De Fibroc. De 6Mm, Inclusive Ponto E Cabo De Alimentação Da Máquina, Conf. Projeto (1 Utilização)</t>
  </si>
  <si>
    <t>Galpão Para Corte E Armação Com Área De 6.00M2, Em Peças De Madeira 8X8Cm E Contraventamento De 5X7Cm, Cobertura De Telhas De Fibroc. De 6Mm, Inclusive Ponto E Cabo De Alimentação Da Máquina, Conf. Projeto (1 Utilização)</t>
  </si>
  <si>
    <t>Reservatório De Poliestileno De 500L, Incl. Suporte Em Madeira De 7X12Cm E 5X7Cm, Elevado De 4M, Conf. Projeto (1 Utilização)</t>
  </si>
  <si>
    <t>Reservatório De Poliestileno De 1000 L, Incl. Suporte Em Madeira De 7X12Cm E 8X7Cm, Elevado De 4M, Conf. Projeto (1 Utilização)</t>
  </si>
  <si>
    <t>Rede De Água Com Padrão De Entrada D'Água Diâm. 3/4", Conf. Espec. Cesan, Incl. Tubos E Conexões Para Alimentação, Distribuição, Extravasor E Limpeza, Cons. O Padrão A 25M, Conf. Projeto (1 Utilização)</t>
  </si>
  <si>
    <t>Rede De Luz, Incl. Padrão Entrada De Energia Trifás., Cabo De Ligação Até Barracões, Quadro De Distrib., Disj. E Chave De Força (Quando Necessário), Cons. 20M Entre Padrão Entrada E Qdg, Conf. Projeto (1 Utilização)</t>
  </si>
  <si>
    <t>Rede De Esgoto, Contendo Fossa E Filtro, Inclusive Tubos E Conexões De Ligação Entre Caixas, Considerando Distância De 25M, Conforme Projeto (1 Utilização)</t>
  </si>
  <si>
    <t>Instalação Do Canteiro De Obras (Utilização 2 Vezes), Projeto Padrão Labor - Nr.18 (Obras Com Prazo De Execução De 6 A 12 Meses)</t>
  </si>
  <si>
    <t>Barracão Para Escritório Com Sanitário Área 14.50M2, De Chapa De Compens. 12Mm E Pontalete 8X8Cm, Piso Cimentado E Cobertura De Telha De Fibroc. 6Mm, Incl. Ponto De Luz E Cx. De Inspeção, Conf. Projeto (2 Utilizações)</t>
  </si>
  <si>
    <t>Barracão Para Almoxarifado Área De 10.90M2, De Chapa De Compensado 12Mm E Pontaletes 8X8Cm, Piso Cimentado E Cobertura De Telha De Fibrocimento De 6Mm, Inclusive Ponto De Luz, Conf. Projeto (2 Utilizações)</t>
  </si>
  <si>
    <t>Barracão Para Depósito De Cimento Área De 10.90M2, De Chapa De Compensado 12Mm E Pontaletes 8X8Cm, Piso Cimentado E Cobertura De Telhas De Fibrocimento De 6Mm, Inclusive Ponto De Luz, Conf. Projeto (2 Utilizações)</t>
  </si>
  <si>
    <t>Refeitório Com Paredes De Chapa De Compens. 12Mm E Pontaletes 8X8Cm, Piso Ciment. E Cobert. De Telhas Fibroc. 6Mm, Incl. Ponto De Luz E Cx. De Inspeção (Cons. 1.21M2/Func./Turno), Conf. Projeto (2 Utilização)</t>
  </si>
  <si>
    <t>Unidade De Sanitário E Vestiário Para Até 20 Func. Área 18.15M2, Paredes De Chapa Compens. 12Mm E Pontalete 8X8Cm, Piso Cimentado, Cobert. Telha Fibroc. 6Mm, Incl. Inst. De Luz E Cx. De Inspeção, Conf. Projeto (2 Utilizações)</t>
  </si>
  <si>
    <t>Unidade De Sanitário E Vestiário De 20 A 40 Func. Área 25.40M2, Paredes De Chapa Compens. 12Mm E Pontalete 8X8Cm, Piso Cimentado, Cobert. Telha Fibroc. 6Mm, Incl. Inst. De Luz E Cx. De Inspeção, Conf. Projeto (2 Utilizações)</t>
  </si>
  <si>
    <t>Unidade De Sanitário E Vestiário De 40 A 60 Func. Área 33.90M2, Paredes De Chapa Compens. 12Mm E Pontalete 8X8Cm, Piso Cimentado, Cobert. Telha Fibroc. 6Mm, Incl. Inst. De Luz E Cx. De Inspeção, Conf. Projeto (2 Utilizações)</t>
  </si>
  <si>
    <t>Galpão Para Serraria E Carpintaria Área 12.00M2, Em Peças De Madeira 8X8Cm E Contraventamento De 5X7Cm, Cobertura De Telhas De Fibroc. De 6Mm, Inclusive Ponto E Cabo De Alimentação Da Máquina, Conf. Projeto (2 Utilizações)</t>
  </si>
  <si>
    <t>Galpão Para Corte E Armação Com Área De 6.00M2, De Peças De Madeira 8X8Cm E Contraventamento De 5X7Cm, Cobertura De Telhas De Fibroc. De 6Mm, Inclusive Ponto E Cabo De Alimentação Da Máquina, Conf. Projeto (2 Utilizações)</t>
  </si>
  <si>
    <t>Reservatório De Poliestileno De 500 L, Incl. Suporte Em Madeira De 7X12Cm E 5X7Cm, Elevado De 4M, Conforme Projeto (2 Utilizações)</t>
  </si>
  <si>
    <t>Reservatório De Poliestileno De 1000 L, Inclusive Suporte Em Madeira De 7X12Cm E 5X7Cm, Elevado De 4M, Conforme Projeto (2 Utilizações)</t>
  </si>
  <si>
    <t>Rede De Água, Com Padrão De Entrada D'Água Diâm. 3/4", Conf. Espec. Cesan, Incl. Tubos E Conexões Para Alimentação, Distribuição, Extravasor E Limpeza, Cons. O Padrão A 25M, Conf. Projeto (2 Utilizações)</t>
  </si>
  <si>
    <t>Movimento De Terra</t>
  </si>
  <si>
    <t>Escavações</t>
  </si>
  <si>
    <t>Escavação Manual Em Material De 1A. Categoria, Até 1.50 M De Profundidade</t>
  </si>
  <si>
    <t>Escavação Manual Em Material De 2A. Categoria, Até 1.50 M De Profundidade</t>
  </si>
  <si>
    <t>Escavação Mecânica Em Material De 1A. Categoria</t>
  </si>
  <si>
    <t>Escavação Mecânica Em Material De 2A. Categoria</t>
  </si>
  <si>
    <t>Apiloamento Do Fundo De Vala Com Maço De 30 A 60Kg</t>
  </si>
  <si>
    <t>Reaterro E Compactação</t>
  </si>
  <si>
    <t>Reaterro Apiloado De Cavas De Fundação, Em Camadas De 20 Cm</t>
  </si>
  <si>
    <t>Material Para Aterro - Areia Limpa (Fornecimento Já Considerado 15% De Empolamento)</t>
  </si>
  <si>
    <t>Lastro De Brita 3 E 4, Apiloado Manualmente</t>
  </si>
  <si>
    <t>Lastro De Areia</t>
  </si>
  <si>
    <t>Aterro Manual Para Regularização Do Terreno Em Areia, Inclusive Adensamento Hidráulico E Fornecimento Do Material (Máximo De 100M3)</t>
  </si>
  <si>
    <t>Aterro Manual Para Regularização Do Terreno Em Argila, Inclusive Adensamento Manual E Fornecimento Do Material (Máximo De 100M3)</t>
  </si>
  <si>
    <t>Aterro Com Areia Em Áreas De Calçada, Inclusive Fornecimento E Adensamento</t>
  </si>
  <si>
    <t>Aterro Compactado Utilizando Compactador De Placa Vibratória Com Reaproveitamento Do Material</t>
  </si>
  <si>
    <t>Reaterro De Valas, Exclusive Compactação</t>
  </si>
  <si>
    <t>Transportes</t>
  </si>
  <si>
    <t>Índice De Preço Para Remoção De Entulho Decorrente Da Execução De Obras (Classe A Conama - Nbr 10.004 - Classe Ii-B), Incluindo Aluguel Da Caçamba, Carga, Transporte E Descarga Em Área Licenciada</t>
  </si>
  <si>
    <t>Transporte De Material Encosta Acima, Serviço Inteiramente Manual, A 10M De Distância, Considerados Ao Longo Da Encosta, Inclusive Carga E Descarga (Txdam)</t>
  </si>
  <si>
    <t>Transporte De Material Encosta Abaixo, Serviço Inteiramente Manual, A 10M De Distância, Considerados Ao Longo Da Encosta, Inclusive Carga E Descarga (Txdam)</t>
  </si>
  <si>
    <t>Estruturas</t>
  </si>
  <si>
    <t>Infra-Estrutura (Fundação)</t>
  </si>
  <si>
    <t>Fornecimento, Preparo E Aplicação De Concreto Ciclópico Fck=15Mpa Com 30% De Pedra De Mão</t>
  </si>
  <si>
    <t>Fôrma De Tábua De Madeira De 2.5 X 30.0 Cm Para Fundações, Levando-Se Em Conta A Utilização 5 Vezes (Incluido O Material, Corte, Montagem, Escoramento E Desforma)</t>
  </si>
  <si>
    <t>Fornecimento, Preparo E Aplicação De Concreto Fck = 30 Mpa (Com Brita 1 E 2) - (5% De Perdas Já Incluído No Custo)</t>
  </si>
  <si>
    <t>Fornecimento, Preparo E Aplicação De Concreto Magro Com Consumo Mínimo De Cimento De 250 Kg/M3 (Brita 1 E 2) - (5% De Perdas Já Incluído No Custo)</t>
  </si>
  <si>
    <t>Fornecimento, Preparo E Aplicação De Concreto Fck=15 Mpa (Brita 1 E 2) - (5% De Perdas Já Incluído No Custo)</t>
  </si>
  <si>
    <t>Fornecimento, Preparo E Aplicação De Concreto Fck=20 Mpa (Brita 1 E 2) - (5% De Perdas Já Incluído No Custo)</t>
  </si>
  <si>
    <t>Fornecimento, Preparo E Aplicação De Concreto Fck=25 Mpa (Brita 1 E 2) - (5% De Perdas Já Incluído No Custo)</t>
  </si>
  <si>
    <t>Fôrma De Chapa Compensada Resinada 12Mm, Levando-Se Em Conta A Utilização 3 Vezes (Incluido O Material, Corte, Montagem, Escoramento E Desfôrma)</t>
  </si>
  <si>
    <t>Fornecimento E Aplicação De Concreto Usinado Fck=20 Mpa - Considerando Lançamento Manual Para Infra-Estrutura (5% De Perdas Já Incluído No Custo)</t>
  </si>
  <si>
    <t>Fornecimento E Aplicação De Concreto Usinado Fck=25 Mpa - Considerando Lançamento Manual Para Infra-Estrutura (5% De Perdas Já Incluído No Custo)</t>
  </si>
  <si>
    <t>Fornecimento, Dobragem E Colocação Em Fôrma, De Armadura Ca-50 A Média, Diâmetro De 6.3 A 10.0 Mm</t>
  </si>
  <si>
    <t>Fornecimento, Dobragem E Colocação Em Fôrma, De Armadura Ca-50 A Grossa Diâmetro De 12.5 A 25.0 Mm (1/2 A 1")</t>
  </si>
  <si>
    <t>Fornecimento, Dobragem E Colocação Em Fôrma, De Armadura Ca-60 B Fina, Diâmetro De 4.0 A 7.0Mm</t>
  </si>
  <si>
    <t>Fôrma De Tábua De Madeira De 2.5X30.0Cm, Levando-Se Em Conta Utilização 1 Vez (Incluindo O Material, Corte, Montagem, Escoramento E Desforma)</t>
  </si>
  <si>
    <t>Fôrma De Tábua De Madeira De 2.5X30.0Cm, Levando-Se Em Conta Utilização 3 Vezes (Incluindo O Material, Corte, Montagem, Escoramento E Desforma)</t>
  </si>
  <si>
    <t>Fornecimento E Aplicação De Concreto Usinado Fck=30 Mpa - Considerando Lançamento Manual Para Infra-Estrutura (5% De Perdas Já Incluído No Custo)</t>
  </si>
  <si>
    <t>Super-Estrutura</t>
  </si>
  <si>
    <t>Fornecimento E Aplicação De Concreto Usinado Fck=20 Mpa - Considerando Bombeamento (5% De Perdas Já Incluído No Custo) (6% De Taxa P/Concr.Bombeavel)</t>
  </si>
  <si>
    <t>Fornecimento E Aplicação De Concreto Usinado Fck=25 Mpa - Considerando Bombeamento (5% De Perdas Já Incluído No Custo) (6% De Taxa P/Concr.Bombeavel)</t>
  </si>
  <si>
    <t>Fornecimento E Aplicação De Concreto Usinado Fck=30 Mpa - Considerando Bombeamento (5% De Perdas Já Incluído No Custo) (6% De Taxa P/ Concr. Bombeavel)</t>
  </si>
  <si>
    <t>Fornecimento, Dobragem E Colocação Em Fôrma, De Armadura Ca-50 A Grossa, Diâmetro De 12.5 A 25.0Mm</t>
  </si>
  <si>
    <t>Fôrma Em Chapa De Madeira Compensada Plastificada 12Mm Para Estrutura Em Geral, 5 Reaproveitamentos, Reforçada Com Sarrafos De Madeira 2.5X10Cm (Incl Material, Corte, Montagem, Escoras Em Eucalipto E Desforma)</t>
  </si>
  <si>
    <t>Forma De Chapas Madeira Compensada Resinada, Esp. 12Mm, Levando-Se Em Conta A Utilização 3 Vezes, Reforçadas Com Sarrafos De Madeira De 2.5 X 10.0Cm (Incl Material, Corte, Montagem, Escoras Em Eucalipto E Desforma)</t>
  </si>
  <si>
    <t>Estruturas De Concreto Aparente</t>
  </si>
  <si>
    <t>Fôrma Com Chapa Compensada Plastificada Esp. 12Mm, Utização 5 Vezes</t>
  </si>
  <si>
    <t>Lajes Pré-Moldadas</t>
  </si>
  <si>
    <t>Laje Pré-Fabricada Treliçada (H=8Cm) Para Forro Simples Revestido, Vão Até 3.5M, Capeamento 2Cm, Elemento De Enchimento Bloco Cerâmico, Espessura Final Da Laje - 10Cm, Fck = 150Kg/Cm2</t>
  </si>
  <si>
    <t>Laje Pré-Fabricada Treliçada (H=8Cm), Sobrecarga 300 Kg/M2, Vão De 3.5 A 4.3M, Capeamento 4Cm, Elemento De Enchimento Em Bloco Cerâmico, Espessura Final Da Laje ? 12Cm, Fck = 150 Kg/Cm2</t>
  </si>
  <si>
    <t>Diversos</t>
  </si>
  <si>
    <t>Execução De Junta De Dilatação 2 X 2 Cm Considerando 1Cm De Aplicação De Isopor E 1Cm De Aplicação De Mastique Elástico Do Tipo Sikaflex 1A Ou Equivalente</t>
  </si>
  <si>
    <t>Recuperação De Estruturas</t>
  </si>
  <si>
    <t>Escarificação Manual De Concreto, Exclusive Limpeza Do Concreto Afetado Por Processo De Hidrojateamento E Tratamento De Armaduras Corroídas</t>
  </si>
  <si>
    <t>Escarificação Manual De Concreto, Com Profundidade Máxima De 5Cm, Exclusive Limpeza Do Concreto Afetado Por Processo De Hidrojateamento E Tratamento De Armaduras Corroídas</t>
  </si>
  <si>
    <t>Tratamento De Armaduras Corroídas Com Lixamento Manual Com Escova De Aço, Até A Completa Remoção De Partículas Soltas, Materiais Indesejáveis E Corrosão, Exclusive Aplicação De Argamassa Cimentícia, Polimérica Com Inibidor De Corrosão</t>
  </si>
  <si>
    <t>Tratamento De Armadura Com Duas Demãos (Esp. 1Mm) De Sika Top 108 Ou Equivalente, Exclusive Aplicação De Graute Cimentício</t>
  </si>
  <si>
    <t>Retirada (Corte) De Armadura Deteriorada, Superior A 20% Do Diâmetro Original</t>
  </si>
  <si>
    <t>Recomposição De Concreto Estrutural, Com Utilização De Argamassa De Uso Geral Graute Cimentício, Com Profundidade Máxima 5Cm</t>
  </si>
  <si>
    <t>Recomposição De Concreto Estrutural, Com Utilização De Argamassa De Uso Geral Graute Cimentício</t>
  </si>
  <si>
    <t>Impermeabilização De Superfície Com Argamassa Impemeabilizante, Semiflexível Bicomponente, 4 Demãos , Sika Top 107, Viaplus 1000 Ou Equivalente</t>
  </si>
  <si>
    <t>Aplicação De Primer Convertedor De Ferrugem A 2 Demãos, Exclusive Pintura De Proteção E Acabamento</t>
  </si>
  <si>
    <t>Fornecimento E Lançamento De Concreto Para Grouteamento Com Adição De Pedrisco (50% Em Peso), Utilizando Sikagrout Ou Produto Equivalente, Exclusive Forma</t>
  </si>
  <si>
    <t>Revestimento Externo Com Argamassa Corretiva Tipo Sika Monotop 622 Br Ou Equivalente, Esp. 5Mm</t>
  </si>
  <si>
    <t>Muro De Arrimo (Conc. Ciclópico 15Mpa C/ 30% De Pedra De Mão, C/ Forn., Preparo E Aplicação De Concreto, Forma De Tábua Pinho-Reap.5 Vezes, Exclusive Escav. E Reaterro) Seções Tipicas Nas Seguintes Dimensões:</t>
  </si>
  <si>
    <t>Muro De Arrimo Em Concreto Ciclópico Fck=15Mpa Com 30% De Pedra De Mão, C/ Fornecimento, Preparo E Aplicação De Concreto, Fôrma Em Compensado Plastificado Com Travamento E Aproveitamento 8 Vezes, Base Em Concreto Magro Esp. 5 Cm, Filtro De Areia Drenante, Dreno No Pé Do Muro C/ Tubo Pead Corrugado Ø100 Mm, Enchimento C/ Brita Envolvido C/ Manta Geotêxtil, Exclusive Escavação E Reaterro, Seções Tipicas Nas Dimensões:B=0.40M; B=0.70M E H=1.00M</t>
  </si>
  <si>
    <t>Muro De Arrimo Em Concreto Ciclópico Fck=15Mpa Com 30% De Pedra De Mão, C/ Fornecimento, Preparo E Aplicação De Concreto, Fôrma Em Compensado Plastificado Com Travamento E Aproveitamento 8 Vezes, Base Em Concreto Magro Esp. 5 Cm, Filtro De Areia Drenante, Dreno No Pé Do Muro C/ Tubo Pead Corrugado Ø100 Mm, Enchimento C/ Brita Envolvido C/ Manta Geotêxtil, Exclusive Escavação E Reaterro, Seções Tipicas Nas Dimensões: B=0.40M; B=0.90M E H=1,50M</t>
  </si>
  <si>
    <t>Muro De Arrimo Em Concreto Ciclópico Fck=15Mpa Com 30% De Pedra De Mão, C/ Fornecimento, Preparo E Aplicação De Concreto, Fôrma Em Compensado Plastificado Com Travamento E Aproveitamento 8 Vezes, Base Em Concreto Magro Esp. 5 Cm, Filtro De Areia Drenante, Dreno No Pé Do Muro C/ Tubo Pead Corrugado Ø100 Mm, Enchimento C/ Brita Envolvido C/ Manta Geotêxtil, Exclusive Escavação E Reaterro, Seções Tipicas Nas Dimensões: B=0.40M; B=1.05M E H=2.00M</t>
  </si>
  <si>
    <t>Muro De Arrimo Em Concreto Ciclópico Fck=15Mpa Com 30% De Pedra De Mão, C/ Fornecimento, Preparo E Aplicação De Concreto, Fôrma Em Compensado Plastificado Com Travamento E Aproveitamento 8 Vezes, Base Em Concreto Magro Esp. 5 Cm, Filtro De Areia Drenante, Dreno No Pé Do Muro C/ Tubo Pead Corrugado Ø100 Mm, Enchimento C/ Brita Envolvido C/ Manta Geotêxtil, Exclusive Escavação E Reaterro, Seções Tipicas Nas Dimensões: B=0.40M; B=1.23 E H=2.50M</t>
  </si>
  <si>
    <t>Paredes E Painéis</t>
  </si>
  <si>
    <t>Alvenaria De Vedação</t>
  </si>
  <si>
    <t>Elemento Vazado De Concreto (Cobogó) 40 X 40 X 10 Cm, Tipo Reto, Assentados Com Argamassa De Cimento E Areia Peneirada No Traço 1:3, Espessura Das Juntas 15 Mm, Preparo Manual</t>
  </si>
  <si>
    <t>Alvenaria De Embasamento Com Pedra De Mão (Rachão) Empregando Argamassa De Cimento E Areia Traço 1:3, Preparo Manual</t>
  </si>
  <si>
    <t>Elemento Vazado De Concreto (Cobogó) 20 X 20 X 10Cm, Tipo Cruzeta,Assentados Com Argamassa De Cimento E Areia Peneirada No Traço 1:3, Espessura Das Juntas 15 Mm, Preparo Manual</t>
  </si>
  <si>
    <t>Placas E Painéis Divisórios</t>
  </si>
  <si>
    <t>Divisória Sanitária De Granito Cinza Andorinha Esp. 3 Cm, Assentada Com Argamassa De Cimento E Areia No Traço 1:3</t>
  </si>
  <si>
    <t>Divisória Sanitária De Granito Cinza Andorinha Esp. 3 Cm, Fixada Com Cantoneira De Ferro Cromado</t>
  </si>
  <si>
    <t>Assentamento De Divisória Sanitária De Mármore Ou Granito Com 3 Cm De Espessura, Empregando Argamassa De Cimento E Areia No Traço 1:3, Exclusive Fornecimento Da Divisória</t>
  </si>
  <si>
    <t>Vergas/Contraverga</t>
  </si>
  <si>
    <t>Verga/Contraverga Reta De Concreto Armado Moldada In Loco 10 X 5 Cm, Fck = 15 Mpa, Inclusive Forma, Armação E Desforma, Comprimento Inferior A 2.0 Metros</t>
  </si>
  <si>
    <t>Verga/Contraverga Curva De Concreto Armado 10 X 5 Cm, Fck = 15 Mpa, Inclusive Forma, Armação E Desforma, Comprimento Inferior A 2.0 Metros</t>
  </si>
  <si>
    <t>Alvenaria Estrutural</t>
  </si>
  <si>
    <t>Alvenaria De Blocos De Concreto Estrutural 14X19X39Cm Cheios "Classe B", Com Resistência Mínima À Compressão 15Mpa, Assentados C/ Argamassa De Cimento E Areia Média No Traço 1:4, Preparo Com Betoneira, Esp. Juntas 10Mm E Esp. Da Parede S/ Revestimento 14Cm</t>
  </si>
  <si>
    <t>Alvenaria De Blocos De Concreto Estrutural 19X19X39Cm Cheios "Classe B", Com Resistência Mínima À Compressão 15Mpa, Assentados C/ Argamassa De Cimento E Areia Média No Traço 1:4, Preparo Com Betoneira, Esp. Juntas 10Mm E Esp. Da Parede S/ Revestimento 19Cm</t>
  </si>
  <si>
    <t>Alvenaria De Blocos De Concreto Estrutural 9X19X39Cm Cheios "Classe B", Com Resistência Mínima À Compressão 15Mpa, Assentados C/ Argamassa De Cimento E Areia Média No Traço 1:4, Preparo Com Betoneira, Esp. Juntas 10Mm E Esp. Da Parede S/ Revestimento 9Cm</t>
  </si>
  <si>
    <t>Alvenaria De Vedação Empregando Argamassa De Cimento, Cal E Areia</t>
  </si>
  <si>
    <t>Alvenaria De Vedação Com Blocos De Concreto 9X19X39Cm, C/ Resistência Mínimo A Compressão De 3 Mpa, Assentados C/ Argamassa De Cimento, Cal Hidratada Ch1 E Areia No Traço 1:0,5:8, Preparo Com Betoneira, Esp. Juntas 10Mm E Esp. Da Parede S/ Revestimento 9Cm</t>
  </si>
  <si>
    <t>Alvenaria De Vedação Com Blocos De Concreto 14X19X39Cm, C/ Resistência Mínimo A Compressão De 3 Mpa, Assentados C/ Argamassa De Cimento, Cal Hidratada Ch1 E Areia No Traço 1:0,5:8, Preparo Com Betoneira, Esp. Juntas 10Mm E Esp. Da Parede S/ Revestimento 14Cm</t>
  </si>
  <si>
    <t>Alvenaria De Vedação Com Blocos De Concreto 19X19X39Cm, C/ Resistência Mínimo A Compressão De 3 Mpa, Assentados C/ Argamassa De Cimento, Cal Hidratada Ch1 E Areia No Traço 1:0,5:8, Preparo Com Betoneira, Esp. Juntas 10Mm E Esp. Da Parede S/ Revestimento 19Cm</t>
  </si>
  <si>
    <t>Alvenaria De Vedação Com Blocos Cerâmicos Furados 9X19X19Cm, Assentados C/ Argamassa De Cimento, Cal Hidratada Ch1 E Areia No Traço 1:0,5:8, Preparo Com Betoneira, Juntas 10Mm E Esp. Das Paredes S/Revestimento, 9Cm (Bloco Comprado Na Praça De Vitória, Posto Obra)</t>
  </si>
  <si>
    <t>Alvenaria De Vedação Com Blocos Cerâmicos Furados 9X19X19Cm, Assentados C/ Argamassa De Cimento, Cal Hidratada Ch1 E Areia No Traço 1:0,5:8, Preparo Com Betoneira, Juntas 10Mm E Esp. Das Paredes S/Revestimento, 9Cm (Bloco Comprado Na Fábrica, Posto Obra)</t>
  </si>
  <si>
    <t>Alvenaria De Vedação Com Blocos Cerâmicos Furados 9X19X19Cm, Assentados C/ Argamassa De Cimento, Cal Hidratada Ch1 E Areia No Traço 1:0,5:8, Preparo Com Betoneira, Juntas 10Mm E Esp. Das Paredes S/Revestimento, 19Cm, Bloco Deitado (Bloco Comprado Praça De Vitória, Posto Obra)</t>
  </si>
  <si>
    <t>Alvenaria De Vedação Com Blocos Cerâmicos Furados 9X19X19Cm, Assentados C/ Argamassa De Cimento, Cal Hidratada Ch1 E Areia No Traço 1:0,5:8, Preparo Com Betoneira, Juntas 10Mm E Esp. Das Paredes S/Revestimento, 19Cm, Bloco Deitado (Bloco Comprado Fábrica, Posto Obra)</t>
  </si>
  <si>
    <t>Esquadrias De Madeira</t>
  </si>
  <si>
    <t>Marcos E Alizares</t>
  </si>
  <si>
    <t>Marco Em Madeira De Lei Tipo Peroba, Ipê, Angelim Pedra Ou Equivalente, Com 15 X 3Cm De Batente, Nas Dimensões: 0,60 X 2,10 M</t>
  </si>
  <si>
    <t>Marco Em Madeira De Lei Tipo Peroba, Ipê, Angelim Pedra Ou Equivalente, Com 15 X 3Cm De Batente, Nas Dimensões: 0,70 X 2,10 M</t>
  </si>
  <si>
    <t>Marco Em Madeira De Lei Tipo Peroba, Ipê, Angelim Pedra Ou Equivalente, Com 15 X 3Cm De Batente, Nas Dimensões: 0,80 X 2,10 M</t>
  </si>
  <si>
    <t>Alizar Em Madeira De Lei Tipo Peroba, Ipê, Angelim Pedra Ou Equivalente, Com 5 X 1,5Cm</t>
  </si>
  <si>
    <t>Marco Em Madeira De Lei Tipo Peroba, Ipê, Angelim Pedra Ou Equivalente, Com 15 X 3Cm De Batente, Nas Dimensões: 0,90 X 2,10 M</t>
  </si>
  <si>
    <t>Marco Em Madeira De Lei Tipo Peroba, Ipê, Angelim Pedra Ou Equivalente, Com 15 X 3Cm De Batente</t>
  </si>
  <si>
    <t>Caixilho Em Madeira De Lei Tipo Peroba, Ipê, Angelim Pedra Ou Equivalente, Com 9 X 3 Cm Para Janela</t>
  </si>
  <si>
    <t>Alizar Em Madeira De Lei Tipo Peroba, Ipê, Angelim Pedra Ou Equivalente, Com 7 X 1,5 Cm</t>
  </si>
  <si>
    <t>Ferragens</t>
  </si>
  <si>
    <t>Tarjeta Fio Redondo 3? Para Travamento De Portas - Imab, Stan, Aliança Ou Equivalente</t>
  </si>
  <si>
    <t>Fechadura Com Maçaneta Tipo Alavanca E Chave Tipo Yale - Imab, Stan, Aliança Ou Equivalente</t>
  </si>
  <si>
    <t>Fechadura Com Maçaneta Tipo Alavanca E Chave Comum Para Porta Interna - Imab, Stan, Aliança Ou Equivalente</t>
  </si>
  <si>
    <t>Tarjeta Tipo Livre/Ocupado - Imab, Sta, Aliança Ou Equivalente</t>
  </si>
  <si>
    <t>Fechadura Com Maçaneta Tipo Bola E Chave Tipo Yale - Imab, Stan, Aliança Ou Equivalente</t>
  </si>
  <si>
    <t>Fechadura De Sobrepor, Tipo Caixão, Com Chave Comum - Imab, Stan, Aliança Ou Equivalente</t>
  </si>
  <si>
    <t>Fechadura Com Maçaneta Tipo Alavanca E Chave Tipo Banheiro - Imab, Stan, Aliança Ou Equivalente</t>
  </si>
  <si>
    <t>Dobradiça De Latão Cromado De 3 X 2.1/2?, Inclusive Parafusos - Imab, Stan, Aliança Ou Equivalente</t>
  </si>
  <si>
    <t>Porta Em Madeira De Lei Tipo Angelim Pedra Ou Equiv.C/Enchimento Em Madeira 1A.Qualidade Esp. 30Mm P/ Pintura, Inclusive Alizares, Dobradiças E Fechadura Externa, Exclusive Marco</t>
  </si>
  <si>
    <t>Porta Em Madeira De Lei Tipo Angelim Pedra Ou Equivalente,Esp. 30 A 35Mm C/ Enchimento Em Madeira 1A Qualidade, Tipo Sarrafeada Para Pintura, Inclusive Alizares, Dobradiças E Fechadura Tipo Alavanca Em Latão Cromado Lafonte Ou Equivalente, Exclusive Marco, Nas Dimensões: 0,60 X 2,10 M</t>
  </si>
  <si>
    <t>Porta Em Madeira De Lei Tipo Angelim Pedra Ou Equivalente,Esp. 30 A 35Mm C/ Enchimento Em Madeira 1A Qualidade, Tipo Sarrafeada Para Pintura, Inclusive Alizares, Dobradiças E Fechadura Tipo Alavanca Em Latão Cromado Lafonte Ou Equivalente, Exclusive Marco, Nas Dimensões: 0,70 X 2,10 M</t>
  </si>
  <si>
    <t>Porta Em Madeira De Lei Tipo Angelim Pedra Ou Equivalente,Esp. 30 A 35Mm C/ Enchimento Em Madeira 1A Qualidade, Tipo Sarrafeada Para Pintura, Inclusive Alizares, Dobradiças E Fechadura Tipo Alavanca Em Latão Cromado Lafonte Ou Equivalente, Exclusive Marco, Nas Dimensões: 0,80 X 2,10 M</t>
  </si>
  <si>
    <t>Porta Em Madeira De Lei Tipo Angelim Pedra Ou Equivalente,Esp. 30 A 35Mm C/ Enchimento Em Madeira 1A Qualidade, Tipo Sarrafeada Para Pintura, Inclusive Alizares, Dobradiças E Fechadura Tipo Alavanca Em Latão Cromado Lafonte Ou Equivalente, Exclusive Marco, Nas Dimensões: 0,90 X 2,10 M</t>
  </si>
  <si>
    <t>Porta Em Madeira De Lei Tipo Angelim Pedra/Equiv, Esp. 30Mm C/ Acab. Liso P/ Pintura, Incl. Fechadura Tipo "Livre/Ocupado" E Ferragens P/ Fixação Em Granito, Exclusive Marco</t>
  </si>
  <si>
    <t>Porta Em Madeira De Lei Tipo Angelim Pedra Ou Equivalente, Esp. 30 A 35Mm C/Enchimento Em Madeira 1A Qualidade, Tipo Sarrafeada Para Pintura, Inclusive Fechadura Tipo "Livre/Ocupado" Em Latão Cromado Lafonte Ou Equivalente E Ferragens Para Fixação Em Granito, Exclusive Marco, Nas Dimensões: 0,60 X 1,80 M</t>
  </si>
  <si>
    <t>Porta Em Madeira De Lei Tipo Angelim Pedra Ou Equivalente, Esp. 30 A 35Mm C/Enchimento Em Madeira 1A Qualidade, Tipo Sarrafeada Para Pintura, Inclusive Fechadura Tipo "Livre/Ocupado" Em Latão Cromado Lafonte Ou Equivalente E Ferragens Para Fixação Em Granito, Exclusive Marco, Nas Dimensões: 0,80 X 1,80 M</t>
  </si>
  <si>
    <t>Porta Em Madeira De Lei Tipo Angelim Pedra Ou Equivalente, Esp. 30 A 35Mm C/Enchimento Em Madeira 1A Qualidade, Tipo Sarrafeada Para Pintura, Inclusive Fechadura Tipo "Livre/Ocupado" Em Latão Cromado Lafonte Ou Equivalente E Ferragens Para Fixação Em Granito, Exclusive Marco, Nas Dimensões: 0,60 X 1,60 M</t>
  </si>
  <si>
    <t>Porta Em Madeira De Lei Tipo Angelim Pedra Ou Equivalente, Esp. 30 A 35Mm C/Enchimento Em Madeira 1A Qualidade, Tipo Sarrafeada Para Pintura, Inclusive Fechadura Tipo "Livre/Ocupado" Em Latão Cromado Lafonte Ou Equivalente E Ferragens Para Fixação Em Granito, Exclusive Marco, Nas Dimensões: 0,80 X 1,60 M</t>
  </si>
  <si>
    <t>Porta Em Veneziana, Em Madeira De Lei, Esp. 30Mm, Incl. Dobradiças, Exclusive Alizar, Marco E Fechadura</t>
  </si>
  <si>
    <t>Porta Em Madeira De Lei Angelim Pedra Ou Equivalente, Esp. 30 A 35Mm, Maciça, Tipo Veneziana, Inclusive Dobradiças, Exclusive Alizar, Marco E Fechadura, Nas Dimensões: 0,60 X 2,10 M</t>
  </si>
  <si>
    <t>Porta Em Madeira De Lei Angelim Pedra Ou Equivalente, Esp. 30 A 35Mm, Maciça, Tipo Veneziana, Inclusive Dobradiças, Exclusive Alizar, Marco E Fechadura, Nas Dimensões: 0,70 X 2,10 M</t>
  </si>
  <si>
    <t>Porta Em Madeira De Lei Angelim Pedra Ou Equivalente, Esp. 30 A 35Mm, Maciça, Tipo Veneziana, Inclusive Dobradiças, Exclusive Alizar, Marco E Fechadura, Nas Dimensões: 0,80 X 2,10 M</t>
  </si>
  <si>
    <t>Porta Em Madeira De Lei Tipo Angelim Pedra Ou Equiv. C/ Enchimento Em Madeira De 1ª Qualidade Esp 30Mm, Com Visor De Vidro, Incl. Alizares, Dobradiças E Fechaduras Ext Em Latão Cromado Lafonte/Equiv , Excl. Marco, Nas Dimensões:</t>
  </si>
  <si>
    <t>Porta Em Madeira De Lei Angelim Pedra Ou Equivalente, Esp. 30 A 35Mm C/ Enchimento Em Madeira De 1ª Qualidade, Tipo Sarrafeada Com Visor 0,40X0,60 M, Inclusive Alizares, Dobradiças E Fechaduras Tipo Alavanca Em Latão Cromado La Fonte Ou Equivalente, Exclusive Marco, Nas Dimensões: 0,70 X 2,10 M</t>
  </si>
  <si>
    <t>Porta Em Madeira De Lei Angelim Pedra Ou Equivalente, Esp. 30 A 35Mm C/ Enchimento Em Madeira De 1ª Qualidade, Tipo Sarrafeada Com Visor 0,40X0,60 M, Inclusive Alizares, Dobradiças E Fechaduras Tipo Alavanca Em Latão Cromado La Fonte Ou Equivalente, Exclusive Marco, Nas Dimensões: 0,80 X 2,10 M</t>
  </si>
  <si>
    <t>Porta Em Madeira De Lei Angelim Pedra Ou Equivalente, Esp. 30 A 35Mm C/ Enchimento Em Madeira De 1ª Qualidade, Tipo Sarrafeada Com Visor 0,40X0,60 M, Inclusive Alizares, Dobradiças E Fechaduras Tipo Alavanca Em Latão Cromado La Fonte Ou Equivalente, Exclusive Marco, Nas Dimensões: 0,90 X 2,10 M</t>
  </si>
  <si>
    <t>Revisões E Reparos</t>
  </si>
  <si>
    <t>Substituição De Fechadura Com Maçaneta Tipo Alavanca E Chave Tipo Yale - Imab, Stan, Aliança Ou Equivalente</t>
  </si>
  <si>
    <t>Substituição De Fechadura Com Maçaneta Tipo Alavanca E Chave Comum Para Porta Interna - Imab, Stan, Aliança Ou Equivalente</t>
  </si>
  <si>
    <t>Substituição De Fechadura Com Maçaneta Tipo Bola E Chave Tipo Yale - Imab, Stan, Aliança Ou Equivalente</t>
  </si>
  <si>
    <t>Recolocação De Folha De Porta Em Madeira De 1 Folha, Excl. Ferragens, Porta, Marcos E Alizares</t>
  </si>
  <si>
    <t>Substituição De Tarjeta Tipo Livre/Ocupado - Imab, Sta, Aliança Ou Equivalente</t>
  </si>
  <si>
    <t>Substituição De Targeta Fio Redondo 2", Ref. Imab, Stan, Aliança Ou Equivalente</t>
  </si>
  <si>
    <t>Substituição De Dobradiça De Latão Cromado De 3 X 2.1/2?, Inclusive Parafusos - Imab, Stan, Aliança Ou Equivalente</t>
  </si>
  <si>
    <t>Reparo Na Porta Com Plaina, Inclusive Retirada E Recolocação De Folha De Porta</t>
  </si>
  <si>
    <t>Remoção E Reinstalação De Alizar De Madeira, Exclusive Alizar</t>
  </si>
  <si>
    <t>Remoção E Reinstalação De Marco De Madeira, Exclusive Marco, Inclusive Acessórios De Fixação: Pregos E Argamassa De Cimento, Cal Hidratado E Areia, Para Chumbamento</t>
  </si>
  <si>
    <t>Porta Em Madeira De Lei Com Enchimento Em Madeira De 1ª Qualidade, Esp. 30Mm, Para Pintura, Incl. Alizares, Dobradiças, Fechadura Tipo "Livre/Ocupado" Exclusive Marco</t>
  </si>
  <si>
    <t>Porta De Madeira De Lei Sarrafeada Com Enchimento Em Madeira De 1ª Qualidade, Esp. 30 A 35Mm, Semi-Sólida, Para Pintura, Inclusive Alizares, Dobradiças, Fechadura Tipo "Livre/Ocupado" Em Latão Cromado La Fonte Ou Equivalente, Exclusive Marco, Nas Dimensões: 0.60 X 1.60 M</t>
  </si>
  <si>
    <t>Porta De Madeira De Lei Sarrafeada Com Enchimento Em Madeira De 1ª Qualidade, Esp. 30 A 35Mm, Semi-Sólida, Para Pintura, Inclusive Alizares, Dobradiças, Fechadura Tipo "Livre/Ocupado" Em Latão Cromado La Fonte Ou Equivalente, Exclusive Marco, Nas Dimensões: 0.80 X 1.60 M</t>
  </si>
  <si>
    <t>Porta Em Madeira De Lei Tipo Angelim Pedra Ou Equiv.,Esp. 30 Mm, Maciça C/ Friso P/ Verniz, Padrão Sedu, Com Visor, Inclusive Alizares, Dobradiças E Fechadura De Bola Externa, Exclusive Marco</t>
  </si>
  <si>
    <t>Porta De Madeira De Lei Angelim Pedra Ou Equivalente, Esp. 30 A 35 Mm, Maciça, Tipo Mexicana, C/ Friso P/ Verniz, Padrão Sedu, Com Visor 1,00 X 0,15M E Vidro 4Mm, Inclusive Alizares, Dobradiças E Fechadura Tipo Alavanca Em Latão Cromado Lafonte Ou Equiv., Exclusive Marco, Dimensões: 0.60 X 2.10 M</t>
  </si>
  <si>
    <t>Porta De Madeira De Lei Angelim Pedra Ou Equivalente, Esp. 30 A 35 Mm, Maciça, Tipo Mexicana, C/ Friso P/ Verniz, Padrão Sedu, Com Visor 1,00 X 0,15M E Vidro 4Mm, Inclusive Alizares, Dobradiças E Fechadura Tipo Alavanca Em Latão Cromado Lafonte Ou Equiv., Exclusive Marco, Dimensões: 0.70 X 2.10 M</t>
  </si>
  <si>
    <t>Porta De Madeira De Lei Angelim Pedra Ou Equivalente, Esp. 30 A 35 Mm, Maciça, Tipo Mexicana, C/ Friso P/ Verniz, Padrão Sedu, Com Visor 1,00 X 0,15M E Vidro 4Mm, Inclusive Alizares, Dobradiças E Fechadura Tipo Alavanca Em Latão Cromado Lafonte Ou Equiv., Exclusive Marco, Dimensões: 0.80 X 2.10 M</t>
  </si>
  <si>
    <t>Porta De Madeira De Lei Angelim Pedra Ou Equivalente, Esp. 30 A 35 Mm, Maciça, Tipo Mexicana, C/ Friso P/ Verniz, Padrão Sedu, Com Visor 1,00 X 0,15M E Vidro 4Mm, Inclusive Alizares, Dobradiças E Fechadura Tipo Alavanca Em Latão Cromado Lafonte Ou Equiv., Exclusive Marco, Dimensões: 0.90 X 2.10 M</t>
  </si>
  <si>
    <t>Porta De Madeira De Lei Angelim Pedra Ou Equivalente, Esp. 30 A 35 Mm, Maciça, Tipo Mexicana, C/ Friso P/ Verniz, Padrão Sedu, Com Visor 1,00 X 0,15M E Vidro 4Mm, Inclusive Alizares, Dobradiças E Fechadura Tipo Alavanca Em Latão Cromado Lafonte Ou Equiv., Exclusive Marco, Dimensões: 1.60 X 2.10 M (Duas Folhas)</t>
  </si>
  <si>
    <t>Esquadrias Metálicas</t>
  </si>
  <si>
    <t>Grades E Portões</t>
  </si>
  <si>
    <t>Tela De Proteção De Arame Galvanizado 1/2" Fio 12, Com Quadro Em Tubo De Ferro Galvanizado 1 1/2" E Cantoneira De Ferro 1/2" X 1/2" X1/8", Conforme Detalhe Em Projeto</t>
  </si>
  <si>
    <t>Grade De Tela Tipo Mosquiteiro De Arame Galvanizado #18, Fio 32, Inclusive, Requadro Em Cantoneira De Ferro 1/8"X1/2"X1/2"</t>
  </si>
  <si>
    <t>Portão De Ferro De Abrir Em Barra Chata, Inclusive Chumbamento</t>
  </si>
  <si>
    <t>Grade De Ferro Em Barra Chata, Inclusive Chumbamento</t>
  </si>
  <si>
    <t>Portão De Ferro De Correr Em Barra Chata, Inclusive Chumbamento</t>
  </si>
  <si>
    <t>Portão De Ferro De Abrir Em Barra Chata, Chapa E Tubo, Inclusive Chumbamento</t>
  </si>
  <si>
    <t>Esquadrias Metálicas (M2)</t>
  </si>
  <si>
    <t>Janela De Correr Para Vidro Em Alumínio Anodizado Cor Natural, Linha 25, Completa, Incl. Puxador Com Tranca, Alizar, Caixilho E Contramarco, Exclusive Vidro</t>
  </si>
  <si>
    <t>Báscula Para Vidro Em Alumínio Anodizado Cor Natural, Linha 25, Completa, Com Tranca, Caixilho, Alizar E Contramarco, Exclusive Vidro</t>
  </si>
  <si>
    <t>Janela Tipo Maxim-Ar Para Vidro Em Alumínio Anodizado Natural, Linha 25, Completa, Incl. Puxador Com Tranca, Caixilho, Alizar E Contramarco, Exclusive Vidro</t>
  </si>
  <si>
    <t>Porta De Abrir Tipo Veneziana Em Alumínio Anodizado, Linha 25, Completa, Incl. Puxador Com Tranca, Caixilho, Alizar E Contramarco</t>
  </si>
  <si>
    <t>Guichê/Gradil Em Perfil L 1" E Perfil T 3/4" Em Ferro, Inclusive Pintura Em Esmalte Sintético, Marca De Referência Suvinil</t>
  </si>
  <si>
    <t>Escovamento Com Escova De Aço Em Esquadrias De Ferro</t>
  </si>
  <si>
    <t>Vidros E Espelhos</t>
  </si>
  <si>
    <t>Vidros Para Esquadrias</t>
  </si>
  <si>
    <t>Vidro Plano Transparente Liso, Com 4 Mm De Espessura</t>
  </si>
  <si>
    <t>Vidro Fantasia Mini-Boreal, Com 4 Mm De Espessura</t>
  </si>
  <si>
    <t>Vidro Aramado Esp. 6Mm, Colocado</t>
  </si>
  <si>
    <t>Espelhos</t>
  </si>
  <si>
    <t>Espelho Para Banheiros Espessura 4 Mm, Incluindo Chapa Compensada 10 Mm, Moldura De Alumínio Em Perfil L 3/4", Fixado Com Parafusos Cromados</t>
  </si>
  <si>
    <t>Espelho Espessura 4 Mm, Incluindo Chapa Compensada 6Mm, Moldura De Peça De Madeira 7X2.5Cm Fixada Com Parafuso E Bucha Conforme Detalhe Em Projeto</t>
  </si>
  <si>
    <t>Espelho Prata Esp. 4 Mm Sobre Caixa De Compensado Colado Revestido Com Fórmica E Fixado Com Parafuso Cromado E Bucha, Dim. 1,80 X 0,40M, Conforme Detalhe Em Projeto</t>
  </si>
  <si>
    <t>Cobertura</t>
  </si>
  <si>
    <t>Estrutura Para Telhado</t>
  </si>
  <si>
    <t>Estrutura De Madeira De Lei Tipo Paraju, Peroba Mica, Angelim Pedra Ou Equivalente Para Telhado De Telha Cerâmica Tipo Capa E Canal, Com Pontaletes, Terças, Caibros E Ripas, Inclusive Tratamento Com Cupinicida, Exclusive Telhas</t>
  </si>
  <si>
    <t>Estrutura De Madeira De Lei Tipo Paraju, Peroba Mica, Angelim Pedra Ou Equivalente Para Telhado De Telha Ondulada De Fibrocimento Esp. 6Mm, Com Pontaletes E Caibros, Inclusive Tratamento Com Cupinicida, Exclusive Telhas</t>
  </si>
  <si>
    <t>Estrutura De Madeira De Lei Tipo Paraju Ou Equivalente Para Cobertura De Telha De Fibrocimento Canalete 49/90, Inclusive Tratamento Com Cupinicida, Exclusive Telhas</t>
  </si>
  <si>
    <t>Estrutura De Madeira De Lei Tipo Paraju, Peroba Mica, Angelim Pedra Ou Equivalente Para Telhado De Telhas Cerâmicas Tipo Capa E Canal C/ Tesouras, Pilares, Vigas, Terças, Caibros E Ripas, Incl. Trat. C/Cupinicida, Exclusive Telhas</t>
  </si>
  <si>
    <t>Estrutura De Madeira De Lei Paraju, Peroba Mica, Angelim Pedra Ou Equivalente Para Telhado De Telha Cerâmica Tipo Francesa, Com Pontaletes, Terças, Caibros E Ripas, Inclusive Tratamento Com Cupunicida, Exclusive Telhas</t>
  </si>
  <si>
    <t>Telhado</t>
  </si>
  <si>
    <t>Cobertura Nova De Telhas Onduladas De Fibrocimento 6.0Mm, Inclusive Cumeeiras E Acessórios De Fixação</t>
  </si>
  <si>
    <t>Cobertura Nova De Telhas Onduladas De Fibrocimento 8.0Mm, Inclusive Cumeeiras E Acessórios De Fixação</t>
  </si>
  <si>
    <t>Cobertura Nova De Telhas De Alumínio Trapezoidal, H = 8 Cm, Esp. 0.5Mm, Inclusive Acessórios De Fixação</t>
  </si>
  <si>
    <t>Cobertura Nova De Telhas Cerâmicas Tipo Capa E Canal Inclusive Cumeeira (Telhas Compradas Na Praça De Vitória, Posto Obra) (Área De Projeção Horizontal; Incl. 35%)</t>
  </si>
  <si>
    <t>Cobertura Nova De Telhas Cerâmicas Tipo Capa E Canal Inclusive Cumeeiras (Telhas Compradas Na Fábrica, Posto Obra)</t>
  </si>
  <si>
    <t>Cumeeira Para Cobertura Em Telha Cerâmica Tipo Capa E Canal</t>
  </si>
  <si>
    <t>Cumeeira Para Cobertura Em Telhas Onduladas De Fibrocimento 6.0Mm</t>
  </si>
  <si>
    <t>Cobertura Em Telha Ondulada De Alumínio, Esp. 0.5Mm, Inclusive Acessórios De Fixação</t>
  </si>
  <si>
    <t>Telha Em Aço Galvalume Trapezoidal 40, E=0.50Mm, Pintura Cor Branca Nas Duas Faces, Inclusive Acessório De Fixação Ref. Santo André, Eternit, Metform Ou Equivalente</t>
  </si>
  <si>
    <t>Rufos E Calhas</t>
  </si>
  <si>
    <t>Rufo De Concreto Armado Fck=15 Mpa, Nas Dimensões De 30X5 Cm, Moldado "In Loco"</t>
  </si>
  <si>
    <t>Rufo De Chapa Metálica Nº 26 Com Largura De 30 Cm</t>
  </si>
  <si>
    <t>Calha De Concreto Armado Fck=15 Mpa Em "U" Nas Dimensões De 38 X 56 Cm Conforme Detalhes Em Projeto</t>
  </si>
  <si>
    <t>Calha Em Chapa Galvanizada Com Largura De 40 Cm</t>
  </si>
  <si>
    <t>Rufo De Chapa De Alumínio Esp. 0.5Mm, Largura De 30Cm</t>
  </si>
  <si>
    <t>Platibanda</t>
  </si>
  <si>
    <t>Platibanda De Alvenaria De Bloco Cerâmico 10X20X20Cm, Assentado Com Argamassa De Cimento, Cal Hidratada Ch1 E Areia No Traço 1:0,5:8, Amarrada Com Pilaretes Em Conc. Arm. A Cada 2M (H=1.0M), Excl. Revest.</t>
  </si>
  <si>
    <t>Recolocação De Engradamento De Madeira Para Telhado Com Telha Cerâmica, Com Pontaletes, Terças, Caibros E Ripas, Exclusive Fornecimento</t>
  </si>
  <si>
    <t>Recolocação De Estrutura De Madeira Para Telhado Com Telha Ondulada De Fibrocimento Ou Telha Ecológica Tipo Onduline, Com Pontaletes E Caibros, Exclusive Fornecimento</t>
  </si>
  <si>
    <t>Recolocação De Telha Ondulada De Fibrocimento 6Mm, Excl. Cumeeira</t>
  </si>
  <si>
    <t>Remoção, Lavagem Com Escova De Aço E Recolocação De Telhas Cerâmicas</t>
  </si>
  <si>
    <t>Tratamento Em Estrutura De Madeira Com Cupinicida</t>
  </si>
  <si>
    <t>Limpeza De Calhas E Coletores (Serviço Realizado Por Servente)</t>
  </si>
  <si>
    <t>Impermeabilização</t>
  </si>
  <si>
    <t>Impermeabilização De Caixas De Água</t>
  </si>
  <si>
    <t>Impermeabilização Nas Seguintes Etapas: Chapisco Traço 1:2 C/ Sika 1 Ou Equivalente, Revest. Duplo C/ Argamassa De Cimento E Areia Traço 1:3 C/ Sika 1 Ou Equivalente, Em 2X15 Mm E Acab. Argamassa 1:1</t>
  </si>
  <si>
    <t>Índice De Imperm.C/ Manta Asfáltica Atendendo Nbr 9952, Asfalto Polimérico, Esp.4Mm Reforç.C/ Filme Int.Em Polietileno, Regul.Base C/ Arg.1:4 Esp.Mín.15Mm, Proteção Mec. Arg. 1:4 Esp.20Mm, Imprimação E Juntas Dilat.</t>
  </si>
  <si>
    <t>Impermeabilização Calhas, Lajes Descobertas, Baldrames, Paredes E Jardineiras</t>
  </si>
  <si>
    <t>Impermeabilização Com Argamassa De Igol 2 - Marca De Referência Sika</t>
  </si>
  <si>
    <t>Pintura Impermeabilizante Com Igolflex Ou Equivalente A 3 Demãos</t>
  </si>
  <si>
    <t>Impermeabilização, Empregando Argamassa De Cimento E Areia Sem Peneirar No Traço 1:3 Com Aditivo Impermeabilizado Tipo Sika 1 Ou Equivalente, Espessura De 2 Cm</t>
  </si>
  <si>
    <t>Índice De Imperm.C/ Manta Asfáltica Atendendo Nbr 9952, Asfalto Polimerizado Esp.3Mm, Reforç.C/ Filme Int. Polietileno, Regul. Base C/ Arg.1:4 Esp.Mín.15Mm, Proteção Mec. Arg.1:4 Esp.20Mm, Imprimação E Juntas Dilat.</t>
  </si>
  <si>
    <t>Impermeabilização De Fossas E Filtros</t>
  </si>
  <si>
    <t>Impermeabilização Nas Seguintes Etapas: Chapisco Traço 1:2 C/ Sika 1 Prop. 1:10 Ou Equiv., Revest. Duplo C/ Argamassa De Cimento E Areia Traço 1:3 C/ Sika 1 Prop. 1:12 Ou Equivalente, Esp. 2X15 Mm E Acab. Argamassa 1:2</t>
  </si>
  <si>
    <t>Tetos E Forros</t>
  </si>
  <si>
    <t>Revestimento Com Argamassa</t>
  </si>
  <si>
    <t>Chapisco Com Argamassa De Cimento E Areia Média Ou Grossa Lavada No Traço 1:3, Espessura 5 Mm</t>
  </si>
  <si>
    <t>Rebaixamentos</t>
  </si>
  <si>
    <t>Forro De Gesso Acabamento Tipo Liso</t>
  </si>
  <si>
    <t>Forro Pvc Branco L = 20 Cm, Frisado, Estruturado Por Perfis De Aço Galvanizado E Tirantes Rígidos Fabricado De Acordo Com A Nbr-14285, Colocado</t>
  </si>
  <si>
    <t>Revestimento Empregando Argamassa De Cimento, Cal E Areia</t>
  </si>
  <si>
    <t>Emboço De Argamassa De Cimento, Cal Hidratada Ch1 E Areia Lavada Traço 1:0.5:6, Espessura 20 Mm</t>
  </si>
  <si>
    <t>Reboco Tipo Paulista De Argamassa De Cimento, Cal Hidratada Ch1 E Areia Lavada Traço 1:0.5:6, Espessura 25 Mm</t>
  </si>
  <si>
    <t>Recolocação De Forro De Madeira, Com Aproveitamento Do Material</t>
  </si>
  <si>
    <t>Revestimento De Paredes</t>
  </si>
  <si>
    <t>Chapisco De Argamassa De Cimento E Areia Média Ou Grossa Lavada, No Traço 1:3, Espessura 5 Mm</t>
  </si>
  <si>
    <t>Acabamentos</t>
  </si>
  <si>
    <t>Azulejo Branco 15 X 15 Cm, Juntas A Prumo, Assentado Com Argamassa De Cimento Colante, Inclusive Rejuntamento Com Cimento Branco, Marcas De Referência Eliane, Cecrisa Ou Portobello</t>
  </si>
  <si>
    <t>Roda-Parede De Madeira De Lei Tipo Paraju Ou Equivalente, De 10 X 2.5Cm, Fixado Com Parafuso E Bucha Plástica N° 8</t>
  </si>
  <si>
    <t>Roda-Parede De Madeira De Lei Tipo Paraju Ou Equivalente, De 20 X 1.5Cm Fixado Com Parafuso E Bucha Plástica N° 7</t>
  </si>
  <si>
    <t>Acabamento De Alumínio Com Perfil De Canto Para Arremate Das Paredes</t>
  </si>
  <si>
    <t>Acabamento De Perfil "U" Em Alumínio Anodizado Fosco 1/2"</t>
  </si>
  <si>
    <t>Pastilha Cerâmica Branca 5 X 5 Cm, Assentada Com Argamassa De Cimento Colante E Rejunte Pré-Fabricado, Marcas De Referência Atlas, Jatobá, Ngk Ou Equivalentwe</t>
  </si>
  <si>
    <t>Assentamento De Revestimento Cerâmico Com Cimento Colante, Excl. Rejuntamento E Cerâmica</t>
  </si>
  <si>
    <t>Roda Parede Em Granito Cinza Andorinha 7X2Cm, Com Acabamento Abaulado Nos Dois Lados</t>
  </si>
  <si>
    <t>Cerâmica 10 X 10 Cm, Branco Brilhante Ref Galeria Mesh Br Telada, Eliane, Strufaldi, Ceral, Empregando Argamassa Colante, Inclusive Rejuntamento Junta Plus Cinza Claro Esp. 3 Mm</t>
  </si>
  <si>
    <t>Emboço De Argamassa De Cimento, Cal Hidratada Ch1 E Areia Média Ou Grossa Lavada No Traço 1:0.5:6, Espessura 20 Mm</t>
  </si>
  <si>
    <t>Reboco De Argamassa De Cimento, Cal Hidratada Ch1 E Areia Média Ou Grossa Lavada No Traço 1:0.5:6, Espessura 5Mm</t>
  </si>
  <si>
    <t>Reboco Tipo Paulista De Argamassa De Cimento, Cal Hidratada Ch1 E Areia Média Ou Grossa Lavada No Traço 1:0.5:6, Espessura 25 Mm</t>
  </si>
  <si>
    <t>Reboco De Argamassa De Cimento, Cal Hidratada Ch1 E Areia Média Ou Grossa Lavada No Traço 1:0.5:6, Com Impermeabilizante Para Revestimentos (Caixas, Fossas, Filtros, Cisternas, Etc...)</t>
  </si>
  <si>
    <t>Chapisco De Argamassa De Cimento E Areia Média Ou Grossa Lavada No Traço 1:3, Espessura 5Mm, Com Utilização De Impermeabilizante</t>
  </si>
  <si>
    <t>Pisos Internos E Externos</t>
  </si>
  <si>
    <t>Lastro De Contrapiso</t>
  </si>
  <si>
    <t>Regularização De Base Para Revestimento Cerâmico, Com Argamassa De Cimento E Areia No Traço 1:5, Espessura: 3 Cm</t>
  </si>
  <si>
    <t>Regularização De Base P/ Revestimento Cerâmico, Com Argamassa De Cimento E Areia No Traço 1:5, Espessura 5Cm</t>
  </si>
  <si>
    <t>Lastro Regularizado E Impermeabilizado De Concreto Não Estrutural, Espessura De 8 Cm</t>
  </si>
  <si>
    <t>Lastro Regularizado De Concreto Não Estrutural, Espessura De 8 Cm</t>
  </si>
  <si>
    <t>Lastro Impermeabilizado De Concreto Não Estrutural, Espessura De 6 Cm</t>
  </si>
  <si>
    <t>Lastro De Concreto Não Estrutural, Espessura De 6 Cm</t>
  </si>
  <si>
    <t>Lastro Impermeabilizado De Concreto Não Estrutural, Espessura De 8Cm</t>
  </si>
  <si>
    <t>Piso Cimentado Liso Com 1.5 Cm De Espessura, De Argamassa De Cimento E Areia No Traço 1:3 E Juntas Plásticas Em Quadros De 1 M</t>
  </si>
  <si>
    <t>Piso De Tábuas Corridas De Peroba De 15Cm Sobre Caibros De 5X6Cm Espaçados De 50Cm, Fixados Com Argamassa De Cimento E Areia No Traço 1:5</t>
  </si>
  <si>
    <t>Junta Plástica 17 X 3 Mm, Para Pisos Corridos, Inclusive Fornecimento E Colocação</t>
  </si>
  <si>
    <t>Piso De Cimentado Camurçado Executado Com Argamassa De Cimento E Areia No Traço 1:3, Esp. 3.0Cm</t>
  </si>
  <si>
    <t>Piso Cimentado Liso Com 1.5 Cm De Espessura, Em Argamassa De Cimento E Areia No Traço 1:3 E Juntas Plásticas Em Quadros De 1 M Colorido Com Corante Tipo Xadrez Ou Equivalente</t>
  </si>
  <si>
    <t>Fornecimento E Instalação De Piso Paviflex Dim. 30X30Cm, Esp. 2Mm Linha Chroma Concept Ref. Fademac Ou Equivalente</t>
  </si>
  <si>
    <t>Revestimento De Piso Com Placas De Borracha Plurigoma Preto Pastilhado Ou Equivalente, Inclusive Arremate</t>
  </si>
  <si>
    <t>Assentamento De Piso Cerâmico, Com Utilização De Cimento Colante, Excl. Rejuntamento E Cerâmica</t>
  </si>
  <si>
    <t>Rejuntamento De Piso Cerâmico, Usando Cimento Branco, Para Juntas De No Máximo 3Mm De Espessura</t>
  </si>
  <si>
    <t>Rejuntamento Empregando Argamassa Para Rejunte, Esp. 5Mm</t>
  </si>
  <si>
    <t>Assentamento E Rejuntamento De Piso Em Porcelanato (Dimensões Superiores A 30X30Cm) Utilizando Dupla Colagem De Argamassa Colante Para Porcelanato Tipo Aciii, Exclusive Fornecimento Do Porcelanato E Do Rejunte</t>
  </si>
  <si>
    <t>Piso Argamassa Alta Resistência Tipo Granilite Ou Equiv De Qualidade Comprovada, Esp De 10Mm, Com Juntas Plástica Em Quadros De 1M, Na Cor Natural, Com Acabamento Anti-Derrapante Mecanizado, Inclusive Regularização E=3.0Cm</t>
  </si>
  <si>
    <t>Piso Argamassa Alta Resistência Tipo Granilite Ou Equiv De Qualidade Comprovada, Esp De 10Mm, Com Juntas Plástica Em Quadros De 1M, Na Cor Natural, Com Acabamento Polido Mecanizado, Inclusive Regularização E=3.0Cm</t>
  </si>
  <si>
    <t>Porcelanato Esmaltado, Acabamento Acetinado, Dim. 60X60Cm, Ref. De Cor Cimento Cinza Bold Portobello/Equiv, Utilizando Dupla Colagem De Argamassa Colante Para Porcelanato Tipo Aciii E Rejunte 3Mm Para Porcelanato</t>
  </si>
  <si>
    <t>Porcelanato Natural Retificado, Acabamento Acetinado, Dim. 60X60Cm, Ref. Platina Na Eliane/Equiv, Utilizando Dupla Colagem De Argamassa Colante Para Porcelanato Tipo Aciii E Rejunte E Rejunte 3Mm Para Porcelanato</t>
  </si>
  <si>
    <t>Piso Cerâmico Esmaltado, Pei 5, Acabamento Semibrilho, Dim. 45X45Cm, Ref. De Cor Cargo Plus White Eliane/Equiv. Assentado Com Argamassa De Cimento Colante, Inclusive Rejuntamento</t>
  </si>
  <si>
    <t>Assentamento E Rejuntamento De Piso Em Porcelanato (Dimensões Superiores A 30X30Cm) Utilizando Dupla Colagem De Argamassa Colante Para Porcelanato Tipo Acii/Aciii, Exclusive Fornecimento Do Porcelanato E Do Rejunte</t>
  </si>
  <si>
    <t>Degraus, Rodapés, Soleiras E Peitoris</t>
  </si>
  <si>
    <t>Rodapé De Argamassa De Cimento E Areia No Traço 1:3, Altura De 7 Cm E Espessura De 2 Cm</t>
  </si>
  <si>
    <t>Rodapé De Cerâmica Pei-3, Assentado Com Argamassa De Cimento Cola H = 7.0 Cm, Inclusive Rejuntamento Com Cimento Branco</t>
  </si>
  <si>
    <t>Rodapé De Madeira De Lei 7.0 X 1.5 Cm, Fixado Com Parafuso E Bucha Plástica N° 7</t>
  </si>
  <si>
    <t>Peitoril De Mármore Branco Com Largura 40 Cm E Esp. 3Cm</t>
  </si>
  <si>
    <t>Soleira De Granito Esp. 2 Cm E Largura De 15 Cm</t>
  </si>
  <si>
    <t>Soleira De Granito Cinza, Espessura 3 Cm E Largura De 3 Cm, Conforme Detalhe Em Projeto</t>
  </si>
  <si>
    <t>Rodapé De Granito Cinza Andorinha Altura De 7 Cm E Espessura De 2 Cm, Assentado Com Argamassa De Cimento, Cal Hidratada Ch1 E Areia No Traço 1:0,5:8, Inclusive Rejuntamento Com Cimento Branco</t>
  </si>
  <si>
    <t>Peitoril De Granito Cinza Polido, 15 Cm, Esp. 3Cm</t>
  </si>
  <si>
    <t>Rodapé Em Cerâmica Pei-3, H = 7Cm, Assentado Com Argamassa De Cimento, Cal E Areia, Incl. Rejuntamento Com Cimento Branco</t>
  </si>
  <si>
    <t>Rodapé De Granito Cinza Esp. 2Cm, H=7Cm, Assentado Com Argamassa De Cimento, Cal Hidratada Ch1 E Areia No Traço 1:0,5:8, Incl. Rejuntamento Com Cimento Branco</t>
  </si>
  <si>
    <t>Rodapé De Argamassa De Alta Resistência Tipo Granilite Ou Equivalente De Qualidade Comprovada, Altura De 10 Cm E Espessura De 10 Mm, Com Cantos Boleados, Executado Com Cimento E Granitina Grana N.1, Inclusive Polimento</t>
  </si>
  <si>
    <t>Soleira De Argamassa De Alta Resistência Tipo Granilite Ou Equivalente De Qualidade Comprovada, Largura De 15Cm, Executado Com Cimento E Granitina Grana N.1</t>
  </si>
  <si>
    <t>Recomposição De Piso Cimentado, Com Argamassa De Cimento E Areia No Traço 1:3, Com 2 Cm De Espessura, Incl. Lastro</t>
  </si>
  <si>
    <t>Instalações Hidro-Sanitárias</t>
  </si>
  <si>
    <t>Sumidouros, Fossas Sépticas E Filtros Anaeróbios</t>
  </si>
  <si>
    <t>Fossa Séptica De Anéis Pré-Moldados De Concreto, Diâmetro 1.20 M, Altura Útil De 1.70M, Completa, Incluindo Tampa C/Visita De 60Cm, Concreto P/Fundo Esp.10 Cm, E Tubo Para Ligação Ao Filtro</t>
  </si>
  <si>
    <t>Filtro Anaeróbio De Anéis Pré-Moldados De Concreto, Diâmetro De 1.20M, Altura Útil De 1.80M, Completo, Incl. Tampa C/Visita De 60 Cm, Concreto P/Fundo Esp.10Cm E Tubulação De Saída De Esgoto</t>
  </si>
  <si>
    <t>Fossa Séptica De Anéis Pré-Moldados De Concreto, Diâmetro 2.00 M, Hútil 2.0M Completa, Incluindo Tampa C/Visita De 60Cm, Concreto P/ Fundo Esp.10 Cm, Tubo De Limpeza E Escavação, Conf. Detalhe Em Projeto</t>
  </si>
  <si>
    <t>Filtro Anaeróbio De Anéis Pré-Moldados De Concreto, Diâm. 2.0M, Hútil 2.0M, Compl., Incl. Tampa C/Visita 60Cm, Concreto P/ Fundo Esp. 10Cm, Escavação, Brita 4 E Tubulação De Saída Esgoto 150Mm, Conf. Proj.</t>
  </si>
  <si>
    <t>Entrada De Água</t>
  </si>
  <si>
    <t>Padrão De Entrada D' Água Com Cavalete De Pvc Para Hidrômetro Com Diâmetro De 3/4" - Padrão 1C Da Cesan. Instalado Em Vão De Muro Protegido Com Gradeamento. Inclusive Base De Concreto Magro, Tubulação, Conexões E Registro. Conferir Detalhe.</t>
  </si>
  <si>
    <t>Padrão De Entrada D'Água Com Caixa Termoplástica Para Hidrômetro De 3/4" - Padrão 1B Da Cesan. Instalado Embutido Na Alvenaria. Inclusive Tubulação, Conexões, Registro, Tubo Camisa E Caixa Com Tampa Transparente. Conferir Detalhe.</t>
  </si>
  <si>
    <t>Padrão Entrada D'Água Com Caixa Enterrada Para Hidrômetro Com Diâmetro De 1" - Padrão 2B Da Cesan. Caixa Em Alvenaria 60X80X40Cm E Com Tampa Articulada De Ferro Fundido, Registro E Conexões Para Instalação De Hidrômetro. Conferir Detalhe</t>
  </si>
  <si>
    <t>Mureta P/ Cavalete (Padrão 1B - Cesan) De Alv. Blocos Cerâmicos 10X20X20Cm Deitados, Dimensões 0.80X1.0X0.20M, Para Instalação De Caixa Termoplastica, Incl Revest. Em Reboco E Lastro Concreto Esp.10Cm, Exclusive Caixa E Cavalete</t>
  </si>
  <si>
    <t>Pontos Hidro-Sanitários</t>
  </si>
  <si>
    <t>Ponto De Água Fria (Lavatório, Tanque, Pia De Cozinha, Etc...)</t>
  </si>
  <si>
    <t>Ponto Com Registro De Pressão (Chuveiro, Caixa De Descarga, Etc...)</t>
  </si>
  <si>
    <t>Ponto De Torneira De Jardim (Para Praças)</t>
  </si>
  <si>
    <t>Ponto De Válvula De Descarga, Inclusive Válvula (Sem Acabamento)</t>
  </si>
  <si>
    <t>Ponto Para Esgoto Primário (Vaso Sanitário)</t>
  </si>
  <si>
    <t>Ponto Para Esgoto Secundário (Pia, Lavatório, Mictório, Tanque, Bidê, Etc...)</t>
  </si>
  <si>
    <t>Ponto Para Caixa Sifonada, Inclusive Caixa Sifonada Pvc 150X150X50Mm Com Grelha Em Pvc</t>
  </si>
  <si>
    <t>Ponto Para Ralo Sifonado, Inclusive Ralo Sifonado 100 X 40 Mm C/ Grelha Em Pvc</t>
  </si>
  <si>
    <t>Ponto Para Ralo Seco, Inclusive Ralo Pvc 10 Cm Com Grelha Em Pvc</t>
  </si>
  <si>
    <t>Ponto Para Caixa Sifonada, Inclusive Caixa Sifonada Pvc 150X150X50Mm Com Grelha Em Aço Inox</t>
  </si>
  <si>
    <t>Ponto Para Ralo Sifonado, Inclusive Ralo Sifonado 100 X 40 Mm C/ Grelha Em Açõ Inox</t>
  </si>
  <si>
    <t>Ponto De Válvula De Descarga, Inclusive Válvula E Acabamento Anti-Vandalismo Cromado Referência Docol, Fabrimar E Deca</t>
  </si>
  <si>
    <t>Ponto De Válvula De Descarga, Inclusive Válvula De Descarga De 50Mm (1 1/2"), Com Acabamento Para Válvula De Descarga Benefit, Marca De Referência Docol Ou Equivalente Mod. 00184906</t>
  </si>
  <si>
    <t>Ponto P/ Válvula (Mictório) Inclusive Válvula Com Acabamento Marca De Referência Pressmatic Docol, Mod. 17015106 E Tubo De Ligação P/Mictório Antivandalismo Pressmatic Mod. 00132606 Marca De Ref. Docol Ou Equivalente</t>
  </si>
  <si>
    <t>Tubulação De Ligação De Caixas</t>
  </si>
  <si>
    <t>Tubos De Concreto Simples Ps1, Diâmetro 200 Mm, Com Rejuntamento De Argamassa De Cimento, Cal Hidratada E Areia No Traço 1:2:6, Incluindo Escavação E Berço, Conf. Normas E Especificações.</t>
  </si>
  <si>
    <t>Tubos De Concreto Simples Ps1, Diâmetro 300 Mm, Com Rejuntamento De Argamassa De Cimento, Cal Hidratada E Areia No Traço 1:2:6, Incluindo Escavação E Berço, Conforme Normas E Especificações.</t>
  </si>
  <si>
    <t>Tubo Pvc Rígido Para Esgoto No Diâmetro De 100Mm Incluindo Escavação E Aterro Com Areia</t>
  </si>
  <si>
    <t>Tubo Pvc Rígido Para Esgoto No Diâmetro De 150Mm Incluindo Escavação E Aterro Com Areia</t>
  </si>
  <si>
    <t>Tubo Pvc Rígido Para Esgoto No Diâmetro De 200Mm Incluindo Escavação E Aterro Com Areia</t>
  </si>
  <si>
    <t>Tubo Pvc Rígido Para Esgoto No Diâmetro De 75 Mm Incluindo Escavação E Aterro Com Areia</t>
  </si>
  <si>
    <t>Caixas Empregando Argamassa De Cimento, Cal E Areia</t>
  </si>
  <si>
    <t>Caixas De Inspeção De Alv. Blocos Concreto 9X19X39Cm, Dim, 60X60Cm E Hmáx = 1M, Com Tampa De Conc. Esp. 5Cm, Lastro De Conc. Esp. 10Cm, Revest Intern. C/ Chapisco E Reboco Impermeabilizado, Incl. Escavação, Reaterro E Enchimento</t>
  </si>
  <si>
    <t>Caixa De Areia De Alvenaria De Blocos De Concreto 9X19X39Cm, Dim. 60X60Cm E Hmáx=1M, C/ Tampa Em Concreto Esp. 5Cm, Lastro Concreto Esp. 10Cm, Revestida Intern. C/ Chapisco E Reboco Impermeabilizante, Incl. Escavação E Reaterro</t>
  </si>
  <si>
    <t>Caixa Sifonada Especial De Alv. Bloco Conc.9X19X39Cm, Dim 60X60Cm E Hmáx=1M, C/ Tampa Em Concreto Esp.5Cm, Lastro Conc.Esp.10Cm, Revest. Intern. C/Chap. E Reb. Impermeab. Escav, Reaterro E Curva Curta C/ Visita E Plug Em Pvc 100Mm</t>
  </si>
  <si>
    <t>Caixa De Gordura De Alv. Bloco Concreto 9X19X39Cm, Dim.60X60Cm E Hmáx=1M, Com Tampa Em Concreto Esp.5Cm, Lastro Concreto Esp.10Cm, Revestida Intern. C/ Chapisco E Reboco Impermeab, Escavação, Reaterro E Parede Interna Em Concreto</t>
  </si>
  <si>
    <t>Caixa Retentora De Matéria Sólida De Alv. Bloco Conc.9X19X39Cm, Dim 60X60Cm E Hmáx=1M, C/ Tampa Conc. Esp.5Cm, Lastro Conc. Esp.10Cm, Revest. Internamente C/ Chap, Reb. Impermeab., Escavação, Reaterro E Parede Int. Em Concreto</t>
  </si>
  <si>
    <t>Caixas De Inspeção De Alv. Blocos Concreto 9X19X39Cm, Dim.100X60Cm E Hmáx = 1M, Com Tampa De Conc. Esp. 5Cm, Lastro De Conc. Esp. 10Cm, Revest Intern. C/ Chapisco E Reboco Impermeabilizado, Incl. Escavação, Reaterro E Enchimento</t>
  </si>
  <si>
    <t>Caixa De Gordura Simples De Alv. Bloco Concr.9X19X39Cm, Dim.80X60Cm E Hmáx=1M, Com Tampa Em Concr.Esp.5Cm, Lastro Concr.Esp.10Cm, Revestida Intern. C/ Chapisco E Reboco Impermeab, Escavação, Reaterro E Parede Interna Em Concr.</t>
  </si>
  <si>
    <t>Caixa De Gordura Especial De Alv. Bloco Concr. 9X19X39Cm, Dim.60X60Cm E Hmáx=1M, Com Tampa Em Concr.Esp.5Cm, Lastro Concr.Esp.10Cm, Revestida Intern. C/ Chapisco E Reboco Impermeab, Escavação, Reaterro E Parede Interna Em Concr.</t>
  </si>
  <si>
    <t>Grelha Largura 20 Cm De Ferro Redondo De 1/2" A Cada 3 Cm, Contorno Com Barra De Ferro De 3/4" X 1/8" E Caixilho De Cantoneira De 1" X 3/16"</t>
  </si>
  <si>
    <t>Caixa De Inspeção Em Alv. Bloco Concreto 9X19X39Cm, Dim. 60X60Cm E Hmáx=1M, C/ Tampa De Ferro Fundido 40X40Cm, Lastro De Concreto Esp.10Cm, Revest. Interno C/ Chapisco E Reboco Impermeabiliz, Incl. Escavação, Reaterro E Enchimento</t>
  </si>
  <si>
    <t>Caixa De Areia Em Alv. De Bloco De Concreto 9X19X39, Dim. 60X60Cm E Hmáx=1M, C/ Tampa Em Ferro Fundido, Lastro De Concreto Esp. 10Cm, Revest. Int. C/ Chapisco E Reboco Impermeabilizado, Incl. Escavação E Reaterro</t>
  </si>
  <si>
    <t>Caixa Sifonada Especial Em Alv. Bloco Concr. 9X19X39Cm, Dim. 60X60Cm E Hmáx=1M. C/ Tampa Em Ferro Fundido, Lastro Conc. Esp.10Cm, Revest. Int. C/ Chap. E Reboco Imperm., Incl. Esc, Reaterro E Curva Curta C/ Visita E Plug Pvc 100Mm</t>
  </si>
  <si>
    <t>Caixa De Gordura Em Alv. Bloco 9X19X39Cm, Dim. 60X60Cm E Hmáx=1.0M, C/ Tampa De Ferro Fundido, Lastro Concr. Esp. 10Cm, Revest. Intern. C/ Chapisco E Reboco Impermeab., Escavação, Reaterro E Parede Int. Em Concreto</t>
  </si>
  <si>
    <t>Caixa Retentora De Mat. Sólida Em Alv. Bloco Conc.9X19X39Cm, Dim.60X60Cm E Hmáx=1M, C/ Tampa De Ferro Fund., Lastro Conc. Esp.10Cm, Revest. Int. C/ Chap. E Reb. Impermeab., Esc. Reaterro E Parede Int. Em Concreto</t>
  </si>
  <si>
    <t>Rede De Água Fria - Tubos Metálicos</t>
  </si>
  <si>
    <t>Tubo De Aço Carbono Galvanizado, Com Costura, Classe Leve, Diâmetro 15Mm (1/2"), Inclusive Conexões</t>
  </si>
  <si>
    <t>Tubo De Aço Carbono Galvanizado, Com Costura, Classe Leve, Diâmetro 20Mm (3/4"), Inclusive Conexões</t>
  </si>
  <si>
    <t>Tubo De Aço Carbono Galvanizado, Com Costura, Classe Leve, Diâmetro 25Mm (1"), Inclusive Conexões</t>
  </si>
  <si>
    <t>Tubo De Aço Carbono Galvanizado, Com Costura, Classe Leve, Diâmetro 32Mm (1.1/4"), Inclusive Conexões</t>
  </si>
  <si>
    <t>Tubo De Aço Carbono Galvanizado, Com Costura, Classe Leve, Diâmetro 40Mm (1.1/2"), Inclusive Conexões</t>
  </si>
  <si>
    <t>Tubo De Aço Carbono Galvanizado, Com Costura, Classe Leve, Diâmetro 50Mm (2"), Inclusive Conexões</t>
  </si>
  <si>
    <t>Tubo De Aço Carbono Galvanizado, Com Costura, Classe Leve, Diâmetro 65Mm (2.1/2"), Inclusive Conexões</t>
  </si>
  <si>
    <t>Tubo De Aço Carbono Galvanizado, Com Costura, Classe Leve, Diâmetro 80Mm (3"), Inclusive Conexões</t>
  </si>
  <si>
    <t>Tubo De Aço Carbono Galvanizado, Com Costura, Classe Leve, Diâmetro 100Mm (4"), Inclusive Conexões</t>
  </si>
  <si>
    <t>Rede De Água Fria - Tubos Soldáveis De Pvc</t>
  </si>
  <si>
    <t>Tubo De Pvc Rígido Soldável Marrom, Dn 20Mm (1/2"), Inclusive Conexões</t>
  </si>
  <si>
    <t>Tubo De Pvc Rígido Soldável Marrom, Dn 25Mm (3/4"), Inclusive Conexões</t>
  </si>
  <si>
    <t>Tubo De Pvc Rígido Soldável Marrom, Dn 32Mm (1"), Inclusive Conexões</t>
  </si>
  <si>
    <t>Tubo De Pvc Rígido Soldável Marrom, Dn 40Mm (1.1/4"), Inclusive Conexões</t>
  </si>
  <si>
    <t>Tubo De Pvc Rígido Soldável Marrom, Dn 50Mm (1.1/2"), Inclusive Conexões</t>
  </si>
  <si>
    <t>Tubo De Pvc Rígido Soldável Marrom, Dn 60Mm (2"), Inclusive Conexões</t>
  </si>
  <si>
    <t>Tubo De Pvc Rígido Soldável Marrom, Dn 75Mm (2.1/2"), Inclusive Conexões</t>
  </si>
  <si>
    <t>Tubo De Pvc Rígido Soldável Marrom, Dn 85Mm (3"), Inclusive Conexões</t>
  </si>
  <si>
    <t>Rede De Água Fria - Conexões Soldáveis De Pvc</t>
  </si>
  <si>
    <t>Adaptador De Pvc Soldável Com Flanges Livres Para Caixa D'Água, Diâmetro 25Mm X 3/4"</t>
  </si>
  <si>
    <t>Adaptador De Pvc Soldável Com Flanges Livres Para Caixa D'Água, Diâmetro 32Mm X 1"</t>
  </si>
  <si>
    <t>Adaptador De Pvc Soldável Com Flanges Livres Para Caixa D'Água, Diâmetro 40Mm X 1 1/4"</t>
  </si>
  <si>
    <t>Adaptador De Pvc Soldável Com Flanges Livres Para Caixa D'Água, Diâmetro 50Mm X 1 1/2"</t>
  </si>
  <si>
    <t>Adaptador De Pvc Soldável Com Flanges Livres Para Caixa D'Água, Diâmetro 60Mm X 2"</t>
  </si>
  <si>
    <t>Adaptador De Pvc Soldável Com Flanges Livres Para Caixa D'Água, Diâmetro 75Mm X 2 1/2"</t>
  </si>
  <si>
    <t>Adaptador De Pvc Soldável Com Anel Para Caixa D'Água, Dn 32Mm</t>
  </si>
  <si>
    <t>Rede De Esgoto - Tubos De Pvc</t>
  </si>
  <si>
    <t>Tubo De Pvc Rígido Soldável Branco, Para Esgoto, Série Normal, Diâmetro 40Mm (1 1/2"), Inclusive Conexões</t>
  </si>
  <si>
    <t>Tubo De Pvc Rígido Soldável Branco, Para Esgoto, Série Normal, Diâmetro 50Mm (2"), Inclusive Conexões</t>
  </si>
  <si>
    <t>Tubo De Pvc Rígido Soldável Branco, Para Esgoto, Série Normal, Diâmetro 75Mm (3"), Inclusive Conexões</t>
  </si>
  <si>
    <t>Tubo De Pvc Rígido Soldável Branco, Para Esgoto, Série Normal, Diâmetro 100Mm (4"), Inclusive Conexões</t>
  </si>
  <si>
    <t>Tubo De Pvc Rígido Soldável Branco, Para Esgoto, Série Normal, Diâmetro 150Mm (6"), Inclusive Conexões</t>
  </si>
  <si>
    <t>Caixas De Pvc / Equipamentos</t>
  </si>
  <si>
    <t>Reparo Para Válvula De Descarga, Completo</t>
  </si>
  <si>
    <t>Sifão Em Pvc Para Pia De Cozinha Ou Lavatório 1X11/2"</t>
  </si>
  <si>
    <t>Sifão Em Pvc Para Tanque 2"</t>
  </si>
  <si>
    <t>Ralo Sifonado Em Pvc 100X100Mm, Com Grelha Pvc</t>
  </si>
  <si>
    <t>Ralo Seco Em Pvc 100X100Mm, Com Grelha Em Pvc</t>
  </si>
  <si>
    <t>Caixa Sifonada Em Pvc, Diâm. 150Mm, Com Grelha E Porta Grelha Quadrados, Em Aço Inox</t>
  </si>
  <si>
    <t>Caixa Seca Em Pvc, Diâm. 100Mm, Com Grelha E Porta Grelha Quadrados, Em Aço Inox</t>
  </si>
  <si>
    <t>Tampa Para Caixa Sifonada, Em Pvc, De 150X150Mm</t>
  </si>
  <si>
    <t>Tampa Para Caixa Sifonada, Em Aço Inox, De 150X150Mm</t>
  </si>
  <si>
    <t>Tampa Para Ralo, Em Pvc, De 100X100Mm</t>
  </si>
  <si>
    <t>Tampa Para Ralo, Em Aço Inox, De 100X100Mm</t>
  </si>
  <si>
    <t>Engate Flexível De Pvc Para Lavatório</t>
  </si>
  <si>
    <t>Torneira De Bóia De Pvc, Diâm. 3/4" (20Mm)</t>
  </si>
  <si>
    <t>Torneira De Bóia De Pvc, Diâm. 1" (25Mm)</t>
  </si>
  <si>
    <t>Torneira De Bóia De Pvc, Diâm. 11/4" (32Mm)</t>
  </si>
  <si>
    <t>Automático De Bóia, Duas Funções 25A</t>
  </si>
  <si>
    <t>Adaptador De Pvc Com Flanges Livres Para Caixa D'Água De 20Mm X 1/2"</t>
  </si>
  <si>
    <t>Abertura E Fechamento De Rasgos (Inclusive Preparo E Aplicação De Argamassa)</t>
  </si>
  <si>
    <t>Abertura E Fechamento De Rasgos Em Alvenaria, Para Passagem De Tubulações, Diâm. 1/2" A 1"</t>
  </si>
  <si>
    <t>Abertura E Fechamento De Rasgos Em Alvenaria, Para Passagem De Tubulações, Diâm. 11/4" A 2"</t>
  </si>
  <si>
    <t>Abertura E Fechamento De Rasgos Em Alvenaria, Para Passagem De Tubulações, Diâm. 21/2 A 4"</t>
  </si>
  <si>
    <t>Abertura E Fechamento De Rasgos Em Concreto, Para Passagem De Tubulações, Diâm. 1/2" A 1"</t>
  </si>
  <si>
    <t>Abertura E Fechamento De Rasgos Em Concreto, Para Passagem De Tubulações, Diâm. 11/4" A 2"</t>
  </si>
  <si>
    <t>Abertura E Fechamento De Rasgos Em Concreto, Para Passagem De Tubulações, Diâm. 2 1/2"A 4"</t>
  </si>
  <si>
    <t>Revisões E Reparos Em Torneiras E Registros</t>
  </si>
  <si>
    <t>Revisões E Reparos Em Caixas De Descarga</t>
  </si>
  <si>
    <t>Revisões E Reparos Em Torneiras De Bóia</t>
  </si>
  <si>
    <t>Fornecimento De Durepox Para Reparos (250G)</t>
  </si>
  <si>
    <t>Furo Em Concreto</t>
  </si>
  <si>
    <t>Furo Em Concreto Com Martelete Ou Rompedor Pneumático Manual Para Diâmetros Menores Ou Iguais A 1.1/2"</t>
  </si>
  <si>
    <t>Furo Em Concreto Com Martelete Ou Rompedor Pneumático Manual Para Diâmetros Maiores 1.1/2" E Menores Ou Iguais A 3"</t>
  </si>
  <si>
    <t>Furo Em Concreto Com Martelete Ou Rompedor Pneumático Manual Para Diâmetros Maiores 3" E Menores Ou Iguais A 4"</t>
  </si>
  <si>
    <t>Instalações Elétricas</t>
  </si>
  <si>
    <t>Padrão De Entrada</t>
  </si>
  <si>
    <t>Mureta De Medição Utilizando Arg. Cimento, Cal E Areia, Dimensões 1100X2000X200Mm, Com Pilares E Cintas, Revestido Com Chapisco E Reboco, Inclusive Pintura Emassamento E Pintura Acrílica A Três Demãos, Exclusive Cobertura</t>
  </si>
  <si>
    <t>Mureta De Medição Utilizando Arg. Cimento, Cal E Areia, Dimensões 1500X2200X400Mm, Revestido Com Chapisco E Reboco, Inclusive Pintura Emassamento, Pintura Acrílica A Três Demãos E Cobertura Em Telha Cerâmica</t>
  </si>
  <si>
    <t>Quadro De Distribuição</t>
  </si>
  <si>
    <t>Quadro De Distribuição De Energia Em Pvc, De Embutir, Com 12 Divisões Modulares Com Barramento</t>
  </si>
  <si>
    <t>Quadro De Distribuição De Energia, De Embutir, Com 18 Divisões Modulares, Com Barramento</t>
  </si>
  <si>
    <t>Quadro De Distribuição De Energia, De Embutir, Com 24 Divisões Modulares, Com Barramento</t>
  </si>
  <si>
    <t>Quadro De Distribuição De Energia, De Embutir, Com 32 Divisões Modulares, Com Barramento</t>
  </si>
  <si>
    <t>Caixa De Distribuição 20X20X15 Cm</t>
  </si>
  <si>
    <t>Quadro De Distribuição De Energia, De Embutir, Com 12 Divisões Modulares, Sem Barramento</t>
  </si>
  <si>
    <t>Quadro Distrib. Energia, Embutido Ou Semi Embutido, Capac. P/ 34 Disj. Din, C/Barram Trif. 150A Barra. Neutro E Terra, Fab. Em Chapa De Aço 12 Usg Com Porta, Espelho, Trinco Com Fechad Ch Yale, Ref. Qdetg Ii-34Din-Cemar Ou Equiv.</t>
  </si>
  <si>
    <t>Quadro Distrib. Energia, Embutido Ou Semi Embutido, Capac. P/ 44 Disj. Din, C/Barram Trif. 150A Barra. Neutro E Terra, Fab. Em Chapa De Aço 12 Usg Com Porta, Espelho, Trinco Com Fechad Ch Yale, Ref. Qdetg Ii-44Din-Cemar Ou Equiv.</t>
  </si>
  <si>
    <t>Quadro Distrib. Energia, Embutido Ou Semi Embutido, Capac. P/ 56 Disj. Din, C/Barram Trif. 225A Barra. Neutro E Terra, Fab. Em Chapa De Aço 12 Usg Com Porta, Espelho, Trinco Com Fechad Ch</t>
  </si>
  <si>
    <t>Quadro De Distribuição Em Pvc Para 08 Circuitos, Inclusive 6 Disjuntores Monopolares 15 A, Sem Barramento</t>
  </si>
  <si>
    <t>Caixas De Passagem</t>
  </si>
  <si>
    <t>Caixa Para Medidor Polifásico Carga Até 41000W Inclusive Caixa Para Disjuntor Polifásico Até 100A</t>
  </si>
  <si>
    <t>Caixa De Aterramento De Concreto Simples, Nas Dimensões De 30X30X25Cm, Com Revest. Int. Em Chapisco E Reboco, Tampa De Concreto Esp.5Cm E Lastro De Brita Esp. 5 Cm, Incl. Haste 5/8"X2400Mm</t>
  </si>
  <si>
    <t>Caixa De Passagem 100X100X80Mm, Chapa 18, Com Tampa Parafusada</t>
  </si>
  <si>
    <t>Caixa De Passagem De Alvenaria De Blocos De Concreto 9X19X39Cm, Dimensões De 30X30X50Cm, Com Revestimento Interno Em Chapisco E Reboco, Tampa De Concreto Esp.5Cm E Lastro De Brita 5 Cm</t>
  </si>
  <si>
    <t>Caixa De Passagem De Alvenaria De Blocos De Concreto 9X19X39Cm, Dimensões De 40X40X50Cm, Com Revestimento Interno Em Chapisco E Reboco, Tampa De Concreto Esp.5Cm E Lastro De Brita 5 Cm</t>
  </si>
  <si>
    <t>Caixa De Passagem De Alvenaria De Blocos De Concreto 9X19X39Cm, Dimensões De 50X50X50Cm, Com Revestimento Interno Em Chapisco E Reboco, Tampa De Concreto Esp.5Cm E Lastro De Brita 5 Cm</t>
  </si>
  <si>
    <t>Conjunto Caixa Termoplástica Para Medidor Padrão Escelsa Monofáfico Com Tampa Transparente Em Policarbonato P-980-009 Inclusive Caixa Para Disjuntor Monof P-940-003 Padrão Escelsa</t>
  </si>
  <si>
    <t>Caixa De Embutir Marca De Referência Tigreflex, 4X2"</t>
  </si>
  <si>
    <t>Caixa De Embutir Marca De Referência Tigreflex, 4X4"</t>
  </si>
  <si>
    <t>Caixa De Passagem 150X150X80Mm, Chapa 18, Com Tampa Parafusada</t>
  </si>
  <si>
    <t>Caixa De Passagem 200X200X100Mm, Chapa 18, Com Tampa Parafusada</t>
  </si>
  <si>
    <t>Caixa De Passagem 300X300X120Mm, Chapa 18, Com Tampa Parafusada</t>
  </si>
  <si>
    <t>Caixa De Passagem 400X400X120Mm, Chapa 18, Com Tampa Parafusada</t>
  </si>
  <si>
    <t>Caixa Sextavada Em Pvc De 3X3X1 1/2", Marca De Referência Tigreflex</t>
  </si>
  <si>
    <t>Envelopamento De Eletrodutos</t>
  </si>
  <si>
    <t>Envelopamento De Concreto Simples Com Consumo Mínimo De Cimento De 250Kg/M3, Inclusive Escavação Para Profundidade Mínima Do Eletroduto De 50 Cm, De 25 X 25 Cm, Para 1 Eletroduto</t>
  </si>
  <si>
    <t>Envelopamento De Concreto Simples Com Consumo Mínimo De Cimento De 250Kg/M3, Inclusive Escavação Para Profundidade Mínima Do Eletroduto De 50 Cm, De 25 X 30 Cm, Para 2 Eletrodutos</t>
  </si>
  <si>
    <t>Envelopamento De Concreto Simples Com Consumo Mínimo De Cimento De 250Kg/M3, Inclusive Escavação Para Profundidade Mínima Do Eletroduto De 50Cm, De 60 X 30 Cm, Para 3 Eletrodutos</t>
  </si>
  <si>
    <t>Envelopamento De Concreto Simples Com Consumo Mínimo De Cimento De 250Kg/M3, Inclusive Escavação Para Profundidade Mínima Do Eletroduto De 50Cm, De 45 X 45 Cm, Para 3 Eletrodutos</t>
  </si>
  <si>
    <t>Instalações Aparentes</t>
  </si>
  <si>
    <t>Eletroduto Aparente De Pvc Rígido Roscável Diâmetro 3/4", Inclusive Abraçadeira De Fixação</t>
  </si>
  <si>
    <t>Caixa De Ligação De Alumínio Silício, Tipo Conduletes,Sem Rosca, No Formato B, Inclusive Tampa Com Vedação, Diâmetro 3/4"</t>
  </si>
  <si>
    <t>Caixa De Ligação De Alumínio Silício, Tipo Conduletes, Sem Rosca, No Formato T, Inclusive Tampa Com Vedação, Diâmetro 3/4"</t>
  </si>
  <si>
    <t>Caixa De Ligação De Alumínio Silício, Tipo Conduletes, Sem Rosca, No Formato Lr, Inclusive Tampa Com Vedação, Diâmetro 3/4"</t>
  </si>
  <si>
    <t>Caixa De Ligação De Alumínio Silício, Tipo Conduletes, Sem Rosca, No Formato X, Inclusive Tampa Com Vedação, Diâmetro 3/4"</t>
  </si>
  <si>
    <t>Eletroduto Aparente De Pvc Rígido Roscável Diâmetro 1", Inclusive Abraçadeira De Fixação</t>
  </si>
  <si>
    <t>Canaleta Sistema X Da Pial Ou Equivalente, Inclusive Conexões</t>
  </si>
  <si>
    <t>Eletrocalha Perfurada Em Chapa De Aço Galvanizado Nº16, 150X50Mm, Sem Tampa</t>
  </si>
  <si>
    <t>Eletrocalha Perfurada Em Chapa De Aço Galvanizado Nº16, 200X100Mm, Sem Tampa</t>
  </si>
  <si>
    <t>Eletrocalha Perfurada Em Chapa De Aço Galvanizado Nº16, 300X100Mm, Sem Tampa</t>
  </si>
  <si>
    <t>Eletrocalha Perfurada Em Chapa De Aço Galvanizado Nº16, 400X100Mm, Sem Tampa</t>
  </si>
  <si>
    <t>Redução Concêntrica Para Eletrocalha Perfurada, Tipo "U", 200X150Mm, Aba 100</t>
  </si>
  <si>
    <t>Redução Concêntrica Para Eletrocalha Perfurada, Tipo "U", 300X150Mm, Aba 100</t>
  </si>
  <si>
    <t>Redução Concêntrica Para Eletrocalha Perfurada, Tipo "U", 400X150Mm, Aba 100</t>
  </si>
  <si>
    <t>Saída Horizontal Para Eletroduto De 3/4"</t>
  </si>
  <si>
    <t>Saída Horizontal Para Eletroduto De 1"</t>
  </si>
  <si>
    <t>Saída Horizontal Para Eletroduto De 2"</t>
  </si>
  <si>
    <t>Tampa De Encaixe Para Eletrocalha Em Chapa De Aço Galvanizada 18, Dim. 150Mm</t>
  </si>
  <si>
    <t>Tampa De Encaixe Para Eletrocalha Em Chapa De Aço Galvanizada 18, Dim. 200Mm</t>
  </si>
  <si>
    <t>Tampa De Encaixe Para Eletrocalha Em Chapa De Aço Galvanizada 18, Dim. 300Mm</t>
  </si>
  <si>
    <t>Tampa De Encaixe Para Eletrocalha Em Chapa De Aço Galvanizada 18, Dim. 400Mm</t>
  </si>
  <si>
    <t>Junção Simples Para Eletrocalha Metálica 200X100Mm, Galvanizada, Ref. Mega Mg 2760 Ou Equivalente</t>
  </si>
  <si>
    <t>Junção Simples Para Eletrocalha Metálica 300X100Mm, Galvanizada, Ref. Mega Mg 2760 Ou Equivalente</t>
  </si>
  <si>
    <t>Tê Horizontal 90º Para Eletrocalha Metálica 200X100Mm, Galvanizada, Ref. Mega Mg 2570 Ou Equivalente</t>
  </si>
  <si>
    <t>Tê Horizontal 90º Para Eletrocalha Metálica 300X100Mm, Galvanizada, Ref. Mega Mg 2570 Ou Equivalente</t>
  </si>
  <si>
    <t>Curva Horizontal 90º Para Eletrocalha Metálica, 200X100Mm, Galvanizada, Ref. Mega Mg 2510</t>
  </si>
  <si>
    <t>Curva Horizontal 90º Para Eletrocalha Metálica, 300X100Mm, Galvanizada, Ref. Mega Mg 2510</t>
  </si>
  <si>
    <t>Suporte De Fixação De Eletroduto No Teto, Através De Fita Metálica Perfurada (Walsiwa) Ou Equiv (1,30M), Cursor (1 Und), H=60Cm, Suporte "Y" (1 Und), Parafuso E Bucha S8 (1 Und)</t>
  </si>
  <si>
    <t>Suporte De Fixação De Eletrocalha De 200X100Mm, Na Parede, Através De Suporte Tipo Mão Francesa Simples (1 Und), Parafuso E Bucha S8 (2Und)</t>
  </si>
  <si>
    <t>Suporte De Fixação De Eletrocalha De 300X100Mm, Na Parede, Através De Suporte Tipo Mão Francesa Reforçada (1 Und), Parafuso E Bucha S8 (2 Und)</t>
  </si>
  <si>
    <t>Suporte De Fixação De Eletrocalha De 400X100Mm, Na Parede, Através De Suporte Tipo Mão Francesa Reforçada (1 Und), Parafuso E Bucha S8 (2 Und)</t>
  </si>
  <si>
    <t>Suporte De Fixação De Eletrocalha De 200X100Mm, No Teto, Através De Gancho Vertical (1 Und), Porca Sextavada E Arruela 1/4" (4 Und), Vergalhão Rosca Total 1/4" (H=60Cm), Cantoneira Zz (1 Und) E Parafuso E Bucha S8 (2 Und)</t>
  </si>
  <si>
    <t>Suporte De Fixação De Eletrocalha De 300X100Mm, No Teto, Através De Suporte Angular (1 Und), Porca Sextavada E Arruela 1/4' (4 Und) , Vergalhão Com Rosca Total 1/4" (H=60Cm), Cantoneira Zz (2 Und) E Parafuso E Bucha S8 (2 Und)</t>
  </si>
  <si>
    <t>Suporte De Fixação De Eletrocalha De 400X100Mm, No Teto, Através De Suporte Angular (1 Und), Porca Sextavada E Arruela 1/4' (4 Und), Vergalhão Rosca Total 1/4" (H=60Cm), Cantoneira Zz (2 Und) E Parafuso E Bucha S8 (2 Und)</t>
  </si>
  <si>
    <t>Composições Intermediárias P/ Eletrica</t>
  </si>
  <si>
    <t>Arame Galvanizado 12 Bwg (0.048 Kg/M)</t>
  </si>
  <si>
    <t>Cabeçote De Alumínio De 3/4"</t>
  </si>
  <si>
    <t>Canaleta Sistema X Pial Ou Equivalente, Inclusive Conecções, 20X10X2200 Mm, Cod. 30801</t>
  </si>
  <si>
    <t>Fita Isolante Em Rolo De 19Mm X 20 M, Número 33 Scoth Ou Equivalente</t>
  </si>
  <si>
    <t>Receptáculo (Bocal) De Louça Para Lâmpada Incandescente</t>
  </si>
  <si>
    <t>Lâmpada Fluorescente 40 W</t>
  </si>
  <si>
    <t>Arame De Aço 14 Bwg Para Guia</t>
  </si>
  <si>
    <t>Lâmpada Fluorescente De 20W</t>
  </si>
  <si>
    <t>Soquete Para Lâmpada Fluorescente</t>
  </si>
  <si>
    <t>Caixas De Passagem Empregando Argamassa De Cimento, Cal E Areia</t>
  </si>
  <si>
    <t>Caixa De Passagem De Alvenaria De Blocos Cerâmicos 10 Furos 10X20X20Cm Dimensões De 25X25X25Cm, Com Revestimento Interno Em Chapisco E Reboco, Tampa De Concreto Esp.5Cm E Lastro De Brita 5 Cm</t>
  </si>
  <si>
    <t>Caixa De Passagem De Alvenaria De Blocos Cerâmicos 10 Furos 10X20X20Cm Dimensões De 50X50X50Cm, Com Revestimento Interno Em Chapisco E Reboco, Tampa De Concreto Esp.5Cm E Lastro De Brita 5 Cm</t>
  </si>
  <si>
    <t>Caixa De Passagem De Alvenaria De Blocos Cerâmicos 10 Furos 10X20X20Cm, Dimensão De 30X30X30Cm, Com Revestimento Interno Em Chapisco E Reboco, Tampa De Concreto Esp. 5Cm E Lastro De Brita 5Cm</t>
  </si>
  <si>
    <t>Caixa De Inspeção De Alvenaria De Blocos Cerâmicos 10 Furos 10X20X20Cm Dimensões De 30X30X60Cm, Com Revestimento Interno Em Chapisco E Reboco, Tampa De Concreto Esp.5Cm E Lastro De Brita 5 Cm</t>
  </si>
  <si>
    <t>Caixa De Passagem De Alvenaria De Blocos De Concreto 9X19X39Cm, Dimensões De 80X80X80M, Com Revestimento Interno Em Chapisco E Reboco Tampa De Concreto Esp. 5Cm E Lastro De Brita 5Cm</t>
  </si>
  <si>
    <t>Caixa De Passagem De Alvenaria De Blocos De Concreto 9X19X39Cm, Dimensões De 1.00X1.00X1.00M, Com Revestimento Interno Em Chapisco E Reboco Tampa De Concreto Esp. 5Cm E Lastro De Brita 5Cm</t>
  </si>
  <si>
    <t>Eletrodutos E Conexões</t>
  </si>
  <si>
    <t>Eletroduto De Pvc Rígido Roscável, Diâmetro 1/2", Inclusive Conexões</t>
  </si>
  <si>
    <t>Eletroduto De Pvc Rígido Roscável, Diâmetro 3/4", Inclusive Conexões</t>
  </si>
  <si>
    <t>Eletroduto De Pvc Rígido Roscável, Diâmetro 1", Inclusive Conexões</t>
  </si>
  <si>
    <t>Eletroduto De Pvc Rígido Roscável, Diâmetro 1.1/4", Inclusive Conexões</t>
  </si>
  <si>
    <t>Eletroduto De Pvc Rígido Roscável, Diâmetro 1.1/2", Inclusive Conexões</t>
  </si>
  <si>
    <t>Eletroduto De Pvc Rígido Roscável, Diâmetro 2", Inclusive Conexões</t>
  </si>
  <si>
    <t>Eletroduto De Pvc Rígido Roscável, Diâmetro 3", Inclusive Conexões</t>
  </si>
  <si>
    <t>Eletroduto Flexível Corrugado Diâmetro 3/4", Amarelo ? Tigreflex Ou Equivalente</t>
  </si>
  <si>
    <t>Eletroduto Flexível Corrugado Diâmetro 1", Amarelo ? Tigreflex Ou Equivalente</t>
  </si>
  <si>
    <t>Eletroduto De Pvc Rígido Roscável, Diâmetro 4", Inclusive Conexões</t>
  </si>
  <si>
    <t>Eletroduto De Pvc Rígido Roscável, Diâmetro 6", Inclusive Conexões</t>
  </si>
  <si>
    <t>Eletroduto Pead Parede Simples, Corrugado, Cor Preta, Diâmetro 1.1/2", Referencia Kanaflex, Plastibras Ou Equivalente</t>
  </si>
  <si>
    <t>Eletroduto Pead Parede Simples, Corrugado, Cor Preta, Diâmetro 1.1/4", Referencia Kanaflex, Plastibras Ou Equivalente</t>
  </si>
  <si>
    <t>Eletroduto Pead Parede Simples, Corrugado, Cor Preta, Diâmetro 2", Referencia Kanaflex, Plastibras Ou Equivalente</t>
  </si>
  <si>
    <t>Eletroduto Pead Parede Simples, Corrugado, Cor Preta, Diâmetro 3", Referencia Kanaflex, Plastibras Ou Equivalente</t>
  </si>
  <si>
    <t>Eletroduto Pead Parede Simples, Corrugado, Cor Preta, Diâmetro 4", Referencia Kanaflex, Plastibras Ou Equivalente</t>
  </si>
  <si>
    <t>Eletroduto Pead Parede Simples, Corrugado, Cor Preta, Diâmetro 6", Referencia Kanaflex, Plastibras Ou Equivalente</t>
  </si>
  <si>
    <t>Chaves, Fusiveis E Disjuntores</t>
  </si>
  <si>
    <t>Mini-Disjuntor Monopolar 16A, Curva C, 5Ka, 127/220Vca, Referência Siemens, Ge, Schneider Ou Equivalente</t>
  </si>
  <si>
    <t>Mini-Disjuntor Monopolar 20A, Curva C, 5Ka, 127/220Vca, Referência Siemens, Ge, Schneider Ou Equivalente</t>
  </si>
  <si>
    <t>Mini-Disjuntor Monopolar 25A, Curva C, 5Ka, 127/220Vca, Referência Siemens, Ge, Schneider Ou Equivalente</t>
  </si>
  <si>
    <t>Mini-Disjuntor Monopolar 32A, Curva C, 5Ka, 127/220Vca, Referência Siemens, Ge, Schneider Ou Equivalente</t>
  </si>
  <si>
    <t>Mini-Disjuntor Monopolar 40A, Curva C, 5Ka, 127/220Vca, Referência Siemens, Ge, Schneider Ou Equivalente</t>
  </si>
  <si>
    <t>Mini-Disjuntor Bipolar 16A, Curva C, 5Ka, 127/220Vca, Referência Siemens, Ge, Schneider Ou Equivalente</t>
  </si>
  <si>
    <t>Mini-Disjuntor Bipolar 20A, Curva C, 5Ka, 127/220Vca, Referência Siemens, Ge, Schneider Ou Equivalente</t>
  </si>
  <si>
    <t>Mini-Disjuntor Bipolar 50A, Curva C, 5Ka, 127/220Vca, Referência Siemens, Ge, Schneider Ou Equivalente</t>
  </si>
  <si>
    <t>Mini-Disjuntor Tripolar 16A, Curva C, 5Ka, 127/220Vca, Referência Siemens, Ge, Schneider Ou Equivalente</t>
  </si>
  <si>
    <t>Mini-Disjuntor Tripolar 40A, Curva C, 5Ka, 127/220Vca, Referência Siemens, Ge, Schneider Ou Equivalente</t>
  </si>
  <si>
    <t>Mini-Disjuntor Tripolar 50A, Curva C, 5Ka, 127/220Vca, Referência Siemens, Ge, Schneider Ou Equivalente</t>
  </si>
  <si>
    <t>Mini-Disjuntor Tripolar 90 A, Curva C, 5Ka, 127/220Vca, Referência Siemens, Ge, Schneider Ou Equivalente</t>
  </si>
  <si>
    <t>Mini-Disjuntor Tripolar 100A, Curva C, 20Ka, 127/220Vca, Referência Siemens, Ge, Schneider Ou Equivalente</t>
  </si>
  <si>
    <t>Mini-Disjuntor Tripolar 70A, Curva C, 5Ka, 127/220Vca, Referência Siemens, Ge, Schneider Ou Equivalente</t>
  </si>
  <si>
    <t>Mini-Disjuntor Monopolar 50A, Curva C, 5Ka, 127/220Vca, Referência Siemens, Ge, Schneider Ou Equivalente</t>
  </si>
  <si>
    <t>Mini-Disjuntor Monopolar 63A, Curva C, 5Ka, 127/220Vca, Referência Siemens, Ge, Schneider Ou Equivalente</t>
  </si>
  <si>
    <t>Mini-Disjuntor Monopolar 70A, Curva C, 5Ka, 127220Vca, Referência Siemens, Ge, Schneider Ou Equivalente</t>
  </si>
  <si>
    <t>Mini-Disjuntor Monopolar 80A, Curva C, 5Ka, 127/220Vca, Referência Siemens, Ge, Schneider Ou Equivalente</t>
  </si>
  <si>
    <t>Mini-Disjuntor Bipolar 25A, Curva C, 5Ka, 127/220Vca, Referência Siemens, Ge, Schneider Ou Equivalente</t>
  </si>
  <si>
    <t>Mini-Disjuntor Bipolar 32A, Curva C, 5Ka, 127/220Vca, Referência Siemens, Ge, Schneider Ou Equivalente</t>
  </si>
  <si>
    <t>Mini-Disjuntor Bipolar 40A, Curva C, 5Ka, 127/220Vca, Referência Siemens, Ge, Schneider Ou Equivalente</t>
  </si>
  <si>
    <t>Mini-Disjuntor Bipolar 63A, Curva C, 5Ka, 127/220Vca, Referência Siemens, Ge, Schneider Ou Equivalente</t>
  </si>
  <si>
    <t>Mini-Disjuntor Bipolar 70A, Curva C, 5Ka, 220/127Vca, Referência Siemens, Ge, Schneider Ou Equivalente</t>
  </si>
  <si>
    <t>Ni-Disjuntor Bipolar 80A, Curva C, 5Ka, 127/220Vca, Referência Siemens, Ge, Schneider Ou Equivalente</t>
  </si>
  <si>
    <t>Mini-Disjuntor Tripolar 20A, Curva C, 5Ka, 127/220Vca, Referência Siemens, Ge, Schneider Ou Equivalente</t>
  </si>
  <si>
    <t>Mini-Disjuntor Tripolar 25A, Curva C, 5Ka, 127/220Vca, Referência Siemens, Ge, Schneider Ou Equivalente</t>
  </si>
  <si>
    <t>Mini-Disjuntor Tripolar 32A, Curva C, 5Ka, 127/220Vca, Referência. Siemens, Ge, Schneider Ou Equivalente</t>
  </si>
  <si>
    <t>Mini-Disjuntor Tripolar 63A, Curva C, 5Ka, 127/220Vca, Referência Siemens, Ge, Schneider Ou Equivalente</t>
  </si>
  <si>
    <t>Mini-Disjuntor Tripolar 80A, Curva C, 5Ka, 127/220Vca, Referência Siemens, Ge, Schneider Ou Equivalente</t>
  </si>
  <si>
    <t>Mini-Disjuntor Tripolar 125A, Curva C, 20Ka, 127/220Vca, Referência Siemens, Ge, Schneider Ou Equivalente</t>
  </si>
  <si>
    <t>Disjuntor Caixa Moldada Termomagnetico Fixo, Tripolar 175A, Icu: 50Ka, 400/500Vca, Referência Siemens, Soprano, Schneider Ou Equivalente</t>
  </si>
  <si>
    <t>Disjuntor Caixa Moldada Termomagnetico Fixo, Tripolar 200A, Icu: 50Ka, 400/500Vca, Referência Siemens, Soprano, Schneider Ou Equivalente</t>
  </si>
  <si>
    <t>Disjuntor Caixa Moldada Termomagnetico Fixo, Tripolar 400A, Icu: 65Ka, 380/415Vca, Referência Siemens, Soprano, Schneider Ou Equivalente</t>
  </si>
  <si>
    <t>Dispositivo De Proteção Contra Surto (Dps) Bipolar, 40Ka, 275Vca, Referência Siemens, Steck, Clamper Ou Equivalente</t>
  </si>
  <si>
    <t>Mini-Disjuntor Monopolar 10A, Curva C, 5Ka, 127/220Vca, Referência Siemens, Ge, Schneider Ou Equivalente</t>
  </si>
  <si>
    <t>Mini-Disjuntor Tripolar 125A, Curva C, 15Ka, 220/380Vca, Referência Siemens, Ge, Schneider Ou Equivalente</t>
  </si>
  <si>
    <t>Fusivel Retardado Nh Gg(Gl), Tamanho 01 ? 100A, 120Ka Em 500Vca, Referência Siemens, Weg, Negrini Ou Equivalente</t>
  </si>
  <si>
    <t>Fusivel Retardado Nh Gg(Gl), Tamanho 01 ? 160A, 120Ka Em 500Vca, Referência Siemens, Weg, Negrini Ou Equivalente</t>
  </si>
  <si>
    <t>Fusivel Retardado Nh Gg(Gl), Tamanho 02 ? 250A, 120Ka Em 500Vca, Referência Siemens, Weg, Negrini Ou Equivalente</t>
  </si>
  <si>
    <t>Fusivel Retardado Nh Gg(Gl), Tamanho 02 ? 300A, 120Ka Em 500Vca, Referência Siemens, Weg, Negrini Ou Equivalente</t>
  </si>
  <si>
    <t>Fusivel Retardado Nh Gg(Gl), Tamanho 02 ? 355A, 120Ka Em 500Vca, Referência Siemens, Weg, Negrini Ou Equivalente</t>
  </si>
  <si>
    <t>Fusivel Retardado Nh Gg(Gl), Tamanho 01 ? 125A, 120Ka Em 500Vca, Referência Siemens, Weg, Negrini Ou Equivalente</t>
  </si>
  <si>
    <t>Interruptor Diferencial Bipolar Dr 25A, 30Ma ? 6Ka, Referência Siemens, Schneider, Weg Ou Equivalente</t>
  </si>
  <si>
    <t>Interruptor Diferencial Bipolar Dr 40A, 30Ma ? 6Ka, Referência Siemens, Schneider, Weg Ou Equivalente</t>
  </si>
  <si>
    <t>Interruptor Diferencial Bipolar Dr 80A, 30Ma - 6Ka, Referência Siemens, Schneider, Weg Ou Equivalente</t>
  </si>
  <si>
    <t>Fios E Cabos</t>
  </si>
  <si>
    <t>Cabo De Cobre Termoplástico (Pvc) Flexível Isolado 450/750V, Antichama Bwf Livre De Chumbo, 70ºc - 1,5Mm2</t>
  </si>
  <si>
    <t>Cabo De Cobre Termoplástico (Pvc) Flexível Isolado 450/750V, Antichama Bwf Livre De Chumbo, 70ºc - 2,5Mm2</t>
  </si>
  <si>
    <t>Cabo De Cobre Termoplástico (Pvc) Flexível Isolado 450/750V, Antichama Bwf Livre De Chumbo, 70ºc ? 4,0Mm2</t>
  </si>
  <si>
    <t>Cabo De Cobre Termoplástico (Pvc) Flexível Isolado 450/750V, Antichama Bwf Livre De Chumbo, 70ºc ? 6,0Mm2</t>
  </si>
  <si>
    <t>Cabo De Cobre Termoplástico (Pvc) Flexível Isolado 450/750V, Antichama Bwf Livre De Chumbo, 70ºc ? 10,0Mm2</t>
  </si>
  <si>
    <t>Cabo De Cobre Termoplástico (Pvc) Flexível Isolado 450/750V, Antichama Bwf Livre De Chumbo, 70ºc ? 16,0Mm2</t>
  </si>
  <si>
    <t>Cabo De Cobre Termoplástico (Pvc) Flexível Isolado 450/750V, Antichama Bwf Livre De Chumbo, 70ºc ? 25,0Mm2</t>
  </si>
  <si>
    <t>Cabo De Cobre Nu, Seção De 25,0 Mm2, Têmpera Meio Dura, Encordoamento Classe 2A</t>
  </si>
  <si>
    <t>Cabo De Cobre Nu, Seção De 10,0 Mm2, Têmpera Meio Dura, Encordoamento Classe 2A</t>
  </si>
  <si>
    <t>Cabo De Cobre Termoplástico (Pvc) Flexível Isolado 0,60/1Kv, Antichama, Hepr 90ºc ? 2,5Mm2</t>
  </si>
  <si>
    <t>Cabo De Cobre Termoplástico (Pvc) Flexível Isolado 0,60/1Kv, Antichama, Hepr 90ºc ? 4,0Mm2</t>
  </si>
  <si>
    <t>Cabo De Cobre Termoplástico (Pvc) Flexível Isolado 0,60/1Kv, Antichama, Hepr 90ºc ? 6,0Mm2</t>
  </si>
  <si>
    <t>Cabo De Cobre Termoplástico (Pvc) Flexível Isolado 0,60/1Kv, Antichama, Hepr 90ºc ? 10,0Mm2</t>
  </si>
  <si>
    <t>Cabo De Cobre Termoplástico (Pvc) Flexível Isolado 0,60/1Kv, Antichama, Hepr 90ºc ? 16,0Mm2</t>
  </si>
  <si>
    <t>Cabo De Cobre Termoplástico (Pvc) Flexível Isolado 0,60/1Kv, Antichama, Hepr 90ºc ? 25,0Mm2</t>
  </si>
  <si>
    <t>Cabo De Cobre Termoplástico (Pvc) Flexível Isolado 0,60/1Kv, Antichama, Hepr 90ºc ? 35,0Mm2</t>
  </si>
  <si>
    <t>Cabo De Cobre Termoplástico (Pvc) Flexível Isolado 0,60/1Kv, Antichama, Hepr 90ºc ? 50,0Mm2</t>
  </si>
  <si>
    <t>Cabo De Cobre Termoplástico (Pvc) Flexível Isolado 0,60/1Kv, Antichama, Hepr 90ºc ? 95,0Mm2</t>
  </si>
  <si>
    <t>Cabo De Cobre Termoplástico (Pvc) Flexível Isolado 0,60/1Kv, Antichama, Hepr 90ºc ? 120,0Mm2</t>
  </si>
  <si>
    <t>Cabo De Cobre Termoplástico (Pvc) Flexível Isolado 0,60/1Kv, Antichama, Hepr 90ºc ? 300,0Mm2</t>
  </si>
  <si>
    <t>Cabo De Cobre Termoplástico (Pvc) Flexível Isolado 0,60/1Kv, Antichama, Hepr 90ºc ? 70,0Mm2</t>
  </si>
  <si>
    <t>Cabo De Cobre Termoplástico (Pvc) Flexível Isolado 0,60/1Kv, Antichama, Hepr 90ºc ? 150,0Mm2</t>
  </si>
  <si>
    <t>Cabo De Cobre Termoplástico (Pvc) Flexível Isolado 0,60/1Kv, Antichama, Hepr 90ºc ? 185,0Mm2</t>
  </si>
  <si>
    <t>Cabo De Cobre Termoplástico (Pvc) Flexível Isolado 0,60/1Kv, Antichama, Hepr 90ºc ? 240,0Mm2</t>
  </si>
  <si>
    <t>Cabo De Cobre Termoplástico (Pvc/St2) Blindado Isolado 8,7/15Kv, Xlpe 90ºc ? 25,0Mm2</t>
  </si>
  <si>
    <t>Cabo De Cobre Termoplástico (Pvc/St2) Blindado Isolado 8,7/15Kv, Xlpe 90ºc ? 35,0Mm2</t>
  </si>
  <si>
    <t>Cabo De Cobre Termoplástico (Pvc) Flexível Isolado 0,60/1Kv, Antichama, Hepr 90ºc ? 2X2,5Mm2</t>
  </si>
  <si>
    <t>Cabo De Cobre Termoplástico (Pvc) Flexível Isolado 0,60/1Kv, Antichama, Hepr 90ºc ? 3X2,5Mm2</t>
  </si>
  <si>
    <t>Cabo De Cobre Termoplástico (Pvc) Flexível Isolado 0,60/1Kv, Antichama, Hepr 90ºc ? 3X4,0Mm2</t>
  </si>
  <si>
    <t>Cabo De Cobre, Têmpera Mole, Classe 5, Isolamento Não Halogenado, 450/750V, Com Baixa Emissao De Fumaca, 70ºc Em Regime Permanente - 1,50 Mm2</t>
  </si>
  <si>
    <t>Cabo De Cobre, Tempera Mole, Classe 5, Isolamento Não Halogenado, 450/750V, Com Baixa Emissao De Fumaca, 70ºc Em Regime Permanente - 2,50 Mm2</t>
  </si>
  <si>
    <t>Cabo De Cobre, Tempera Mole, Classe 5, Isolamento Não Halogenado, 450/750V, Com Baixa Emissao De Fumaca, 70ºc Em Regime Permanente - 4,0 Mm2</t>
  </si>
  <si>
    <t>Cabo De Cobre, Tempera Mole, Classe 5, Isolamento Não Halogenado, 450/750V, Com Baixa Emissao De Fumaca, 70ºc Em Regime Permanente - 6,0 Mm2</t>
  </si>
  <si>
    <t>Cabo De Cobre, Tempera Mole, Classe 5, Isolamento Não Halogenado, 450/750V, Com Baixa Emissao De Fumaca, 70ºc Em Regime Permanente - 10,0 Mm2</t>
  </si>
  <si>
    <t>Cabo De Cobre, Tempera Mole, Classe 5, Isolamento Não Halogenado, 450/750V, Com Baixa Emissao De Fumaca, 70ºc Em Regime Permanente - 16,0 Mm2</t>
  </si>
  <si>
    <t>Cabo De Cobre, Tempera Mole, Classe 5, Isolamento Não Halogenado, 450/750V, Com Baixa Emissao De Fumaca, 70ºc Em Regime Permanente - 25,0 Mm2</t>
  </si>
  <si>
    <t>Serviços Diversos</t>
  </si>
  <si>
    <t>Cabeçote De Alumínio De 1 1/4"</t>
  </si>
  <si>
    <t>Cabeçote De Alumínio De 1 1/2"</t>
  </si>
  <si>
    <t>Haste De Terra Tipo Copperweld - 5/8" X 2.40M</t>
  </si>
  <si>
    <t>Sapatilha</t>
  </si>
  <si>
    <t>Bucha E Arruela De Alumínio Fundido Diâmetro 20Mm (3/4")</t>
  </si>
  <si>
    <t>Bucha E Arruela De Alumínio Fundido Diâmetro 25Mm (1")</t>
  </si>
  <si>
    <t>Bucha E Arruela De Alumínio Fundido Diâmetro 40Mm (1 1/2")</t>
  </si>
  <si>
    <t>Bucha E Arruela De Alumínio Fundido Diâmetro 80Mm (3")</t>
  </si>
  <si>
    <t>Automático De Bóia, 2 Funções 25A</t>
  </si>
  <si>
    <t>Parafuso De Máquina De Ferro Galvanizado Diâmetro 16Mm</t>
  </si>
  <si>
    <t>Abertura E Fechamento De Rasgos Em Alvenaria, Para Passagem De Eletrodutos Diâm. 1/2" A 1"</t>
  </si>
  <si>
    <t>Abertura E Fechamento De Rasgos Em Alvenaria, Para Passagem De Eletroduto Diâm. 1 1/4"A 2"</t>
  </si>
  <si>
    <t>Abertura E Fechamento De Rasgos Em Alvenaria, Para Passagem De Eletroduto Diâm. 2 1/2" A 4"</t>
  </si>
  <si>
    <t>Abertura E Fechamento De Rasgos Em Concreto, Para Passagem De Eletroduto Diâm. 1/2" A 1"</t>
  </si>
  <si>
    <t>Abertura E Fechamento De Rasgos Em Concreto, Para Passagem De Eletroduto Diâm. 1 1/4" A 2"</t>
  </si>
  <si>
    <t>Abertura E Fechamento De Rasgos Em Concreto, Para Passagem De Eletroduto Diâm. 2 1/2" A 4"</t>
  </si>
  <si>
    <t>Padrao De Entrada De Energia - Nortec-01 - Escelsa</t>
  </si>
  <si>
    <t>Padrão De Entrada De Energia Elétrica, Monofásico, Entrada Aérea, A 2 Fios, Carga Instalada Em Muro De 3500 Até 9000W - 220/127V</t>
  </si>
  <si>
    <t>Padrão De Entrada De Energia Elétrica, Bifásico, Entrada Aérea, A 3 Fios, Carga Instalada Em Muro De 9001 Até 15000W - 220/127V</t>
  </si>
  <si>
    <t>Padrão De Entrada De Energia Elétrica, Trifásico, Entrada Aérea, A 4 Fios, Carga Instalada Em Muro De 15001 Até 26000W - 220/127V</t>
  </si>
  <si>
    <t>Padrão De Entrada De Energia Elétrica, Trifásico, Entrada Aérea, A 4 Fios, Carga Instalada Em Muro De 26001 Até 34000W - 220/127V</t>
  </si>
  <si>
    <t>Padrão De Entrada De Energia Elétrica, Trifásico, Entrada Aérea, A 4 Fios, Carga Instalada Em Muro De 34001 Até 41000W - 220/127V</t>
  </si>
  <si>
    <t>Padrão De Entrada De Energia Elétrica, Trifásico, Entrada Aérea, A 4 Fios, Carga Instalada Em Muro De 41001 Até 57000W - 220/127V</t>
  </si>
  <si>
    <t>Padrão De Entrada De Energia Elétrica, Trifásico, Entrada Subterrânea, A 4 Fios, Carga Instalada Em Muro De 41001 Até 57000W - 220/127V, Exclusive Derivação De Ramal De Entrada Subterrânea</t>
  </si>
  <si>
    <t>Padrão De Entrada De Energia Elétrica, Trifásico, Entrada Aérea, A 4 Fios, Carga Instalada Em Muro De 57001 Até 75000W - 220/127V</t>
  </si>
  <si>
    <t>Padrão De Entrada De Energia Elétrica, Trifásico, Entrada Subterrânea, A 4 Fios, Carga Instalada Em Muro De 57001 Até 75000W - 220/127V, Exclusive Derivação De Ramal De Entrada Subterrânea</t>
  </si>
  <si>
    <t>Subestação Ext. Aérea Trifás. 75Kva, Completa, C/ Quadros De Medição, Transf. A Óleo, Chave Geral Tripolar, Poste E Acessórios, Conf. Nor-Tec-01 Da Escelsa, Incl. Mureta Rev. C/ Arg. Cimento, Cal Hidrat. Ch1 E Areia Traço 1:0.5:6</t>
  </si>
  <si>
    <t>Subestação Ext. Aérea Trifás. 112.5Kva, Completa, C/ Quadros De Medição, Transf. A Óleo, Chave Geral Trip., Poste E Acessórios, Conf. Nor-Tec-01 Da Escelsa, Incl. Mureta Rev. C/ Arg. Cimento, Cal Hidrat. Ch1 E Areia Traço 1:0.5:6</t>
  </si>
  <si>
    <t>Subestação Ext. Aérea Trifás. 150Kva, Completa, C/ Quadros De Medição, Transf. A Óleo, Chave Geral Trip., Poste E Acessórios, Conf. Nor-Tec-01 Da Escelsa, Incl. Mureta Rev. C/ Arg. Cimento, Cal Hidrat. Ch1 E Areia Traço 1:0.5:6</t>
  </si>
  <si>
    <t>Subestação Ext. Aérea Trifás. 225Kva, Completa, C/ Quadros De Medição, Transf. A Óleo, Chave Geral Trip., Poste E Acessórios, Conf. Nor-Tec-01 Da Escelsa, Incl. Mureta Rev. C/ Arg. Cimento, Cal Hidrat. Ch1 E Areia Traço 1:0.5:6</t>
  </si>
  <si>
    <t>Pontos Eletricos Revisao Nr-10</t>
  </si>
  <si>
    <t>Ponto Padrão De Luz No Teto - Considerando Eletroduto Pvc Rígido De 3/4" Inclusive Conexões (4.5M), Fio Isolado Pvc De 2.5Mm2 (16.2M) E Caixa Pvc 4X4" (1 Und)</t>
  </si>
  <si>
    <t>Ponto Padrão De Luz Na Parede - Considerando Eletroduto Pvc Rígido De 3/4" Inclusive Conexões (4.5M), Fio Isolado Pvc De 2.5Mm2 (16.2M) E Caixa Pvc 4X2" (1 Und)</t>
  </si>
  <si>
    <t>Ponto Padrão De Tomada 2 Pólos Mais Terra - Considerando Eletroduto Pvc Rígido De 3/4" Inclusive Conexões (5.0M), Fio Isolado Pvc De 2.5Mm2 (16.5M) E Caixa Pvc 4X2" (1 Und)</t>
  </si>
  <si>
    <t>Ponto Padrão De Tomada Para Chuveiro Elétrico - Considerando Eletroduto Pvc Rígido De 3/4" Inclusive Conexões (9.0M), Fio Isolado Pvc De 6.0Mm2 (32.5M) E Caixa Pvc 4X2" (1 Und)</t>
  </si>
  <si>
    <t>Ponto Padrão De Tomada Para Ar Refrigerado - Considerando Eletroduto Pvc Rígido De 3/4" Inclusive Conexões (6.0M), Fio Isolado Pvc De 4.0Mm2 (21.6M) E Caixa Pvc 4X2" (1 Und)</t>
  </si>
  <si>
    <t>Ponto Padrão De Ventilador No Teto - Considerando Eletroduto Pvc Rígido De 3/4" Inclusive Conexões (4.5M), Fio Isolado Pvc De 2.5Mm2 (21.6M) E Caixa Pvc 4X4" (1 Und)</t>
  </si>
  <si>
    <t>Ponto Padrão De Interruptor De 2 Teclas Simples - Considerando Eletroduto Pvc Rígido De 3/4" Inclusive Conexões (3.3M), Fio Isolado Pvc De 2.5Mm2 (17.2M) E Caixa Pvc 4X2" (1 Und)</t>
  </si>
  <si>
    <t>Ponto Padrão De Interruptor De 1 Tecla Paralelo - Considerando Eletroduto Pvc Rígido De 3/4" Inclusive Conexões (8.5M), Fio Isolado Pvc De 2.5Mm2 (28.8M) E Caixa Pvc 4X2" (1 Und)</t>
  </si>
  <si>
    <t>Ponto Padrão De Interruptor De 1 Tecla Simples E 1 Tomada Dois Pólos Mais Terra 10A/250V - Considerando Eletroduto Pvc Rígido De 3/4" Inclusive Conexões (4.5M), Fio Isolado Pvc De 2.5Mm2 (19.4M) E Caixa Pvc 4X2" (1 Und)</t>
  </si>
  <si>
    <t>Ponto Padrão De Interruptor De 2 Teclas Simples E 1 Tomada Dois Pólos Mais Terra 10A/250V - Considerando Eletroduto Pvc Rígido De 3/4" Inclusive Conexões (4.5M), Fio Isolado Pvc De 2.5Mm2 (22.9M) E Caixa Pvc 4X2" (1 Und)</t>
  </si>
  <si>
    <t>Ponto Padrão De Campainha - Considerando Eletroduto Pvc Rígido De 3/4" Inclusive Conexões (5.0M), Fio Isolado Pvc De 2.5Mm2 (12.0M) E Caixa Pvc 4X2" (1 Und)</t>
  </si>
  <si>
    <t>Ponto Padrão De Poste Para Iluminação Externa - Considerando Eletroduto Pvc Rígido De 3/4" Inclusive Conexões (7.7M) E Fio Isolado Pvc De 2.5Mm2 (25.2.0M)</t>
  </si>
  <si>
    <t>Ponto Padrão De Interruptor Para Ventilador - Considerando Eletroduto Pvc Rígido De 3/4" Inclusive Conexões (3.3M), Fio Isolado Pvc De 2.5Mm2 (12.0M) E Caixa Pvc 4X2" (1 Und)</t>
  </si>
  <si>
    <t>Ponto Padrão De Interruptor De 3 Teclas Simples - Considerando Eletroduto Pvc Rígido De 3/4" Inclusive Conexões (4.5M), Fio Isolado Pvc De 2.5Mm2 (25.8M) E Caixa Pvc 4X2" (1 Und)</t>
  </si>
  <si>
    <t>Ponto Padrão De Tomada De Piso - Considerando Eletroduto Pvc Rígido De 3/4" Inclusive Conexões (5.0M), Fio Isolado Pvc De 2.5Mm2 (18.0M) E Caixa Alumínio Silício 4X4" (1 Und)</t>
  </si>
  <si>
    <t>Ponto De Antena De Tv - Considerando Eletroduto Pvc Rígido De 3/4" Inclusive Conexões (3.0M), Cabo Coaxial 67 Ohms (4.5M) E Caixa Pvc 4X2" (1 Und)</t>
  </si>
  <si>
    <t>Ponto Padrão De Interruptor De 1 Tecla Intermediário - Considerando Eletroduto Pvc Rígido De 3/4" Inclusive Conexões (3.3M), Fio Isolado Pvc De 2.5Mm2 (15.8M) E Caixa Pvc 4X2" (1 Und)</t>
  </si>
  <si>
    <t>Quadros De Distribuição Com Barramento, Trinco E Fechadura</t>
  </si>
  <si>
    <t>Quadro Distrib. Energia, Embutido Ou Semi Embutido, Capac. P/ 16 Disj. Din, C/Barram Trif. 100A Barra. Neutro E Terra, Fab. Em Chapa De Aço 12 Usg Com Porta, Espelho, Trinco Com Fechad Ch Yale, Ref. Qdtn Ii-16Din-Cemar Ou Equiv.</t>
  </si>
  <si>
    <t>Quadro Distrib. Energia, Embutido Ou Semi Embutido, Capac. P/ 28 Disj. Din, C/Barram Trif. 100A Barra. Neutro E Terra, Fab. Em Chapa De Aço 12 Usg Com Porta, Espelho, Trinco Com Fechad Ch Yale, Ref. Qdtn Ii-28Din-Cemar Ou Equiv.</t>
  </si>
  <si>
    <t>Quadro Distrib. Energia, Embutido Ou Semi Embutido, Capac. P/ 34 Disj. Din, C/Barram Trif. 100A Barra. Neutro E Terra, Fab. Em Chapa De Aço 12 Usg Com Porta, Espelho, Trinco Com Fechad Ch Yale, Ref. Qdtn Ii-34Din-Cemar Ou Equiv</t>
  </si>
  <si>
    <t>Quadro Distrib. Energia, Embutido Ou Semi Embutido, Capac. P/ 44 Disj. Din, C/Barram Trif. 100A Barra. Neutro E Terra, Fab. Em Chapa De Aço 12 Usg Com Porta, Espelho, Trinco Com Fechad Ch Yale, Ref. Qdtn Ii-44Din-Cemar Ou Equiv</t>
  </si>
  <si>
    <t>Quadro Distrib. Energia, Embutido Ou Semi Embutido, Capac. P/ 54 Disj. Din, C/Barram Trif. 100A Barra. Neutro E Terra, Fab. Em Chapa De Aço 12 Usg Com Porta, Espelho, Trinco Com Fechad Ch Yale, Ref. Qdtn Ii-54Din-Cemar</t>
  </si>
  <si>
    <t>Terminais, Conectores E Abraçadeiras</t>
  </si>
  <si>
    <t>Terminal Em Bronze A Pressão Para Ligação De Cabo A Barra Até 4.0Mm2</t>
  </si>
  <si>
    <t>Terminal Em Bronze A Pressão Para Ligação De Cabo A Barra De 6.0 Mm2</t>
  </si>
  <si>
    <t>Terminal Em Bronze A Pressão Para Ligação De Cabo A Barra De 10.0 Mm2</t>
  </si>
  <si>
    <t>Erminal Em Bronze A Pressão Para Ligação De Cabo A Barra De 16.0 Mm2</t>
  </si>
  <si>
    <t>Terminal Em Bronze A Pressão Para Ligação De Cabo A Barra De 25.0 Mm2</t>
  </si>
  <si>
    <t>Terminal Em Bronze A Pressão Para Ligação De Cabo A Barra De 35.0 Mm2</t>
  </si>
  <si>
    <t>Terminal Em Bronze A Pressão Para Ligação De Cabo A Barra De 50.0 Mm2</t>
  </si>
  <si>
    <t>Terminal Em Bronze A Pressão Para Ligação De Cabo A Barra De 70 Mm2</t>
  </si>
  <si>
    <t>Terminal Em Bronze A Pressão Para Ligação De Cabo A Barra De 95 Mm2</t>
  </si>
  <si>
    <t>Terminal Em Bronze A Pressão Para Ligação De Cabo A Barra De 120 Mm2</t>
  </si>
  <si>
    <t>Terminal Em Bronze A Pressão Para Ligação De Cabo A Barra De 150 Mm2</t>
  </si>
  <si>
    <t>Terminal Em Bronze A Pressão Para Ligação De Cabo A Barra De 185 Mm2</t>
  </si>
  <si>
    <t>Terminal Em Bronze A Pressão Para Ligação De Cabo A Barra De 240 Mm2</t>
  </si>
  <si>
    <t>Terminal Em Bronze A Pressão Para Ligação De Cabo A Barra De 300 Mm2</t>
  </si>
  <si>
    <t>Terminal Em Bronze A Pressão Para Ligação De Cabo A Barra Duplo De 185 Mm2</t>
  </si>
  <si>
    <t>Terminal Em Bronze A Pressão Para Ligação De Cabo A Barra Duplo De 240 Mm2</t>
  </si>
  <si>
    <t>Terminal Em Bronze A Pressão Para Ligação De Cabo A Barra Duplo De 300 Mm2</t>
  </si>
  <si>
    <t>Conector Parafuso Fendido Split Bolt Para Cabo Até 10.0 Mm2</t>
  </si>
  <si>
    <t>Conector Parafuso Fendido Split Bolt Para Cabo De 35.0 Mm2</t>
  </si>
  <si>
    <t>Conector De Porcelana 3 Polos Para Cabos De 6 Mm² (30A)</t>
  </si>
  <si>
    <t>Conector De Porcelana 3 Polos Para Cabos De 10 Mm² (50A)</t>
  </si>
  <si>
    <t>Conector De Aluminio Tipo Prensa Cabos Ip66 Curto Para Ø 1/2" Com Rosca, Para Cabos De 12,5 A 15Mm</t>
  </si>
  <si>
    <t>Conector De Aluminio Tipo Prensa Cabos Ip66 Curto Para Ø 3/4" Com Rosca, Para Cabos De 17,5 A 20Mm</t>
  </si>
  <si>
    <t>Conector De Aluminio Tipo Prensa Cabos Ip66 Curto Para Ø 1" Com Rosca, Para Cabos De 22,5 A 25Mm</t>
  </si>
  <si>
    <t>(Composição Representativa) - Montagem Mecanica E Eletrica, Teste De Aceitação De Quadros De Fabricação Especial Com Atestados Tta/Ptta</t>
  </si>
  <si>
    <t>(Composição Representativa) Montagem Mecânica De Quadro De Distribuição Até 16 Circuitos (600X500Mm)</t>
  </si>
  <si>
    <t>(Composição Representativa) Montagem Mecânica De Quadro De Distribuição Até 32 Circuitos (1000X600Mm)</t>
  </si>
  <si>
    <t>(Composição Representativa) Montagem Mecânica De Quadro De Distribuição Até 64 Circuitos (2000X800Mm)</t>
  </si>
  <si>
    <t>(Composição Representativa) Montagem Mecânica De Barramento De Cobre De 1/2" X 1/16" (85A) Até 2.1/2" X 5/16" (905A)</t>
  </si>
  <si>
    <t>(Composição Representativa) Montagem Mecânica De Barramento De Cobre De 2.1/4" X 1/2" (1086A) Até 8" X 1/2" (3195A)</t>
  </si>
  <si>
    <t>(Composição Representativa) Montagem Mecânica De Isolador P/ Barra De 1000V</t>
  </si>
  <si>
    <t>(Composição Representativa) Montagem Mecânica De Trilho Metálico Din 35Mm</t>
  </si>
  <si>
    <t>(Composição Representativa) Montagem Elétrica De Programador Logico</t>
  </si>
  <si>
    <t>(Composição Representativa) Montagem Elétrica De Disjuntor Tripolar Até 400A</t>
  </si>
  <si>
    <t>(Composição Representativa) Montagem Elétrica De Disjuntor Tripolar Geral Até 1000A</t>
  </si>
  <si>
    <t>(Composição Representativa) Montagem Elétrica De Disjuntor Tripolar Geral Até 1600A</t>
  </si>
  <si>
    <t>(Composição Representativa) Montagem Elétrica De Disjuntor Tripolar Geral Até 3150A</t>
  </si>
  <si>
    <t>(Composição Representativa) Montagem Elétrica De Dispositivo Diferencial Residual (Dr) Monopolar</t>
  </si>
  <si>
    <t>(Composição Representativa) Montagem Elétrica De Dispositivo Diferencial Residual (Dr) Bipolar E Tetrapolar</t>
  </si>
  <si>
    <t>(Composição Representativa) Montagem Elétrica De Dispositivo De Proteção Contra Surto (Dps)</t>
  </si>
  <si>
    <t>(Composição Representativa) Montagem Elétrica De Base E Fusível Tipo Diazed Até 63A</t>
  </si>
  <si>
    <t>(Composição Representativa) Montagem Elétrica De Base E Fusível Tipo Nh 00 Até 125A</t>
  </si>
  <si>
    <t>(Composição Representativa) Montagem Elétrica De Base E Fusível Tipo Nh 01 Até 250A</t>
  </si>
  <si>
    <t>(Composição Representativa) Montagem Elétrica De Base E Fusível Tipo Nh 02 Até 400A</t>
  </si>
  <si>
    <t>(Composição Representativa) Montagem Elétrica De Base E Fusível Tipo Nh 03 Até 630A</t>
  </si>
  <si>
    <t>(Composição Representativa) Montagem Elétrica De Base E Fusível Tipo Nh 04 Até 1250A</t>
  </si>
  <si>
    <t>(Composição Representativa) Montagem Elétrica De Comutador 2 Ou 3 Posições</t>
  </si>
  <si>
    <t>(Composição Representativa) Montagem Elétrica De Botões De Comando</t>
  </si>
  <si>
    <t>(Composição Representativa) Montagem Elétrica De Contator Auxiliares</t>
  </si>
  <si>
    <t>(Composição Representativa) Montagem Elétrica De Relê De Sobre Corrente</t>
  </si>
  <si>
    <t>(Composição Representativa) Montagem Elétrica De Voltímetro Seletor</t>
  </si>
  <si>
    <t>(Composição Representativa) Montagem Elétrica De Amperímetro Seletor</t>
  </si>
  <si>
    <t>(Composição Representativa) Montagem Elétrica De Conectores De Borne</t>
  </si>
  <si>
    <t>(Composição Representativa) Montagem Elétrica De Terminais De Compressão</t>
  </si>
  <si>
    <t>(Composição Representativa) Teste Ponto A Ponto Por Circuitos</t>
  </si>
  <si>
    <t>(Composição Representativa) Teste Funcional Por Circuitos</t>
  </si>
  <si>
    <t>(Composição Representativa) Teste Dielétrico Por Circuitos</t>
  </si>
  <si>
    <t>(Composição Representativa) Teste De Aceitação Para Quadro De Distribuição Até 16 Circuitos, Com Emissão De Art E Laudo Ptta/Tta</t>
  </si>
  <si>
    <t>(Composição Representativa) Teste De Aceitação Para Quadro De Distribuição Até 32 Circuitos, Com Emissão De Art E Laudo Ptta/Tta</t>
  </si>
  <si>
    <t>(Composição Representativa) Teste De Aceitação Para Quadro De Distribuição Até 64 Circuitos, Com Emissão De Art E Laudo Ptta/Tta</t>
  </si>
  <si>
    <t>(Composição Representativa) Montagem Mecânica De Canaleta Pvc Aberta 50X80Mm</t>
  </si>
  <si>
    <t>(Composição Representativa) Montagem Mecânica De Botão Sinalizador Luminoso Led 22Mm</t>
  </si>
  <si>
    <t>Outras Instalações</t>
  </si>
  <si>
    <t>Instalação De Telefone</t>
  </si>
  <si>
    <t>Caixa De Telefone Em Chapa De Aço Padrão Telebras N. 6, 1200X1200X150 Mm, Com Fundo De Madeira</t>
  </si>
  <si>
    <t>Aterramento Com Haste De Terra 5/8"X2.40M, Cabo De Cobre Nú 6Mm2 Em Caixa De Concreto De Dimensões Internas De 30X30X30Cm</t>
  </si>
  <si>
    <t>Caixa De Telefone Em Chapa De Aço Padrão Telebras Do Tipo Cie-2 200X200X120Mm</t>
  </si>
  <si>
    <t>Caixa De Telefone Em Chapa De Aço Padrão Telebras Do Tipo Cie-4 600X600X120 Mm</t>
  </si>
  <si>
    <t>Caixa Para Telefone Padrão Telemar, Dim. 1070 X 520 X 500 Mm, Com Tampa De Ferro Tipo R2, Assentada Com Argamassa De Cimento, Cal E Areia</t>
  </si>
  <si>
    <t>Cabo Telefônico Ci, Diâmetro Do Condutor 50Mm, 30 Pares</t>
  </si>
  <si>
    <t>Tomada Para Telefone Com Conector Rj 11</t>
  </si>
  <si>
    <t>Caixa De Telefone Em Chapa De Aço Padrão Telebras Do Tipo Cie-5 800X800X120 Mm</t>
  </si>
  <si>
    <t>Caixa De Telefone Em Chapa De Aço Padrão Telebras Do Tipo Cie-6 1200X1200X150 Mm</t>
  </si>
  <si>
    <t>Caixa De Telefone Em Chapa De Aço Padrão Telebras Do Tipo Cie-7 1500X1500X150 Mm</t>
  </si>
  <si>
    <t>Cabo Telefônico Ci, Diâmetro Do Condutor 50Mm, 20 Pares</t>
  </si>
  <si>
    <t>Cabo Telefônico Ci, Diâmetro Do Condutor 50Mm, 100 Pares</t>
  </si>
  <si>
    <t>Cabo Telefônico Ci, Diâmetro Do Condutor 50Mm, 50 Pares</t>
  </si>
  <si>
    <t>Instalação De Gás</t>
  </si>
  <si>
    <t>Abrigo De Gás Para 2 Cilindros 45 Kg, Exec. Em Alv. Bloco Conc Cheio,Dim 1,50X0.85X2.10M, Inclusive Cilindros E Rede Interna Do Abrigo Compreendendo Tubos E Válvulas De Esfera Que Interligam Os Cilindros</t>
  </si>
  <si>
    <t>Abrigo De Gás Para 4 Cilindros 45Kg , Exec. Em Alv Bloco Concreto, Dim.4.05X0,85X2.10M, Inclusive Cilindros E Rede Interna Do Abrigo Compreendendo Tubos E Válvulas De Esfera Que Interligam Os Cilindros</t>
  </si>
  <si>
    <t>Instalação De Pára-Raio</t>
  </si>
  <si>
    <t>Aterramento Com Haste Terra 5/8" X 2.40, Cabo De Cobre Nu 6Mm2, Inclusive Caixa De Concreto 30 X 30 Cm</t>
  </si>
  <si>
    <t>Pára-Raios Tipo Franklim Incluindo Base De Fixação, Conjunto De Contraventagem C/Abraçadeira P/3 Estais Em Tubo E Demais Acessórios C/Exceção Do Cabo De Cobre De Descida E Suportes Isoladores</t>
  </si>
  <si>
    <t>Condutor De Cobre Nú, Seção De 35Mm2, Inclusive Suportes Isoladores E Acessórios De Fixação, Conforme Projeto</t>
  </si>
  <si>
    <t>Cabo Condutor De Cobre Eletrolítico Nu, Tempera Meio Dura, Encordoamento Classe 2, Para Aterramento, Diam. 50Mm2</t>
  </si>
  <si>
    <t>Terminal Aéreo Em Latão (Minicaptor), Com Conector E Fixação Horizontal 250Mm X 10Mm, Ref. Tel-2024, Inclusive Vedação Dos Furos Com Poliuretano Ref. Tel 5905, Marca De Ref. Termotécnica Ou Equivalente</t>
  </si>
  <si>
    <t>Conector De Medição Em Latão Com 2 Parafusos Para Cabos De 16 A 50 Mm2, Ref. Tel-562, Termotécnica Ou Equivalente</t>
  </si>
  <si>
    <t>Kit Completo Para Solda Exotérmica (Molde Hcl 5/8" Ref: Tel905611 / Cartucho N° 115 Ref: Tel 909115 / Alicate Z 201 Ref: Tel 998201), Marca De Referência Termotécnica Ou Equivalente</t>
  </si>
  <si>
    <t>Fixador Universal Latão Estanhado P/ Cabos 16 A 70 Mm2 Ref. 5024, Incl. Parafuso Sextavado M6X45Mm, Arruela Lisa 1/4", Bucha Nº8, Vedação Dos Furos C/ Poliuretano Ref. 5905, Marca De Ref. Termotécnica Ou Equivalente</t>
  </si>
  <si>
    <t>Mastro Simples 3Mx1.1/2", Uma Descida, Incl. Base De Fixação, Captor, Conj.De Contraventagem C/Abraçadeira P/3 Estais Em Tubo E Demais Acessórios, Excl. Cabo De Cobre De Descida E Suportes Isoladores, Ref.Termotécnica Ou Equiv.</t>
  </si>
  <si>
    <t>Mastro Telescópico 5Mx2", Uma Descida, Incl. Base De Fixação, Captor, Conj.De Contraventagem C/Abraçadeira P/3 Estais Em Tubo E Demais Acessórios Excl. Cabo De Cobre De Descida E Suportes Isoladores, Ref. Termotécnica Ou Equiv.</t>
  </si>
  <si>
    <t>Caixa De Inspeção Em Pvc, Diâmetro 300 Mm, Ref Tel-552, Marca De Referência Termotécnica Ou Equivalente, Inclusive Escavação E Reaterro</t>
  </si>
  <si>
    <t>Cabo De Cobre Nú 50Mm2, Ref. Tel 5750, Marca De Referência Termotécnica Ou Equivalente</t>
  </si>
  <si>
    <t>Cabo De Cobre Nú 35Mm2, Ref. Tel 5735, Marca De Referência Termotécnica Ou Equivalente</t>
  </si>
  <si>
    <t>Presilha De Latão Ref. 744, Inclusive Parafuso Fenda Dn 4,2X32Mm E Bucha Nylon Dn 6Mm E Vedação Dos Furos Com Poliuretano Ref. 5905, Marca De Ref. Termotécnica Ou Equivalente</t>
  </si>
  <si>
    <t>Tampa Reforçada Em Ferro Fundido Com Escotilha Tel 536, Inclusive Assentamento, Marca De Referência Termotécnica Ou Equivalente</t>
  </si>
  <si>
    <t>Abraçadeira Tipo "D" Com Cunha, Diâmetro 1", Ref. Tel-095, Marca De Referência Termotécnica Ou Equivalente</t>
  </si>
  <si>
    <t>Tampão Para Eletroduto 1", Ref. Tel-5533, Marca De Referência Termotécnica Ou Equivalente</t>
  </si>
  <si>
    <t>Caixa De Equalização De Potenciais Para Uso Interno E Externo Com Cinco (5) Terminais Para Aterramento (Bep), Em Polipropileno, Ref. Tel-902, Marca De Referência Termotécnica Ou Equivalente</t>
  </si>
  <si>
    <t>Caixa De Equalização De Potenciais Para Uso Interno E Externo Com Nove (9) Terminais Para Aterramento (Bep), Em Aço, Com Flange Inferior E Vedação Na Porta, Ref. Tel-903, Marca De Referência Termotécnica Ou Equivalente</t>
  </si>
  <si>
    <t>Barra Chata Em Alumínio 7/8"X1/8" (70Mm²), Com Furos Diâmetro 7 Mm Ref. Tel-771, Marca De Referência Termotécnica Ou Equivalente</t>
  </si>
  <si>
    <t>Barra Chata Em Aço Galvanizado A Fogo 7/8"X1/8" (70Mm²), Com Furos Diâm. 7Mm Ref. Tel-761, Marca De Referência Termotécnica Ou Equivalente</t>
  </si>
  <si>
    <t>Terminal Estanhado De 1 Compressão 1 Furo, 35Mm², Ref. Tel-5135, Marca De Referência Termotécnica Ou Equivalente</t>
  </si>
  <si>
    <t>Curva 90º De Barra Chata Em Alumínio 7/8"X1/8"X300Mm, 70Mm², Ref. Tel-778, Marca De Referência Termotécnica Ou Equivalente</t>
  </si>
  <si>
    <t>Fixador Ômega Em Latão Ref. 733, Inclusive Parafuso Fenda Dn 4,2X32Mm, Bucha Nylon Dn 6Mm E Vedação Dos Furos Com Poliuretano Ref. 5905, Marca De Ref. Termotécnica Ou Equivalente</t>
  </si>
  <si>
    <t>Cordoalha Flexível 25X100 Mm, Com Dois Furos, Diâmetro 11 Mm, Ref. Tel-5701, Marca De Referência Termotécnica Ou Equivalente</t>
  </si>
  <si>
    <t>Fita Perfurada Em Latão Niquelado 20Mm X 0,8Mm, Para Equalização De Potenciais, Ref. Tel-750, Marca De Referência Termotécnica Ou Equivalente</t>
  </si>
  <si>
    <t>Cabo De Cobre Nú 50 Mm2, Ref. Tel-5750, Marca De Referência Termotécnica Ou Equivalente, Inclusive Abertura E Fechamento De Vala Para Cabo Dimensões 50X20Cm</t>
  </si>
  <si>
    <t>Terminal Estanhado De 1 Compressão 1 Furo, 50Mm², Ref. Tel-5150, Marca De Referência Termotécnica Ou Equivalente</t>
  </si>
  <si>
    <t>Chapa Perfurada(Tela Casa Da Moeda) Belinox, Largura 245 Mm, Espessura 1.5Mm, Ref. Tel-754, Marca De Referência Termotécnica Ou Equivalente</t>
  </si>
  <si>
    <t>Instalação De Incêndio</t>
  </si>
  <si>
    <t>Hidrante De Parede, Com Abrigo Em Chapa, 60X90X17Cm, Com Suporte E Mangueira 20M 63Mm, Adaptador Rosca Fêmea E Engate Rápido, Esguicho Em Latão Regulavel, Registro Globo Angular 45º/ 63Mm</t>
  </si>
  <si>
    <t>Hidrante De Recalque No Passeio Em Caixa Metálica De 40X60X40Cm, Incl. Registro Globo Angular 90º De 63Mm, Adaptador P/ Engate Rápido E Tampa C/ Corrente</t>
  </si>
  <si>
    <t>Extintor De Incêndio De Água Pressurizada Capacidade 2A (10L), Inclusive Suporte De Parede Universal, Parafuso E Bucha S8, Exclusive Placa Sinalizadora Em Pvc Fotoluminescente E Pintura De Sinalização</t>
  </si>
  <si>
    <t>Extintor De Incêndio Portátil De Pó Químico Abc Com Capacidade 2A-20B:C (6 Kg), Inclusive Suporte De Parede Universal, Parafuso E Bucha S8, Exclusive Placa Sinalizadora Em Pvc Fotoluminescente E Pintura De Sinalização</t>
  </si>
  <si>
    <t>Extintor De Incêndio De Gás Carbônico Co2 5 B:C (6 Kg), Inclusive Suporte De Parede Universal, Parafuso E Bucha S8, Exclusive Placa Sinalizadora Em Pvc Fotoluminescente E Pintura De Sinalização</t>
  </si>
  <si>
    <t>Extintor De Incêndio Portátil De Pó Químico Abc Com Capacidade 2A-20B:C (4 Kg), Inclusive Suporte De Parede Universal, Parafuso E Bucha S8, Exclusive Placa Sinalizadora Em Pvc Fotoluminescente E Pintura De Sinalização</t>
  </si>
  <si>
    <t>Ponto Para Seta Indicativa De Saída, Incl. Seta Em Acrílico, Com Fonte Alimentadora Própria Que Assegure Um Funcionamento Mínimo De 1H, Para Quando Ocorrer Falta De Energia Elétrica Na Rede Pública, Conforme Projeto</t>
  </si>
  <si>
    <t>Placa De Sinalização De Segurança Codigo 14 - 315/158(Nbr 13.434); Código S3(Nt 14/2010-Es) ("Saida De Emergência" - Seta Vertical)</t>
  </si>
  <si>
    <t>Ponto Para Iluminação De Emergência Completo, Inclusive Bloco Autônomo De Iluminação 2X9W Com Tomada Universal</t>
  </si>
  <si>
    <t>Abrigo Para Hidrante De Recalque No Passeio Em Caixa De Alvenaria 60X40Cm Em Bloco De Concreto Inclusive Registro De Recalque Ø 65 Mm (2 1/2") E Tampa De Ferro Fundido 40X40Cm Com Inscrição Incêndio</t>
  </si>
  <si>
    <t>Conjunto Completo De Porta Corta-Fogo Simples Para Saída De Emergência Dim.: 80X210X5Cm, Conforme Abnt Nbr 11742, Classe P-90, Chapa De Aço Galvanizada 24 Com Revestimento Interno De Fibra De Manta Cerâmica De Baixa Densidade, Fechamento Automático, Inclusive Contra-Marco, Três (3) Dobradiças Tipo Mola Com Parafusos Sextavados E Fechadura Tipo Trinco Sobrepor Sem Chave, Exclusive Sinalização E Pintura De Acabamento</t>
  </si>
  <si>
    <t>Conjunto Completo De Porta Corta-Fogo Simples Para Saída De Emergência Dim.: 90X210X5Cm, Conforme Abnt Nbr 11742, Classe P-90, Chapa De Aço Galvanizada 24 Com Revestimento Interno De Fibra De Manta Cerâmica De Baixa Densidade, Fechamento Automático, Inclusive Contra-Marco, Três (3) Dobradiças Tipo Mola Com Parafusos Sextavados E Fechadura Tipo Trinco Sobrepor Sem Chave, Exclusive Sinalização E Pintura De Acabamento</t>
  </si>
  <si>
    <t>Conjunto Completo De Porta Corta-Fogo Simples Para Saída De Emergência Dim.: 90X210X5Cm, Conforme Abnt Nbr 11742, Classe P-120, Chapa De Aço Galvanizada 24 Com Revestimento Interno De Fibra De Manta Cerâmica De Baixa Densidade, Fechamento Automático, Inclusive Contra-Marco, Três (3) Dobradiças Tipo Mola Com Parafusos Sextavados E Fechadura Tipo Trinco Sobrepor Sem Chave, Exclusive Sinalização E Pintura De Acabamento</t>
  </si>
  <si>
    <t>Tubo De Aço Galvanizado Com Costura Ø 50 Mm (2"), Conforme Nbr5580</t>
  </si>
  <si>
    <t>Tubo De Aço Galvanizado Com Costura Ø 65 Mm (2.1/2"), Conforme Nbr5580</t>
  </si>
  <si>
    <t>Tubo De Aço Galvanizado Com Costura Ø 75 Mm (3"), Conforme Nbr5580</t>
  </si>
  <si>
    <t>Tubo De Aço Galvanizado Com Costura Ø 100 Mm (4"), Conforme Nbr5580</t>
  </si>
  <si>
    <t>Registro De Gaveta Bruto Ø 50 Mm (2")</t>
  </si>
  <si>
    <t>Registro De Gaveta Bruto Ø 65 Mm (2 1/2")</t>
  </si>
  <si>
    <t>Registro De Gaveta Bruto Ø 80 Mm (3")</t>
  </si>
  <si>
    <t>Registro De Gaveta Bruto Ø 100 Mm (4")</t>
  </si>
  <si>
    <t>Tê 90° De Ferro Galvanizado Ø 50 Mm (2") </t>
  </si>
  <si>
    <t>Tê 90° De Ferro Galvanizado Ø 65 Mm (2.1/2") </t>
  </si>
  <si>
    <t>Tê 90° De Ferro Galvanizado Ø 80 Mm (3") </t>
  </si>
  <si>
    <t>Tê 90° De Ferro Galvanizado Ø 100 Mm (4") </t>
  </si>
  <si>
    <t>Cotovelo 90° De Ferro Galvanizado Ø 50 Mm (2")</t>
  </si>
  <si>
    <t>Cotovelo 90° De Ferro Galvanizado Ø 65 Mm (2.1/2")</t>
  </si>
  <si>
    <t>Cotovelo 90° De Ferro Galvanizado Ø 80 Mm (3")</t>
  </si>
  <si>
    <t>Cotovelo 90° De Ferro Galvanizado Ø 100 Mm (4")</t>
  </si>
  <si>
    <t>Cotovelo 45° De Ferro Galvanizado Ø 50 Mm (2")</t>
  </si>
  <si>
    <t>Cotovelo 45° De Ferro Galvanizado Ø 65 Mm (2.1/2")</t>
  </si>
  <si>
    <t>Cotovelo 45° De Ferro Galvanizado Ø 80 Mm (3")</t>
  </si>
  <si>
    <t>Cotovelo 45° De Ferro Galvanizado Ø 100 Mm (4")</t>
  </si>
  <si>
    <t>Válvula De Retenção Horizontal, Ø 50 Mm (2")</t>
  </si>
  <si>
    <t>Válvula De Retenção Horizontal, Ø 65 Mm (2.1/2")</t>
  </si>
  <si>
    <t>Válvula De Retenção Horizontal, Ø 80 Mm (3")</t>
  </si>
  <si>
    <t>Válvula De Retenção Horizontal, Ø 100 Mm (4")</t>
  </si>
  <si>
    <t>Válvula De Retenção Vertical, Ø 50 Mm (2")</t>
  </si>
  <si>
    <t>Válvula De Retenção Vertical, Ø 65 Mm (2.1/2")</t>
  </si>
  <si>
    <t>Válvula De Retenção Vertical, Ø 80 Mm (3")</t>
  </si>
  <si>
    <t>Válvula De Retenção Vertical, Ø 100 Mm (4")</t>
  </si>
  <si>
    <t>Manômetro Com Caixa E Anel Tipo Cravado Em Aço Inox, Mostrador Duplo 63 Mm Escalas De 0 À 4 Kgf/Cm2 E 0 À 60 Psi, Saída Traseira De 1/4" Bsp</t>
  </si>
  <si>
    <t>Manômetro Com Caixa E Anel Tipo Cravado Em Aço Inox, Mostrador Duplo 100 Mm Escalas De 0 À 7 Kgf/Cm2 E 0 À 100 Psi, Saída Traseira De 1/4" Bsp</t>
  </si>
  <si>
    <t>Manômetro Com Caixa E Anel Tipo Cravado Em Aço Inox, Mostrador Duplo 100 Mm Escalas De 0 À 10 Kgf/Cm2 E 0 À 150 Psi, Saída Traseira De 1/4" Bsp</t>
  </si>
  <si>
    <t>Pressostato 80 / 120 Psi Com Válvula, Capacidade Elétrica Até 5Cv Em 250Vca, Margirius Ou Equivalente</t>
  </si>
  <si>
    <t>Pressostato 100 / 150 Psi Sem Válvula, Capacidade Elétrica Até 5Cv Em 250Vca, Margirius Ou Equivalente</t>
  </si>
  <si>
    <t>Tanque De Pressurização/Cilindro De Pressão 10 Lts Vazio</t>
  </si>
  <si>
    <t>Fornecimento E Instalação De Bateria Selada 12V - 60 Ah, Para Centrais De Alarme / Iluminação De Emergência</t>
  </si>
  <si>
    <t>Fornecimento E Instalação De Porta Corta-Fogo Para Saída De Emergência Dim.: 100X210X5Cm, Conforme Abnt Nbr 11742P, Classe P-90, Incl. Marco, 3 Pares De Dobradiçaas C/Mola, Barra Anti-Panico, Pintura Esmalte Sintetico Cor Vermelha</t>
  </si>
  <si>
    <t>Hidrante De Parede, Com Abrigo Em Chapa, 80X90X17Cm, Com Suporte E Mangueiras 2 X 15M 63Mm, Adaptador Rosca Fêmea E Engate Rápido, Esguicho Em Latão Regulavel, Registro Globo Angular 45º/ 63Mm</t>
  </si>
  <si>
    <t>Fornecimento E Instalação De Central De Alarme De Incêndio Endereçável, Capacidade Até: 256 Endereços, 4 Laços Com Bateria Ref. Walmonof, Abafire, Deltafire Ou Equivalente</t>
  </si>
  <si>
    <t>Fornecimento E Instalação De Acionador Manual De Alarme De Incêndio Endereçavel, Tipo Quebra Vidro</t>
  </si>
  <si>
    <t>Fornecimento E Instalação De Detector De Fumaça Óptico Endereçavel Bivolt 12/24V Para Parede Ou Teto</t>
  </si>
  <si>
    <t>Fornecimento E Instalação De Sirene Eletronica Média Tipo Corneta</t>
  </si>
  <si>
    <t>Depósito De Gás</t>
  </si>
  <si>
    <t>Chapisco Com Argamassa De Cimento E Areia Média Ou Grossa Sem Peneirar No Traço 1:3, Espessura 5 Mm</t>
  </si>
  <si>
    <t>Fornecimento, Preparo E Aplicação De Concreto Armado Fck=15 Mpa, Inclusive Forma, Armação E Desforma Para Lajes Maciças</t>
  </si>
  <si>
    <t>Pintura Com Tinta Látex Pva Suvinil, Coral Ou Metalatex, Inclusive Selador Em Paredes Internas E Forros A Três Demãos</t>
  </si>
  <si>
    <t>Pintura Com Tinta Acrílica Suvinil, Coral Ou Metalatex, Inclusive Selador Acrílico, Em Paredes Externas A Três Demãos</t>
  </si>
  <si>
    <t>Estrado De Madeira De Lei Tipo Paraju Ou Equivalente Conforme Detalhe Em Projeto</t>
  </si>
  <si>
    <t>Alvenaria De Blocos De Concreto 9X19X39 C/ Resist. Min Comp. 2.5Mpa, Assentado C/ Argamassa De Cimento, Cal Hidratada Ch1 E Areia Traço 1:0,5:8, Esp.Juntas 10Mm E Esp. Paredes, Sem Revestimento, 9Cm</t>
  </si>
  <si>
    <t>Reboco Tipo Paulista Com Argamassa De Cimento, Cal Hidratada Ch1 E Areia No Traço 1:0,5:6, Espessura 25Mm</t>
  </si>
  <si>
    <t>Tela Em Arame Galvanizado De 1"E Fio 10 Para Ventilação De Casa De Gás, Chumbada Com Argamassa De Cimento, Cal E Areia</t>
  </si>
  <si>
    <t>Porta De Correr De Chapa Galvanizada Nº 14 - Pintura Com Esmalte Sintetico Acetinado Sobre Zarcão, Com Tela Quebra Chama Em Malha 2 A 5Mm</t>
  </si>
  <si>
    <t>Lastro Regularizado E Impermeabilizado De Concreto Não Estrutural, Esp. De 8Cm</t>
  </si>
  <si>
    <t>Indice De Imperm.C/ Manta Asfáltica Atendendo À Norma 9952, Asfalto Polimerizado Esp.3Mm, Reforçada Com Fio Int. Polietileno, Reg. Base Com Arg. 1:4 Esp Min 15Mm, Proteção Mecânica Arg. 1:4 Esp. 20Mm, Imprimação E Juntas De Dilat</t>
  </si>
  <si>
    <t>Fornecimento, Preparo E Aplicação De Concreto Fck = 15Mpa (Brita 1 E 2) - (5% De Perdas)</t>
  </si>
  <si>
    <t>Pintura Com Tinta Esmalte Sintético Suvinil, Coral Ou Metalatex A Duas Demãos, Inclusive Fundo Anti Corrosivo A Uma Demão, Em Metal</t>
  </si>
  <si>
    <t>Instalações De Rede Logica</t>
  </si>
  <si>
    <t>Espelho 4" X 2" Com Conector Rj 45 Fêmea Cat. 5E</t>
  </si>
  <si>
    <t>Conector Rj 45 Macho</t>
  </si>
  <si>
    <t>Fornecimento E Instalação De Cabo De Rede Par Trançado 4 Pares Categoria 5E</t>
  </si>
  <si>
    <t>Fornecimento E Instalação De Mini Rack De Parede Padrão 19" - 06 U´S X 470Mm</t>
  </si>
  <si>
    <t>Fornecimento E Instalação De Mini Rack De Parede Padrão 19" - 08 U´S X 470Mm</t>
  </si>
  <si>
    <t>Fornecimento E Instalação De Mini Rack De Parede Padrão 19" - 12 U´S X 570Mm</t>
  </si>
  <si>
    <t>Fornecimento E Instalação De Mini Rack De Parede Padrão 19" - 16 U´S X 570Mm</t>
  </si>
  <si>
    <t>Fornecimento E Instalação De Rack De Piso Fechado Padrão 19" - 32 U´S X 670Mm</t>
  </si>
  <si>
    <t>Fornecimento E Instalação De Rack De Piso Fechado Padrão 19" - 36 U´S X 670Mm</t>
  </si>
  <si>
    <t>Fornecimento E Instalação De Rack De Piso Fechado Padrão 19" - 40 U´S X 670Mm</t>
  </si>
  <si>
    <t>Fornecimento E Instalação De Rack De Piso Fechado Padrão 19" - 44 U´S X 670Mm</t>
  </si>
  <si>
    <t>Calha Com 6 Tomadas 20A, Inclusive Fixação Em Rack Padrão 19", Com Chicote De 2 Metros De Comprimento</t>
  </si>
  <si>
    <t>Calha Com 8 Tomadas 20A, Inclusive Fixação Em Rack Padrão 19", Com Chicote De 2 Metros De Comprimento</t>
  </si>
  <si>
    <t>Guia De Cabos Fechado Horizontal Padrão 19" - 1 U´S, Inclusive Fixação Em Rack 19"</t>
  </si>
  <si>
    <t>Guia De Cabos Fechado Horizontal Padrão 19" - 2 U´S, Inclusive Fixação Em Rack 19"</t>
  </si>
  <si>
    <t>Guia De Cabos Vertical Para Rack Aberto Padrão 19" - 40 U´S X 1763 X 50Mm</t>
  </si>
  <si>
    <t>Guia De Cabos Vertical Para Rack Aberto Padrão 19" - 44 U´S X 1940 X 50Mm</t>
  </si>
  <si>
    <t>Painel De Fechamento Frontal 1 U, Inclusive Fixação Em Rack 19"</t>
  </si>
  <si>
    <t>Painel De Fechamento Frontal 2 U'S, Inclusive Fixação Em Rack 19"</t>
  </si>
  <si>
    <t>Bandeja Simples Fixa 1 U X 290Mm Carga Máxima 20Kg, Inclusive Fixação Em Rack 19"</t>
  </si>
  <si>
    <t>Bandeja Simples Fixa 2 U'S X 390Mm Carga Máxima 20Kg, Inclusive Fixação Em Rack 19"</t>
  </si>
  <si>
    <t>Bandeja Fixação Dupla 1 U X 500Mm Carga Máxima 20Kg, Inclusive Fixação Em Rack 19"</t>
  </si>
  <si>
    <t>Bandeja Deslizante 1 U X 500Mm Carga Máxima 20Kg, Inclusive Fixação Em Rack 19"</t>
  </si>
  <si>
    <t>Kit Ventilação Composto Por 2 Ventiladores Bi-Volts, Inclusive Fixação Em Rack 19"</t>
  </si>
  <si>
    <t>Kit Ventilação Composto Por 4 Ventiladores Bi-Volts, Inclusive Fixação Em Rack 19"</t>
  </si>
  <si>
    <t>Kit Rodizio Composto Por 4 Rodas (2 C/ Travas), Inclusive Fixação Em Rack 19"</t>
  </si>
  <si>
    <t>Kit M5 Porca-Gaiola Com 100 Und Com Parafuso Philips E Arruela</t>
  </si>
  <si>
    <t>Velcro Rolo 20Mm - Preto</t>
  </si>
  <si>
    <t>Patch Panel 24 Portas Rj45/Idc Cat.5E, Inclusive Fixação Em Rack 19"</t>
  </si>
  <si>
    <t>Patch Panel De Emenda 24 Portas Rj45/Rj45 Cat.5E, Inclusive Fixação Em Rack 19"</t>
  </si>
  <si>
    <t>Patch Panel 48 Portas Rj45/Idc Cat.5E, Inclusive Fixação Em Rack 19"</t>
  </si>
  <si>
    <t>Patch Panel 48 Portas Rj45/Idc Cat.6, Inclusive Fixação Em Rack 19"</t>
  </si>
  <si>
    <t>Patch Cord Multilan Extra Flexível Cat 5E U/Utp Rj-45 - 1,50 M</t>
  </si>
  <si>
    <t>Patch Cord Multilan Extra Flexível Cat 5E U/Utp Rj-45 - 3,00 M</t>
  </si>
  <si>
    <t>Patch Cord Gigalan Extra Flexível Cat 6 U/Utp Rj-45 - 1,50 M</t>
  </si>
  <si>
    <t>Patch Cord Gigalan Extra Flexível Cat 6 U/Utp Rj-45 - 3,00 M</t>
  </si>
  <si>
    <t>Fornecimento E Instalação De Cabo De Rede Par Trançado 4 Pares Categoria 6</t>
  </si>
  <si>
    <t>Switch 24 Portas Rj-45 10/100 + 2 10/100/1000, Inclusive Fixação Em Rack 19"</t>
  </si>
  <si>
    <t>Switch 48 Portas Rj-45 10/100 + 2 10/100/1000, Inclusive Fixação Em Rack 19"</t>
  </si>
  <si>
    <t>No Break 1400Va (980W) Senoidal, Tensão De Entrada: 120V E Tensão De Saida: 120V, Interface Port Db-9 Rs-232, Smartslot, Usb, Inclusive Fixação Em Rack 19"</t>
  </si>
  <si>
    <t>No Break 2200Va (1980W) Senoidal, Tensão De Entrada: 220V E Tensão De Saida: 220V, Interface Port Db-9 Rs-232, Smartslot, Usb, Inclusive Fixação Em Rack 19"</t>
  </si>
  <si>
    <t>Certificação Avulsa Dos Pontos Com Emissão De Relatório Do Equipamento De Teste Até 100 Pontos</t>
  </si>
  <si>
    <t>Certificação Avulsa Dos Pontos Com Emissão De Relatório Do Equipamento De Teste Mais De 101 Pontos</t>
  </si>
  <si>
    <t>Espelho 4" X 4" Com 2 Conector Rj 45 Fêmea Cat. 5E</t>
  </si>
  <si>
    <t>Espelho 4" X 2" Com Conector Rj 45 Fêmea Cat. 6</t>
  </si>
  <si>
    <t>Espelho 4" X 4" Com 2 Conectores Rj 45 Fêmea Cat. 6</t>
  </si>
  <si>
    <t>Patch Panel 24 Portas Rj45/Idc Cat.6, Inclusive Fixação Em Rack 19"</t>
  </si>
  <si>
    <t>Instalação Do Sistema De Climatização</t>
  </si>
  <si>
    <t>Tubo De Cobre Com Isolamento Térmico - Ø 1/4" Esp. 9Mm</t>
  </si>
  <si>
    <t>Tubo De Cobre Com Isolamento Térmico - Ø 3/8" Esp. 9Mm</t>
  </si>
  <si>
    <t>Tubo De Cobre Com Isolamento Térmico - Ø 1/2" Esp. 9Mm</t>
  </si>
  <si>
    <t>Tubo De Cobre Com Isolamento Térmico - Ø 5/8" Esp. 9Mm</t>
  </si>
  <si>
    <t>Tubo De Cobre Com Isolamento Térmico - Ø 3/4" Esp. 9Mm</t>
  </si>
  <si>
    <t>Tubo De Cobre Com Isolamento Térmico - Ø 7/8" Esp. 9Mm</t>
  </si>
  <si>
    <t>Tubo De Cobre Com Isolamento Térmico - Ø 1.1/8" Esp. 9Mm</t>
  </si>
  <si>
    <t>Tubo De Cobre Com Isolamento Térmico - Ø 1.3/8" Esp. 9Mm</t>
  </si>
  <si>
    <t>Tubo De Cobre Com Isolamento Térmico - Ø 1.5/8" Esp. 9 Mm</t>
  </si>
  <si>
    <t>Emenda De Tubos E Conexões De Cobre Por Processo De Solda - Ø 1/4" Até 1/2"</t>
  </si>
  <si>
    <t>Emenda De Tubos E Conexões De Cobre Por Processo De Solda - Ø 5/8" Até 7/8"</t>
  </si>
  <si>
    <t>Emenda De Tubos E Conexões De Cobre Por Processo De Solda - Ø 1.1/8" Até 1.5/8"</t>
  </si>
  <si>
    <t>Gás Refrigerante R22</t>
  </si>
  <si>
    <t>Gás Refrigerante R407</t>
  </si>
  <si>
    <t>Gás Refrigerante R410A</t>
  </si>
  <si>
    <t>Instalação De Linha Frigorígena Para Interligação Do Sistema De Climatização Incl. Acessórios De Fixação, Fita Pvc Auto-Aderente E Cabo Pp, Exclusive Tubos De Cobre Da Linha Liquida E Sucção, Espuma Elastomérica Flexivel E Gás Refrigerante</t>
  </si>
  <si>
    <t>Duto Em Chapa De Aço Galvanizada #22, Exclusive Acessórios De Fixação</t>
  </si>
  <si>
    <t>Duto Em Chapa De Aço Galvanizada #24, Exclusive Acessórios De Fixação</t>
  </si>
  <si>
    <t>Duto Em Chapa De Aço Galvanizada #26, Exclusive Acessórios De Fixação</t>
  </si>
  <si>
    <t>Aparelhos Hidro-Sanitários</t>
  </si>
  <si>
    <t>Louças</t>
  </si>
  <si>
    <t>Lavatório De Louça Branca Com Coluna ? Aspen Vogue Plus - Deca Ou Equivalente, Inclusive Válvula De Saída Cromada 1?, Sifão Em Metal Cromado 1? X 1/2", Engate Flexível Trançado Inox 1/2? X 30Cm E Parafusos Para Fixação, Exclusive Torneira</t>
  </si>
  <si>
    <t>Mictório De Louça Branca Com Sifão Integrado Antivandalismo - M715 - Deca Ou Equivalente, Inclusive Engate Flexível Trançado Inox 1/2? X 30Cm</t>
  </si>
  <si>
    <t>Cabide De Louça Branca Com 2 Ganchos ? Icasa, Celite Ou Equivalente</t>
  </si>
  <si>
    <t>Bacia Convencional Infantil De Louça Branca - Studio Kids - Deca Ou Equivalente, Inclusive Assento Plástico, Tubo De Ligação Metal Cromado Com Canopla, Anel De Vedação E Parafusos Para Fixação</t>
  </si>
  <si>
    <t>Cuba De Louça Branca De Embutir Redonda, 36Cm - L-41 ? Deca Ou Equivalente, Inclusive Válvula De Saída Cromada 1?, Sifão Em Metálico Tipo Copo Cromado 1? X 1/2" E Engate Flexível Trançado Inox 1/2? X 30Cm, Exclusive Torneira</t>
  </si>
  <si>
    <t>Bacia Convencional De Louça Branca, Padrão Popular - Logasa, Celite Ou Equivalente, Inclusive Assento Plástico, Tubo De Ligação Metal Cromado Com Canopla, Anel De Vedação E Parafusos Para Fixação</t>
  </si>
  <si>
    <t>Lavatório De Louça Branca Sem Coluna, Padrão Popular - Colibri - Logasa Ou Equivalente, Inclusive Sifão Em Pvc Rígido 1? X1/2?, Válvula Em Pvc 1?, Engate Flexível Em Pvc 1/2" X 30Cm E Parafusos Para Fixação, Exclusive Torneira</t>
  </si>
  <si>
    <t>Cabide De Louça Branca Com Um Gancho - A680 - Deca Ou Equivalente</t>
  </si>
  <si>
    <t>Lavatório De Louça Branca Com Coluna, Padrão Popular Izy ? Deca, Celite Ou Equivalente, Inclusive Sifão Em Pvc Rígido 1? X1/2?, Válvula Em Pvc 1?, Engate Flexível Em Pvc 1/2" X 30Cm E Parafusos Para Fixação, Exclusive Torneira</t>
  </si>
  <si>
    <t>Recolocação De Bacia Sanitária, Inclusive Fornecimento De Tubo De Ligação Metal Cromado Com Canopla, Engate Flexível Trançado Inox 1/2? X 30Cm, Anel De Vedação E Parafusos Para Fixação), Exclusive Bacia Sanitária</t>
  </si>
  <si>
    <t>Recolocação De Lavatório Sanitário, Inclusive Fornecimento De , Inclusive Válvula De Saída Cromada 1?, Sifão Em Metal Cromado 1? X 1/2" E Engate Flexível Trançado Inox 1/2? X 30Cm, Exclusive Lavatório</t>
  </si>
  <si>
    <t>Recolocação De Lavatório Sanitário, Inclusive Fornecimento De Acessórios (Sifão, Válvula E Engate Em Pvc), Exclusive Lavatório</t>
  </si>
  <si>
    <t>Lavatório Suspenso De Canto - Izy - L101 - Deca Ou Equivalente, Inclusive Válvula De Saída Cromada 1?, Sifão Em Metal Cromado 1? X 1/2", Engate Flexível Trançado Inox 1/2? X 30Cm E Parafusos Para Fixação, Exclusive Torneira</t>
  </si>
  <si>
    <t>Bacia Convencional De Louça Branca Sem Abertura Frontal Para Portadores De Necessidades Especiais, Vogue Plus Conforto - P510, Inclusive Assento Em Poliéster, Ref. Ap51 - Deca Ou Equivalente, Tubo De Ligação Metal Cromado Com Canopla, Anel De Vedação E Parafusos Para Fixação</t>
  </si>
  <si>
    <t>Lavatório De Louça Branca Com Coluna Suspensa, Vogue Plus Confort - L51+Cs1V Para Portadores De Necessidades Especiais - Deca, Inclusive Válvula De Saída Cromada 1?, Sifão Em Metal Cromado 1? X 1/2", Engate Flexível Trançado Inox 1/2? X 30Cm E Parafusos Para Fixação, Exclusive Torneira</t>
  </si>
  <si>
    <t>Bacia Sanitária De Louça Branca Com Caixa Acoplada E Válvula De Acionamento Simples - Izy - Deca, Celite Ou Equivalente, Inclusive Assento Plástico, Tubo De Ligação Metal Cromado Com Canopla, Engate Flexível Trançado Inox 1/2? X 30Cm, Anel De Vedação E Parafusos Para Fixação</t>
  </si>
  <si>
    <t>Lavatório De Louça Branca Com Coluna, Ravena L91 + C9 - Deca Ou Equivalente, Inclusive Válvula De Saída Cromada 1?, Sifão Em Metal Cromado 1? X 1/2", Engate Flexível Trançado Inox 1/2? X 30Cm E Parafusos Para Fixação, Exclusive Torneira</t>
  </si>
  <si>
    <t>Lavatório Suspenso De Canto - L76 - Deca Ou Equivalente, Para Portadores De Necessidades Especiais, Inclusive Válvula De Saída Cromada 1?, Sifão Em Metal Cromado 1? X 1/2", Engate Flexível Trançado Inox 1/2? X 30Cm E Parafusos Para Fixação, Exclusive Torneira</t>
  </si>
  <si>
    <t>Cuba De Louça Branca De Embutir Oval - L37 - Deca Ou Equivalente, Inclusive Válvula De Saída Cromada 1?, Sifão Em Metálico Tipo Copo Cromado 1? X 1/2" E Engate Flexível Trançado Inox 1/2? X 30Cm, Exclusive Torneira</t>
  </si>
  <si>
    <t>Bacia Convencional De Louça Branca- Ravena - P9 - Deca Ou Equivalente, Inclusive Assento Plástico, Tubo De Ligação Metal Cromado Com Canopla, Anel De Vedação E Parafusos Para Fixação</t>
  </si>
  <si>
    <t>Bacia Convencional De Louça Branca Com Abertura Frontal Para Portadores De Necessidades Especiais, Vogue Plus Conforto - P51, Inclusive Assento Em Poliéster Com Abertura, Ref. Ap51 - Deca Ou Equivalente, Tubo De Ligação Metal Cromado Com Canopla, Anel De Vedação E Parafusos Para Fixação</t>
  </si>
  <si>
    <t>Bacia Sanitária De Louça Branca Com Caixa Acoplada E Válvula De Duplo Acionamento, Ravena - P9 - Deca Ou Equivalente, Inclusive Assento Plástico, Tubo De Ligação Metal Cromado Com Canopla, Engate Flexível Trançado Inox 1/2? X 30Cm, Anel De Vedação E Parafusos Para Fixação</t>
  </si>
  <si>
    <t>Bancadas</t>
  </si>
  <si>
    <t>Bancada De Mármore Esp. 3Cm</t>
  </si>
  <si>
    <t>Bancada De Granito Com Espessura De 2 Cm</t>
  </si>
  <si>
    <t>Laje Armada Espessura De 3Cm P/ Enchimento De Fundo De Bancada Inox</t>
  </si>
  <si>
    <t>Bancada E Tanque Para Panelões Em Granito Cinza Andorinha, Esp. 2Cm, Dim. 0.80X1.10M, Base De Concreto E Apoio Em Alvenaria, Frontão H=10Cm, Incl. Válvula E Sifão, Exclusive Torneira, Conf. Det. Projeto</t>
  </si>
  <si>
    <t>Torneiras, Registros, Válvulas E Metais</t>
  </si>
  <si>
    <t>Torneira Bica Baixa De Mesa Para Lavatório Pressmatic Alfa - Docol, Decamatic Smart - Deca Ou Equivalente</t>
  </si>
  <si>
    <t>Torneira De Parede Para Tanque Longa 3/4" 1158 Primor - Docol Ou Equivalente</t>
  </si>
  <si>
    <t>Torneira Angular De Acionamento Restrito Para Jardim, 3/4" ? Docol Ou Equivalente</t>
  </si>
  <si>
    <t>Torneira Para Uso Geral 1130 Trio - Docol Ou Equivalente</t>
  </si>
  <si>
    <t>Torneira Em Polipropileno De Parede Para Pia Slim - Krona Ou Equivalente</t>
  </si>
  <si>
    <t>Torneira De Parede Para Tanque Longa 1/2" 1158 Primor ? Docol Ou Equivalente</t>
  </si>
  <si>
    <t>Torneira De Parede De Cozinha Bica Alta 360º Gali - Docol Ou Equivalente</t>
  </si>
  <si>
    <t>Registro De Pressão Com Canopla Cromada Diam. 15Mm (1/2"), Marcas De Referência Fabrimar, Deca Ou Docol</t>
  </si>
  <si>
    <t>Registro De Pressão Com Canopla Cromada Diam. 20Mm (3/4"), Marcas De Referência Fabrimar, Deca Ou Docol</t>
  </si>
  <si>
    <t>Registro De Pressão Bruto Com Volante, Diâmetro 1/2" (15Mm) ? Docol, Deca Ou Equivalente</t>
  </si>
  <si>
    <t>Registro De Gaveta Bruto Abnt Diâmetro 1/2" (15Mm) - Docol, Deca Ou Equivalente</t>
  </si>
  <si>
    <t>Registro De Gaveta Bruto Abnt Diâmetro 3/4" (20Mm) ? Docol, Deca Ou Equivalente</t>
  </si>
  <si>
    <t>Registro De Gaveta Bruto Abnt Diâmetro 1" (25Mm) ? Docol, Deca Ou Equivalente</t>
  </si>
  <si>
    <t>Registro De Gaveta Bruto Abnt Diâmetro 1.1/4" (32Mm) - Docol, Deca Ou Equivalente</t>
  </si>
  <si>
    <t>Registro De Gaveta Bruto Abnt Diâmetro 1.1/2" (40Mm) ? Docol, Deca Ou Equivalente</t>
  </si>
  <si>
    <t>Registro De Gaveta Bruto Abnt Diâmetro 2" (50Mm) ? Docol, Deca Ou Equivalente</t>
  </si>
  <si>
    <t>Registro De Gaveta Bruto Industrial Diâmetro 2.1/2? (65Mm) ? Docol, Deca Ou Equivalente</t>
  </si>
  <si>
    <t>Registro De Gaveta Bruto Industrial Diâmetro 3? (75Mm) ? Docol, Deca Ou Equivalente</t>
  </si>
  <si>
    <t>Registro De Gaveta Com Canopla Cromada Diam. 15Mm (1/2"), Marcas De Referência Fabrimar, Deca Ou Docol</t>
  </si>
  <si>
    <t>Registro De Gaveta Com Canopla Cromada, Diam. 20Mm (3/4"), Marcas De Referência Fabrimar, Deca Ou Docol</t>
  </si>
  <si>
    <t>Registro De Gaveta Com Canopla Cromada Diam. 25Mm (1"), Marcas De Referência Fabrimar, Deca Ou Docol</t>
  </si>
  <si>
    <t>Registro De Gaveta Com Canopla Cromada Diam 32Mm (11/4"), Marcas De Referência Fabrimar, Deca Ou Docol</t>
  </si>
  <si>
    <t>Registro De Gaveta Abnt Com Acabamento Canopla Metal Cromado C40, Diâmetro 1.1/2" (40Mm) - Docol, Deca Ou Equivalente</t>
  </si>
  <si>
    <t>Válvula De Descarga Com Acabamento Canopla Metal Cromado, Diâmetro 1.1/4" (32Mm), Referência Docol, Deca Ou Equivalente</t>
  </si>
  <si>
    <t>Válvula De Descarga Com Acabamento Canopla Metal Cromado, Diâmetro 40Mm (1.1/2"), Referência Fabrimar, Deca, Docol Ou Equivalente</t>
  </si>
  <si>
    <t>Válvula De Pvc 1? Para Lavatório Com Unho - Astra, Cipla, Akros Ou Equivalente</t>
  </si>
  <si>
    <t>Válvula De Pvc 2.1/4? Para Tanque Com Unho - Astra, Cipla, Akros Ou Equivalente</t>
  </si>
  <si>
    <t>Acabamento Para Válvula De Descarga Clássica ? Docol, Deca Ou Equivalente</t>
  </si>
  <si>
    <t>Conjunto Parafuso De Fixação Para Instalação Em Bacia Ou Mictório, Inclusive Colocação</t>
  </si>
  <si>
    <t>Torneira De Parede Para Cozinha 1157-P-Cr Linha: Pratika ? Fabrimar Ou Equivalente</t>
  </si>
  <si>
    <t>Válvula De Descarga Com Acabamento Canopla Metal Cromado Sistema Antivandalismo, Diâmetro 1.1/2" (40Mm), Referência Docol, Deca Ou Equivalente</t>
  </si>
  <si>
    <t>Torneira Para Lavatório De Parede Sistema Antivandalismo Biopress 1182-Av-Bio-140 ? Fabrimar Ou Equivalente</t>
  </si>
  <si>
    <t>Chuveiro De Vazão Constante Com Vávula Anti-Vandalismo Pressmatic ? Docol Ou Equivalente</t>
  </si>
  <si>
    <t>Chuveiro Em Metal Cromado Com Desviador Flexível E Ducha Manual Linha Max 1975C ? Deca Ou Equivalente</t>
  </si>
  <si>
    <t>Válvula De Retenção Horizontal Em Bronze, Tipo Portinhola Diâmetro 1/2" (15Mm)</t>
  </si>
  <si>
    <t>Válvula De Retenção Horizontal Em Bronze, Tipo Portinhola Diâmetro 3/4" (20Mm)</t>
  </si>
  <si>
    <t>Válvula De Retenção Horizontal Em Bronze, Tipo Portinhola Diâmetro 1" (25Mm)</t>
  </si>
  <si>
    <t>Válvula De Retenção Horizontal Em Bronze, Tipo Portinhola Diâmetro 1.1/4" (32Mm)</t>
  </si>
  <si>
    <t>Válvula De Retenção Horizontal Em Bronze, Tipo Portinhola Diâmetro 1.1/2" (40Mm)</t>
  </si>
  <si>
    <t>Válvula De Retenção Horizontal Em Bronze, Tipo Portinhola Diâmetro 2" (50Mm)</t>
  </si>
  <si>
    <t>Válvula De Retenção Horizontal Em Bronze, Tipo Portinhola Diâmetro 2.1/2" (65Mm)</t>
  </si>
  <si>
    <t>Válvula De Retenção Horizontal Em Bronze, Tipo Portinhola Diâmetro 3" (80Mm)</t>
  </si>
  <si>
    <t>Válvula De Retenção Vertical Em Bronze, Classe 125 Diâmetro 1/2" (15Mm)</t>
  </si>
  <si>
    <t>Válvula De Retenção Vertical Em Bronze, Classe 125 Diâmetro 3/4" (20Mm)</t>
  </si>
  <si>
    <t>Válvula De Retenção Vertical Em Bronze, Classe 125 Diâmetro 1" (25Mm)</t>
  </si>
  <si>
    <t>Válvula De Retenção Vertical Em Bronze, Classe 125 Diâmetro 1.1/4" (32Mm)</t>
  </si>
  <si>
    <t>Válvula De Retenção Vertical Em Bronze, Classe 125 Diâmetro 1.1/2" (40Mm)</t>
  </si>
  <si>
    <t>Válvula De Retenção Vertical Em Bronze, Classe 125 Diâmetro 2" (50Mm)</t>
  </si>
  <si>
    <t>Válvula De Retenção Vertical Em Bronze, Classe 125 Diâmetro 2.1/2" (65Mm)</t>
  </si>
  <si>
    <t>Válvula De Retenção Vertical Em Bronze, Classe 125 Diâmetro 3" (80Mm)</t>
  </si>
  <si>
    <t>Outros Aparelhos</t>
  </si>
  <si>
    <t>Caixa De Descarga Plástica De Sobrepor 6/9 Litros, Ref. Astra, Akros Ou Equivalente</t>
  </si>
  <si>
    <t>Reservatório De Polietileno De 500 L, Inclusive Adaptadores Com Flanges De Pvc E Torneira De Bóia De 3/4"</t>
  </si>
  <si>
    <t>Lavatório De Aço Inox, Liga Aisi 304, N° 18, Marcas De Referência Fisher, Metalpress Ou Mekal, Inclusive Apoio De Concreto, Argamassa De Apoio E Assentamento, Válvula E Sifão Cromados, Exclusive Torneira, Conf. Projeto</t>
  </si>
  <si>
    <t>Escovário De Aço Inox, Liga Aisi 304, N° 18, Marcas De Referência Fischer, Metalpress Ou Mekal, Inclusive Apoio De Concreto, Argamassa De Apoio E Assentamento, Válvula E Sifão Cromados, Exclusive Torneira, Conf. Projeto</t>
  </si>
  <si>
    <t>Tanque De Aço Inox Nº 2, Marcas De Referência Fisher, Metalpress Ou Mekal, Inclusive Válvula De Metal E Sifão</t>
  </si>
  <si>
    <t>Bebedouro De Aço Inox, Marcas De Referência Fisher, Metalpress Ou Mekal, Inclusive Válvula, Sifão Cromado E Torneiras, Exclusive Alvenaria, Dim. 0.45X2.75 M, Conforme Detalhe Em Projeto</t>
  </si>
  <si>
    <t>Mictório Coletivo De Aço Inox, Liga Aisi-304 N.18, Marcas De Referência Fisher, Metalpress Ou Mekal, Dimensões 1.80X0.30M, Com Tubo Espargidor</t>
  </si>
  <si>
    <t>Cuba De Aço Inox N° 1(Dim.460X300X150)Mm, Marcas De Referência Franke, Strake, Tramontina, Inclusive Válvula De Metal 31/2" E Sifão Cromado 1 X 1/2", Excl. Torneira</t>
  </si>
  <si>
    <t>Tanque Simples De Aço Inox Fischer, Mod. Tq1-S Aisi 304, Ou Equivalente Nas Marcas Metalpress Ou Mekal, Inclusive Válvula De Metal 1 1/4" E Sifão Cromado 2", Excl. Torneira</t>
  </si>
  <si>
    <t>Cuba P/ Panelões De Aço Inox 80X60X40 Cm, Marcas De Referência Fisher, Metalpress Ou Mekal, Inclusive Válvula Metal 1 1/4" E Sifão Cromado 1 X 1 1/2", Excl. Torneira</t>
  </si>
  <si>
    <t>Tanque Duplo De Aço Inox Aisi 304, Marcas De Referência Fisher (Mod Tqi-D) Metalpress Ou Mekal, Inclusive Válvulas De Metal 1 1/4" E Sifão Cromado 2", Excl. Torneiras</t>
  </si>
  <si>
    <t>Ducha Manual Acqua Jet , Linha Aquarius, Com Registro Ref.C 2195, Marcas De Referência Fabrimar, Deca Ou Docol</t>
  </si>
  <si>
    <t>Cabide Simples De Um Gancho, Linha Versailles, Ref. 08, Acabamento Cromado, Da Moldenox, Docol Ou Deca</t>
  </si>
  <si>
    <t>Reservatório De Polietileno De 5.000 L, Inclusive Peça De Madeira 6 X 16 Cm Para Apoio, Exclusive Flanges E Torneira De Bóia</t>
  </si>
  <si>
    <t>Cuba Em Aço Inox Nº 02(Dim.560X340X150)Mm, Marcas De Referência Franke, Strake, Tramontina, Inclusive Válvula De Metal 31/2" E Sifão Cromado 1 X 1/2", Excl. Torneira</t>
  </si>
  <si>
    <t>Pia Em Aço Inox Com 01 Cuba Nº 1, Dimensões De 0.60 X 1.50M, Inclusive Válvula Tipo Americana, Exclusive Sifão</t>
  </si>
  <si>
    <t>Pia Em Aço Inox Com 02 Cubas Nº 1, Dimensões 0.60 X 2.50, Inclusive Válvula Tipo Americana, Exclusive Sifão</t>
  </si>
  <si>
    <t>Pia Em Aço Inox Com 01 Cuba Nº 1, Dimensões De 0.60 X 1.80M, Inclusive Válvula Americana, Exclusive Sifão</t>
  </si>
  <si>
    <t>Pia Em Aço Inox Com 02 Cubas Nº 2, Dimensões De 0.60 X 2.10M, Inclusive Válvula Americana, Exclusive Sifão</t>
  </si>
  <si>
    <t>Assento Plástico Para Vaso Sanitário, Marcas De Referência Deca, Celite Ou Ideal Standard</t>
  </si>
  <si>
    <t>Chuveiro Frio De Pvc, Marcas De Referência Atlas, Cipla Ou Akros</t>
  </si>
  <si>
    <t>Reservatório De Polietileno De 500L, Inclusive Peça De Madeira 6X16Cm Para Apoio, Exclusive Flanges E Torneira De Bóia</t>
  </si>
  <si>
    <t>Reservatório De Polietileno De 1000L, Inclusive Peça De Madeira 6X16Cm Para Apoio, Exclusive Flanges E Torneira De Bóia</t>
  </si>
  <si>
    <t>Filtro Curto Ap200, Marca De Referência Aqualar, Inclusive Refil(Vela)</t>
  </si>
  <si>
    <t>Mictório De Aço Inox, Marcas De Referência Fisher, Metalpress Ou Mekal, Com 30 Cm De Largura E Comp. Variável, Inclusive Válvula Tipo Americana, Engate Flexível Cromado, Válvula De Descarga, Sifão Cromado E Conjunto De Fixação</t>
  </si>
  <si>
    <t>Tanque Em Mármore Sintético Com 2 Bojos, Inclusive Válvula E Sifão Em Pvc</t>
  </si>
  <si>
    <t>Reservatório De Polietileno De 310L, Inclusive Peça De Madeira 6 X 16 Cm P/ Apoio, Exclusive Flange E Torneira De Bóia</t>
  </si>
  <si>
    <t>Reservatório De Polietileno De 1500L, Inclusive Peça 6X16Cm Para Apoio, Exclusive Flanges E Torneira De Bóia</t>
  </si>
  <si>
    <t>Reservatório De Polietileno De 3000 Litros, Inclusive Peça De Apoio De 6X16 Cm, Exclusive Flanges E Torneira De Bóia</t>
  </si>
  <si>
    <t>Reservatório De Polietileno De 2000L, Inclusive Peça De Apoio 6X16 Cm, Exclusive Flanges E Torneira De Bóia</t>
  </si>
  <si>
    <t>Tanque De Mármore Sintético Com Um Bojo, Inclusive Válvula E Sifão Em Pvc</t>
  </si>
  <si>
    <t>Bebedouro Em Aço Inox Coletivo, Marcas De Referência Fisher, Metalpress Ou Mekal, Inclusive Base De Apoio Em Concreto E Fechamento Em Alvenaria Revestida Com Azulejo, Inclusive Válvula E Sifão, Exclusive Torneiras</t>
  </si>
  <si>
    <t>Reservatório De Polietileno De 15.000L, Inclusive Peça De Madeira 5 X 16Cm Para Apoio, Exclusive Flanges E Torneiras De Boia</t>
  </si>
  <si>
    <t>Bebebedouro Elétrico De Pressão Para Portadores De Necessidades Especiais Ibbl Bdf300 Ou Equivalente</t>
  </si>
  <si>
    <t>Tanque Vertical Em Polietileno, Capacidade De 20.000 Litros, Com Tampa De 1/4 De Volta E Vedação Total, Marcas De Referência Fortlev, Bakof Tec, Rotoplastyc Ou Equivalente, Incl. Transporte Horizontal Manual Até Base De Torre, Transporte Vertical Com Caminhão Munck Para Içamento</t>
  </si>
  <si>
    <t>Acessibilidade - Nbr 9050</t>
  </si>
  <si>
    <t>Barra De Apoio Reta Em Aço Inox 304 P/ Portadores De Necessidades Especiais (Nbr 9050), Largura 40 Cm</t>
  </si>
  <si>
    <t>Barra De Apoio Reta Em Aço Inox 304 P/ Portadores De Necessidades Especiais (Nbr 9050), Largura 60 Cm</t>
  </si>
  <si>
    <t>Barra De Apoio Reta Em Aço Inox 304 P/ Portadores De Necessidades Especiais (Nbr 9050), Largura 80 Cm</t>
  </si>
  <si>
    <t>Barra De Apoio Reta Em Aço Inox 304 P/ Portadores De Necessidades Especiais (Nbr 9050), Largura 90 Cm</t>
  </si>
  <si>
    <t>Barra De Apoio Lateral Articulada Em Aço Inox 304 - 80Cm P/ Portadores De Necessidades Especiais (Nbr 9050)</t>
  </si>
  <si>
    <t>Bacia Sifonada De Louça Branca Sem Abertura Frontal P/ Banheiro Pne, Consumo 6 Litros Por Fluxo, Vogue Plus Conforto - P.510.17, Ref. Deca Ou Equiv., Incl. Tubo De Ligação Inox C/ Canopla, Anel De Vedação, Paraf. E Rejunte Epoxi P/ Vedação</t>
  </si>
  <si>
    <t>Bacia Sifonada De Louça Branca Com Abertura Frontal P/ Banheiro Pne, Consumo 6 Litros Por Fluxo, Vogue Plus Conforto - P.51.17, Ref. Deca Ou Equiv., Incl. Tubo De Ligação Inox C/ Canopla, Anel De Vedação, Paraf. E Rejunte Epoxi P/ Vedação</t>
  </si>
  <si>
    <t>Assento Poliéster Sem Abertura Frontal C/ Fixação Cromada E Aditivo Químico C/ Proteção Antibactéria, Vogue Plus - Ap.51.17, Ref. Deca Ou Equivalente</t>
  </si>
  <si>
    <t>Assento Poliéster Com Abertura Frontal E Tampa C/ Fixação Cromada E Aditivo Químico C/ Proteção Antibactéria, Vogue Plus - Ap.52.17, Ref. Deca Ou Equivalente</t>
  </si>
  <si>
    <t>Lavatório De Louça Branca Com Coluna Suspensa P/ Banheiro Pne, Vougle Plus Conforto L.51.17 + Cs.1.17, Ref., Deca Ou Equivalente, Incl. Sifão, Válvula E Engates Metálicos Cromados, Exclusive Torneira</t>
  </si>
  <si>
    <t>Lavátorio De Louça Branca De Canto P/ Banheiro Pne, Coleção Master L.76.17, Ref. Deca Ou Equivalente, Incl. Válvula, Sifão E Engates Metálicos Cromados, Exclusive Torneira</t>
  </si>
  <si>
    <t>Conjunto Barra De Apoio Barra De Apoio Lateral, Formato "U", Em Aço Inox Polido 304 Ø 1.1/4" Dim. Comprimento Médio 30 P/ Lavatório, P/ Portadores De Necessidades Especiais (Nbr 9050)</t>
  </si>
  <si>
    <t>Barra De Apoio Reta Em Aço Inox 304 P/ Portadores De Necessidades Especiais (Nbr 9050), Largura 70 Cm</t>
  </si>
  <si>
    <t>Aparelhos Elétricos</t>
  </si>
  <si>
    <t>Luminárias</t>
  </si>
  <si>
    <t>Luminária Industrial A Prova De Tempo, 45 Graus, Wetzel, Naville, Total Light, Ou Equivalente, Exclusive Lampada</t>
  </si>
  <si>
    <t>Arandela Com Lâmpada Incandescente De 100W</t>
  </si>
  <si>
    <t>Luminária Com Plafonier E Globo De Plástico Dimensões 20X10Cm, Inclusive Lampada Led 9W</t>
  </si>
  <si>
    <t>Interruptores E Tomadas</t>
  </si>
  <si>
    <t>Tomada Padrão Brasileiro Linha Branca, Nbr 14136 (1 Módulos) - 2 Polos + Terra 10A/250V, Inclusive Suporte E Placa 4X2"</t>
  </si>
  <si>
    <t>Tomada Padrão Brasileiro Linha Branca, Nbr 14136 (1 Módulos) - 2 Polos + Terra 20A/250V, Inclusive Suporte E Placa 4X2"</t>
  </si>
  <si>
    <t>Interruptor De Uma Tecla Simples 10A/250V, Com Placa 4X2"</t>
  </si>
  <si>
    <t>Interruptor De Duas Teclas Simples 10A/250V, Com Placa 4X2"</t>
  </si>
  <si>
    <t>Interruptor De Uma Tecla Paralelo 10A/250V, Com Placa 4X2"</t>
  </si>
  <si>
    <t>Interruptor De Uma Tecla Simples 10A/250V E Uma Tomada 3 Polos 10A/250V, Padrão Brasileiro, Nbr 14136, Linha Branca, Com Placa 4X2"</t>
  </si>
  <si>
    <t>Interruptor De Duas Teclas Simples 10A/250V E Uma Tomada 3 Polos Universal 10A/250V, Com Placa 4X2"</t>
  </si>
  <si>
    <t>Interruptor Pulsador De Campainha 10A/250V, Com Placa 4X2"</t>
  </si>
  <si>
    <t>Tomada De 3 Polos 20A/250V, Com Placa 4X2"</t>
  </si>
  <si>
    <t>Interruptor De Três Teclas Simples 10 A/250 V E Duas Teclas Simples 10A/250V, Com Placa 4X4"</t>
  </si>
  <si>
    <t>Interruptor De Três Teclas Simples 10A/250V, C/ Placa 4X2"</t>
  </si>
  <si>
    <t>Espelho Para Caixa Estampada 4 X 2"</t>
  </si>
  <si>
    <t>Espelho Para Caixa Estampada 4 X 4"</t>
  </si>
  <si>
    <t>Tomada Coaxial 75 Ohms Para Tv</t>
  </si>
  <si>
    <t>Bombas</t>
  </si>
  <si>
    <t>Bomba Centrífuga Trifásica 5Cv, Modelo 620 Dancor, Ou Equivalente</t>
  </si>
  <si>
    <t>Bomba Centrífuga Monofásica 1/2 Cv</t>
  </si>
  <si>
    <t>Bomba Centrífuga Monofásica 3/4 Cv</t>
  </si>
  <si>
    <t>Bomba Centrifuga Trifásica 2Cv</t>
  </si>
  <si>
    <t>Bomba Elétrica Centrífuga Monofásica 1 Cv</t>
  </si>
  <si>
    <t>Postes</t>
  </si>
  <si>
    <t>Poste Circular De Concreto De 11M Padrão Escelsa, Incl. Luminária Tipo Led 1 Pétala Pot 100W, Ip66, Temp Cor Sup 5000K, Vida Util Superior A 60.000 H, Mod Edn100, Hbp-100 Ou 001100G3-1006 - Ames Iluminação, Ecp, Hda Iluminação Ou Equiv</t>
  </si>
  <si>
    <t>Ar Refrigerado</t>
  </si>
  <si>
    <t>Fornecimento E Instalação De Unidade Evaporadora E Condensadora De Ar Condicionado Tipo Split Inverter Hi-Wall (Parede) De 9.000 Btu´S 220V - Ciclo Frio - Classificação A (Selo Procel), Inclusive Amortecedores Vibra-Stop</t>
  </si>
  <si>
    <t>Fornecimento E Instalação De Unidade Evaporadora E Condensadora De Ar Condicionado Tipo Split Inverter Hi-Wall (Parede) De 12.000 Btu´S 220V - Ciclo Frio - Classificação A (Selo Procel), Inclusive Amortecedores Vibra-Stop</t>
  </si>
  <si>
    <t>Fornecimento E Instalação De Unidade Evaporadora E Condensadora De Ar Condicionado Tipo Split Inverter Hi-Wall (Parede) De 18.000 Btu´S 220V - Ciclo Frio - Classificação A (Selo Procel), Inclusive Amortecedores Vibra-Stop</t>
  </si>
  <si>
    <t>Fornecimento E Instalação De Unidade Evaporadora E Condensadora De Ar Condicionado Tipo Split Inverter Hi-Wall (Parede) De 22.000 Btu´S 220V - Ciclo Frio - Classificação A (Selo Procel), Inclusive Amortecedores Vibra-Stop</t>
  </si>
  <si>
    <t>Fornecimento E Instalação De Unidade Evaporadora E Condensadora De Ar Condicionado Tipo Split Inverter Hi-Wall (Parede) De 24.000 Btu´S 220V - Ciclo Frio - Classificação A (Selo Procel), Inclusive Amortecedores Vibra-Stop</t>
  </si>
  <si>
    <t>Fornecimento E Instalação De Unidade Evaporadora E Condensadora De Ar Condicionado Tipo Split Inverter Hi-Wall (Parede) De 30.000 Btu´S 220V - Ciclo Quente/Frio - Classificação A (Selo Procel), Inclusive Amortecedores Vibra-Stop</t>
  </si>
  <si>
    <t>Fornecimento E Instalação De Unidade Evaporadora E Condensadora De Ar Condicionado Tipo Split Inverter Piso Teto De 36.000 Btu´S 220V - Ciclo Quente/Frio Classificação Energética A Ou B (Selo Procel), Inclusive Amortecedores Vibra-Stop</t>
  </si>
  <si>
    <t>Fornecimento E Instalação De Unidade Evaporadora E Condensadora De Ar Condicionado Tipo Split Inverter Piso Teto De 48.000 Btu´S 220V Trifásico - Ciclo Quente/Frio Classificação Energética A Ou B (Selo Procel), Inclusive Amortecedores Vibra-Stop</t>
  </si>
  <si>
    <t>Ventiladores</t>
  </si>
  <si>
    <t>Ventilador De Teto Base Madeira Sem Alojamento Para Luminária, Ref. Tron Ou Equivalente, Com Comando De Interruptor Simples, Sem Dimer Para Regulagem De Velocidade</t>
  </si>
  <si>
    <t>Campainha Tipo Timbre Pial, Cod. 412.77 Ou Equivalente</t>
  </si>
  <si>
    <t>Campainha Tipo Prato Pial, Cod. 414.18</t>
  </si>
  <si>
    <t>Chuveiro Elétrico Tipo Ducha Lorenzet Ou Corona</t>
  </si>
  <si>
    <t>Luminarias Para Lâmpadas Led</t>
  </si>
  <si>
    <t>Luminaria Sobrepor Compl., Corpo Ch. Aço Pintada Branca, Refletor, Aletas Parabólicas Alum.Alta Pureza E Refletância Inclusive 2 Lâmpadas Led T8 9/10W Temp. De Cor 5000K C/ 60Cm - Ref. Cs216Al-N - Ames, 1261 - Lumavi Ou Equivalente</t>
  </si>
  <si>
    <t>Luminaria Sobrepor Compl., Corpo Ch. Aço Pintada Branca, Refletor Aletas Parabólicas Alum.Alta Pureza E Refletância Inclusive 2 Lâmpadas Led T8 20W Temp. De Cor 5000K Bivolt C/ 1,20M - Ref. Cs232Al-N - Ames, 2447 - Lumavi Ou Equivalente</t>
  </si>
  <si>
    <t>Luminaria Embutir Compl., Corpo Ch. Aço Pintada Branca, Refletor Aletas Parabólicas Alum.Alta Pureza E Refletância Inclusive 2 Lâmpadas Led T8 9W Temp. De Cor 5000K C/ 60Cm - Ref. Ce216Al-N - Ames, 6024 - Lumavi Ou Equivalente</t>
  </si>
  <si>
    <t>Luminaria Embutir Compl., Corpo Ch. Aço Pintada Branca, Refletor, Aletas Parabólicas Alum.Alta Pureza E Refletância Inclusive 2 Lâmpadas Led T8 18W Temp. De Cor 5000K C/ 1,20M - Ref. Ce232Al-N - Ames, 6025 - Lumavi -Ldef 2X32W - Lumiluz Ou Equivalente</t>
  </si>
  <si>
    <t>Luminária Sobrepor Compl., Corpo Ch. Aço Pintada Branca, Refletor,Aletas Parabólicas Alum.Alta Pureza E Refletância Inclusive 4 Lâmpadas Led T8 9W Temp. De Cor 5000K Bivolt C/ 60Cm - Cs416Al-N - Ames, 1452 - Lumavi Ou Equivalente</t>
  </si>
  <si>
    <t>Luminária Embutir Compl., Corpo Ch. Aço Pintada Branca, Refletor,Aletas Parabólicas Alum.Alta Pureza E Refletância Nclusive 4 Lâmpadas Led T8 9W Temp. De Cor 5000K - Ref.Ce416Al-N - Ames, 6026 - Lumavi Ou Equivalente</t>
  </si>
  <si>
    <t>Pintura</t>
  </si>
  <si>
    <t>Sobre Paredes E Forros</t>
  </si>
  <si>
    <t>Emassamento De Paredes E Forros, Com Duas Demãos De Massa Corrida, Referência Suvinil, Coral, Metalatex Ou Equivalente, Inclusive Uma Demão De Liquido Selador Pva, Referência Suvinil, Coral Ou Metalatex Ou Equivalente</t>
  </si>
  <si>
    <t>Emassamento De Paredes E Forros, Com Duas Demãos De Massa À Base De Óleo, Marcas De Referência Suvinil, Coral Ou Metalatex</t>
  </si>
  <si>
    <t>Emassamento De Paredes E Forros, Com Duas Demãos De Massa Acrílica Premium, Referência Suvinil, Coral Ou Sherwin Williams Ou Equivalente, Inclusive Uma Demão De Liquido Selador Acrílico, Referência Suvinil, Coral Ou Metalatex Ou Equivalente</t>
  </si>
  <si>
    <t>Pintura Em Paredes E Forros, Aplicação Manual, Com Três Demãos De Tinta Látex Premium, Referência Suvinil, Coral E Metalatex, Inclusive Uma Demão De Liquido Selador Pva, Referência Suvinil, Coral Ou Metalatex Ou Equivalente</t>
  </si>
  <si>
    <t>Pintura Em Paredes E Forros, Aplicação Manual, Com Três Demãos De Tinta Esmalte Sintético Premium, Acabamento Fosco, Referência Suvinil, Coral Ou Metalatex, Inclusive Uma Demão De Liquido Selador Acrílico, Referência Suvinil, Coral Ou Metalatex Ou Equivalente</t>
  </si>
  <si>
    <t>Pintura Em Paredes E Forros, Aplicação Manual, Com Três Demão De Tinta Látex Acrílico Premium, Referência Coral E Metalatex, Inclusive Uma Demão De Liquido Selador Acrílico, Referência Suvinil, Coral Ou Metalatex Ou Equivalente</t>
  </si>
  <si>
    <t>Pintura Com Nata De Cimento Sobre Superfície Áspera A Três Demãos</t>
  </si>
  <si>
    <t>Pintura A Cal (Tipo Caiação), Sobre Paredes E Forros, A Três Demãos</t>
  </si>
  <si>
    <t>Pintura De Letra, Aplicação Manual, Em Parede, Dim. 20X30Cm Com Tinta Látex Acrílica, Marcas De Referência Suvinil, Coral Ou Metalatex Ou Equivalente</t>
  </si>
  <si>
    <t>Preparo Em Paredes E Forros, Aplicação Manual, Com Uma Demão De Líquido Selador Acrílico, Referência Suvinil, Coral Ou Metalatex Ou Equivalente</t>
  </si>
  <si>
    <t>Pintura, Sobre Paredes E Forros, Aplicação Manual, Com Duas Demãos De Tinta Látex Pva Premium, Referência Suvinil, Coral E Metalatex, Inclusive Uma Demão De Liquido Selador Pva, Referência Suvinil, Coral Ou Metalatex Ou Equivalente</t>
  </si>
  <si>
    <t>Pintura, Sobre Paredes E Forros, Aplicação Manual, Com Duas Demãos De Tinta Esmalte Sintético, Referência Suvinil, Coral E Metalatex, Inclusive Uma Demão De Liquido Selador Pva, Referência Suvinil, Coral Ou Metalatex Ou Equivalente</t>
  </si>
  <si>
    <t>Pintura Sobre Paredes E Forros, Aplicação Manual, Com Duas Demãos De Tinta Látex Acrílico Premium, Acabamento Fosco, Referência Suvinil, Coral E Metalatex, Inclusive Uma Demão De Liquido Selador Acrílico, Referência Suvinil, Coral Ou Metalatex</t>
  </si>
  <si>
    <t>Preparo Em Paredes E Forros, Aplicação Manual, Com Uma Demão De Líquido Selador Pva, Referência Suvinil, Coral Ou Metalatex Ou Equivalente</t>
  </si>
  <si>
    <t>Sobre Concreto Ou Blocos Cerâmicos Aparentes</t>
  </si>
  <si>
    <t>Pintura Sobre Concreto Ou Blocos Cerâmicos Aparentes, Aplicação Manual, Com Duas Demãos De Verniz Acrílico A Base De Água, Acabamento Fosco, Referência Suvinil, Coral, Metalatex Ou Equivalente</t>
  </si>
  <si>
    <t>Pintura Sobre Concreto Ou Blocos Cerâmicos Aparentes, Aplicação Manual, Com Uma Demão De Silicone Incolor, Referência Suvinil, Sika, Vedacit Ou Equivalente</t>
  </si>
  <si>
    <t>Pintura Sobre Concreto Ou Blocos De Concreto, Aplicação Manual, Com Três Demãos De Tinta Látex Acrílico Premium, Referência Suvinil, Coral E Metalatex, Inclusive Uma Demão De Liquido Selador Acrílico, Referência Suvinil, Coral Ou Metalatex Ou Equivalente</t>
  </si>
  <si>
    <t>Pintura Sobre Cobogós De Concreto, Aplicação Manual, Com Duas Demãos De Tinta Látex Acrílico Premium, Referência Suvinil, Coral E Metalatex, Inclusive Uma Demão De Liquido Selador Acrílico, Referência Suvinil, Coral Ou Metalatex Ou Equivalente</t>
  </si>
  <si>
    <t>Pintura A Cal De Meio-Fio (Tipo A Caiação), Aplicação Manual, A Três Demãos</t>
  </si>
  <si>
    <t>Pintura Sobre Concreto Ou Blocos De Concreto, Aplicação Manual, Com Duas Demãos De Tinta Látex Pva Premium, Referência Suvinil, Coral E Metalatex, Inclusive Uma Demão De Liquido Selador Pva, Referência Suvinil, Coral Ou Metalatex Ou Equivalente</t>
  </si>
  <si>
    <t>Sobre Madeira</t>
  </si>
  <si>
    <t>Emassamento De Esquadrias E Elementos De Madeira, Com Duas Demãos De Massa À Base Água, Referência Suvinil, Coral, Sherwin Williams Ou Equivalente, Inclusive Uma Demão De Fundo Nivelador Alquídico Branco, Referência Suvinil, Coral Ou Metalatex Ou Equivalente</t>
  </si>
  <si>
    <t>Pintura De Esquadrias E Elementos De Madeira, Aplicação Manual, Com Duas Demãos De Tinta Esmalte Sintético Referência Suvinil, Coral Ou Metalatex, Inclusive Fundo Branco Nivelador, Referência Suvinil, Coral E Metalatex Ou Equivalente</t>
  </si>
  <si>
    <t>Pintura De Esquadrias E Elementos De Madeira, Aplicação Manual, Com Três Demão De Verniz Brilhante Incolor, Linha Premium Copal, Referência Suvinil, Eucatex, Montana Ou Equivalente</t>
  </si>
  <si>
    <t>Pintura De Esquadrias E Elementos De Madeira, Aplicação Manual, Com Três Demãos De Verniz Fosco Incolor, Linha Tripla Proteção Premium, Referência Suvinil, Coral, Metalatex Ou Equivalente</t>
  </si>
  <si>
    <t>Pintura Fundo Nivelador Alquídico Branco, Aplicada A Rolo, Pincel Ou Trincha, Em Madeira, A Uma Demão, Referência Suvinil, Coral Ou Equivalente</t>
  </si>
  <si>
    <t>Sobre Metal</t>
  </si>
  <si>
    <t>Pintura Sobre Metal, Aplicação Manual, Com Duas Demãos De Tinta Esmalte Sintético, Referência Suvinil, Coral Ou Metalatex, Inclusive Uma Demão De Fundo Anticorrosivo</t>
  </si>
  <si>
    <t>Pintura De Superfície Metálica Com Uma Demão De Primer Epoxi E Duas Demãos De Tinta À Base De Epoxi</t>
  </si>
  <si>
    <t>Sobre Elementos Especiais</t>
  </si>
  <si>
    <t>Pintura De Letras Em Chapas De Ferro, Dimensões 20X30Cm, Aplicação Manual, Com Duas Demãos De Tinta Esmalte Sintético, Referência Suvinil, Coral, Metalatex Ou Equivalente, Inclusive Uma Demão De Fundo Anti-Corrosivo</t>
  </si>
  <si>
    <t>Sobre Pisos</t>
  </si>
  <si>
    <t>Pintura Sobre Piso, Aplicação Manual, Para Execução De Faixa Demarcatória L=5Cm, Com Três Demãos De Tinta À Base De Epóxi, Marcas De Referência Suvinil, Coral Ou Metalatex Ou Equivalente</t>
  </si>
  <si>
    <t>Pintura Sobre Piso, Aplicação Manual, Com Duas Demãos De Tinta À Base De Resinas Acrílicas, Marcas De Referência Suvinil, Coral, Sherwin Williams Novacor, Metalatex Ou Equivalente</t>
  </si>
  <si>
    <t>Pintura Sobre Pisos, Marcas De Referência Novacor, Coral Ou Suvinil, A Duas Demãos, Linha Premium</t>
  </si>
  <si>
    <t>Pintura Sobre Piso, Aplicação Manual, Para Execução De Faixa Demarcatória L=8Cm, Com Três Demãos De Tinta À Base De Epóxi, Marcas De Referência Suvinil, Coral Ou Metalatex Ou Equivalente</t>
  </si>
  <si>
    <t>Aplicação De Tinta Epóxi De Alta Espessura Semibrilhante Sobre Piso De Concreto A Três Demãos, Inclusive Selador Epóxi A Uma Demão - Ref. Intergard 2005 E 2001 - Internacional Ou Equivalente</t>
  </si>
  <si>
    <t>Serviços Complementares Externos</t>
  </si>
  <si>
    <t>Muros E Fechamentos</t>
  </si>
  <si>
    <t>Alambrado C/ Tela Losangular De Arame Fio 12 Malha 2" Revest. Em Pvc Com Tubo De Ferro Galvanizado Vertical De 2 1/2" E Horizontal De 1" Incl. Portão, Pintados Com Esmalte Sobre Fundo Anticorrosivo</t>
  </si>
  <si>
    <t>Cerca De Madeira Com Ripas De 7 X 2 Cm, Altura De 1.50 M E Caibro De 8 X 8 Cm Em Madeira De Lei Espaçados A Cada 2.0 M</t>
  </si>
  <si>
    <t>Cerca Com Tela Fio 16 Malha Losangular De 2", Fixadas C/ Grampos Em Pontaletes De Madeira De Lei 8X8Cm Espaçados De 1.5M, Com Bases Concretadas E Com Três Fios Tensores De Arame Galvanizado N.12</t>
  </si>
  <si>
    <t>Cerca Com Cinco Fios De Arame Liso N. 12 Fixados Com Grampos Em Pontaletes De Madeira De Lei De 8 X 8Cm A Cada 2.0 M E Altura Livre De 1.6 M</t>
  </si>
  <si>
    <t>Muro De Arrimo De Concreto Ciclópico Com Aterro Na Parte Posterior, Inclusive Forma De Madeira E Dreno De Brita</t>
  </si>
  <si>
    <t>Cerca H=2.30Cm, C/Tela Losang. Arame Fio 12 Malha 2" Revest. Em Pvc Com Mourão Curvo De Concreto H=3,20M, Secção T, Fixado Emsolo, A Cada 3M, C/3 Fios De Arame Farpado Na Parte Curva, Incl 3 Fios Tensores, Chumbadores E Sapata De 40X40X50Cm</t>
  </si>
  <si>
    <t>Muro De Alvenaria De Blocos Cerâmicos 10X20X20Cm, C/ Pilares A Cada 2 M, Esp. 10Cm E H=2.5M, Revestido Com Chapisco, Reboco E Pintura Acrílica A 2 Demãos, Incl. Pilares, Cintas E Sapatas, Empregando Arg. Cimento Cal E Areia</t>
  </si>
  <si>
    <t>Alambrado Sobre Muro Existente, Executado Em Tela Fio 12 Malha 3", Com 02 Fios Tensores, Fixados Em Tubos De Fg 11/2" Colocados A Cada 3M (H Do Alambrado =1,5M), Inlcusive Chumbamento No Muro</t>
  </si>
  <si>
    <t>Cerca Com Mourão De Concreto Reto H=2.5, Base Quadrada 10X10Cm, Fixado Em Solo A Cada 3.0M, Com 10 Fios De Arame Galvanizado Liso Nº 10</t>
  </si>
  <si>
    <t>Gradil H = 1.90M Padrão Sedu Em Tudo De Fg 2" E Barra Chata De 11/2"X1/4", Para Fixação Sobre Mureta Conforme Projeto, Exclusive A Mureta.</t>
  </si>
  <si>
    <t>Gradil H = 1.90M Padrão Sedu Em Tubo De Fg 31/2" E Barra Chata De 2"X1/4" Para Fixação Sobre Mureta Conforme Projeto, Exclusive A Mureta.</t>
  </si>
  <si>
    <t>Fornecimento E Instalação Portão De Correr Em Gradil Nylofor 3D, Em Painel De Aço Galvanizado, Dim.: 3,50 X 2,43M - Belgo Ou Equivalente, Malha Retangular 200X50Mm E Fio De Aço Ø5,0Mm, Incl. Poste De Aço Galv. 60X40Mm</t>
  </si>
  <si>
    <t>Fornecimento E Instalação Portão De Abrir Em Gradil Nylofor 3D, Em Painel De Aço Galvanizado, Dim.: 1,00 X 2,43M - Belgo Ou Equivalente, Malha Retangular 200X50Mm E Fio De Aço Ø5,0Mm, Incl. Poste De Aço Galv. 60X40Mm</t>
  </si>
  <si>
    <t>Cercamento Em Gradil Em Aço Galvanizado Soldado E Revestido Em Poliéster Por Processo De Pintura Eletrostática 100Micra, Malha 5X20Cm, Fio Diâm. 5,00Mm. Inclusive Acessórios E Poste. Dimensões Dos Painéis: 2,50X2,03M - Nylofor Ou Equivalente</t>
  </si>
  <si>
    <t>Meio-Fio De Concreto Pré-Moldado Com Dimensões De 15X12X30X100 Cm , Rejuntados Com Argamassa De Cimento E Areia No Traço 1:3</t>
  </si>
  <si>
    <t>Blocos Pré-Moldados De Concreto Intertravados Tipo Pavi-S Ou Equivalente, Esp. De 8 Cm E Resistência A Compressão Mínima De 35Mpa, Assentados Sobre Colchão De Areia 10Cm E Rejuntamento Com Pó De Pedra</t>
  </si>
  <si>
    <t>Passeio De Cimentado Camurçado Com Argamassa De Cimento E Areia No Traço 1:3 Esp. 1.5Cm, E Lastro De Concreto Com 8Cm De Espessura, Inclusive Preparo De Caixa</t>
  </si>
  <si>
    <t>Blocos Pré-Moldados De Concreto Tipo Pavi-S Ou Equivalente, Espessura 10 Cm E Resistência A Compressão Mínima De 35Mpa, Assentados Sobre Colchão De Pó De Pedra Na Espessura De 10 Cm</t>
  </si>
  <si>
    <t>Execução De Lastro De Brita Nº 02 Sob Passeios E Ciclovias, Incl. Escavação</t>
  </si>
  <si>
    <t>Meio-Fio De Concreto Moldado In-Loco Com Formas De Chapa Compensada Resinada 6Mm, Nas Dimensões 10 X 30 Cm, Incl. Escavação, Reaterro E Bota-Fora</t>
  </si>
  <si>
    <t>Blocos Pré-Moldados De Concreto Tipo Pavi-S Ou Equivalente, Espessura De 6 Cm E Resistência A Compressão Mínima De 35Mpa, Assentados Sobre Colchão De Pó De Pedra Na Espessura De 10 Cm</t>
  </si>
  <si>
    <t>Canaleta No Piso Em Concreto Simples Com Dimensões Internas De 20 X 10 Cm E Grelha Em Ferro Diam. 1/2" A Cada 3 Cm Fixados Em Cantoneira De 3/4" X 1/8" Apoiada Sobre Requadro Em Cantoneira De 1" X 3/16"</t>
  </si>
  <si>
    <t>Fornecimento E Assentamento De Ladrilho Hidráulico Pastilhado (Tátil De Alerta), Vermelho, Dim. 20X20 Cm, Esp. 1.5Cm, Assentado Com Pasta De Cimento Colante, Exclusive Regularização E Lastro</t>
  </si>
  <si>
    <t>Fornecimento E Assentamento De Ladrilho Hidráulico Ranhurado (Tátil Direcional), Vermelho, Dim. 20X20 Cm, Esp. 1.5Cm, Assentado Com Pasta De Cimento Colante, Exclusive Regularização E Lastro</t>
  </si>
  <si>
    <t>Paisagismo</t>
  </si>
  <si>
    <t>Fornecimento De Grama Tipo Esmeralda Em Placas Com Espessura De 0.06 M, Exclusive Plantio</t>
  </si>
  <si>
    <t>Fornecimento E Espalhamento De Areia Média Lavada</t>
  </si>
  <si>
    <t>Fornecimento E Espalhamento De Brita 1 Ou 2</t>
  </si>
  <si>
    <t>Fornecimento E Espalhamento De Terra Vegetal</t>
  </si>
  <si>
    <t>Fornecimento E Espalhamento De Pó De Pedra</t>
  </si>
  <si>
    <t>Fornecimento E Plantio De Grama Em Placas Tipo Esmeralda, Inclusive Fornecimento De Terra Vegetal</t>
  </si>
  <si>
    <t>Tratamento, Conservação E Limpeza</t>
  </si>
  <si>
    <t>Limpeza Geral Da Obra (Edificação)</t>
  </si>
  <si>
    <t>Limpeza Geral De Obras (Quadras, Praças E Jardins)</t>
  </si>
  <si>
    <t>Limpeza De Pisos E Revestimentos Cerâmicos</t>
  </si>
  <si>
    <t>Diversos Externos</t>
  </si>
  <si>
    <t>Banco De Concreto Aparente Com Tampo De 40X40X5 Cm E Base De 20X20X36 Cm Para Mesa De Jogos, Conforme Detalhe Em Projeto</t>
  </si>
  <si>
    <t>Mesa De Concreto Aparente Com Tampo De 60X60X5 Cm, Base De 30X30X75 Cm E Tabuleiro 40X40Cm Embutido No Concreto, Feito Com Pastilhas De Mármore Branco E Granito Preto De 5X5X2Cm Conf. Projeto</t>
  </si>
  <si>
    <t>Escada Tipo Marinheiro De Tubo De Ferro 1" E 3/4", Com H=4.20M, Para Acesso A Caixa D'Água, Inclusive Pintura Em Esmalte Sintético, Conforme Detalhe Em Projeto</t>
  </si>
  <si>
    <t>Caixa Pré-Moldada De Concreto Para Aparelho De Ar Condicionado De 18.000 Btu</t>
  </si>
  <si>
    <t>Banco De Concreto Armado Aparente Com Apoios De Alvenaria Assentada Com Argamassa De Cimento, Cal E Areia, Largura De 0,50M E Espessura De 0,05M</t>
  </si>
  <si>
    <t>Poço C/ Anéis Pré-Moldados Diam. 1.5M E Profundidade De 7M, Inclusive Fornecimento</t>
  </si>
  <si>
    <t>Bicicletário Em Tubo De Ferro Galvanizado 1" E Ferro Liso 1/2", Inclusive Pintura, Conforme Projeto Padrão Sedu</t>
  </si>
  <si>
    <t>Placa Para Inauguração De Obra Em Alumínio Polido E=4Mm, Dimensões 40 X 50 Cm, Gravação Em Baixo Relevo, Inclusive Pintura E Fixação</t>
  </si>
  <si>
    <t>Letra Tipo Caixa Em Chapa De Aço Inox 304 Escovado N16 - Largura: 7,5 Cm, Altura: 15Cm E Prof. 3Cm, Inclusive Fixação Invisível</t>
  </si>
  <si>
    <t>Letra Tipo Caixa Em Chapa De Aço Inox 304 Escovado N16 - Largura: 15 Cm, Altura: 30Cm E Prof. 3Cm, Inclusive Fixação Invisível</t>
  </si>
  <si>
    <t>Guarda Corpo Com Corrimão Duplo Em Tubo De Aço Inox Aisi 304, Ø2? (Montantes E Travamento Horizontal Superior), Ø1.1/2" (Corrimão Duplo E Travamento Horizontal Inferior) E Ø3/4" (Tubos Fixados Na Horizontal E Suportes Do Corrimão, Esp. 1,5Mm, H=1,10M, Canoplas De Acabamento</t>
  </si>
  <si>
    <t>Quadra De Esportes (Ver Nota 9 Da Planilha)</t>
  </si>
  <si>
    <t>Piso Quadra Poliesp. Fck=25Mpa, Esp.=10 Cm, Armado C/ Tela Q138, Concret Camada Única Bombeável C/ Brita N. 1, Acab. Sup. C/ Rotoalisador, Juntas C/ Corte Serra Diamant. Preench. C/ Mastique, Base 5Cm Solo Brita 30% E Resina Endur</t>
  </si>
  <si>
    <t>Pintura À Base De Epoxi, Marcas De Referência Suvinil, Coral Ou Novacor, Em Faixas Com Largura De 5Cm, Para Demarcação De Quadras De Esportes</t>
  </si>
  <si>
    <t>Pintura Com Tinta À Base De Resinas Acrílicas, Marcas De Referencia Suvinil, Coral Ou Novacor, Sobre Piso De Concreto A Duas Demãos</t>
  </si>
  <si>
    <t>Rede Para Voleibol Com Malha Grossa, Faixas De Lona Superior E Inferior</t>
  </si>
  <si>
    <t>Suporte Para Tabela De Basquete De Concreto Armado Fck = 15Mpa, Inclusive Forma, Armação, Lançamento E Desforma</t>
  </si>
  <si>
    <t>Trave Para Futebol De Salão De Tubo De Ferro Galvanizado 3", Com Recuo, Removível, Dimensões Oficiais 3X2M</t>
  </si>
  <si>
    <t>Conjunto De Poste De Voleibol De Tubo De Ferro Galvanizado 3"E Parte Móvel De 21/2", Inclusive Carretilha, Furo Com Tubo De Ferro Galvanizado De 31/2"E Tampão De Furo</t>
  </si>
  <si>
    <t>Tabela De Basquete De Madeira, Com Aro, Inclusive Colocação</t>
  </si>
  <si>
    <t>Alambrado Com Tela Fio 12, Malha De 1", Tubos De Ferro Galvanizado Verticais De 2" E Tubos De Ferro Galvanizado Horizontais De 1" Soldados Nas Partes Superior E Inferior, Inclusive Portão</t>
  </si>
  <si>
    <t>Rede Para Futebol De Salão</t>
  </si>
  <si>
    <t>Preparo, Regularização E Compactação Do Terreno (Compactador Manual) Para Execução De Piso De Quadra</t>
  </si>
  <si>
    <t>Mureta Em Alvenaria De Blocos Cerâmicos 10X20X20Cmm, H=0.60Cm, Para Fechamento De Quadra, Com Pilaretes De Travamento Em Concreto Armado A Cada 3M, Inclusive Chapisco</t>
  </si>
  <si>
    <t>Parede Em Alvenaria De Bloco Cerâmico 10X20X20Cm, H=2M, Para Proteção De Fundo De Gol (Quadra Poliesportiva), Com Pilares Em Concreto Armado A Cada 3M Para Travamento, Inclusive Chapisco</t>
  </si>
  <si>
    <t>Goivete Nas Dimensões 2X1 Executado Sobre Alvenaria Chapiscada E Rebocada</t>
  </si>
  <si>
    <t>Forn E Assent De Telhas De Liga De Alumínio E Zinco (Galvalume), Ondulada, Esp. Mínima 0.43Mm, Alt. Mínima De Onda 17Mm, Sobrep. Lateral De Uma Onda E Longit. 200Mm C/ Mínimo De 3 Apoios, Assent. C/ Utiliz. De Fitas Anti-Corrosiva</t>
  </si>
  <si>
    <t>Rede De Proteção Em Nylon Malha 10X10 Cm Para Proteção De Quadra De Esportes</t>
  </si>
  <si>
    <t>Pintura A Base De Epoxi, Marcas De Referência Suvinil, Coral Ou Novacor, Em Faixas Largura De 8Cm Para Demarcação De Quadra De Esportes</t>
  </si>
  <si>
    <t>Recuperação De Piso De Quadra Com Demolição Parcial Do Concreto E Aplicação De Granilite, Inclusive Regularização</t>
  </si>
  <si>
    <t>Alambrado Com Tela Losangular De Arame Fio 12, Malha 2" Revestido Em Pvc Com Tubo De Ferro Galvanizado Vertical De 21/2" E Horizontal De 1", Inclusive Portão, Pintados Com Esmalte Sobre Fundo Anti Corrosivo</t>
  </si>
  <si>
    <t>Estrut. Metálica P/ Quadra Poliesp. Coberta Constituída Por Perfis Formados A Frio, Aço Estrutural Astm A-570 G33 (Terças) Astm A-36 (Demais Perfis) C/ O Sistema De Trat. E Pint Conf Descrito Em Notas Da Planilha</t>
  </si>
  <si>
    <t>Serviços Complementares Internos</t>
  </si>
  <si>
    <t>Quadros De Giz / Aviso</t>
  </si>
  <si>
    <t>Quadro De Avisos De Fórmica Lisa Brilhante</t>
  </si>
  <si>
    <t>Quadro Mural De Azulejo Extra 15 X 15 Cm E Moldura De Madeira De Lei De 7.0 X 2.5 Cm Nas Dimensões De 2.09 X 1.04 M</t>
  </si>
  <si>
    <t>Quadro Pincel Novo, Completo, De Laminado Melamínico Alta Pressão, "Lousa" Quadriculado, Cor Branco Brilhante, Linha Lousas, Padrão F608 Brancoline, Esp. 1Mm, Incl. Requadro Madeira 2.5 X 5.0 Cm E Porta Pincel, Dim. 3.95 X 1.29 M</t>
  </si>
  <si>
    <t>Armários E Prateleiras</t>
  </si>
  <si>
    <t>Prateleiras Em Granito Cinza Andorinha, Esp. 2Cm</t>
  </si>
  <si>
    <t>Diversos Internos</t>
  </si>
  <si>
    <t>Guarda Corpo De Tubo De Ferro Galvanizado, Diâm. 3" E 2", H=0.8 M Inclusive Pintura A Óleo Ou Esmalte</t>
  </si>
  <si>
    <t>Corrimão De Tubo De Ferro Galvanizado Diâmetro 3" Fixado Na Parede A Cada 1.50M, Inclusive Pintura A Óleo Ou Esmalte</t>
  </si>
  <si>
    <t>Banco De Concreto Armado Aparente Fck=15 Mpa, Com Apoios De Concreto, Largura De 45Cm, Espessura De 7Cm E Altura De 45Cm</t>
  </si>
  <si>
    <t>Alçapão De Visita Ao Barrilete De Chapa De Madeira De Lei Medindo 60X60Cm, Inclusive Dobradiça, Marco, Alizar E Fechadura, Emassamento E Pintura</t>
  </si>
  <si>
    <t>Proteção Para Caixa De Descarga Em Malha De Ferro 3/4" Fio 12, Perfil "L" 1" E Barra Chata 3/4" X 1/8", Conf. Detalhe</t>
  </si>
  <si>
    <t>Corrimão Em Tubo De Ferro Galvanizado Diam. 2" Com Chumbadores A Cada 1.5M</t>
  </si>
  <si>
    <t>Apoio</t>
  </si>
  <si>
    <t>Locação De Veículo Tipo Gol 1.000 A Gasolina Ou Equivalente, Com Até 1 (Um) Ano De Uso, Em Bom Estado De Conservação Com:</t>
  </si>
  <si>
    <t>(Gol 1.0 Total Flex - Gasolina - Preço Labor) Seguro Total, Manutenção, Combustível, Eventuais Taxas E Emolumentos, Bem Como Eventual Substituição Do Veículo (Se Necessário), Sem Motorista, Utilização Até 2.000 (Dois Mil) Km/Mês</t>
  </si>
  <si>
    <t>Serviços Gerais</t>
  </si>
  <si>
    <t>Encargos Complementares - Equipamentos De Proteção Individual</t>
  </si>
  <si>
    <t>Capacete De Obra</t>
  </si>
  <si>
    <t>Uniforme De Obra (Calça E Camisa)</t>
  </si>
  <si>
    <t>Veste De Segurança</t>
  </si>
  <si>
    <t>Bota De Segurança (Par)</t>
  </si>
  <si>
    <t>Óculos De Proteção</t>
  </si>
  <si>
    <t>Luva De Raspa (Par)</t>
  </si>
  <si>
    <t>Capa De Chuva</t>
  </si>
  <si>
    <t>Máscara De Ar</t>
  </si>
  <si>
    <t>Cinto De Segurança</t>
  </si>
  <si>
    <t>Encargos Complementares - Ferramentas Manuais</t>
  </si>
  <si>
    <t>Picareta Com Cabo</t>
  </si>
  <si>
    <t>Pá De Pedreiro Com Cabo</t>
  </si>
  <si>
    <t>Enxada Com Cabo</t>
  </si>
  <si>
    <t>Serrote 26"</t>
  </si>
  <si>
    <t>Martelo Com Cabo</t>
  </si>
  <si>
    <t>Nivel De Pedreiro</t>
  </si>
  <si>
    <t>Alicate Universal</t>
  </si>
  <si>
    <t>Marreta 5 Kg Com Cabo</t>
  </si>
  <si>
    <t>Chave De Grifo 10"</t>
  </si>
  <si>
    <t>Jogo De Chave De Fenda</t>
  </si>
  <si>
    <t>Cavadeira De Braço</t>
  </si>
  <si>
    <t>Serra Tico-Tico</t>
  </si>
  <si>
    <t>Serra De Disco (Circular)</t>
  </si>
  <si>
    <t>Carrinho De Mão</t>
  </si>
  <si>
    <t>Itens De Serviços Auxiliares</t>
  </si>
  <si>
    <t>Serviços Auxiliares 01</t>
  </si>
  <si>
    <t>Argamassa Traço 1:3 De Cimento E Areia Média Para Contrapiso, Preparo Mecânico Com Betoneira 400 L</t>
  </si>
  <si>
    <t>Argamassa De Cimento E Areia Sem Peneirar Traço 1:4, Preparo Mecânico Com Betoneira 400 L</t>
  </si>
  <si>
    <t>Argamassa Mista De Cimento, Cal Hidratada E Areia Sem Peneirar Traço 1:0,5:8, Preparo Mecânico Com Betoneira 400 L</t>
  </si>
  <si>
    <t>Fornecimento, Preparo E Aplicação De Concreto Fck=15 Mpa (Brita 1) - (5% De Perdas Já Incluído No Custo)</t>
  </si>
  <si>
    <t>Tela Soldada Em Aço Ca-60 B, Diâmetro 4.2Mm, Com Malha De 10 X 10 Cm, Para Armação</t>
  </si>
  <si>
    <t>Forma Curva De Tábuas De Pinho E Chapas De Madeira Compensada Tipo Resinada, De 6Mm Espessura, Levando-Se Em Conta A Utilização 2 Vezes (Incluido O Material, Corte, Montagem, Escoramento E Desfôrma)</t>
  </si>
  <si>
    <t>Junta De Dilatação Para Piso 5X15Mm, Inclusive Corte E Preenchimento Com Mastique</t>
  </si>
  <si>
    <t>Dreno Em Muro De Contenção, Executado No Pé Do Muro, Com Tubo De Pead Corrugado Flexível Perfurado 100Mm (4"), Enchimento Com Brita, Envolvido Com Manta Geotêxtil</t>
  </si>
  <si>
    <t>Forma Para Cortina De Concreto Ou Parede Estrutural Em Compensado Plastificado # 12 Mm , Travamento Com Tirantes Aço Ca 50 Ø 6,3 Mm E Tensores - Desmontagem</t>
  </si>
  <si>
    <t>Forma Para Cortina De Concreto Ou Parede Estrutural Em Compensado Plastificado # 12 Mm , Travamento Com Tirantes Aço Ca-50 Ø 6,3 Mm E Tensores - Montagem</t>
  </si>
  <si>
    <t>Forma Para Galeria De Concreto E Muro De Arrimo Moldados No Local Em Compensado Plastificado # 12 Mm, Travamento Com Barras De Aço Ca 50 Ø 6,3 Mm E Tensores - Fabricação</t>
  </si>
  <si>
    <t>Forma Para Galeria De Concreto E Muro De Arrimo Moldados No Local Em Compensado Plastificado # 12 Mm, Travamento Com Barras De Aço Ca 50 Ø 6,3 Mm E Tensores, 8 Reaproveitamentos</t>
  </si>
  <si>
    <t>Forma Para Vigas Com Tábuas E Sarrafos - Desmontagem</t>
  </si>
  <si>
    <t>Forma Para Vigas Com Tábuas E Sarrafos - Fabricação</t>
  </si>
  <si>
    <t>Forma Para Vigas Com Tábuas E Sarrafos - Montagem</t>
  </si>
  <si>
    <t>Forma Para Vigas Com Tábuas E Sarrafos, 5 Reaproveitamentos</t>
  </si>
  <si>
    <t>Concreto Magro Para Lastro, Traço 1:4,5:4,5 (Em Massa Seca De Cimento/ Areia Média/ Brita 1) - Preparo Mecânico Com Betoneira 400 L.</t>
  </si>
  <si>
    <t>Alizar De Madeira De Lei De 1ª (Peroba, Ipê, Angelim Pedra Ou Equivalente) De 5 X 2,5 Cm</t>
  </si>
  <si>
    <t>Regularização De Base Para Revestimento De Pisos C/ Argamassa De Alta Resistência, Empregando Argamassa De Cimento E Areia No Traço 1:3 E Espessura De 3 Cm</t>
  </si>
  <si>
    <t>Tubo De Pvc Rígido Soldável Marrom, Dn 25Mm (3/4")</t>
  </si>
  <si>
    <t>Joelho 90° De Pvc Soldável Marrom, Diâmetro 25Mm (3/4")</t>
  </si>
  <si>
    <t>Luva De Pvc Soldável Marrom, Diâmetro 25Mm (3/4")</t>
  </si>
  <si>
    <t>Adaptador De Pvc Soldável Com Anel Para Caixa D'Água, Dn 25Mm</t>
  </si>
  <si>
    <t>Tubo De Pvc Rígido Roscável, Diâm. 1" (32Mm), Inclusive Conexões</t>
  </si>
  <si>
    <t>Registro De Gaveta Bruto, Diâmetro 20Mm (3/4")</t>
  </si>
  <si>
    <t>Tubo De Pvc Rígido Soldável Branco, Para Esgoto, Diâmetro 50Mm (2")</t>
  </si>
  <si>
    <t>Poste De Concreto, Com Seção Circular, Com 11M De Comprimento E Carga Nominal No Topo, De 200 Kg, Inclusive Escavação E Exclusive Transporte</t>
  </si>
  <si>
    <t>Cruzeta (Conjunto Com 2 Cruzetas) De 2400X90X135Mm, Sela Para Cruzeta, Parafuso De Cabeça Abaulada Diâm.10X150Mm, Arruela Quadrada De 36Mm Furo De 18Mm, Porca Quadrada</t>
  </si>
  <si>
    <t>Terminal Mecânico Para Cabo De 16 E 25 Mm2</t>
  </si>
  <si>
    <t>Caixa Para Medidor Monofásico P-980-009 C/ Caixa P/ Disjuntor P-940-003, Padrão Escelsa</t>
  </si>
  <si>
    <t>Caixa Para Medidor Polifásico P-980-009 Até 41000W C/ Caixa P/ Disjuntor, Padrão Escelsa</t>
  </si>
  <si>
    <t>Niple Para Eletroduto De Pvc Roscável, Diâmetro 85Mm (3")</t>
  </si>
  <si>
    <t>Eletroduto De Aço Galvanizado, Diâmetro 85Mm (3")</t>
  </si>
  <si>
    <t>Eletroduto De Aço Galvanizado, Inclusive Conexões, Diâmetro 65Mm (2.1/2")</t>
  </si>
  <si>
    <t>Eletroduto De Aço Galvanizado, Inclusive Conexões, Diâmetro 100 Mm (4")</t>
  </si>
  <si>
    <t>Cabo De Cobre Nú, Seção De 16.0 Mm2</t>
  </si>
  <si>
    <t>Pintura De Esquadrias E Elementos De Madeira, Aplicação Manual, Com Duas Demãos De Tinta Esmalte Sintético Referência Suvinil, Coral Ou Metalatex</t>
  </si>
  <si>
    <t>Fundo Anticorrosivo Zarcao, Uma Demao</t>
  </si>
  <si>
    <t>Pintura Sobre Metal, Aplicação Manual, Com Duas Demãos De Tinta Esmalte Sintético, Referência Suvinil, Coral Ou Metalatex</t>
  </si>
  <si>
    <t>Fornecimento E Assentamento De Tampão De Ferro Fundido Com Suporte Articulado, Para Poço De Visita, Conforme Padrão E Especificações Da Pmv</t>
  </si>
  <si>
    <t>Serviços Auxiliares 02</t>
  </si>
  <si>
    <t>Betoneira Capacidade Nominal De 400 L, Capacidade De Mistura 280 L, Motor Elétrico Trifásico Potência De 2 Cv, Sem Carregador - Chp Diurno</t>
  </si>
  <si>
    <t>Caminhão Basculante 6 M3 Toco, Peso Bruto Total 16.000 Kg, Carga Útil Máxima 11.130 Kg, Distância Entre Eixos 5,36 M, Potência 185 Cv, Inclusive Caçamba Metálica - Chp Diurno</t>
  </si>
  <si>
    <t>Martelete Ou Rompedor Pneumático Manual, 28 Kg, Com Silenciador - Chp Diurno</t>
  </si>
  <si>
    <t>Vibrador De Imersão, Diâmetro De Ponteira 45Mm, Motor Elétrico Trifásico Potência De 2 Cv - Chp Diurno</t>
  </si>
  <si>
    <t>Guindauto Hidráulico, Capacidade Máxima De Carga 6200 Kg, Momento Máximo De Carga 11,7 Tm, Alcance Máximo Horizontal 9,70 M, Inclusive Caminhão Toco Pbt 16.000 Kg, Potência De 189 Cv - Chp Diurno</t>
  </si>
  <si>
    <t>Pá Carregadeira Sobre Rodas, Potência Líquida 128 Hp, Capacidade Da Caçamba 1,7 A 2,8 M3, Peso Operacional 11632 Kg - Chp Diurno.</t>
  </si>
  <si>
    <t>Cortadora De Piso Com Motor 4 Tempos A Gasolina, Potência De 13 Hp, Com Disco De Corte Diamantado Segmentado Para Concreto, Diâmetro De 350 Mm, Furo De 1" (14 X 1") - Chp Diurno</t>
  </si>
  <si>
    <t>Compactador De Solos De Percusão (Soquete) Com Motor A Gasolina, Potência 3 Cv - Chp Diurno</t>
  </si>
  <si>
    <t>Placa Vibratória Reversível Com Motor 4 Tempos A Gasolina, Força Centrífuga De 25 Kn (2500 Kgf), Potência 5,5 Cv - Chp Diurno</t>
  </si>
  <si>
    <t>Retroescavadeira Sobre Rodas Com Carregadeira, Tração 4X2, Potência Líq. 79 Hp, Caçamba Carreg. Cap. Mín. 1 M3, Caçamba Retro Cap. 0,20 M3, Peso Operacional Mín. 6.570 Kg, Profundidade Escavação Máx. 4,37 M - Chp Diurno</t>
  </si>
  <si>
    <t>Caminhão Pipa 6.000 L, Peso Bruto Total 13.000 Kg, Distância Entre Eixos 4,80 M, Potência 189 Cv Inclusive Tanque De Aço Para Transporte De Água, Capacidade 6 M3 - Chp Diurno</t>
  </si>
  <si>
    <t>Martelo Demolidor Elétrico, Com Potência De 2.000 W, 1.000 Impactos Por Minuto, Peso De 30 Kg - Chp Diurno</t>
  </si>
  <si>
    <t>Betoneira Capacidade Nominal De 400 L, Capacidade De Mistura 280 L, Motor Elétrico Trifásico Potência De 2 Cv, Sem Carregador - Chi Diurno</t>
  </si>
  <si>
    <t>Martelete Ou Rompedor Pneumático Manual, 28 Kg, Com Silenciador - Chi Diurno</t>
  </si>
  <si>
    <t>Guindauto Hidráulico, Capacidade Máxima De Carga 6200 Kg, Momento Máximo De Carga 11,7 Tm, Alcance Máximo Horizontal 9,70 M, Inclusive Caminhão Toco Pbt 16.000 Kg, Potência De 189 Cv - Chi Diurno.</t>
  </si>
  <si>
    <t>Cortadora De Piso Com Motor 4 Tempos A Gasolina, Potência De 13 Hp, Com Disco De Corte Diamantado Segmentado Para Concreto, Diâmetro De 350 Mm, Furo De 1" (14 X 1") - Chi Diurno</t>
  </si>
  <si>
    <t>Placa Vibratória Reversível Com Motor 4 Tempos A Gasolina, Força Centrífuga De 25 Kn (2500 Kgf), Potência 5,5 Cv - Chi Diurno</t>
  </si>
  <si>
    <t>Martelo Demolidor Elétrico, Com Potência De 2.000 W, 1.000 Impactos Por Minuto, Peso De 30 Kg - Chi Diurno</t>
  </si>
  <si>
    <t>Betoneira Capacidade Nominal De 400 L, Capacidade De Mistura 280 L, Motor Elétrico Trifásico Potência De 2 Cv, Sem Carregador - Depreciação</t>
  </si>
  <si>
    <t>Caminhão Basculante 6M3 Toco, Peso Bruto Total 16.000Kg, Carga Útil Máx. 11.130Kg, Dist. Entre Eixos 5,36M, Pot. 185Cv, Incl. Caçamba Metálica - Depreciação</t>
  </si>
  <si>
    <t>Martelete Ou Rompedor Pneumático Manual, 28 Kg, Com Silenciador - Depreciação</t>
  </si>
  <si>
    <t>Vibrador De Imersão, Diâmetro De Ponteira 45Mm, Motor Elétrico Trifásico Potência De 2 Cv - Depreciação</t>
  </si>
  <si>
    <t>Guindauto Hidráulico, Capacidade Máxima De Carga 6200 Kg, Momento Máximo De Carga 11,7 Tm, Alcance Máximo Horizontal 9,70 M, Inclusive Caminhão Toco Pbt 16.000 Kg, Potência De 189 Cv - Depreciação</t>
  </si>
  <si>
    <t>Pá Carregadeira Sobre Rodas, Potência Líquida 128 Hp, Capacidade Da Caçamba 1,7 A 2,8 M3, Peso Operacional 11632 Kg - Depreciação</t>
  </si>
  <si>
    <t>Cortadora De Piso Com Motor 4 Tempos A Gasolina, Potência De 13 Hp, Com Disco De Corte Diamantado Segmentado Para Concreto, Diâmetro De 350 Mm, Furo De 1" (14 X 1") - Depreciação</t>
  </si>
  <si>
    <t>Compactador De Solos De Percussão (Soquete) Com Motor A Gasolina 4 Tempos, Potência 4 Cv - Depreciação</t>
  </si>
  <si>
    <t>Placa Vibratória Reversível Com Motor 4 Tempos A Gasolina, Força Centrífuga De 25 Kn (2500 Kgf), Potência 5,5 Cv - Depreciação</t>
  </si>
  <si>
    <t>Retroescavadeira Sobre Rodas Com Carregadeira, Tração 4X2, Potência Líq. 79 Hp, Caçamba Carreg. Cap. Mín. 1 M3, Caçamba Retro Cap. 0,20 M3, Peso Operacional Mín. 6.570 Kg, Profundidade Escavação Máx. 4,37 M - Depreciação</t>
  </si>
  <si>
    <t>Caminhão Pipa 6.000 L, Peso Bruto Total 13.000 Kg, Distância Entre Eixos 4,80 M, Potência 189 Cv Inclusive Tanque De Aço Para Transporte De Água, Capacidade 6 M3 - Depreciação.</t>
  </si>
  <si>
    <t>Martelo Demolidor Elétrico, Com Potência De 2.000 W, 1.000 Impactos Por Minuto, Peso De 30 Kg - Depreciação</t>
  </si>
  <si>
    <t>Betoneira Capacidade Nominal De 400 L, Capacidade De Mistura 280 L, Motor Elétrico Trifásico Potência De 2 Cv, Sem Carregador - Juros</t>
  </si>
  <si>
    <t>Caminhão Basculante 6M3 Toco, Peso Bruto Total 16.000Kg, Carga Útil Máx. 11.130Kg, Dist. Entre Eixos 5,36M, Pot. 185Cv, Incl. Caçamba Metálica - Juros.</t>
  </si>
  <si>
    <t>Martelete Ou Rompedor Pneumático Manual, 28 Kg, Com Silenciador - Juros</t>
  </si>
  <si>
    <t>Vibrador De Imersão, Diâmetro De Ponteira 45Mm, Motor Elétrico Trifásico Potência De 2 Cv - Juros</t>
  </si>
  <si>
    <t>Guindauto Hidráulico, Capacidade Máxima De Carga 6200 Kg, Momento Máximo De Carga 11,7 Tm, Alcance Máximo Horizontal 9,70 M, Inclusive Caminhão Toco Pbt 16.000 Kg, Potência De 189 Cv - Juros.</t>
  </si>
  <si>
    <t>Pá Carregadeira Sobre Rodas, Potência Líquida 128 Hp, Capacidade Da Caçamba 1,7 A 2,8 M3, Peso Operacional 11632 Kg - Juros.</t>
  </si>
  <si>
    <t>Cortadora De Piso Com Motor 4 Tempos A Gasolina, Potência De 13 Hp, Com Disco De Corte Diamantado Segmentado Para Concreto, Diâmetro De 350 Mm, Furo De 1" (14 X 1") - Juros</t>
  </si>
  <si>
    <t>Compactador De Solos De Percussão (Soquete) Com Motor A Gasolina 4 Tempos, Potência 4 Cv - Juros</t>
  </si>
  <si>
    <t>Placa Vibratória Reversível Com Motor 4 Tempos A Gasolina, Força Centrífuga De 25 Kn (2500 Kgf), Potência 5,5 Cv - Juros</t>
  </si>
  <si>
    <t>Retroescavadeira Sobre Rodas Com Carregadeira, Tração 4X2, Potência Líq. 79 Hp, Caçamba Carreg. Cap. Mín. 1 M3, Caçamba Retro Cap. 0,20 M3, Peso Operacional Mín. 6.570 Kg, Profundidade Escavação Máx. 4,37 M - Juros</t>
  </si>
  <si>
    <t>Caminhão Pipa 6.000 L, Peso Bruto Total 13.000 Kg, Distância Entre Eixos 4,80 M, Potência 189 Cv Inclusive Tanque De Aço Para Transporte De Água, Capacidade 6 M3 - Juros</t>
  </si>
  <si>
    <t>Martelo Demolidor Elétrico, Com Potência De 2.000 W, 1.000 Impactos Por Minuto, Peso De 30 Kg - Juros</t>
  </si>
  <si>
    <t>Betoneira Capacidade Nominal De 400 L, Capacidade De Mistura 280 L, Motor Elétrico Trifásico Potência De 2 Cv, Sem Carregador - Manutenção</t>
  </si>
  <si>
    <t>Caminhão Basculante 6M3 Toco, Peso Bruto Total 16.000Kg, Carga Útil Máx. 11.130Kg, Dist. Entre Eixos 5,36M, Pot. 185 Cv, Incl. Caçamba Metálica - Manutenção</t>
  </si>
  <si>
    <t>Martelete Ou Rompedor Pneumático Manual, 28 Kg, Com Silenciador - Manutenção</t>
  </si>
  <si>
    <t>Vibrador De Imersão, Diâmetro De Ponteira 45Mm, Motor Elétrico Trifásico Potência De 2 Cv - Manutenção</t>
  </si>
  <si>
    <t>Guindauto Hidráulico, Capacidade Máxima De Carga 6200 Kg, Momento Máximo De Carga 11,7 Tm, Alcance Máximo Horizontal 9,70 M, Inclusive Caminhão Toco Pbt 16.000 Kg, Potência De 189 Cv - Manutenção.</t>
  </si>
  <si>
    <t>Pá Carregadeira Sobre Rodas, Potência Líquida 128 Hp, Capacidade Da Caçamba 1,7 A 2,8 M3, Peso Operacional 11632 Kg - Manutenção.</t>
  </si>
  <si>
    <t>Cortadora De Piso Com Motor 4 Tempos A Gasolina, Potência De 13 Hp, Com Disco De Corte Diamantado Segmentado Para Concreto, Diâmetro De 350 Mm, Furo De 1" (14 X 1") - Manutenção</t>
  </si>
  <si>
    <t>Compactador De Solos De Percusão (Soquete) Com Motor A Gasolina, Potência 3 Cv - Manutenção</t>
  </si>
  <si>
    <t>Placa Vibratória Reversível Com Motor 4 Tempos A Gasolina, Força Centrífuga De 25 Kn (2500 Kgf), Potência 5,5 Cv - Manutenção</t>
  </si>
  <si>
    <t>Retroescavadeira Sobre Rodas Com Carregadeira, Tração 4X2, Potência Líq. 79 Hp, Caçamba Carreg. Cap. Mín. 1 M3, Caçamba Retro Cap. 0,20 M3, Peso Operacional Mín. 6.570 Kg, Profundidade Escavação Máx. 4,37 M - Manutenção</t>
  </si>
  <si>
    <t>Caminhão Pipa 6.000 L, Peso Bruto Total 13.000 Kg, Distância Entre Eixos 4,80 M, Potência 189 Cv Inclusive Tanque De Aço Para Transporte De Água, Capacidade 6 M3 - Manutenção</t>
  </si>
  <si>
    <t>Martelo Demolidor Elétrico, Com Potência De 2.000 W, 1.000 Impactos Por Minuto, Peso De 30 Kg - Manutenção</t>
  </si>
  <si>
    <t>Betoneira Capacidade Nominal De 400 L, Capacidade De Mistura 280 L, Motor Elétrico Trifásico Potência De 2 Cv, Sem Carregador - Materiais Na Operação</t>
  </si>
  <si>
    <t>Caminhão Basculante 6M3 Toco, Peso Bruto Total 16.000 Kg, Carga Útil Máx. 11.130Kg, Dist. Entre Eixos 5,36M, Pot. 185Cv, Incl. Caçamba Metálica - Materiais Na Operação</t>
  </si>
  <si>
    <t>Vibrador De Imersão, Diâmetro De Ponteira 45Mm, Motor Elétrico Trifásico Potência De 2 Cv - Materiais Na Operação.</t>
  </si>
  <si>
    <t>Guindauto Hidráulico, Capacidade Máxima De Carga 6200 Kg, Momento Máximo De Carga 11,7 Tm, Alcance Máximo Horizontal 9,70 M, Inclusive Caminhão Toco Pbt 16.000 Kg, Potência De 189 Cv - Materiais Na Operação.</t>
  </si>
  <si>
    <t>Pá Carregadeira Sobre Rodas, Potência Líquida 128 Hp, Capacidade Da Caçamba 1,7 A 2,8 M3, Peso Operacional 11632 Kg - Materiais Na Operação.</t>
  </si>
  <si>
    <t>Cortadora De Piso Com Motor 4 Tempos A Gasolina, Potência De 13 Hp, Com Disco De Corte Diamantado Segmentado Para Concreto, Diâmetro De 350 Mm, Furo De 1" (14 X 1") - Materiais Na Operação</t>
  </si>
  <si>
    <t>Compactador De Solos De Percusão (Soquete) Com Motor A Gasolina, Potência 3 Cv - Materiais Na Operação</t>
  </si>
  <si>
    <t>Placa Vibratória Reversível Com Motor 4 Tempos A Gasolina, Força Centrífuga De 25 Kn (2500 Kgf), Potência 5,5 Cv - Materiais Na Operação</t>
  </si>
  <si>
    <t>Retroescavadeira Sobre Rodas Com Carregadeira, Tração 4X2, Potência Líq. 79 Hp, Caçamba Carreg. Cap. Mín. 1 M3, Caçamba Retro Cap. 0,20 M3, Peso Operacional Mín. 6.570 Kg, Profundidade Escavação Máx. 4,37 M - Materiais Na Operação</t>
  </si>
  <si>
    <t>Ajudante (Ajudante Pratico - Sinduscon)</t>
  </si>
  <si>
    <t>Azulejista (Oficial - Sinduscon)</t>
  </si>
  <si>
    <t>Calceteiro/Pintor (Oficial - Sinduscon)</t>
  </si>
  <si>
    <t>Carpinteiro (Oficial - Sinduscon)</t>
  </si>
  <si>
    <t>Eletricista (Oficial - Sinduscon)</t>
  </si>
  <si>
    <t>Eletrotecnico Montador - Sintraconst</t>
  </si>
  <si>
    <t>Encanador (Oficial - Sinduscon)</t>
  </si>
  <si>
    <t>Armador (Oficial - Sinduscon)</t>
  </si>
  <si>
    <t>Graniteiro/Marmorista (Oficial - Sinduscon)</t>
  </si>
  <si>
    <t>Ladrilhista (Oficial - Sinduscon)</t>
  </si>
  <si>
    <t>Montador (Sintraconst)</t>
  </si>
  <si>
    <t>Pastilheiro (Oficial - Sinduscon)</t>
  </si>
  <si>
    <t>Pedreiro (Oficial - Sinduscon)</t>
  </si>
  <si>
    <t>Pintor (Oficial - Sinduscon)</t>
  </si>
  <si>
    <t>Serralheiro (Oficial - Sinduscon)</t>
  </si>
  <si>
    <t>Servente (Auxiliar De Obras - Sinduscon)</t>
  </si>
  <si>
    <t>Soldador (Oficial - Sinduscon)</t>
  </si>
  <si>
    <t>Telhadista (Oficial - Sinduscon)</t>
  </si>
  <si>
    <t>Operador De Maquinas Auxiliares (Operador De Maquinas Pesadas I - Sindicopes)</t>
  </si>
  <si>
    <t>Mao De Obra (Salarios) - Continuacao</t>
  </si>
  <si>
    <t>Topografo - (Tecnico 2O Grau Nivel C)</t>
  </si>
  <si>
    <t>Nivelador (Sintec)</t>
  </si>
  <si>
    <t>Auxiliar De Campo (Sintec)</t>
  </si>
  <si>
    <t>Pintor (Letrista) - (Sintraconst)</t>
  </si>
  <si>
    <t>Ajudante Montador Eletromecânico - (Ajudante De Montagem Sintraconst)</t>
  </si>
  <si>
    <t>Montador De Estrutura - Sintraconst</t>
  </si>
  <si>
    <t>Mecanico De Refrigeracao - (Sindifer)</t>
  </si>
  <si>
    <t>Tecnico De Refrigeracao - (Sindifer)</t>
  </si>
  <si>
    <t>Motorista Iii - Veiculo C/ Capac. Carga Acima De 12 Toneladas</t>
  </si>
  <si>
    <t>Operador De Maquinas Pesadas Ii - Sindicopes</t>
  </si>
  <si>
    <t>Mão De Obra (Salários - Mensalistas)</t>
  </si>
  <si>
    <t>Engenheiro Senior</t>
  </si>
  <si>
    <t>Tecnico 2 Grau Nivel A</t>
  </si>
  <si>
    <t>Tecnico 2 Grau Nivel B</t>
  </si>
  <si>
    <t>Tecnico 2 Grau Nivel C</t>
  </si>
  <si>
    <t>Tecnico 2 Grau Nivel D</t>
  </si>
  <si>
    <t>Cotador</t>
  </si>
  <si>
    <t>Tecnico Nivel Superior</t>
  </si>
  <si>
    <t>Insumos Basicos - Civil</t>
  </si>
  <si>
    <t>Elementos Estruturais Pre-Moldados</t>
  </si>
  <si>
    <t>Mourao Reto De Concreto Base 10X10Cm H=2.50M</t>
  </si>
  <si>
    <t>Agregados, Aglomerantes, Misturados</t>
  </si>
  <si>
    <t>Concreto Usinado Fck 30 Mpa Brita 0+1 Abatimento 100 +/- 20Mm</t>
  </si>
  <si>
    <t>Rejunte Epoxi Cor Branca</t>
  </si>
  <si>
    <t>Rejunte Juntaplus Fina Cor Cinza</t>
  </si>
  <si>
    <t>Rejunte Porcelanato Quartzolit</t>
  </si>
  <si>
    <t>Agregados, Aglomerantes E Misturas</t>
  </si>
  <si>
    <t>Areia Lavada Media</t>
  </si>
  <si>
    <t>Cal Hidratado P/ Argamassa Ch Iii</t>
  </si>
  <si>
    <t>Cimento Portland Cp Iii - 40</t>
  </si>
  <si>
    <t>Cimento Branco Nao Estrutural</t>
  </si>
  <si>
    <t>Cimento Colante Industrializado Ac I</t>
  </si>
  <si>
    <t>Concreto Usinado Fck 20 Mpa Brita 0+1 Abatimento 100 +/- 20Mm</t>
  </si>
  <si>
    <t>Brita 3</t>
  </si>
  <si>
    <t>Pedra De Mao (Rachao)</t>
  </si>
  <si>
    <t>Pedrisco</t>
  </si>
  <si>
    <t>Po De Pedra</t>
  </si>
  <si>
    <t>Brita N.3 E 4</t>
  </si>
  <si>
    <t>Barro Para Aterro</t>
  </si>
  <si>
    <t>Concreto Usinado Fck 25 Mpa Brita 0+1 Abatimento 100 +/- 20Mm</t>
  </si>
  <si>
    <t>Brita 1 E 2 (Media)</t>
  </si>
  <si>
    <t>Argamassa Fina Pre Fabricada P/ Assent E Rejunte De Pastilhas</t>
  </si>
  <si>
    <t>Areia Fina</t>
  </si>
  <si>
    <t>Areia Para Aterro</t>
  </si>
  <si>
    <t>Argamassa Para Grauteamento Tipo Sikagrout</t>
  </si>
  <si>
    <t>Rejunte Pre-Fabricada</t>
  </si>
  <si>
    <t>Argam Colante Flexivel Ac Iii P/ Assent. Porcelanato E Pedras (Granito E Mármore)</t>
  </si>
  <si>
    <t>Argamassa Tixotropica Sika Monotop 622 Br</t>
  </si>
  <si>
    <t>Madeiras</t>
  </si>
  <si>
    <t>Formica Branca Acabamento Frost 0,80Mm</t>
  </si>
  <si>
    <t>Peca Em Madeira Pinus 10 X 2.5 Cm (Bruta)</t>
  </si>
  <si>
    <t>Peca Em Madeira 7 X 2 Cm (Bruta)</t>
  </si>
  <si>
    <t>Peca Em Madeira 7X5Cm (Bruta)</t>
  </si>
  <si>
    <t>Sarrafo De Madeira Pinus 10 X 2.5Cm</t>
  </si>
  <si>
    <t>Sarrafo De Madeira Pinus 8 X 2.5 Cm (Bruta)</t>
  </si>
  <si>
    <t>Tabua De Madeira Pinus 30 X 2.5 Cm (Taipa De 1ª)</t>
  </si>
  <si>
    <t>Tabua De Madeira Pinus 30 X 2.5 Cm</t>
  </si>
  <si>
    <t>Madeira De Lei Para Telhado Colonial/Telha Francesa</t>
  </si>
  <si>
    <t>Pontalete De Madeira Bruta De 3ª 8.0 X 8.0 Cm</t>
  </si>
  <si>
    <t>Sarrafo De Madeira De Lei 8 X 2.5 Cm (Bruta)</t>
  </si>
  <si>
    <t>Taco P/ Fixacao De Batente/Rodape 10X10X2,5 Cm</t>
  </si>
  <si>
    <t>Chapa Compensado Naval Esp. 15 Mm, Dim. 2.20 X 1.60 M</t>
  </si>
  <si>
    <t>Chapa Compensada Resinada Esp. 6Mm</t>
  </si>
  <si>
    <t>Chapa Compensada Resinada Esp. 10Mm</t>
  </si>
  <si>
    <t>Chapa Compensada Resinada Esp. 12Mm</t>
  </si>
  <si>
    <t>Chapa Compensada Plastificada Esp. 12Mm</t>
  </si>
  <si>
    <t>Peca Em Madeira De Lei 8.0 X 8.0 Cm</t>
  </si>
  <si>
    <t>Peca Em Madeira De Lei 5.0 X 10.0 Cm (Aparelhada)</t>
  </si>
  <si>
    <t>Peca Em Madeira De Lei 7.0 X 12.0 Cm (Aparelhada)</t>
  </si>
  <si>
    <t>Peca Em Madeira De Lei 15.0 X 20.0 Cm (Aparelhada)</t>
  </si>
  <si>
    <t>Ripa Em Madeira De Lei 1.5 X 5.0 Cm</t>
  </si>
  <si>
    <t>Ripa Em Madeira De Lei 1.5 X 4.0 Cm</t>
  </si>
  <si>
    <t>Madeira De Lei Para Telhado</t>
  </si>
  <si>
    <t>Ripa Madeira De Lei De 7 X 2 Cm</t>
  </si>
  <si>
    <t>Formica Lisa Brilhante</t>
  </si>
  <si>
    <t>Madeiras - Continuacao</t>
  </si>
  <si>
    <t>Tabua Em Madeira De Lei De 20 Cm De Largura</t>
  </si>
  <si>
    <t>Escora De Eucalipto (Comp.=3.50M)</t>
  </si>
  <si>
    <t>Peca Em Madeira E Lei 6X16Cm (Bruta)</t>
  </si>
  <si>
    <t>Peca Em Madeira De Lei 7X12Cm (Bruta)</t>
  </si>
  <si>
    <t>Peca Em Madeira De Lei 7X5Cm (Bruta)</t>
  </si>
  <si>
    <t>Peca Em Madeira De Lei 2X1 Cm (Bruta)</t>
  </si>
  <si>
    <t>Peca Em Madeira De Lei 8.5 X 2 Cm (Bruta)</t>
  </si>
  <si>
    <t>Formas E Escoramentos</t>
  </si>
  <si>
    <t>Andaime Met Tubular Fachada - Locacao (M/Mês)</t>
  </si>
  <si>
    <t>Andaime Para Fachada (Locação Mensal)</t>
  </si>
  <si>
    <t>Peca Em Madeira De Lei 7 X 5 Cm (Aparelhada)</t>
  </si>
  <si>
    <t>Ripa Em Madeira (Material De 3ª) 5X2Cm Pinus Ou Equivalente</t>
  </si>
  <si>
    <t>Armaduras Para Concreto</t>
  </si>
  <si>
    <t>Aco Ca-50 De 6.3Mm</t>
  </si>
  <si>
    <t>Aco Ca-50 De 8.0Mm</t>
  </si>
  <si>
    <t>Aco Ca-50 De 20.0Mm</t>
  </si>
  <si>
    <t>Aco Ca-60 De 5.0Mm</t>
  </si>
  <si>
    <t>Tela Soldada Em Aço Tipo Telcon Q-138 P/ Armadura</t>
  </si>
  <si>
    <t>Espacador Em Pvc Circular Comp.: 30 Mm</t>
  </si>
  <si>
    <t>Lajes E Paineis Pre-Fabricados</t>
  </si>
  <si>
    <t>Laje Pre-Fabricada Treliçada H=8Cm - Sobrecarga 200Kg/M2 Para Forro - Exclusive Capeamento</t>
  </si>
  <si>
    <t>Laje Pre-Fabricada Treliçada H= 8Cm - Sobrecarga 300 Kg/M2 - Para Piso - Exclusive Capeamento</t>
  </si>
  <si>
    <t>Vedacao (Tijolos E Blocos)</t>
  </si>
  <si>
    <t>Bloco De Concreto 9 X 19 X 39Cm - Vedacao</t>
  </si>
  <si>
    <t>Bloco De Concreto 14 X 19 X 39Cm - Vedacao</t>
  </si>
  <si>
    <t>Bloco De Concreto 19 X 19 X 39Cm - Vedacao</t>
  </si>
  <si>
    <t>Bloco De Concreto 14 X 19 X 39Cm - Estrutural</t>
  </si>
  <si>
    <t>Bloco De Concreto 19 X 19 X 39Cm - Estrutural</t>
  </si>
  <si>
    <t>Bloco De Concreto 9 X 19 X 39 Cm - Estrutural</t>
  </si>
  <si>
    <t>Bloco Cerâmico 08 Furos 09X19X19Cm - Praça Vitória</t>
  </si>
  <si>
    <t>Bloco Cerâmico 08 Furos 09X19X19Cm - Da Fabrica</t>
  </si>
  <si>
    <t>Vedacao (Elementos Vazados)</t>
  </si>
  <si>
    <t>Cobogo De Concreto Tipo Reto 20 X 20 X 10 Cm - 4 Furos</t>
  </si>
  <si>
    <t>Cobogo De Concreto Tipo Reto 10 X 40 X 40Cm - 9 Furos</t>
  </si>
  <si>
    <t>Vedacao (Divisorias)</t>
  </si>
  <si>
    <t>Granito Cinza Andorinha E = 3 Cm Polido Nos Dois Lados</t>
  </si>
  <si>
    <t>Materiais Para Impermeabilizacao</t>
  </si>
  <si>
    <t>Aditivo Impermeabilizante Pega Normal P/ Argamassa E Concreto - Sika 1, Vedacit Pro Ou Equivalente</t>
  </si>
  <si>
    <t>Sika Top 107</t>
  </si>
  <si>
    <t>Impermeabilizante Preto Flexivel Igolflex Ou Equivalente</t>
  </si>
  <si>
    <t>Impermeabilizante Asfaltico Disperso Em Agua Igol 2 - Sika Ou Equivalente</t>
  </si>
  <si>
    <t>Sikaflex 1A</t>
  </si>
  <si>
    <t>Sika Top 108 Armatec (Inibidor De Corrosao)</t>
  </si>
  <si>
    <t>Manta Geotextil De Poliester Bidim Rt-10</t>
  </si>
  <si>
    <t>Materiais Para Impermeabilizacao (Cont.)</t>
  </si>
  <si>
    <t>Lona Plastica Preta 80 Micras</t>
  </si>
  <si>
    <t>Manta Asfaltica 3Mm Tipo Iii - App (Areia/Poliester/Poliester) Nbr 9952, Incl. Arg. Regular., Primer E Protecao</t>
  </si>
  <si>
    <t>Manta Asfaltica 4Mm Tipo Iii - App (Areia/Poliester/Poliester) Nbr 9952, Incl. Arg. Regular. Primer E Protecao</t>
  </si>
  <si>
    <t>Fundo Convertedor De Ferrugem - Pfc - Quimatic Ou Equivalente</t>
  </si>
  <si>
    <t>Poliuretano Flexivel Bisnaga 360G Tel 5905</t>
  </si>
  <si>
    <t>Telhas E Domus</t>
  </si>
  <si>
    <t>Telha Fibrocimento Ondulada De 6Mm</t>
  </si>
  <si>
    <t>Telha Fibrocimento Ondulada De 8Mm</t>
  </si>
  <si>
    <t>Telha Aluminio Trapezoidal 0,5Mm</t>
  </si>
  <si>
    <t>Telha Ceramica Tipo Capa E Canal Plan - Natural</t>
  </si>
  <si>
    <t>Cumeeira Ceramica Tipo Capa E Canal Nat - Fabrica</t>
  </si>
  <si>
    <t>Cumeeira Ceramica Capa E Canal Nat - Pça Vitoria</t>
  </si>
  <si>
    <t>Telha Ondulada De Alumínio Esp. 0.5 Mm</t>
  </si>
  <si>
    <t>Telha Al/Zinco Ondulada (Galvalume) Esp. 0.43Mm</t>
  </si>
  <si>
    <t>Telha Metalica Ondulada Aco Galvalume Esp 0.5Mm Pre Pintada 1 Face Cor Ral 9003 (Branca)</t>
  </si>
  <si>
    <t>Telha Metalica Em Aco Galvalume Trapezoidal 40 Esp. 0.50Mm Pre-Pintada Nas Duas Faces</t>
  </si>
  <si>
    <t>Telhas (Elementos De Arremate)</t>
  </si>
  <si>
    <t>Rufo Em Aluminio Esp. 0.5 Mm Largura 30 Cm</t>
  </si>
  <si>
    <t>Cumeeira Fibrocimento Normal (Ondulada)</t>
  </si>
  <si>
    <t>Fitas Anti-Corrosivas Preta Para Assent Telhas</t>
  </si>
  <si>
    <t>Cantoneira Abas Iguais De Ferro Astm A-36 - 1/8" X 1/2" X 1/2"</t>
  </si>
  <si>
    <t>Elementos De Fixacao (Parafusos/Ferragens)</t>
  </si>
  <si>
    <t>Conjunto Vedacao Elastica</t>
  </si>
  <si>
    <t>Aro Em Metal Para Basquete</t>
  </si>
  <si>
    <t>Cantoneira Abas Iguais De Ferro Astm A-36 - 1/8" X 3/4" X 3/4"</t>
  </si>
  <si>
    <t>Parafuso Para Madeira De 80Mm</t>
  </si>
  <si>
    <t>Parafuso Galvanizado P/ Telha (Fixação Em Madeira), 5/16? X 110Mm</t>
  </si>
  <si>
    <t>Parafuso S-8</t>
  </si>
  <si>
    <t>Bucha Plastica Com Parafuso - 8Mm</t>
  </si>
  <si>
    <t>Bucha Plastica 8Mm</t>
  </si>
  <si>
    <t>Conjunto Parafuso Aco Inox 304 Rosca Soberba 7,2Mm Para Fixacao De Bacia/Mictorios</t>
  </si>
  <si>
    <t>Parafuso Cromado D = 4 Mm</t>
  </si>
  <si>
    <t>Bucha Plastica S-7</t>
  </si>
  <si>
    <t>Porca Sextavada 1/4"</t>
  </si>
  <si>
    <t>Prego - Preco Medio Das Bitolas</t>
  </si>
  <si>
    <t>Prego 12X12</t>
  </si>
  <si>
    <t>Prego 15X15</t>
  </si>
  <si>
    <t>Prego 18X27</t>
  </si>
  <si>
    <t>Prego 18X30</t>
  </si>
  <si>
    <t>Prego 18X27 Galvanizado</t>
  </si>
  <si>
    <t>Grampo P/ Cerca Galvanizado 1" X 9"</t>
  </si>
  <si>
    <t>Parafuso Para Bucha S-5</t>
  </si>
  <si>
    <t>Parafuso Para Bucha Plastica N.7</t>
  </si>
  <si>
    <t>Bucha Plastica S-5</t>
  </si>
  <si>
    <t>Bucha Plastica S-8</t>
  </si>
  <si>
    <t>Elementos De Fixacao - Continuacao</t>
  </si>
  <si>
    <t>Parafuso Sextavado Com Porca E Arruela 3/8" X 1.1/2" - Zincado</t>
  </si>
  <si>
    <t>Conjunto Fixacao P/ Telha De Aluminio Trapezoidal</t>
  </si>
  <si>
    <t>Parafuso Com Bucha S-10</t>
  </si>
  <si>
    <t>Barra Chata De Ferro Astm A-36 1/4" X 2"</t>
  </si>
  <si>
    <t>Parafuso Galv. C/Porca E Arruela 16Mm X 200Mm</t>
  </si>
  <si>
    <t>Chumbador Tipo Cba C/ Prisioneiro 3/8" X 80Mm</t>
  </si>
  <si>
    <t>Bucha De Nylon N.º8 Ref.: Tel-5308</t>
  </si>
  <si>
    <t>Prego 17X21</t>
  </si>
  <si>
    <t>Bucha Plastica Com Parafuso - 6Mm</t>
  </si>
  <si>
    <t>Cantoneira Ferro Cromado,Peq. P/Divisória Granito Ou Marmore Esp 3Cm</t>
  </si>
  <si>
    <t>Parafuso Ferro Cromado, Rosca Com Duas Cabeças P/ Divisória</t>
  </si>
  <si>
    <t>Dobradica Ferro Cromado P/Porta De Divisoria De Marmore Ou Granito Esp 3Cm</t>
  </si>
  <si>
    <t>Batente Ferro Cromado P/Porta De Divisoria De Marmore Ou Granito Esp 3Cm</t>
  </si>
  <si>
    <t>Chumb. Expansão Pb644 Parabolt/Sim. D=6.3/C=44.4Mm (1/4" X 1.3/4")</t>
  </si>
  <si>
    <t>Parafuso Com Bucha S8</t>
  </si>
  <si>
    <t>Conjunto P/ Fixação Telha Aluminio Ondulada</t>
  </si>
  <si>
    <t>Parafuso Cabeça Quadrada Maquina Galvanizado A Fogo 16 X 100Mm</t>
  </si>
  <si>
    <t>Prego Cabeca Dupla 17 X 27</t>
  </si>
  <si>
    <t>Parafuso Autoatarrachante Dim 4.2X32Mm Ref Tel5333</t>
  </si>
  <si>
    <t>Arruela Lisa Aco Inox 1/4" - Tel-5303</t>
  </si>
  <si>
    <t>Bucha De Nylon N.º6 Ref.: Tel-5306</t>
  </si>
  <si>
    <t>Elementos De Fixação - Continuação</t>
  </si>
  <si>
    <t>Kit M5 100 Pecas Porca-Gaiola C/ Paraf Philips</t>
  </si>
  <si>
    <t>Arames</t>
  </si>
  <si>
    <t>Arame Galvanizado N.10 Bwg</t>
  </si>
  <si>
    <t>Arame Galvanizado N.12 Bwg</t>
  </si>
  <si>
    <t>Arame Galvanizado N.14 Bwg</t>
  </si>
  <si>
    <t>Arame Galvanizado N.16 Bwg</t>
  </si>
  <si>
    <t>Arame Galvanizado N.18 Bwg</t>
  </si>
  <si>
    <t>Arame Recozido N.18 Bwg</t>
  </si>
  <si>
    <t>Arame Galvanizado N.14 Awg</t>
  </si>
  <si>
    <t>Arame Farpado Galvanizad Fio 16Bwg</t>
  </si>
  <si>
    <t>Fechamentos Externos</t>
  </si>
  <si>
    <t>Mourao Concreto Curvo Secao "T" H=3,20M</t>
  </si>
  <si>
    <t>Tela Arame Galv. Malha # 2" Losangular - Fio N.16 Bwg</t>
  </si>
  <si>
    <t>Tela De Arame Galvanizado De 1" Fio N.10 Bwg</t>
  </si>
  <si>
    <t>Tela De Arame Galv. Malha # 2" Losangular - Fio N.12 Bwg - Revest Em Pvc</t>
  </si>
  <si>
    <t>Fechamentos Externos (Cont.)</t>
  </si>
  <si>
    <t>Tela Arame Galv. Malha # 3" Losangular - Fio N. 12 Bwg - Revest Em Pvc</t>
  </si>
  <si>
    <t>Tela Arame Galv. Malha # 1" Quadrada - Fio N.12 Bwg</t>
  </si>
  <si>
    <t>Tela Arame Galv Corrugada "Quebra Chama" Malha 3Mm Quadrada</t>
  </si>
  <si>
    <t>Tela Mosquiteiro Em Nylon Malha 14 Abertura 1,5Mm</t>
  </si>
  <si>
    <t>Tela Mosquiteiro Arame Galv. Malha # 18 Fio 32 Quadrada</t>
  </si>
  <si>
    <t>Tela Arame Galv. Malha # 1/2" Quadrada - Fio N.12 Bwg</t>
  </si>
  <si>
    <t>Tela Arame Galv. Malha # 3/4" Quadrada - Fio N.12 Bwg</t>
  </si>
  <si>
    <t>Bombeamento De Concreto</t>
  </si>
  <si>
    <t>Tabuleiro Marmore Branco E Granito Preto 40X40Cm</t>
  </si>
  <si>
    <t>Cola Branca "Pva" Cascola, Formica, Mundial Ou Equivalente</t>
  </si>
  <si>
    <t>Desmoldante Para Formas</t>
  </si>
  <si>
    <t>Moldura Cantoneira Aluminio Perfil L 3/4"X3/4X1/8"</t>
  </si>
  <si>
    <t>Junta Plastica De 17 X 3 Mm</t>
  </si>
  <si>
    <t>Cabo Aco Galv. Sm 6X7-Af 6,4Mm (1/4")</t>
  </si>
  <si>
    <t>Barra Chata De Ferro Astm A-36 3/16" X 1"</t>
  </si>
  <si>
    <t>Diversos (Continuacao)</t>
  </si>
  <si>
    <t>Barra Chata De Ferro Astm A-36 1/4" X 1"</t>
  </si>
  <si>
    <t>Disco De Corte Diamantado Segmentado Para Concreto, Diametro De 350 Mm, Furo De 1 " (14 X 1 ")</t>
  </si>
  <si>
    <t>Tubo Em Aco Inox 1.1/2" (38,10Mm) Esp: 1,5Mm - Polido</t>
  </si>
  <si>
    <t>Barra Apoio Reta Inox 40Cm Access - Jackwal Ou Equivalente</t>
  </si>
  <si>
    <t>Filete Em Isopor 2X1Cm</t>
  </si>
  <si>
    <t>Barra Apoio Reta Inox 90Cm Access - Jackwal Ou Equivalente</t>
  </si>
  <si>
    <t>Tensor Para Formas P/ Fixacao De Tirante Em Formas Para Concreto - 80 Utilizações</t>
  </si>
  <si>
    <t>Cone Plastico 1/2" P/ Vedacao De Tubo Protetor De Barras De Ancoragem Em Formas P/ Concreto</t>
  </si>
  <si>
    <t>Cilindro De Gas De Cozinha 45 Kg (Vazio)</t>
  </si>
  <si>
    <t>Durepox (250G)</t>
  </si>
  <si>
    <t>Paraf. Inox Sext. M6X45Mm, Bucha N.8, Arruela 1/4"</t>
  </si>
  <si>
    <t>Fixador Univ Spda Estanh Tel-5024 P/Cabo 16 A 70Mm</t>
  </si>
  <si>
    <t>Tubo De Aco Carbono Schedule 40 Ø 3/4" - Preto Sem Costura</t>
  </si>
  <si>
    <t>Barra Apoio Reta Inox 70Cm Access - Jackwal Ou Equivalente</t>
  </si>
  <si>
    <t>Fita De Pvc Branca Auto-Aderente (Não Adesiva) L=100Mm X 10M</t>
  </si>
  <si>
    <t>Barra Apoio Reta Inox 80Cm Access - Jackwal Ou Equivalente</t>
  </si>
  <si>
    <t>Barra Apoio Reta Inox 60Cm Access - Jackwal Ou Equivalente</t>
  </si>
  <si>
    <t>Selante A Base De Poliuretano Sikaflex Universal Ou Equivalente (Cartucho Com 300Ml)</t>
  </si>
  <si>
    <t>Insumos De Acabamentos - Civil</t>
  </si>
  <si>
    <t>Esquadrias De Madeira - Angelim Pedra</t>
  </si>
  <si>
    <t>Alizar / Guarnicao Em Mad De Lei 5.0 X 1.5 Cm</t>
  </si>
  <si>
    <t>Porta Madeira De Lei Lisa Media Sarrafeada Esp.30Mm 0.80 X 1.80M P/ Pintura</t>
  </si>
  <si>
    <t>Marco Mad Lei 15X3Cm Bat 0.90X2.10M Angelim Pedra</t>
  </si>
  <si>
    <t>Marco Mad Lei 15X3Cm Bat 0.60X2.10M Angelim Pedra</t>
  </si>
  <si>
    <t>Marco Mad Lei 15X3Cm Bat 0.70X2.10M Angelim Pedra</t>
  </si>
  <si>
    <t>Marco Mad Lei 15X3Cm Bat 0.80X2.10M Angelim Pedra</t>
  </si>
  <si>
    <t>Marco Em Madeira De Lei 15 X 3 Cm</t>
  </si>
  <si>
    <t>Esquadrias De Madeira (Cont.)</t>
  </si>
  <si>
    <t>Porta Em Compensado Lisa Leve Colmeia Esp.35Mm,0.7X2.1M P/Pint.</t>
  </si>
  <si>
    <t>Porta Madeira De Lei Lisa Media Sarrafeada Esp 30 Mm 0.6X2.1M P/ Pintura</t>
  </si>
  <si>
    <t>Porta Madeira De Lei Lisa Media Sarrafeada Esp 30 Mm 0.7X2.1M P/ Pintura</t>
  </si>
  <si>
    <t>Porta Madeira De Lei Lisa Media Sarrafeada Esp 30 Mm 0.8X2.1M P/ Pintura</t>
  </si>
  <si>
    <t>Porta Madeira De Lei Lisa Media Sarrafeada Esp 30 Mm 0.9X2.1M P/ Pintura</t>
  </si>
  <si>
    <t>Porta Em Madeira De Lei Lisa Media Sarrafeada P/ Pintura 0.60 X 1.80M</t>
  </si>
  <si>
    <t>Porta Madeira De Lei Lisa Media Sarrafeada Esp 30Mm P/ Pintura 0.80 X 1.60 M</t>
  </si>
  <si>
    <t>Porta De Veneziana Em Madeira De Lei, 0.7 X 2.10M</t>
  </si>
  <si>
    <t>Porta De Veneziana Em Madeira De Lei, 0.60 X 2.10M</t>
  </si>
  <si>
    <t>Porta De Veneziana Em Madeira De Lei 0.80 X 2.10M</t>
  </si>
  <si>
    <t>Alizar / Guarnicao Em Mad De Lei 7X1.5Cm</t>
  </si>
  <si>
    <t>Porta Madeira De Lei Lisa Media Sarrafeada Esp 30Mm P/ Pintura 0.60 X 1.60M</t>
  </si>
  <si>
    <t>Alizar / Guarnicao Em Mad De Lei 5X2.5Cm</t>
  </si>
  <si>
    <t>Caixilho Mad Lei 9X3Cm P/ Janela - Angelim Pedra</t>
  </si>
  <si>
    <t>Porta Mad Lei Lisa Media Sarrafeada 30Mm 0.70 X 2.10M C/Visor 0.40 X 0.60M</t>
  </si>
  <si>
    <t>Porta Mad Lei Lisa Media Sarrafeada 30Mm 0.80 X 2.10M C/ Visor 0.40 X 0.60M</t>
  </si>
  <si>
    <t>Porta Mad Lei Lisa Media Sarrafeada 30Mm 0.90 X 2.10M C/ Visor 0.40 X 0.60M</t>
  </si>
  <si>
    <t>Esquadrias Metálicas (Cont.)</t>
  </si>
  <si>
    <t>Porta Abrir Veneziana Alum Anod Natural Linha 25/Suprema</t>
  </si>
  <si>
    <t>Janela Maxim-Ar Aluminio Anod. Natural Linha 25/Suprema</t>
  </si>
  <si>
    <t>Porta Corta-Fogo P90 0,80 X 2,10M C/ Marco</t>
  </si>
  <si>
    <t>Porta Corta Fogo P90 0.90X2.10X0,05M C/ Marco</t>
  </si>
  <si>
    <t>Porta Corta Fogo P120 0.90X2.10X0,05M C/ Marco</t>
  </si>
  <si>
    <t>Janela De Correr Aluminio Anod. Natural Linha 25/Suprema</t>
  </si>
  <si>
    <t>Ferragens Para Esquadrias</t>
  </si>
  <si>
    <t>Fechadura Completa Para Porta Interna</t>
  </si>
  <si>
    <t>Targeta Fio Redondo 3"</t>
  </si>
  <si>
    <t>Fechadura Para Portao</t>
  </si>
  <si>
    <t>Targeta Fio Redondo 2"</t>
  </si>
  <si>
    <t>Fechadura Alavanca E Chave Yale</t>
  </si>
  <si>
    <t>Fechadura De Seguranca Alianca Marca Referencia</t>
  </si>
  <si>
    <t>Cadeado 40Mm</t>
  </si>
  <si>
    <t>Cadeado 30 Mm</t>
  </si>
  <si>
    <t>Porta Cadeado Para Cadeado De 30Mm</t>
  </si>
  <si>
    <t>Porta Cadeado Para Cadeado De 40Mm</t>
  </si>
  <si>
    <t>Fechadura Tipo "Livre-Ocupado"</t>
  </si>
  <si>
    <t>Dobradica De Ferro Zincado De 3" X 2 1/2"</t>
  </si>
  <si>
    <t>Ferragens Para Esquadrias (Cont.)</t>
  </si>
  <si>
    <t>Dobradica Em Latao Cromado 3 X 2.1/2" C/ Parafuso</t>
  </si>
  <si>
    <t>Trinco Chato Em Aço Cromado De Embutir 20Cm</t>
  </si>
  <si>
    <t>Bascula Linha 25 Aluminio Anod Natural</t>
  </si>
  <si>
    <t>Fechadura Com Maçaneta Tipo Bola E Chave Yale</t>
  </si>
  <si>
    <t>Fechadura De Sobrepor Tipo Caixao E Chave Comum</t>
  </si>
  <si>
    <t>Fech Com Maçaneta Tipo Alavanca E Chave Tipo Comum</t>
  </si>
  <si>
    <t>Revestimentos (Cerâmica E Similares)</t>
  </si>
  <si>
    <t>Azulejo Branco 15X15Cm</t>
  </si>
  <si>
    <t>Revestimentos (Cerâmica E Similares) - Cont.</t>
  </si>
  <si>
    <t>Pastilha Cerâmica 5X5Cm Cor Branca</t>
  </si>
  <si>
    <t>Revestimentos (Pedras Naturais)</t>
  </si>
  <si>
    <t>Marmore Branco P/Bancada Esp. 3 Cm</t>
  </si>
  <si>
    <t>Granito Cinza Andorinha Polido Esp. 2Cm P/ Bancad</t>
  </si>
  <si>
    <t>Esquadrias Metálicas (Cont)</t>
  </si>
  <si>
    <t>Portao Abrir Nylofor-3D L=1.00M H=2.43M</t>
  </si>
  <si>
    <t>Revestimentos (Elementos De Arremate)</t>
  </si>
  <si>
    <t>Cantoneira De Aluminio Sextavada P/ Acabamento</t>
  </si>
  <si>
    <t>Moldura Em Madeira De Lei De 7.0 X 2.5 Cm</t>
  </si>
  <si>
    <t>Peitoril Granito Cinza Andorinha Larg.15Cm,Esp.3Cm</t>
  </si>
  <si>
    <t>Peitoril Marmore Branco, Larg. 40 Cm</t>
  </si>
  <si>
    <t>Perfil "U" Em Aluminio Anodizado Fosco 1/2" X 1/2" Esp. 1/16"</t>
  </si>
  <si>
    <t>Roda Parede Gran Cinza And 7X2Cm Acab 2 Lados</t>
  </si>
  <si>
    <t>Portao Correr Nylofor 3D 3.50X2.43M, Kit Completo</t>
  </si>
  <si>
    <t>Esquadrias Metalicas (Continuacao)</t>
  </si>
  <si>
    <t>Poste Intermediario Nylofor 3D, C/ H=2,08M Com Tampa</t>
  </si>
  <si>
    <t>Forros</t>
  </si>
  <si>
    <t>Forro De Gesso Colocado, Acabamento Tipo Liso</t>
  </si>
  <si>
    <t>Forros (Continuação)</t>
  </si>
  <si>
    <t>Forro Pvc L=20Cm Cor Branco 7 A 8 Mm Colocado</t>
  </si>
  <si>
    <t>Ferragens P/ Esquadrias (Cont)</t>
  </si>
  <si>
    <t>Roldana Cromada C/ Pino Diam. Ø 3" Canal Tipo "V" 2"</t>
  </si>
  <si>
    <t>Porta Cadeado E Cadeado 40Mm</t>
  </si>
  <si>
    <t>Pisos (Cerâmica E Similares)</t>
  </si>
  <si>
    <t>Xadrez (Po Corante Tipo Xadrez Marca De Ref.)</t>
  </si>
  <si>
    <t>Pisos (Cerâmica E Similares) - Cont.</t>
  </si>
  <si>
    <t>Ladrilho Hidraulico Ranhurado 20X20Cm Colorido</t>
  </si>
  <si>
    <t>Ladrilho Hidráulico Pastilhado 20X20Cm Colorido</t>
  </si>
  <si>
    <t>Piso Ceramico 45X45 Cm Cargo Plus White Eliane - Pei 5</t>
  </si>
  <si>
    <t>Tintas (Continuacao)</t>
  </si>
  <si>
    <t>Selador Epoxi Intergard 2001 Verniz Incolor - Internacional Ou Equivalente</t>
  </si>
  <si>
    <t>Pisos Ceramicos E Granito</t>
  </si>
  <si>
    <t>Junta De Dilatacao Plastica</t>
  </si>
  <si>
    <t>Ferragens Para Esquadrias (Continuação)</t>
  </si>
  <si>
    <t>Gonzo Diam 1" (Macho/Femea) Para Portão (De Sobrepor)</t>
  </si>
  <si>
    <t>Pisos (Madeira, Plásticos, Etc)</t>
  </si>
  <si>
    <t>Agregado De Alta Resistencia Para Pisos</t>
  </si>
  <si>
    <t>Piso Vinilico Paviflex Chroma Concept 30X30Cm - Esp.2Mm - Colocado, Inclusive Argamassa De Regularização</t>
  </si>
  <si>
    <t>Tabua Madeira De Lei P/ Piso Com Macho/Femea 15 Cm X 2 Cm (Assoalho)</t>
  </si>
  <si>
    <t>Pisos (Madeira, Plásticos, Etc) - Cont.</t>
  </si>
  <si>
    <t>Piso Emborrac Pastilhado Cor Preta Plurigoma/Equiv</t>
  </si>
  <si>
    <t>Pisos (Elementos De Arremate)</t>
  </si>
  <si>
    <t>Rodape De Peroba De 1.5X7Cm</t>
  </si>
  <si>
    <t>Soleira Granito Cinza Andorinha Esp = 3Cm, L= 3Cm</t>
  </si>
  <si>
    <t>Junta Plastica "I" 27Mm Para Pisos</t>
  </si>
  <si>
    <t>Roda-Parede Em Madeira De Lei De 10.0 X 2.5 Cm</t>
  </si>
  <si>
    <t>Soleira Granito Cinza Andorinha Esp=2Cm,L=15Cm</t>
  </si>
  <si>
    <t>Roda-Parede Em Madeira De Lei 20.0 X 1.5 Cm</t>
  </si>
  <si>
    <t>Rodape Granito Cinza Andorinha Esp. 2Cm H=7Cm Acab. Reto</t>
  </si>
  <si>
    <t>Pavimentação Externa</t>
  </si>
  <si>
    <t>Meio Fio Concreto Pre-Mold. 12X15X30Cm</t>
  </si>
  <si>
    <t>Bloco Concreto Tipo Pavi-S Esp.8Cm,35Mpa(48Und/M2)</t>
  </si>
  <si>
    <t>Bloco Concreto Tipo Pavi-S Esp.10Cm - 35Mpa</t>
  </si>
  <si>
    <t>Bloco Concreto Pavi-S Esp. 6Cm 35 Mpa (48Un/M2)</t>
  </si>
  <si>
    <t>Tinta Epoxi Intergard International Ref2005 (Cinza Ou Branco) Inclusive O Componente B - Internacional Ou Equivalente</t>
  </si>
  <si>
    <t>Tintas (Cont.)</t>
  </si>
  <si>
    <t>Lixa De Madeira Grao 220 - Norton Ou Equivalente</t>
  </si>
  <si>
    <t>Vidros E Acessorios</t>
  </si>
  <si>
    <t>Vidro Liso Incolor Esp.4Mm,Colocado</t>
  </si>
  <si>
    <t>Vidro Mini-Boreal Esp.4Mm, Colocado</t>
  </si>
  <si>
    <t>Massa Para Vidro</t>
  </si>
  <si>
    <t>Espelho Prata Espessura 4 Mm</t>
  </si>
  <si>
    <t>Botao Frances P/Fixacao De Espelhos, Cromado</t>
  </si>
  <si>
    <t>Vidros E Acessorios (Continuação)</t>
  </si>
  <si>
    <t>Esmalte Sintetico Branco Fosco - Linha Premium</t>
  </si>
  <si>
    <t>Tinta Epoxi Catalisavel Para Acabamento</t>
  </si>
  <si>
    <t>Tinta Latex Pva - Linha Premium</t>
  </si>
  <si>
    <t>Tinta Latex Acrilica Fosca - Linha Premium</t>
  </si>
  <si>
    <t>Tinta A Base De Emulsao Acrilica (Para Pisos)</t>
  </si>
  <si>
    <t>Selador Acrilico</t>
  </si>
  <si>
    <t>Solvente Para Tinta A Base De Epoxi</t>
  </si>
  <si>
    <t>Tinta Para Pisos</t>
  </si>
  <si>
    <t>Tinta Esmalte Sint. Brilhante Cor Branca - Linha Premium (Galão 3,6 Litros)</t>
  </si>
  <si>
    <t>Vernizes E Outros Materiais Para Pintura</t>
  </si>
  <si>
    <t>Aguarras Mineral</t>
  </si>
  <si>
    <t>Cal Em Po Para Pintura</t>
  </si>
  <si>
    <t>Fundo Branco Fosco Nivelador P/ Madeiras</t>
  </si>
  <si>
    <t>Liquido Selador Para Pintura Latex Pva</t>
  </si>
  <si>
    <t>Lixa P/ Ferro Nº 100 K-246 225X275Mm - Norton Ou Equivalente</t>
  </si>
  <si>
    <t>Lixa Para Madeira/Massa Nº 150</t>
  </si>
  <si>
    <t>Massa Acrilica A Base D'Agua Suvinil/Coral/Equivalente</t>
  </si>
  <si>
    <t>Massa Para Madeira A Base D'Agua Suvinil/Coral/Equivalente</t>
  </si>
  <si>
    <t>Massa A Base De Pva</t>
  </si>
  <si>
    <t>Oleo De Linhaca</t>
  </si>
  <si>
    <t>Primer A Base De Epoxi</t>
  </si>
  <si>
    <t>Silicone - Hidrofugante</t>
  </si>
  <si>
    <t>Trincha 2"</t>
  </si>
  <si>
    <t>Verniz Acrilico Para Concreto</t>
  </si>
  <si>
    <t>Zarcao</t>
  </si>
  <si>
    <t>Removedor</t>
  </si>
  <si>
    <t>Imunizante Para Madeira</t>
  </si>
  <si>
    <t>Verniz Tripla Protecao Incolor Fosco Premium, Suvinil Ou Equivalente</t>
  </si>
  <si>
    <t>Verniz Copal Incolor Brilhante Premium, Suvinil, Eucatex, Montana Ou Equivalente</t>
  </si>
  <si>
    <t>Vernizes E Outros Materiais Para Pintura (Cont.)</t>
  </si>
  <si>
    <t>Diluente P/ Tinta Epóxi</t>
  </si>
  <si>
    <t>Grama Em Placas Tipo Esmeralda</t>
  </si>
  <si>
    <t>Terra Vegetal</t>
  </si>
  <si>
    <t>Placa De Obra Chapa De Aço Nº 22, Requadro Em Metalon - Impressão Digital</t>
  </si>
  <si>
    <t>Acido Muriatico</t>
  </si>
  <si>
    <t>Massa Plastica</t>
  </si>
  <si>
    <t>Estrado De Madeira Padrão Casa Gas Conf Projeto</t>
  </si>
  <si>
    <t>Trave P/ Fut Salao 3,00X2,00M C/ Recuo Fg D=3"</t>
  </si>
  <si>
    <t>Poste Voleibol Fg D=2 1/2" C/ Carretilha E Tampao</t>
  </si>
  <si>
    <t>Diversos (Continuação)</t>
  </si>
  <si>
    <t>Rede Com Malha Grossa Para Trave De Futebol Salao</t>
  </si>
  <si>
    <t>Cesta Para Aro De Basquete</t>
  </si>
  <si>
    <t>Rede Voleibol Malha Grossa, Lona Sup. E Inferior</t>
  </si>
  <si>
    <t>Cantoneira Abas Iguais De Ferro Astm A-36 - 1/8" X 1" X 1"</t>
  </si>
  <si>
    <t>Cantoneira Abas Iguais De Ferro Astm A-36 - 3/16" X 1.1/2" X 1.1/2" Galv.</t>
  </si>
  <si>
    <t>Caixa De Pre-Moldado P/ Ar Condicionado 18.000 Btu</t>
  </si>
  <si>
    <t>Abracadeira Guia P/ Mastro Simples P/ 1 Descida 1.1/2" - Tel-320</t>
  </si>
  <si>
    <t>Revestimentos (Pedras Naturais) - Continuação</t>
  </si>
  <si>
    <t>Granito Cinza Andorinha Esp 2Cm Polido Nas Duas Faces</t>
  </si>
  <si>
    <t>Insumos De Eletrica</t>
  </si>
  <si>
    <t>Poste Circ.Concreto Alt.Mont.11M/300Kg,Pad Escelsa</t>
  </si>
  <si>
    <t>Poste Circular De Concreto 11M/600Kg</t>
  </si>
  <si>
    <t>Poste (Cont)</t>
  </si>
  <si>
    <t>Mao Francesa Plana Galvanizada 32 X 726 Mm</t>
  </si>
  <si>
    <t>Poste De Concreto Duplo "T" (Dt) 7 Metros - 200 Dan</t>
  </si>
  <si>
    <t>Redução Concênt Eletroc Perf "U" 200X150Mm,Aba100</t>
  </si>
  <si>
    <t>Redução Concênt Eletroc Perf "U" 300X150Mm,Aba100</t>
  </si>
  <si>
    <t>Redução Concênt Eletroc Perf "U" 400X150Mm,Aba100</t>
  </si>
  <si>
    <t>Suporte Angular P/Eletrocalha De 400X100Mm</t>
  </si>
  <si>
    <t>Para Raios E Acessorios</t>
  </si>
  <si>
    <t>Curva 90º Barra Chata Alum 7/8"X1/8"X300Mm Tel 778</t>
  </si>
  <si>
    <t>Isoladores E Espacadores</t>
  </si>
  <si>
    <t>Isolador De Pino Polimerico 15Kv - Rosca 25Mm</t>
  </si>
  <si>
    <t>Conector Porcelana 3P P/ Cabos 10Mm2 (50A)</t>
  </si>
  <si>
    <t>Conector Porcelana 3P P/ Cabos 6Mm2 (30A)</t>
  </si>
  <si>
    <t>Lampadas (Continuação)</t>
  </si>
  <si>
    <t>Lampada Led Tubular T8 9W 600Mm Branco Frio, Base G13, Bivolt - Certificada Inmetro</t>
  </si>
  <si>
    <t>Armacao Secundaria 2 Estribos Com Haste 16X150Mm</t>
  </si>
  <si>
    <t>Transformadores</t>
  </si>
  <si>
    <t>Transfomador Trifasico A Oleo 225Kva - 15Kv - 220/127V</t>
  </si>
  <si>
    <t>Transfomador Trifasico A Oleo 75Kva - 15Kv - 220/127V</t>
  </si>
  <si>
    <t>Transfomador Trifasico A Oleo 150Kva - 15Kv - 220/127V</t>
  </si>
  <si>
    <t>Transfomador Trifasico A Oleo 112.5Kva - 15Kv - 220/127V</t>
  </si>
  <si>
    <t>Para-Raios - Acessorios</t>
  </si>
  <si>
    <t>Tela Belinox, L=245Mm/E=1,5Mm Inox-Tel-754</t>
  </si>
  <si>
    <t>Quadros E Caixas Entrada/Medição</t>
  </si>
  <si>
    <t>Cx Pass Met Nº6 "Telebras" 120X120X15Cm Ch Galv</t>
  </si>
  <si>
    <t>Quadro Dist Embutir Met C/ Barramento Trifasico 18 Circ - 100A C/ Trinco</t>
  </si>
  <si>
    <t>Quadro Dist Embutir Met C/ Barramento Trifasico 40 Circ - 100A C/ Trinco</t>
  </si>
  <si>
    <t>Quadro Dist Embutir Met C/ Barramento Trifasico 24 Circ - 100A C/ Trinco</t>
  </si>
  <si>
    <t>Quadro Dist Embutir Met C/ Barramento Trifasico 32 Circ - 100A C/ Trinco</t>
  </si>
  <si>
    <t>Caixa Para Transformador De Corrente (Tc) Ate 112,5Kva - 200:5A</t>
  </si>
  <si>
    <t>Conj Cx Medidor Polifasico P-980-005+Cx Disj P-940-003</t>
  </si>
  <si>
    <t>Caixa Para Transformador De Corrente (Tc) 112,5 Ate 300Kva - 400:5A</t>
  </si>
  <si>
    <t>Caixa Pvc 4" X 4" - Ip40 - Tigre Ou Equivalente</t>
  </si>
  <si>
    <t>Quadros E Caixas (Continuação)</t>
  </si>
  <si>
    <t>Caixa Pvc 3" X 3" Tigreflex - Sextavada</t>
  </si>
  <si>
    <t>Quadro Dist Embutir Met C/ Barramento Trifasico 16 Circ - 100A C/ Trinco</t>
  </si>
  <si>
    <t>Quadro Dist Embutir Met C/ Barramento Trifasico 28 Circ - 100A C/ Trinco</t>
  </si>
  <si>
    <t>Quadro Dist Embutir Met C/ Barramento Trifasico 44 Circ - 150A C/ Trinco</t>
  </si>
  <si>
    <t>Quadro Dist Embutir Met C/ Barramento Trifasico 54 Circ - 100A C/ Trinco</t>
  </si>
  <si>
    <t>Quadro Dist Embutir Met C/ Barramento Trifasico 44 Circ - 100A C/ Trinco</t>
  </si>
  <si>
    <t>Quadro Dist Emb Met 3F 56/40 Circ Din/Ul - 225A</t>
  </si>
  <si>
    <t>Caixa Passag. Ch 18 C/Tampa Paraf. 400X400X120Mm</t>
  </si>
  <si>
    <t>Quadro Distrib Em Pvc 12 Circuitos - Barramento 100A</t>
  </si>
  <si>
    <t>Quadro Dist Embutir Met C/ Barramento Trifasico 34 Circ - 100A C/ Trinco</t>
  </si>
  <si>
    <t>Eletrodutos (Aço Esmaltado E Conexões)</t>
  </si>
  <si>
    <t>Eletroduto Galvanizado Zincado 6"</t>
  </si>
  <si>
    <t>Eletroduto Galvanizado Zincado Leve - 2.1/2"</t>
  </si>
  <si>
    <t>Eletroduto Galvanizado Zincado 4"</t>
  </si>
  <si>
    <t>Curva 90º Para Eletroduto Galvanizado Zincado 3"</t>
  </si>
  <si>
    <t>Eletroduto Galvanizado Zincado 3"</t>
  </si>
  <si>
    <t>Redução De Ferro Galvanizado Ø 50X32Mm (2X1 1/4")</t>
  </si>
  <si>
    <t>Caixas De Passagem E Econduletes (Continuação)</t>
  </si>
  <si>
    <t>Condulete Aluminio Sem Rosca, Tipo 'B' Diametro 3/4" C/ Tampa C/ Vedacao</t>
  </si>
  <si>
    <t>Condulete Aluminio Sem Rosca Tipo 'Lr' Diam 3/4" C/ Tampa C/ Vedacao</t>
  </si>
  <si>
    <t>Condulete Aluminio Sem Rosca Tipo 'X' Diam 3/4" C/ Tampa Com Vedacao</t>
  </si>
  <si>
    <t>Eletrodutos (Pvc Rigido E Conexões)</t>
  </si>
  <si>
    <t>Eletroduto De Pvc Rigido 1/2" - Roscavel Sem Luva</t>
  </si>
  <si>
    <t>Eletroduto De Pvc Rigido 3/4" - Roscavel Sem Luva</t>
  </si>
  <si>
    <t>Eletroduto De Pvc Rigido 1" - Roscavel Sem Luva</t>
  </si>
  <si>
    <t>Eletroduto De Pvc Rigido 1 1/4" - Roscavel Sem Luva</t>
  </si>
  <si>
    <t>Eletroduto De Pvc Rigido 1 1/2" - Roscavel Sem Luva</t>
  </si>
  <si>
    <t>Eletroduto De Pvc Rigido 2" - Roscavel Sem Luva</t>
  </si>
  <si>
    <t>Eletroduto De Pvc Rigido 3" - Roscavel Sem Luva</t>
  </si>
  <si>
    <t>Eletroduto De Pvc Rigido 4" - Roscavel Sem Luva</t>
  </si>
  <si>
    <t>Curva De Pvc Rigido Para Eletroduto De 3/4"</t>
  </si>
  <si>
    <t>Luva De Pvc Rigido Para Eletroduto 3/4"</t>
  </si>
  <si>
    <t>Eletroduto Condulete Pvc 3/4" Aparente Tigre/Sim.</t>
  </si>
  <si>
    <t>Niple Pvc Para Eletroduto 3"</t>
  </si>
  <si>
    <t>Canaleta Sistema X Pial Legrand Ou Similar</t>
  </si>
  <si>
    <t>Eletroduto Condulete Pvc 1" Aparente Tigre E Equiv</t>
  </si>
  <si>
    <t>Eletroduto De Pvc Rigido 6"</t>
  </si>
  <si>
    <t>Acabamento Para Canaleta Sistema X Pial - Fina</t>
  </si>
  <si>
    <t>Canaleta De Distribuicao 20X10Cm Comprimento 2,00 M, Com Tampa, Sem Adesivo E Com Divisorias, Ref. 308 01X Legrand Sistema X Ou Equivalente</t>
  </si>
  <si>
    <t>Eletroduto Flexivel Corrugado 25Mm (3/4") Pvc Amarelo Tigreflex Ou Equivalente</t>
  </si>
  <si>
    <t>Eletroduto Flexivel Corrugado 32Mm (1") Pvc Amarelo Tigreflex Ou Equivalente</t>
  </si>
  <si>
    <t>Eletrodutos (Pvc Rigido E Conexões) - Continuação</t>
  </si>
  <si>
    <t>Duto Corrugado De Pead Cor Preta 6"</t>
  </si>
  <si>
    <t>Duto Corrugado De Pead Cor Preta 1.1/2"</t>
  </si>
  <si>
    <t>Duto Corrugado De Pead Cor Preta 2"</t>
  </si>
  <si>
    <t>Duto Corrugado De Pead Cor Preta 4"</t>
  </si>
  <si>
    <t>Eletrodutos (Pvc Rig/Flex E Conexoes - Cont</t>
  </si>
  <si>
    <t>Duto Corrugado De Pead Cor Preta 3"</t>
  </si>
  <si>
    <t>Duto Corrugado De Pead Cor Preta 1.1/4"</t>
  </si>
  <si>
    <t>Caixas De Passagem E Conduletes</t>
  </si>
  <si>
    <t>Caixa Pvc Octogonal 4X4" Com Fundo Móvel - Tigre Ou Equivalente</t>
  </si>
  <si>
    <t>Cabo Flex Isol. Termoplast. 750V - 1,5 Mm2 - 70º</t>
  </si>
  <si>
    <t>Cabo Flex Isol. Termoplast. 750V - 2,50 Mm2 - 70º</t>
  </si>
  <si>
    <t>Cabo Flex Isol. Termoplast. 750V - 4,00 Mm2 - 70º</t>
  </si>
  <si>
    <t>Cabo Flex Isol. Termoplast. 750V - 6,00 Mm2 - 70º</t>
  </si>
  <si>
    <t>Cabo Flex Isol. Termoplast. 0,6/1Kv - 95Mm2 - 90º Hepr</t>
  </si>
  <si>
    <t>Cabo Flex Isol. Termoplast. 750V - 16Mm2 - 70º</t>
  </si>
  <si>
    <t>Cabo Flex Isol. Termoplast. 750V - 25Mm2 - 70º</t>
  </si>
  <si>
    <t>Cabo Flex Isol. Termoplast. 0,6/1Kv - 185Mm2 - 90º Hepr</t>
  </si>
  <si>
    <t>Cabo De Cobre Nu Tempera Meio Dura 6Mm2 - Classe 1</t>
  </si>
  <si>
    <t>Cabo De Cobre Nu Tempera Meio Dura 16 Mm2 - Classe 2A</t>
  </si>
  <si>
    <t>Cabo De Cobre Nu Tempera Meio Dura 10 Mm2 - Classe 2A</t>
  </si>
  <si>
    <t>Cabo Cobre Nu Tempera Meio Dura 25Mm2 - Classe 2A</t>
  </si>
  <si>
    <t>Cabo Cobre Nu Tempera Meio Dura 35Mm2 - Classe 2A</t>
  </si>
  <si>
    <t>Cabo Cobre Nu Tempera Meio Dura 50Mm2 - Classe 2A</t>
  </si>
  <si>
    <t>Cabo Telefonico Ci C/ 30 Pares Ø 50 Mm</t>
  </si>
  <si>
    <t>Cabo Flex Isol. Termoplast. 0,6/1Kv - 16Mm2 - 90º Hepr</t>
  </si>
  <si>
    <t>Fios E Cabos (Continuação)</t>
  </si>
  <si>
    <t>Cabo Cobre Unipolar 25 Mm2 Isolamento 15Kv</t>
  </si>
  <si>
    <t>Cabo Utp 4 Pares Cat 5E</t>
  </si>
  <si>
    <t>Cabo Flex Isol. Termoplast. 0,6/1Kv - 70Mm2 - 90º Hepr</t>
  </si>
  <si>
    <t>Cabo De Cobre Termoplástico (Pvc) Flexível Isolado 0,60/1Kv, Anti-Chama, Hepr 90ºc ? 4X4,0Mm2</t>
  </si>
  <si>
    <t>Cabo De Cobre Termoplástico (Pvc) Flexível Isolado 0,60/1Kv, Anti-Chama, Hepr 90ºc ? 4X16,0Mm2</t>
  </si>
  <si>
    <t>Cabo Flex Isol. Termoplast. 0,6/1Kv - 25Mm2 - 90º Hepr</t>
  </si>
  <si>
    <t>Cabo Flex Isol. Termoplast. 0,6/1Kv - 35Mm2 - 90º Hepr</t>
  </si>
  <si>
    <t>Cabo Flex Isol. Termoplast. 0,6/1Kv - 6,0Mm2 - 90º Hepr</t>
  </si>
  <si>
    <t>Cabo Flex Isol. Termoplast. 0,6/1Kv - 10Mm2 - 90º Hepr</t>
  </si>
  <si>
    <t>Cabo De Cobre Termoplástico (Pvc) Flexível Isolado 0,60/1Kv, Anti-Chama, Hepr 90ºc ? 3X4,0Mm2</t>
  </si>
  <si>
    <t>Cabo Flex Isol. Termoplast. 0,6/1Kv - 50Mm2 - 90º Hepr</t>
  </si>
  <si>
    <t>Cabo Flex Isol. Termoplast. 750V - 10Mm2 - 70º</t>
  </si>
  <si>
    <t>Cabo Flex Isol. Termoplast. 0,6/1Kv - 240Mm2 - 90º Hepr</t>
  </si>
  <si>
    <t>Cabo Flex Isol. Termoplast. 0,6/1Kv - 150Mm2 - 90º Hepr</t>
  </si>
  <si>
    <t>Cabo De Cobre Unipolar 35 Mm2 Com Isolamento 15Kv</t>
  </si>
  <si>
    <t>Cabo Flex Isol. Termoplast. 0,6/1Kv - 2,5Mm2 - 90º Hepr</t>
  </si>
  <si>
    <t>Cabo Flex Isol. Termoplast. 0,6/1Kv - 4,0Mm2 - 90º Hepr</t>
  </si>
  <si>
    <t>Cabo Flex Isol. Termoplast. 0,6/1Kv - 120Mm2 - 90º Hepr</t>
  </si>
  <si>
    <t>Fio De Cobre Recozido Nº 6 P/ Amarração</t>
  </si>
  <si>
    <t>Cabo Flex Isol. Termoplast. 0,6/1Kv - 300Mm2 - 90º Hepr</t>
  </si>
  <si>
    <t>Cabo Utp 4P Cat.6</t>
  </si>
  <si>
    <t>Fios E Cabos (Continuacao)</t>
  </si>
  <si>
    <t>Cabo Flexivel 70ºc Tempera Mole Antichama 450/750V - 1,5 Mm2 - Nbr Nm 280, Classe 5</t>
  </si>
  <si>
    <t>Cabo Flexivel 70ºc Tempera Mole Antichama 450/750V - 2,5 Mm2 - Nbr Nm 280, Classe 5</t>
  </si>
  <si>
    <t>Cabo Flexivel 70ºc Tempera Mole Antichama 450/750V - 4 Mm2 - Nbr Nm 280, Classe 5</t>
  </si>
  <si>
    <t>Cabo Flexivel 70ºc Tempera Mole Antichama 450/750V - 6 Mm2 - Nbr Nm 280, Classe 5</t>
  </si>
  <si>
    <t>Cabo Telefonico Ci C/ 20 Pares Ø 50 Mm</t>
  </si>
  <si>
    <t>Fios E Cabos (Cont)</t>
  </si>
  <si>
    <t>Cabo De Cobre Termoplástico (Pvc) Flexível Isolado 0,60/1Kv, Anti-Chama, Hepr 90ºc ? 2X2,5Mm2</t>
  </si>
  <si>
    <t>Cabo Flexivel 70ºc Tempera Mole Antichama 450/750V - 10 Mm2 - Nbr Nm 280, Classe 5</t>
  </si>
  <si>
    <t>Cabo Flexivel 70ºc Tempera Mole Antichama 450/750V - 16 Mm2 - Nbr Nm 280, Classe 5</t>
  </si>
  <si>
    <t>Cabo Flexivel 70ºc Tempera Mole Antichama 450/750V - 25 Mm2 - Nbr Nm 280, Classe 5</t>
  </si>
  <si>
    <t>Cabo Coaxial P/ Tv, Serie -Rg6-67% - 75 Ohms</t>
  </si>
  <si>
    <t>Cabo De Cobre Termoplástico (Pvc) Flexível Isolado 0,60/1Kv, Anti-Chama, Hepr 90ºc ? 3X2,5Mm2</t>
  </si>
  <si>
    <t>Conector De Aluminio Tipo Prensa Cabos Ip66 Curto 3/4" Com Rosca</t>
  </si>
  <si>
    <t>Juncao Simples Longa P/ Eletrocalha 300X100 Mm</t>
  </si>
  <si>
    <t>Juncao Simples Curta P/ Eletrocalha 200X100 Mm</t>
  </si>
  <si>
    <t>Quadro Distr Trifasico Qdetg Ux 34 Mod (2X17) 150A Cemar</t>
  </si>
  <si>
    <t>Conj Cx Medidor Monof P-980-009+Cx Disj P-940-003</t>
  </si>
  <si>
    <t>Caixa Med Polif P-980-009 Carga Ate 41000W Escelsa (Cj)</t>
  </si>
  <si>
    <t>Caixa Med Polif P-980-009 Carga- 41000A57000W Esce (Cj)</t>
  </si>
  <si>
    <t>Caixa Med Polif P-980-010 Carga-57000A75000W Esce (Cj)</t>
  </si>
  <si>
    <t>Bases E Fusiveis</t>
  </si>
  <si>
    <t>Fusivel Retardado Nh - 01, In=100A - Gg(Gl)</t>
  </si>
  <si>
    <t>Fusivel Retardado Nh - 01, In=160A - Gg(Gl)</t>
  </si>
  <si>
    <t>Fusivel Nh 01 Retardado In 125 A</t>
  </si>
  <si>
    <t>Fusivel Retardado Nh - 02, In=300A - Gg(Gl)</t>
  </si>
  <si>
    <t>Bases E Fusiveis (Continuacao)</t>
  </si>
  <si>
    <t>Fusivel Retardado Nh - 02, In=250A - Gg(Gl)</t>
  </si>
  <si>
    <t>Fusível Nh-02 Retardado, In=355A</t>
  </si>
  <si>
    <t>Disjuntores (Continuação)</t>
  </si>
  <si>
    <t>Disjuntor Caixa Moldada Termomagnetico Fixo, Tripolar 400A, Icu: 65Ka, 380/415Vca</t>
  </si>
  <si>
    <t>Disjuntores</t>
  </si>
  <si>
    <t>Disjuntor Cx Moldada Tripolar 100A - Curva C - 20Ka 220/127V</t>
  </si>
  <si>
    <t>Mini Disjuntor Tripolar 90A Curva C 5Ka 220/127V</t>
  </si>
  <si>
    <t>Disjuntor Cx Moldada Termomagnetico Tripolar 125A 20Ka</t>
  </si>
  <si>
    <t>Dispositivo Interruptor Dr Bipolar 40A - 30Ma</t>
  </si>
  <si>
    <t>Mini Disjuntor Monopolar 16A Curva C 5Ka 220/127V</t>
  </si>
  <si>
    <t>Mini Disjuntor Monopolar 20A Curva C 5Ka 220/127V</t>
  </si>
  <si>
    <t>Mini Disjuntor Monopolar 25A Curva C 5Ka 220/127V</t>
  </si>
  <si>
    <t>Mini Disjuntor Monopolar 32A Curva C 5Ka 220/127V</t>
  </si>
  <si>
    <t>Mini Disjuntor Monopolar 40A Curva C 5Ka 220/127V</t>
  </si>
  <si>
    <t>Mini Disjuntor Bipolar 16A Curva C 5Ka 220/127V</t>
  </si>
  <si>
    <t>Mini Disjuntor Bipolar 20A Curva C 5Ka 220/127V</t>
  </si>
  <si>
    <t>Mini Disjuntor Bipolar 25A Curva C 5Ka 220/127V</t>
  </si>
  <si>
    <t>Mini Disjuntor Bipolar 32A Curva C 5Ka 220/127V</t>
  </si>
  <si>
    <t>Mini Disjuntor Bipolar 40A Curva C 5Ka 220/127V</t>
  </si>
  <si>
    <t>Mini Disjuntor Bipolar 50A Curva C 5Ka 220/127V</t>
  </si>
  <si>
    <t>Mini Disjuntor Tripolar 16A Curva C 5Ka 220/127V</t>
  </si>
  <si>
    <t>Mini Disjuntor Tripolar 20A Curva C 5Ka 220/127V</t>
  </si>
  <si>
    <t>Mini Disjuntor Tripolar 25A Curva C 5Ka 220/127V</t>
  </si>
  <si>
    <t>Mini Disjuntor Tripolar 32A Curva C 5Ka 220/127V</t>
  </si>
  <si>
    <t>Mini Disjuntor Tripolar 40A Curva C 5Ka 220/127V</t>
  </si>
  <si>
    <t>Mini Disjuntor Tripolar 50A Curva C 5Ka 220/127V</t>
  </si>
  <si>
    <t>Mini Disjuntor Tripolar 70A Curva C 5Ka 220/127V</t>
  </si>
  <si>
    <t>Dispositivo Interruptor Dr Bipolar 25A - 30Ma</t>
  </si>
  <si>
    <t>Mini Disjuntor Tripolar 80A Curva C 5Ka 220/127V</t>
  </si>
  <si>
    <t>Mini Disjuntor Tripolar 63A Curva C 5Ka 220/127V</t>
  </si>
  <si>
    <t>Mini Disjuntor Monopolar 10A Curva C 5Ka 220/127V</t>
  </si>
  <si>
    <t>Dispositivo Interruptor Dr Bipolar 80A - 30 Ma</t>
  </si>
  <si>
    <t>Mini Disjuntor Monopolar 63A Curva C 5Ka 220/127V</t>
  </si>
  <si>
    <t>Mini Disjuntor Monopolar 6A Curva C 5Ka 220/127V</t>
  </si>
  <si>
    <t>Mini Disjuntor Monopolar 50A Curva C 5Ka 220/127V</t>
  </si>
  <si>
    <t>Disjuntor Caixa Moldada Termomagnetico Fixo, Tripolar 200A, Icu: 50Ka, 400/500Vca</t>
  </si>
  <si>
    <t>Disjuntor Caixa Moldada Termomagnetico Fixo, Tripolar 175A, Icu: 50Ka, 400/500Vca</t>
  </si>
  <si>
    <t>Mini Disjuntor Monopolar 4A Curva C 5Ka 220/127V</t>
  </si>
  <si>
    <t>Mini Disjuntor Monopolar 70A Curva C 5Ka 220/127V</t>
  </si>
  <si>
    <t>Mini Disjuntor Monopolar 80A Curva C 5Ka 220/127V</t>
  </si>
  <si>
    <t>Mini Disjuntor Bipolar 63A Curva C 5Ka 220/127V</t>
  </si>
  <si>
    <t>Mini Disjuntor Bipolar 70A Curva C 5Ka 220/127V</t>
  </si>
  <si>
    <t>Disjuntores (Continuacao)</t>
  </si>
  <si>
    <t>Mini Disjuntor Bipolar 80A Curva C 5Ka 220/127V</t>
  </si>
  <si>
    <t>Disj Termomag Trip Cx Moldada 250A 25Ka 480/600Vca</t>
  </si>
  <si>
    <t>Mini Disjuntor Monopolar 2A Curva C 5Ka 220/127V</t>
  </si>
  <si>
    <t>Disj Termomag Trip Cx Mold 150A 25Ka 480/600Vca</t>
  </si>
  <si>
    <t>Caixa Passag. Ch 18 C/Tampa Paraf. 100X100X80Mm</t>
  </si>
  <si>
    <t>Caixa Passag. Ch 18 C/Tampa Paraf. 150X150X80Mm</t>
  </si>
  <si>
    <t>Caixa Passag. Ch 18 C/Tampa Paraf. 200X200X100Mm</t>
  </si>
  <si>
    <t>Caixa Passag. Ch 18 C/Tampa Paraf. 300X300X120Mm</t>
  </si>
  <si>
    <t>Caixa C/Tampa Do Tipo Cie-2 20X20X12 Cm (Telefone) (De Embutir)</t>
  </si>
  <si>
    <t>Caixa C/Tampa Do Tipo Cie-4 60X60X12 Cm (Telefone) (De Embutir)</t>
  </si>
  <si>
    <t>Caixa C/Tampa Do Tipo Cie-5 80X80X12 Cm (Telefone) (De Embutir)</t>
  </si>
  <si>
    <t>Caixa C/Tampa Tipo Cie-7 150X150X15 Cm (Telefone) (De Embutir)</t>
  </si>
  <si>
    <t>Caixa Metalica Da Gomes Dim. 20 X 20 X 15 Cm</t>
  </si>
  <si>
    <t>Caixa 4X4" Em Aluminio P/ Piso</t>
  </si>
  <si>
    <t>Caixas De Passagem E Conduletes (Continuação)</t>
  </si>
  <si>
    <t>Caixa Pvc 4 X 2" - Ip40 - Tigre Ou Equivalente</t>
  </si>
  <si>
    <t>Condulete Aluminio Silico, Saida T, Entrada Rosca Bsp 3/4" C/ Vedacao E Tampa</t>
  </si>
  <si>
    <t>Bebedouro P/ Defic. Ref. Bdf 300 - Ibbl</t>
  </si>
  <si>
    <t>Conj Ar Cond Split Inverter Piso Teto 48000 Btu'S - Ciclo Quente/Frio - Classificacao A Ou B - 220V Trifasico</t>
  </si>
  <si>
    <t>Conj A/C Split Hiwall Evap+Cond Inverter 18000Btu - Ciclo Frio - Classificacao A (Selo Procel) 220V</t>
  </si>
  <si>
    <t>Conj A/C Split Hiwall (Parede) Evap+Cond Inverter 9000Btu - Ciclo Frio - Classificacao A (Selo Procel) 220V</t>
  </si>
  <si>
    <t>Conj. A/C Split Hi-Wall Evap+Cond Inverter 22000 Btu - Ciclo Frio - Classificacao A (Selo Procel) 220V</t>
  </si>
  <si>
    <t>Interruptores, Tomadas E Espelhos</t>
  </si>
  <si>
    <t>Interruptor (Modulo) 1 Tecla Simples 10A/250V S/ Espelho</t>
  </si>
  <si>
    <t>Interruptor (Modulo) 1 Tecla Paralelo 10A/250V S/ Espelho</t>
  </si>
  <si>
    <t>Interruptor Pulsador Campainha S/ Espelho (Modulo)</t>
  </si>
  <si>
    <t>Tomada (Modulo) Pad Bras 2 P+T 20A/250V Nbr 14136 S/ Espelh</t>
  </si>
  <si>
    <t>Tomada (Modulo) Pad Bras 2 P+T 10A/250V Nbr 14136 S/ Espelh</t>
  </si>
  <si>
    <t>Tomada De 3 Polos 20A 250V S/ Espelho</t>
  </si>
  <si>
    <t>Espelho 4X2", Linha Branca</t>
  </si>
  <si>
    <t>Espelho 4X4", Linha Branca</t>
  </si>
  <si>
    <t>Interruptores, Tomadas E Espelhos (Cont.)</t>
  </si>
  <si>
    <t>Placa Cega Frontal 1U P/ Rack 19"</t>
  </si>
  <si>
    <t>Placa Cega Frontal 2U'S P/ Rack 19"</t>
  </si>
  <si>
    <t>Luminárias (Calhas, Projetores, Conjuntos)</t>
  </si>
  <si>
    <t>Rele Fotocontrolador T2 An2000 Ln Pp Tecnowatt/Equiv</t>
  </si>
  <si>
    <t>Arandela Com Difusor Em Vidro 25Cm</t>
  </si>
  <si>
    <t>Lâmpadas</t>
  </si>
  <si>
    <t>Lampada Led Bivolt Bulbo E27 9W - Luz Branca - Formato Tradicional</t>
  </si>
  <si>
    <t>Lampada Led Bivolt Bulbo E27 20W - Luz Branca - Formato Tradicional</t>
  </si>
  <si>
    <t>Lampada Fluorescente Tubular 20W</t>
  </si>
  <si>
    <t>Lampada Fluorescente Tubular 40W</t>
  </si>
  <si>
    <t>Luminárias (Cont.)</t>
  </si>
  <si>
    <t>Bloco Aut. Ilum. Emerg. P/ Aclaramento E/Ou Balizamento 2X9W - Aut. 2 Horas</t>
  </si>
  <si>
    <t>Suporte Simples Para Topo De Poste Diametro 110 - 114Mm (Iluminação Pública) Ref Fort Light - Repume - Forte Nobre Ou Equiv</t>
  </si>
  <si>
    <t>Luminarias (Cont)</t>
  </si>
  <si>
    <t>Luminaria Sobr 2X09/10W (2X16W) Corpo Ch Aco Pint Eletrost Refletor E Aletas - Ref. Cs216Al-N - Ams; 1261 ? Lumavi; So004000 - Claron/Equivalente</t>
  </si>
  <si>
    <t>Luminaria Sobr 2X18/20W (2X32W) Corpo Ch Aco Pint Eletrost Refletor E Aletas - Ref. Cs232Al-N - Ams; 2447 ? Lumavi; So005000 - Claron/Equivalente</t>
  </si>
  <si>
    <t>Luminaria Embutir 2X18/20W (2X32W) Corpo Ch Aco Pint Eletrost Refletor E Aletas - Ref. Ce232Al-N - Ames, 6025 - Lumavi; So0020000 ? Claron/Equivalente</t>
  </si>
  <si>
    <t>Luminarias (Cont )</t>
  </si>
  <si>
    <t>Luminaria Sobr 4X09/10W (2X16W) Corpo Ch Aco Pint Eletrost Refletor E Aletas - Ref. Cs416Al-N - Ames, 1452 ? Lumavi; So006000 - Claron/Equivalente</t>
  </si>
  <si>
    <t>Luminaria Emb 2X09/10W (2X16W) Corpo Ch Aco Pint Eletrost Refletor E Aletas - Ref. Ce216Al-N - Ams, 6024 ? Lumavi; So0010000 - Claron/Equivalente</t>
  </si>
  <si>
    <t>Aparelhos Eletricos</t>
  </si>
  <si>
    <t>Campainha Timbre Pial Cod. 41277 Ou Similar</t>
  </si>
  <si>
    <t>Campainha Tipo Prato Pial Cod. 41418</t>
  </si>
  <si>
    <t>Bomba Centr Monofasica 110/220V 1/2Cv Ref: Cam W4C</t>
  </si>
  <si>
    <t>Chuveiro Elétrico Em Pvc - Tipo Ducha</t>
  </si>
  <si>
    <t>Bomba Centrifuga Trifasica 2 Cv - Cam W14</t>
  </si>
  <si>
    <t>Bomba Centr Trifasica 220/380V 5Cv Ref Cam 620 Tjm</t>
  </si>
  <si>
    <t>Aparelhos Eletricos - Continuação</t>
  </si>
  <si>
    <t>Bomba Centr Monofasica 110/220V 1 Cv Ref: Cam W10</t>
  </si>
  <si>
    <t>Bomba Centr Monofasica 110/220V 3/4Cv Ref: Cam W10</t>
  </si>
  <si>
    <t>Conj A/C Split Hiwall (Parede) Evap+Cond Inverter 24000Btu - Ciclo Frio - Classificacao A (Selo Procel) 220V</t>
  </si>
  <si>
    <t>Conj A/C Split Hiwall (Parede) Evap+Cond Inverter 30000Btu - Ciclo Quente/Frio - Classificacao A (Selo Procel) 220V</t>
  </si>
  <si>
    <t>Chuveiro Pressmatic Ant Vandalismo 17125006</t>
  </si>
  <si>
    <t>Aparelhos Elétricos - Continuação</t>
  </si>
  <si>
    <t>Conj A/C Split Hiwall (Parede) Evap+Cond Inverter 12000Btu - Ciclo Frio - Classificacao A (Selo Procel) 220V</t>
  </si>
  <si>
    <t>Disp Prot Contr Surtos Dps Bipolar 275Vca Cor 40Ka</t>
  </si>
  <si>
    <t>Caixa Polipropileno Equip 180X150X90Mm Tel 902</t>
  </si>
  <si>
    <t>Conj Ar Cond Split Inverter Piso Teto 36000 Btu'S - Ciclo Quente/Frio - Classificacao A Ou B - 220V</t>
  </si>
  <si>
    <t>Para-Raios E Acessorios</t>
  </si>
  <si>
    <t>Base Em Aco Galv P/ Mastros 2" - 4 Furos Ø8Mm Tel-074</t>
  </si>
  <si>
    <t>Conj Estaiamento Tipo Rigido 1,5M Cada Estais X 1.1/2" - Tel 440</t>
  </si>
  <si>
    <t>Caixa Inspecao Do Terra,Pvc,Diâm.30Cm,Tampa Ferro</t>
  </si>
  <si>
    <t>Conector De Uma Descida Para Cabo 35Mm2</t>
  </si>
  <si>
    <t>Haste Tipo Copperweld - 5/8 "X 2.4M - Alta Camada</t>
  </si>
  <si>
    <t>Captor C/ Rosca Aco Inox Ø 3/4" X 350Mm, Tel-036</t>
  </si>
  <si>
    <t>Abracadeira Guia Mastro Reforcada P/ 1 Descida 1.1/2" - Tel-340</t>
  </si>
  <si>
    <t>Para-Raios Polimerico 12Kv - 10Ka Com Suporte</t>
  </si>
  <si>
    <t>Abracadeira Guia P/ Mastro Simples P/1 Descida 2"</t>
  </si>
  <si>
    <t>Abracadeira Tipo "D" Com Cunha P/ Eletroduto 2" Tel 097</t>
  </si>
  <si>
    <t>Conector Medicao Em Bronze C/ 4 Parafusos Tel-560</t>
  </si>
  <si>
    <t>Conector De Pressao P/Cabo De Cobre De 35 Mm2</t>
  </si>
  <si>
    <t>Suporte Isolador P/Aplicacao Em Quinas De 90 Graus</t>
  </si>
  <si>
    <t>Suporte Isolador C/Roldana P/Aparafusar C/Chapa</t>
  </si>
  <si>
    <t>Suporte Isolador Reforcado P/Aparafusar C/Chapa</t>
  </si>
  <si>
    <t>Abracadeira Guia P/ Mastro Reforcada P/ 1 Descida 2" - Tel-350</t>
  </si>
  <si>
    <t>Fixador Omega Em Latao Para Cabos 35 Mm² Furo De 5Mm</t>
  </si>
  <si>
    <t>Presilha De Latao Furo Ø5Mm Para Cabos 35-50Mm² - Tel-744 - Termotecnica Ou Equivalente</t>
  </si>
  <si>
    <t>Base Em Aco Galv P/ Mastros 1.1/2" - 4 Furos Ø8Mm Tel-064</t>
  </si>
  <si>
    <t>Eletroferragens</t>
  </si>
  <si>
    <t>Abracadeira Guia P/ Mastro Simples P/ 1 Descida 2" - Tel-330</t>
  </si>
  <si>
    <t>Tampao Para Eletroduto 1", Ref. Tel-5533</t>
  </si>
  <si>
    <t>Terminal Compressão Cobre Estanhado 50Mm2 Tel 5150</t>
  </si>
  <si>
    <t>Mao Francesa Reforcada P/ Eletrocalha 400Mm</t>
  </si>
  <si>
    <t>Tampa De Encaixe P/ Eletrocalha Ch18, 400Mm</t>
  </si>
  <si>
    <t>Tampa De Encaixe P/ Eletrocalha Ch18, 300Mm</t>
  </si>
  <si>
    <t>Tampa De Encaixe P/ Eletrocalha Ch18, 150Mm</t>
  </si>
  <si>
    <t>Cabecote De Aluminio Fundido 2 1/2"</t>
  </si>
  <si>
    <t>Bateria Selada 12V 60Ah</t>
  </si>
  <si>
    <t>Caixa De Inspecao De Pvc Ø300X300Mm - Tel-552</t>
  </si>
  <si>
    <t>Tampa Reforcada Em Fºfº C/ Escotilha - Tel-536</t>
  </si>
  <si>
    <t>Isolador Porcelana Tipo Roldana 80X80 Mm P/ 2 Cabos - Marrom</t>
  </si>
  <si>
    <t>Terminal A Compressao Tipo Olhal #70Mm2</t>
  </si>
  <si>
    <t>Eletrocalha Standard Perfurada S/ Tampa 150X50Mm - Ch16</t>
  </si>
  <si>
    <t>Eletroferragens (Buchas.Arruelas. Bracadeiras)</t>
  </si>
  <si>
    <t>Parafuso Cabeça Quadrada Maquina Galvanizado A Fogo 16 X 300Mm</t>
  </si>
  <si>
    <t>Abracadeira Tipo D Com Cunha P/ Eletroduto Ø 1" - Tel-095</t>
  </si>
  <si>
    <t>Terminal Cabo-Barra Em Latão 2 X # 240 Mm2</t>
  </si>
  <si>
    <t>Bucha De Aluminio Fundido 3/4" C/ Rosca Bsp- Wetzel Ou Equivalente</t>
  </si>
  <si>
    <t>Bucha De Aluminio Fundido 1" C/ Rosca Bsp- Wetzel Ou Equivalente</t>
  </si>
  <si>
    <t>Bucha De Aluminio Fundido 1 1/2" C/ Rosca Bsp- Wetzel Ou Equivalente</t>
  </si>
  <si>
    <t>Bucha De Aluminio Fundido 2" C/ Rosca Bsp- Wetzel Ou Equivalente</t>
  </si>
  <si>
    <t>Bucha De Aluminio Fundido 3" C/ Rosca Bsp- Wetzel Ou Equivalente</t>
  </si>
  <si>
    <t>Bucha De Aluminio Fundido 4" C/ Rosca Bsp- Wetzel Ou Equivalente</t>
  </si>
  <si>
    <t>Bucha De Aluminio Fundido 6" C/ Rosca Bsp- Wetzel Ou Equivalente</t>
  </si>
  <si>
    <t>Arruela De Aluminio Fundido 3/4" - Wetzel Ou Equivalente</t>
  </si>
  <si>
    <t>Arruela De Aluminio Fundido 1" - Wetzel Ou Equivalente</t>
  </si>
  <si>
    <t>Arruela De Aluminio Fundido 1 1/4" - Wetzel Ou Equivalente</t>
  </si>
  <si>
    <t>Arruela De Aluminio Fundido 1 1/2" - Wetzel Ou Equivalente</t>
  </si>
  <si>
    <t>Arruela De Aluminio Fundido 2" - Wetzel Ou Equivalente</t>
  </si>
  <si>
    <t>Arruela De Aluminio Fundido 3" - Wetzel Ou Equivalente</t>
  </si>
  <si>
    <t>Arruela De Aluminio Fundido 4" - Wetzel Ou Equivalente</t>
  </si>
  <si>
    <t>Arruela De Aluminio Fundido 6" - Wetzel Ou Equivalente</t>
  </si>
  <si>
    <t>Abracadeira Em Aco Galv. P/ Amarracao De Eletrodutos, Tipo "U" Simples - 3/4"</t>
  </si>
  <si>
    <t>Abracadeira Em Aco Galv. P/ Amarracao De Eletrodutos, Tipo "U" Simples - 1.1/2"</t>
  </si>
  <si>
    <t>Cabecote De Entrada 1" Em Aluminio Fundido</t>
  </si>
  <si>
    <t>Abracadeira Tipo Copo 1" C/ Parafuso/Bucha</t>
  </si>
  <si>
    <t>Conj Parafuso, Porca E Arruela Latao 5/16 X 11/4"</t>
  </si>
  <si>
    <t>Conj Parafuso, Porca E Arruela Latao 3/8 X 11/2"</t>
  </si>
  <si>
    <t>Velcro 20 Mm P/ Fixacao De Cabos De Rede Logica</t>
  </si>
  <si>
    <t>Tampa De Encaixe P/ Eletrocalha Ch18, 200Mm</t>
  </si>
  <si>
    <t>Parafuso Sextavada Aco Galv 1020 1/4" X 1/2"</t>
  </si>
  <si>
    <t>Para-Raios E Acessorios (Cont.)</t>
  </si>
  <si>
    <t>Barra Chata Em Aluminio 7/8" X 1/8" X 3M (70Mm2) Tel-771</t>
  </si>
  <si>
    <t>Niple Duplo Aco Galvanizado Bsp Ø 4" (100Mm)</t>
  </si>
  <si>
    <t>Captor C/ Rosca Latao Crom Ø 3/4" X 250Mm, Tel-010</t>
  </si>
  <si>
    <t>Parafuso M6X45Mm, Tel-5346</t>
  </si>
  <si>
    <t>Cordoalha Chata Flex. 100X25Mm 2 Furos Tel 5701</t>
  </si>
  <si>
    <t>Alicate Z-201</t>
  </si>
  <si>
    <t>Terminal Aereo Em Latao (Minicaptor) H=250Mm X 10Mm - Tel 2024 - Termotecnica Ou Equivalente</t>
  </si>
  <si>
    <t>Conj Estaiamento Tipo Rigido 2M Cada Estais X 2" - Tel-453</t>
  </si>
  <si>
    <t>Caixa Aco Equip Pot 380X320X175Mm - Tel-903</t>
  </si>
  <si>
    <t>Barra Chata Aço Galv. Fogo 7/8"X1/8"(3M) Tel-761</t>
  </si>
  <si>
    <t>Terminal Cabo-Barra Em Latão # 150 Mm2</t>
  </si>
  <si>
    <t>Eletrocalha Standard Perfurada S/ Tampa 200X100Mm - Ch16</t>
  </si>
  <si>
    <t>Mao Francesa Reforcada P/ Eletrocalha 300Mm</t>
  </si>
  <si>
    <t>Eletrocalha Standard Perfurada S/ Tampa 400X100Mm - Ch16</t>
  </si>
  <si>
    <t>Diversos - Continuação</t>
  </si>
  <si>
    <t>Parafuso Cabeça Quadrada Maquina Galvanizado A Fogo 16 X 200Mm</t>
  </si>
  <si>
    <t>Bandeja Deslizante P/ Rack Padrao 19" - 500Mm</t>
  </si>
  <si>
    <t>Saida Horizontal Para Eletroduto Ø 3/4" (Eletrocalha)</t>
  </si>
  <si>
    <t>Terminal Cabo-Barra Em Latão # 240 Mm2</t>
  </si>
  <si>
    <t>Cruzeta De Madeira P/ Poste 90 X 135 X 2400Mm</t>
  </si>
  <si>
    <t>Porca Quadrada Diam. 16Mm</t>
  </si>
  <si>
    <t>Terminal Cabo-Barra Em Latão # 300 Mm2</t>
  </si>
  <si>
    <t>Cantoneira "Zz" Alta P/Perfilado 38/38 - Ref. 114-11-Z, Mopa</t>
  </si>
  <si>
    <t>Ventilador De Teto Comercial C/ Aletas De Madeira S/ Lumin., Incl. Comando</t>
  </si>
  <si>
    <t>Central De Alarme Enderecavel 4 Lacos Ate 256 Enderecos</t>
  </si>
  <si>
    <t>Insumos Eletrica Continuacao</t>
  </si>
  <si>
    <t>Terminal Cabo-Barra Em Latão # 10 Mm2</t>
  </si>
  <si>
    <t>Terminal Cabo-Barra Em Latão # 25 Mm2</t>
  </si>
  <si>
    <t>Terminal Cabo-Barra Em Latão # 35 Mm2</t>
  </si>
  <si>
    <t>Terminal Cabo-Barra Em Latão # Até 4 Mm2</t>
  </si>
  <si>
    <t>Conector Parafuso Fendido Split-Bolt (Ks-17) P/Cabo 4 - 10Mm2 - Burndy Ou Equivalente</t>
  </si>
  <si>
    <t>Suspensao Vertical Para Eletrocalha 200X100 Mm</t>
  </si>
  <si>
    <t>Te Horizontal 90º Perfurada C/ Tampa 200X100Mm - Ch16</t>
  </si>
  <si>
    <t>Te Horizontal 90º Perfurada C/ Tampa 300X100Mm - Ch16</t>
  </si>
  <si>
    <t>Guias Horizontais Fechado C/ Tampa 1U P/ Rack</t>
  </si>
  <si>
    <t>Guias/Organizador De Cabos Horizontais Fechado C/ Tampa 2U P/ Rack</t>
  </si>
  <si>
    <t>Suporte Angular P/Eletrocalha De 30X10Cm</t>
  </si>
  <si>
    <t>Eletroferragens (Diversos)</t>
  </si>
  <si>
    <t>Conector Split Bolt 35Mm2 - Acab. Natural Tel 5015</t>
  </si>
  <si>
    <t>Saida Horizontal Para Eletroduto Ø 1" (Eletrocalha)</t>
  </si>
  <si>
    <t>Mastro Telescopico C/ Reducao P/ 3/4" 5M - Tel-480</t>
  </si>
  <si>
    <t>Curva Horizontal 90º Perfurada 200X100Mm - Ch16</t>
  </si>
  <si>
    <t>Curva Horizontal 90º Perfurada 300X100Mm - Ch16</t>
  </si>
  <si>
    <t>Cursor P/Fita Walsiwa Eraflex</t>
  </si>
  <si>
    <t>Parafuso Allen Cabeça Abaulada M16 X 45Mm</t>
  </si>
  <si>
    <t>Parafuso Allen Cabeça Abaulada M16 X 125Mm</t>
  </si>
  <si>
    <t>Porca Quadrada Para Parafuso M16</t>
  </si>
  <si>
    <t>Fita Isolante Nr 33 - 19Mm X 20M</t>
  </si>
  <si>
    <t>Bocal Porcelana C/ Rosca P/ Lampada Incandescente</t>
  </si>
  <si>
    <t>Sapatilha Para Cabo De Aço</t>
  </si>
  <si>
    <t>Tampa De Ferro R2 Dim. 1070X520Mm Padrao Telebras (Trafego Leve)</t>
  </si>
  <si>
    <t>Sela Para Cruzeta De Madeira</t>
  </si>
  <si>
    <t>Conector Parafuso Fendido Split-Bolt (Ks-26) P/Cabo 35 - 70Mm2 - Burndy Ou Equivalente</t>
  </si>
  <si>
    <t>Cantoneira Abas Iguais De Ferro Astm A-36 - 3/16" X 1.1/2" X 1.1/2"</t>
  </si>
  <si>
    <t>Parafuso Allen Cabeça Abaulada M16 X 150Mm</t>
  </si>
  <si>
    <t>Cabecote De Aluminio Fundido 3"</t>
  </si>
  <si>
    <t>Cabecote De Aluminio Fundido 3/4"</t>
  </si>
  <si>
    <t>Cabecote De Aluminio Fundido 1 1/2"</t>
  </si>
  <si>
    <t>Cabecote De Aluminio Fundido 1 1/4"</t>
  </si>
  <si>
    <t>Cantoneira Abas Iguais De Ferro Astm A-36 - 3/16" X 1" X 1"</t>
  </si>
  <si>
    <t>Soquete Anti-Vibratorio P/Lamp Fluor/Led Panam/Similar</t>
  </si>
  <si>
    <t>Arruela Quadrada 38 X 38 X 3Mm, C/ Furo 18Mm.</t>
  </si>
  <si>
    <t>Cruzeta De Madeira P/ Poste 90 X 112,5 X 2400 Mm</t>
  </si>
  <si>
    <t>Olhal De Ferro Galvanizado C/ Parafuso 16X200Mm</t>
  </si>
  <si>
    <t>Cantoneira Abas Iguais De Ferro Astm A-36 - 3/16" X 1.1/4" X 1.1/4"</t>
  </si>
  <si>
    <t>Cabecote De Aluminio Fundido 4"</t>
  </si>
  <si>
    <t>Fita Isolante Auto Fusao, C/10M</t>
  </si>
  <si>
    <t>Terminal Mecanico P/Cabo 16Mm2</t>
  </si>
  <si>
    <t>Niple Pvc Duplo 4"</t>
  </si>
  <si>
    <t>Armacao Secundaria 1 Estribo C/Haste 16X150Mm</t>
  </si>
  <si>
    <t>Cabecote De Aluminio Fundido 6"</t>
  </si>
  <si>
    <t>Niple Pvc Duplo 6"</t>
  </si>
  <si>
    <t>Parafuso Allen Cabeça Abaulada M10 X 150Mm</t>
  </si>
  <si>
    <t>Eletrocalha Standard Perfurada S/ Tampa 300X100Mm - Ch16</t>
  </si>
  <si>
    <t>Pino De Cruzeta 19Mm P/Isolador De Distribuicao</t>
  </si>
  <si>
    <t>Mao Francesa 38X38Mm Simples P/ Eletrocalha 200Mm</t>
  </si>
  <si>
    <t>Terminal Cabo-Barra Em Latão # 6 Mm2</t>
  </si>
  <si>
    <t>Terminal Cabo-Barra Em Latão # 16 Mm2</t>
  </si>
  <si>
    <t>Terminal Cabo-Barra Em Latão # 50 Mm2</t>
  </si>
  <si>
    <t>Terminal Cabo-Barra Em Latão # 70 Mm2</t>
  </si>
  <si>
    <t>Terminal Cabo-Barra Em Latão # 95 Mm2</t>
  </si>
  <si>
    <t>Terminal Cabo-Barra Em Latão # 120 Mm2</t>
  </si>
  <si>
    <t>Terminal Cabo-Barra Em Latão # 185 Mm2</t>
  </si>
  <si>
    <t>Terminal Cabo-Barra Em Latão 2 X # 185 Mm2</t>
  </si>
  <si>
    <t>Arruela Lisa Em Latao 1/4"</t>
  </si>
  <si>
    <t>Acionador Manual De Alarme Enderecavel Tp Quebra Vidro</t>
  </si>
  <si>
    <t>Saida Horizontal Para Eletroduto Ø 2" (Eletrocalha)</t>
  </si>
  <si>
    <t>Cinta Circular Aco Galvanizado 200Mm</t>
  </si>
  <si>
    <t>Diversos (Cont.)</t>
  </si>
  <si>
    <t>Suporte P/ Transformador Em Liga De Aluminio P/ Poste Concreto Circular - 225Mm</t>
  </si>
  <si>
    <t>Terminal Cabo-Barra Em Latao 2X # 300Mm2</t>
  </si>
  <si>
    <t>Consumo De Energia Eletrica Comercial, Baixa Tensao Consumo Ate 100Kwh, Incluido Icms, Pis/Pasep E Confins</t>
  </si>
  <si>
    <t>Insumos De Rede Logica / Telefonia/ Cftv/ Som</t>
  </si>
  <si>
    <t>Cabos E Conexoes</t>
  </si>
  <si>
    <t>Patch Cord U/Utp Gigalan Rj-45 Cat 6 - 1.50 M</t>
  </si>
  <si>
    <t>Patch Cord U/Utp Multilan Rj-45 Cat 5E - 1.50 M</t>
  </si>
  <si>
    <t>Conector Rj45 Cat 5E Macho - Para Rede De Dados</t>
  </si>
  <si>
    <t>Cabo Telefonico Ci C/ 100 Pares Ø 50 Mm</t>
  </si>
  <si>
    <t>Conector De Aluminio Tipo Prensa Cabos Ip66 Curto 1/2" Com Rosca</t>
  </si>
  <si>
    <t>Conector De Aluminio Tipo Prensa Cabos Ip66 Curto 1" Com Rosca</t>
  </si>
  <si>
    <t>Patch Cord U/Utp Gigalan Rj-45 Cat 6 - 3.00 M</t>
  </si>
  <si>
    <t>Cabo Telefonico Ci C/ 50 Pares Ø 50 Mm</t>
  </si>
  <si>
    <t>Patch Cord U/Utp Multilan Rj-45 Cat 5E - 3.00 M</t>
  </si>
  <si>
    <t>Tomadas</t>
  </si>
  <si>
    <t>Espelho 4X2" C/ 1 Conector Rj-45 Femea Cat 5E</t>
  </si>
  <si>
    <t>Tomada Telefone Com Conector Rj11</t>
  </si>
  <si>
    <t>Tomada Coaxial 75 Ohms Para Tv C/ Espelho 4X2"</t>
  </si>
  <si>
    <t>Espelho 4" X 4" C/ 2 Conectores Rj-45 Femea Cat. 6</t>
  </si>
  <si>
    <t>Espelho 4" X 4" C/ 2 Conectores Rj45 Femea Cat. 5E</t>
  </si>
  <si>
    <t>Espelho 4" X 2" C/ 1 Conector Rj-45 Femea Cat. 6</t>
  </si>
  <si>
    <t>Calha Para 6 Tomadas Fixacao Padrao 19" - 20A</t>
  </si>
  <si>
    <t>Calha Para 8 Tomadas Fixacao Padrao 19" - 20A</t>
  </si>
  <si>
    <t>Patch Panel De Emenda Rj45/Rj45 24 Portas Cat 5E</t>
  </si>
  <si>
    <t>Kit Com 4 Rodizio (2 C/ Travas)</t>
  </si>
  <si>
    <t>Rack De Piso Fechado Padrao 19" - 32Us X 670Mm - Confeccionado Em Aco Sae 1020, Porta Frontal E Visor Em Acrilico E Chave Yale, Fechamento Traseiro E Laterais Removiveis Com Ventilacao, Pintura Epoxi</t>
  </si>
  <si>
    <t>Bandeja Fixacao Simples 19" - 1 U X 290Mm</t>
  </si>
  <si>
    <t>Mini Rack De Parede Padrao 19" - 8 Us X 470Mm - Confeccionado Em Aco Sae 1020, Porta Frontal E Visor Em Acrilico, Laterais Removiveis Com Ventilacao, Pintura Epoxi</t>
  </si>
  <si>
    <t>Patch Panel Rj45/Idc 24 Portas Cat 6, D-Link, Amp, Cablix, Maxi Telecom, Tilflex Ou Equivalente</t>
  </si>
  <si>
    <t>Patch Panel Rj45/Idc 48 Portas Cat 5E, D-Link, Amp, Cablix, Maxi Telecom, Tilflex Ou Equivalente</t>
  </si>
  <si>
    <t>Patch Panel Rj45/Idc 24 Portas Cat 5E, D-Link, Amp, Cablix, Maxi Telecom, Tilflex Ou Equivalente</t>
  </si>
  <si>
    <t>Bandeja Fixacao Simples 19" - 2 U'S X 390Mm</t>
  </si>
  <si>
    <t>Mini Rack De Parede Padrao 19" - 6Usx470Mm - Confeccionado Em Aco Sae 1020, Porta Frontal E Visor Em Acrilico, Laterais Removiveis Com Ventilacao, Pintura Epoxi</t>
  </si>
  <si>
    <t>Kit 4 Ventiladores Bivolt P/ Rack Indoor</t>
  </si>
  <si>
    <t>Equipamentos (Cont)</t>
  </si>
  <si>
    <t>Switch 48 Portas Rj 10/100 + 2 10/100/1000</t>
  </si>
  <si>
    <t>No Break 1,44Kva (980W) 120V Senoidal P/ Rack 19"</t>
  </si>
  <si>
    <t>Mini Rack De Parede Padrao 19" - 12Us X 570Mm - Confeccionado Em Aco Sae 1020, Porta Frontal E Visor Em Acrilico, Laterais Removiveis Com Ventilacao, Pintura Epoxi</t>
  </si>
  <si>
    <t>Switch 24 Rj 10/100 + 2 10/100/1000</t>
  </si>
  <si>
    <t>Rack De Piso Fechado Padrao 19" - 40Us X 670M - Confeccionado Em Aco Sae 1020, Porta Frontal E Visor Em Acrilico E Chave Yale, Fechamento Traseiro E Laterais Removiveis Com Ventilacao, Pintura Epoxi</t>
  </si>
  <si>
    <t>Patch Panel Rj45/Idc 48 Portas Cat 6, D-Link, Amp, Cablix, Maxi Telecom, Tilflex Ou Equivalente</t>
  </si>
  <si>
    <t>Rack De Piso Fechado Padrao 19" - 36U´S X 670Mm - Confeccionado Em Aco Sae 1020, Porta Frontal E Visor Em Acrilico E Chave Yale, Fechamento Traseiro E Laterais Removiveis Com Ventilacao, Pintura Epoxi</t>
  </si>
  <si>
    <t>Mini Rack De Parede Padrao 19" - 16Us X 570Mm - Confeccionado Em Aco Sae 1020, Porta Frontal E Visor Em Acrilico, Laterais Removiveis Com Ventilacao, Pintura Epoxi</t>
  </si>
  <si>
    <t>Rack De Piso Fechado Padrao 19" - 44Us X 670Mm - Confeccionado Em Aço Sae 1020 1,5Mm, Porta Frontal Embutida, Visor Fumê 2,0Mm,Fechadura Escamoteável,Aletas De Ventilação, Pintura Epóxi Pó Texturizada</t>
  </si>
  <si>
    <t>Terminal Compressão Cobre Estanhado 35Mm Tel 5135</t>
  </si>
  <si>
    <t>Conector De Medicao Em Latao C/ 2 Parafusos Tel-562</t>
  </si>
  <si>
    <t>Guia De Cabos Vertical P/ Rack Aberto 40 U'S</t>
  </si>
  <si>
    <t>Guia De Cabos Vertical P/ Rack Aberto 44 U'S</t>
  </si>
  <si>
    <t>Bandeja Fixacao Dupla 19" - 1U X 500Mm</t>
  </si>
  <si>
    <t>Kit 2 Ventiladores Bivolt P/ Rack Indoor</t>
  </si>
  <si>
    <t>No Break 2,2Kva (1,98Kw) 220V Senoidal P/ Rack 19"</t>
  </si>
  <si>
    <t>Insumos De Hidraulica</t>
  </si>
  <si>
    <t>Tubos (Concreto)</t>
  </si>
  <si>
    <t>Tubo De Concreto Simples Diam. 30Cm - Ps1 Ponta E Bolsa</t>
  </si>
  <si>
    <t>Tubo De Concreto Simples Diam. 20Cm - Ps1 - Ponta E Bolsa</t>
  </si>
  <si>
    <t>Tubos (Concreto-Cont.)</t>
  </si>
  <si>
    <t>Bujao De Aco Galvanizado 2 1/2"</t>
  </si>
  <si>
    <t>Bujao De Aco Galvanizado 3"</t>
  </si>
  <si>
    <t>Bujao De Aco Galvanizado 4"</t>
  </si>
  <si>
    <t>Tubos (Aço Galvanizado E Conexões)</t>
  </si>
  <si>
    <t>Luva De Reducao Aco Galv 4X2 1/2"</t>
  </si>
  <si>
    <t>Niple Duplo Aco Galvanizado Bsp Ø 2.1/2" (65Mm)</t>
  </si>
  <si>
    <t>Tubo De Aco Galvanizado 21,30 X 2,25Mm (1/2") Leve</t>
  </si>
  <si>
    <t>Tubo De Aco Galvanizado 26,90 X 2,25Mm (3/4") Leve</t>
  </si>
  <si>
    <t>Tubo De Aco Galvanizado 33,40 X 2,65Mm (1") Leve</t>
  </si>
  <si>
    <t>Tubo De Aco Galvanizado 42,40 X 2,65Mm (1 1/4") Leve</t>
  </si>
  <si>
    <t>Tubo De Aco Galvanizado 48,30 X 3,00Mm (1 1/2") Leve</t>
  </si>
  <si>
    <t>Tubo De Aco Galvanizado 60,30 X 3,00Mm (2") Leve</t>
  </si>
  <si>
    <t>Tubo De Aco Galvanizado 76,10 X 3,35Mm (2 1/2") Leve</t>
  </si>
  <si>
    <t>Tubo De Aco Galvanizado 88,90 X 3,35Mm (3") Leve</t>
  </si>
  <si>
    <t>Tubo De Aco Galvanizado 114,30 X 3,75Mm (4") Leve</t>
  </si>
  <si>
    <t>Te 90 Aco Galvanizado Bsp Ø 2" (50Mm)</t>
  </si>
  <si>
    <t>Te 90 Aco Galvanizado Bsp Ø 2.1/2" (65Mm)</t>
  </si>
  <si>
    <t>Te 90 Aco Galvanizado Bsp Ø 3" (75Mm)</t>
  </si>
  <si>
    <t>Cotovelo 90 Aco Galvanizado De 2" (50Mm)</t>
  </si>
  <si>
    <t>Cotovelo 90° De Ferro Galvanizado Ø 80Mm (3")</t>
  </si>
  <si>
    <t>Cotovelo 90° De Ferro Galvanizado Ø 65Mm (2.1/2")</t>
  </si>
  <si>
    <t>Cotovelo 45° De Ferro Galvanizado Ø 50Mm (2")</t>
  </si>
  <si>
    <t>Cotovelo 45° De Ferro Galvanizado Ø 80Mm (3")</t>
  </si>
  <si>
    <t>Cotovelo 45° De Ferro Galvanizado Ø 65Mm (2.1/2")</t>
  </si>
  <si>
    <t>Cotovelo 90° De Ferro Galvanizado Ø 100Mm (4")</t>
  </si>
  <si>
    <t>Cotovelo 45° De Ferro Galvanizado Ø 100Mm (4")</t>
  </si>
  <si>
    <t>Tubos ( Ferro Galvanizado)</t>
  </si>
  <si>
    <t>Te 90 Aco Galvanizado Bsp Ø 4" (100Mm)</t>
  </si>
  <si>
    <t>Tubos (Ferro Fundido E Conexões)</t>
  </si>
  <si>
    <t>Tubo De Ferro Fundido De 150Mm Ponta E Bolsa (Pb) - "Tb Sme"</t>
  </si>
  <si>
    <t>Tubos (Pvc Rígido E Conexões)</t>
  </si>
  <si>
    <t>Adaptador Pvc Soldavel C/ Anel P/ Caixa D`Agua Dn 20Mm</t>
  </si>
  <si>
    <t>Adaptador Pvc Soldavel C/ Anel P/ Caixa D`Agua Dn 25Mm</t>
  </si>
  <si>
    <t>Adaptador Pvc Soldavel C/ Anel P/ Caixa D`Agua Dn 32Mm</t>
  </si>
  <si>
    <t>Adaptador Soldavel Longo Pvc C/ Flanges Livres P/ Caixa D`Agua Dn 40Mm X 1.1/4"</t>
  </si>
  <si>
    <t>Adaptador Soldavel Longo Pvc C/ Flanges Livres P/ Caixa D`Agua Dn 50Mm X 1.1/2"</t>
  </si>
  <si>
    <t>Adaptador Soldavel Longo Pvc C/ Flanges Livres P/ Caixa D`Agua Dn 60Mm X 2"</t>
  </si>
  <si>
    <t>Adaptador Soldavel Longo Pvc C/ Flanges Livres P/ Caixa D`Agua Dn 75Mm X 2.2/12"</t>
  </si>
  <si>
    <t>Adaptador Pvc Soldavel Para Registro 25Mm X 3/4"</t>
  </si>
  <si>
    <t>Adaptador Pvc Soldavel Para Registro 32Mm X 1"</t>
  </si>
  <si>
    <t>Adaptador Pvc Soldavel Para Registro 50Mm X 1 1/2"</t>
  </si>
  <si>
    <t>Bucha De Reducao Pvc Soldavel Longa 32X25Mm</t>
  </si>
  <si>
    <t>Bucha De Reducao Pvc Soldavel Longa 50X32Mm</t>
  </si>
  <si>
    <t>Joelho De Reducao 90 Pvc Soldavel De 32X25Mm</t>
  </si>
  <si>
    <t>Tubos (Pvc Rígido E Conexões) - Cont.</t>
  </si>
  <si>
    <t>Joelho 90 Pvc Sold/Rosca Reducao 25X3/4"</t>
  </si>
  <si>
    <t>Joelho De Reducao 90 Pvc Sold/Rosca De 25X1/2"</t>
  </si>
  <si>
    <t>Luva Pvc Soldavel/Rosca De 25X3/4"</t>
  </si>
  <si>
    <t>Tubo De Esgoto De Pvc Serie "R" Cinza (6") - 150Mm - Tigre, Amanco Ou Equivalente</t>
  </si>
  <si>
    <t>Tubos (Pvc Rigido Tp Esgoto)</t>
  </si>
  <si>
    <t>Curva 90° Curta Pvc Esgoto 40Mm</t>
  </si>
  <si>
    <t>Curva 90° Curta Pvc Esgoto 100Mm</t>
  </si>
  <si>
    <t>Curva 90° Longa Pvc Esgoto 100 Mm</t>
  </si>
  <si>
    <t>Joelho 90 C/Visita Pvc Esg 100X50Mm</t>
  </si>
  <si>
    <t>Plug Pvc Esgoto De 100Mm</t>
  </si>
  <si>
    <t>Te Pvc Reducao Esgoto De 150X100Mm</t>
  </si>
  <si>
    <t>Tubos (Pvc Rigido Soldavel E Esgoto Com Conexoes)</t>
  </si>
  <si>
    <t>Tubo De Pvc Soldavel Marrom 20Mm (Agua Fria) - Tigre, Amanco Ou Equivalente</t>
  </si>
  <si>
    <t>Tubo De Pvc Soldavel Marrom 25Mm (Agua Fria) - Tigre, Amanco Ou Equivalente</t>
  </si>
  <si>
    <t>Tubo De Pvc Soldavel Marrom 32Mm (Agua Fria) - Tigre, Amanco Ou Equivalente</t>
  </si>
  <si>
    <t>Tubo De Pvc Soldavel Marrom 40Mm (Agua Fria) - Tigre, Amanco Ou Equivalente</t>
  </si>
  <si>
    <t>Tubo De Pvc Soldavel Marrom 50Mm (Agua Fria) - Tigre, Amanco Ou Equivalente</t>
  </si>
  <si>
    <t>Tubo De Pvc Soldavel Marrom 60Mm (Agua Fria) - Tigre, Amanco Ou Equivalente</t>
  </si>
  <si>
    <t>Tubo De Pvc Soldavel Marrom 75Mm (Agua Fria) - Tigre, Amanco Ou Equivalente</t>
  </si>
  <si>
    <t>Tubo De Pvc Soldavel Marrom 85Mm (Agua Fria) - Tigre, Amanco Ou Equivalente</t>
  </si>
  <si>
    <t>Joelho 90 De Pvc Soldavel De 25Mm</t>
  </si>
  <si>
    <t>Joelho 90 De Pvc Soldavel De 32Mm</t>
  </si>
  <si>
    <t>Joelho 90 De Pvc Soldavel De 50Mm</t>
  </si>
  <si>
    <t>Te De Pvc Soldavel De 25Mm</t>
  </si>
  <si>
    <t>Te De Pvc Soldavel De 32Mm</t>
  </si>
  <si>
    <t>Tubo De Esgoto Primario De Pvc Branco Serie Normal(1.1/2") - 40Mm - Tigre, Amanco Ou Equivalente</t>
  </si>
  <si>
    <t>Tubo De Esgoto Primario De Pvc Branco Serie Normal (2") - 50Mm - Tigre, Amanco Ou Equivalente</t>
  </si>
  <si>
    <t>Tubo De Esgoto Primario De Pvc Branco Serie Normal (3") - 75Mm - Tigre, Amanco Ou Equivalente</t>
  </si>
  <si>
    <t>Tubo De Esgoto Primario De Pvc Branco Serie Normal (4") - 100Mm - Tigre, Amanco Ou Equivalente</t>
  </si>
  <si>
    <t>Tubo De Esgoto Primario De Pvc Branco Serie Normal (6") - 150Mm - Tigre, Amanco Ou Equivalente</t>
  </si>
  <si>
    <t>Tubo De Esgoto Primario De Pvc Branco Serie Normal (8") - 200Mm - Tigre, Amanco Ou Equivalente</t>
  </si>
  <si>
    <t>Joelho 45 De Pvc P/ Esgoto De 40Mm</t>
  </si>
  <si>
    <t>Joelho 90 De Pvc P/ Esgoto De 40Mm</t>
  </si>
  <si>
    <t>Joelho 90 De Pvc P/ Esgoto De 75Mm</t>
  </si>
  <si>
    <t>Joelho 90 De Pvc P/ Esgoto De 100Mm</t>
  </si>
  <si>
    <t>Te 90° Pvc Rigido P/ Esgoto De 40Mm (1 1/2")</t>
  </si>
  <si>
    <t>Te 90° Pvc Rigido P/ Esgoto De 100Mm (4")</t>
  </si>
  <si>
    <t>Tubo De Pvc De 1 1/2" P/ Descarga</t>
  </si>
  <si>
    <t>Luva De Pvc Soldavel De 25Mm</t>
  </si>
  <si>
    <t>Joelho 45 De Pvc P/ Esgoto De 150Mm</t>
  </si>
  <si>
    <t>Te De Pvc Soldavel De 32X25Mm</t>
  </si>
  <si>
    <t>Joelho 45 De Pvc Soldavel De 25Mm</t>
  </si>
  <si>
    <t>Tubos (Pvc Rigido E Conexoes - Cont.)</t>
  </si>
  <si>
    <t>Anel De Borracha P/Tubo Pvc 150Mm (6")</t>
  </si>
  <si>
    <t>Tubos (Pvc Rigido E Conexoes-Roscavel)</t>
  </si>
  <si>
    <t>Tubo Pvc Rigido Roscavel De 1"</t>
  </si>
  <si>
    <t>Tubo De Cobre E Conexoes</t>
  </si>
  <si>
    <t>Tubo De Cobre Flexivel 3/8" Parede 0,79Mm (1/32") - 0,193 Kg/M</t>
  </si>
  <si>
    <t>Tubo De Cobre Flexivel 3/4" Parede 0,79Mm (1/32")</t>
  </si>
  <si>
    <t>Tubo De Cobre E Conexoes (Cont.)</t>
  </si>
  <si>
    <t>Tubo De Cobre Rigido 7/8" Parede 1/32 (0,478 Kg/M)</t>
  </si>
  <si>
    <t>Tubo De Cobre Rigido 1.1/8" Parede 1/32 (0,619 Kg/M)</t>
  </si>
  <si>
    <t>Tubo De Cobre Flexivel 1/4" Parede 0,79Mm (1/32")</t>
  </si>
  <si>
    <t>Tubo De Cobre Flexivel 1/2" Parede 0,79Mm (1/32") - 0,264 Kg/M</t>
  </si>
  <si>
    <t>Tubo De Cobre Flexivel 5/8" Parede 0,79Mm (1/32") - 0,334 Kg/M</t>
  </si>
  <si>
    <t>Tubo De Cobre Rigido 1.5/8" Parede 1/32" (0,904 Kg/M)</t>
  </si>
  <si>
    <t>Tubo De Cobre Rigido 1.3/8" Parede 1/32" (0,761 Kg/M)</t>
  </si>
  <si>
    <t>Tubos (Pvc E Conexoes - Cont)</t>
  </si>
  <si>
    <t>Lixa D Agua N. 100</t>
  </si>
  <si>
    <t>Tubos (Pvc E Conexoes - Cont.)</t>
  </si>
  <si>
    <t>Bacia Sanitária Convencional Ravena P9, Deca</t>
  </si>
  <si>
    <t>Registros</t>
  </si>
  <si>
    <t>Registro De Gaveta Bruto Abnt 15Mm - 1/2"</t>
  </si>
  <si>
    <t>Registro De Gaveta Bruto Abnt 20Mm - 3/4"</t>
  </si>
  <si>
    <t>Registro De Gaveta Bruto Abnt 25Mm - 1"</t>
  </si>
  <si>
    <t>Registro De Gaveta Bruto Abnt 32Mm - 1.1/4"</t>
  </si>
  <si>
    <t>Registro De Gaveta Bruto Abnt 40Mm - 1.1/2"</t>
  </si>
  <si>
    <t>Registro De Gaveta Bruto Abnt 50Mm - 2"</t>
  </si>
  <si>
    <t>Registro De Gaveta Bruto Industrial 65Mm - 2.1/2"</t>
  </si>
  <si>
    <t>Registro De Gaveta Bruto Industrial 80Mm - 3"</t>
  </si>
  <si>
    <t>Registro De Gaveta Cromado 1/2" Com Canopla</t>
  </si>
  <si>
    <t>Registro De Gaveta Cromado 3/4" Com Canopla</t>
  </si>
  <si>
    <t>Registro De Gaveta Cromado 1" Com Canopla</t>
  </si>
  <si>
    <t>Registro De Gaveta Cromado 1 1/2" Com Canopla</t>
  </si>
  <si>
    <t>Registro De Pressao Cromado Com Acabamento 1/2"</t>
  </si>
  <si>
    <t>Registro De Pressao Cromado Com Acabamento 3/4"</t>
  </si>
  <si>
    <t>Registro De Gaveta Cromado 1 1/4" Com Canopla</t>
  </si>
  <si>
    <t>Registro De Pressao Bruto Com Volante 3/4"</t>
  </si>
  <si>
    <t>Registro Pressao Bruto Com Volante 1/2"</t>
  </si>
  <si>
    <t>Registro De Gaveta Bruto 100Mm - 4"</t>
  </si>
  <si>
    <t>Válvulas</t>
  </si>
  <si>
    <t>Valvula De Escoamento P/ Pia Americana 1.1/2 X 3.3/4'</t>
  </si>
  <si>
    <t>Valvula De Saida Para Lavatorio Cromada 1"</t>
  </si>
  <si>
    <t>Valvula De Escoamento P/ Pia Ou Tanque 1.1/4" Cromada</t>
  </si>
  <si>
    <t>Valvula De Saida P/Mictorio Cromada (11/2")</t>
  </si>
  <si>
    <t>Valvula De Pvc 2.1/4" Para Tanque C/ Unho</t>
  </si>
  <si>
    <t>Valvula De Pvc 1" Para Lavatorio C/ Unho</t>
  </si>
  <si>
    <t>Valvula De Descarga 1 1/2" C/ Acabamento Cromado</t>
  </si>
  <si>
    <t>Valvula De Descarga Com Registro 1 1/2" S/ Acabam.</t>
  </si>
  <si>
    <t>Valvula Retencao Horizontal Bronze - 15Mm (1/2')</t>
  </si>
  <si>
    <t>Valvula Retencao Horizontal Bronze - 20Mm (3/4')</t>
  </si>
  <si>
    <t>Valvula Retencao Horizontal Bronze - 25Mm (1')</t>
  </si>
  <si>
    <t>Valvula Retencao Horizontal Bronze - 32Mm (1 1/4')</t>
  </si>
  <si>
    <t>Valvula Retencao Horizontal Bronze - 40Mm (1 1/2')</t>
  </si>
  <si>
    <t>Valvula Retencao Horizontal Bronze - 50Mm (2')</t>
  </si>
  <si>
    <t>Valvula Retencao Horizontal Bronze - 65Mm (2 1/2')</t>
  </si>
  <si>
    <t>Valvula Retencao Horizontal Bronze - 80Mm (3")</t>
  </si>
  <si>
    <t>Valvula Retencao Horizontal Bronze - 100Mm (4')</t>
  </si>
  <si>
    <t>Valvula Retencao Vertical Bronze - 32Mm (1 1/4")</t>
  </si>
  <si>
    <t>Valvula Retencao Vertical Bronze - 20 Mm 3/4"</t>
  </si>
  <si>
    <t>Valvula Retencao Vertical Bronze - 15Mm (1/2")</t>
  </si>
  <si>
    <t>Valvula Retencao Vertical Bronze - 40Mm (11/2")</t>
  </si>
  <si>
    <t>Valvula Retencao Vertical Bronze - 50Mm (2")</t>
  </si>
  <si>
    <t>Valvula Retencao Vertical Bronze - 65Mm (21/2")</t>
  </si>
  <si>
    <t>Valvula Retencao Vertical Bronze - 80Mm (3")</t>
  </si>
  <si>
    <t>Valvula De Escoamento P/ Pia Americana 3.1/2' Cromada</t>
  </si>
  <si>
    <t>Valvula De Retencao Vertical Bronze - 25Mm (1")</t>
  </si>
  <si>
    <t>Valvula Em Pvc P/ Lavat Padrao Popular 1" C/ Unho</t>
  </si>
  <si>
    <t>Valvula De Descarga Com Acabamento Canopla Metal Cromado 1.1/4" - Docol Ou Equivalente</t>
  </si>
  <si>
    <t>Valvula De Descarga P/ Mictorio 1.1/2"</t>
  </si>
  <si>
    <t>Válvulas (Continuação)</t>
  </si>
  <si>
    <t>Válvula Esfera Npt Classe 300 Ø 3/4"</t>
  </si>
  <si>
    <t>Sifões / Engates</t>
  </si>
  <si>
    <t>Sifao Metalico Tipo Copo 1X1 1/2"</t>
  </si>
  <si>
    <t>Sifao Cromado 2"</t>
  </si>
  <si>
    <t>Sifao Metal Cromado P/ Lavatorio 1" X 1 1/2"</t>
  </si>
  <si>
    <t>Sifao De Pvc Rigido Tipo Copo 1" X 1 1/2"</t>
  </si>
  <si>
    <t>Sifao Aco Inox Cromado P/ Lavatorio 1 1/4"</t>
  </si>
  <si>
    <t>Sifao De Pvc Diametro 2"</t>
  </si>
  <si>
    <t>Sifao Pvc Padrao Popular P/ Lavatório 1"X1 1/2"</t>
  </si>
  <si>
    <t>Engate Flexivel Metal Cromado Esteves</t>
  </si>
  <si>
    <t>Cap 3/4 Npt - Galvanizado 300 Lbs</t>
  </si>
  <si>
    <t>Valvula De Retencao Meia Luva 7/16" Ns X 1/2" Npt</t>
  </si>
  <si>
    <t>Pigtail Pol Mx7/16 Ns(24) - P45 - 0,50M</t>
  </si>
  <si>
    <t>Te Npt 3/4"- Galvanizado 300 Lbs</t>
  </si>
  <si>
    <t>Regulador Pressao Prim Est Saida 150Kpa Inc Valvula P/ 02 Cilidros</t>
  </si>
  <si>
    <t>Anel De Vedação Azul Para Bacia Sanitaria</t>
  </si>
  <si>
    <t>Caixas De Descarga E Reservatorios</t>
  </si>
  <si>
    <t>Caixa Descarga Plastica Sobrepor Branca 6/9 Litros</t>
  </si>
  <si>
    <t>Reservatorio De Polietileno 1.000 L C/ Tampa</t>
  </si>
  <si>
    <t>Reservatorio De Polietileno 5.000 L C/ Tampa</t>
  </si>
  <si>
    <t>Reservatorio De Polietileno 1.500 L C/ Tampa</t>
  </si>
  <si>
    <t>Reservatorio De Polietileno 500 L C/ Tampa</t>
  </si>
  <si>
    <t>Reservatorio/Tanque De Polietileno 20.000 L Com Tampa Roscavel Diametro 60Cm - Fortlev, Bakof Tec, Rotoplastyc Ou Equivalente</t>
  </si>
  <si>
    <t>Reservatorio De Polietileno 310 L C/ Tampa</t>
  </si>
  <si>
    <t>Reservatorio De Polietileno 3.000 L C/ Tampa</t>
  </si>
  <si>
    <t>Reservatorio De Polietileno 2.000 L C/ Tampa</t>
  </si>
  <si>
    <t>Reservatorio De Polietileno 15.000 L C/ Tampa</t>
  </si>
  <si>
    <t>Aparelhos Sanitários E Similares</t>
  </si>
  <si>
    <t>Bacia Louça Branca Deca Vogue Plus Ref. P 510</t>
  </si>
  <si>
    <t>Caixa Acoplada P/ Bacia Louca Incl. Valvula Com Duplo Acionamento - Ref. Cd.00F - Deca Ou Equivalente</t>
  </si>
  <si>
    <t>Bacia Louca Branca Linha Ravena P.909 - Deca Ou Equivalente</t>
  </si>
  <si>
    <t>Bacia Sifonada De Louca Branca</t>
  </si>
  <si>
    <t>Bacia Louca Branca Com Caixa Acoplada Com Acionamento Simples</t>
  </si>
  <si>
    <t>Cabide De Louca Branca Com 2 Ganchos - Icasa, Celite Ou Equivalente</t>
  </si>
  <si>
    <t>Lavatorio De Louca Branca Com Coluna - Aspen - Deca, Celite Ou Equivalente</t>
  </si>
  <si>
    <t>Lavatorio De Louca Branca Sem Coluna</t>
  </si>
  <si>
    <t>Mictorio Coletivo Aco Inox, Aisi 304 N.18 - L=30Cm</t>
  </si>
  <si>
    <t>Pia De Aco Inoxidavel Com Cuba Simples 1.50X0.58M</t>
  </si>
  <si>
    <t>Tanque Simples 85 Lts Aco Inox, Aisi 304 - Ts Nº 2</t>
  </si>
  <si>
    <t>Tanque Simples 45 Lts Aco Inox, Aisi 304 - Ts Nº 1</t>
  </si>
  <si>
    <t>Cabide De Louca Branca Com 1 Gancho</t>
  </si>
  <si>
    <t>Chuveiro De Pvc C/ Braco</t>
  </si>
  <si>
    <t>Bacia Convencional Infantil De Louca Branca - Studio Kids - Deca Ou Equivalente</t>
  </si>
  <si>
    <t>Cuba Louca Branca De Embutir Diam.36Cm Deca L-41</t>
  </si>
  <si>
    <t>Escovario Aço Inox, Aisi 304 Nº 18 - (17X43X23Cm)</t>
  </si>
  <si>
    <t>Lavatorio Em Aco Inox, Liga Aisi 304 N.1</t>
  </si>
  <si>
    <t>Mictorio Aco Inox Liga Aisi 304 N.18 C/Valvula</t>
  </si>
  <si>
    <t>Tanque Duplo 90 Lts Aco Inox Aisi 304 Td Nº 1</t>
  </si>
  <si>
    <t>Bebedouro Em Aco Inox, Aisi 304 Ch18 Dim. 45X275Cm</t>
  </si>
  <si>
    <t>Cuba Em Aco Inox P/ Paneloes, Aisi 304 Ch 22</t>
  </si>
  <si>
    <t>Pia Em Aco Inox C/ 2 Cubas No. 1 0.60 X 2.50 M</t>
  </si>
  <si>
    <t>Bebedouro Aco Inox Coletivo N.18 - L= 0.45 M</t>
  </si>
  <si>
    <t>Tanque Duplo Em Marmorite - Dim. 100X60 Cm</t>
  </si>
  <si>
    <t>Pia Em Marmorite P/Cozinha Dim. 1.20 X 0.60 M</t>
  </si>
  <si>
    <t>Cabide 1 Gancho Ref.08 Acab. Cromado Ref Idea Docol, Lorenzetti Ou Equiv</t>
  </si>
  <si>
    <t>Acabamento (Canopla) Classica Para Valvula De Descarga - Docol, Deca, Hidra Ou Equivalente</t>
  </si>
  <si>
    <t>Cuba Louca Branca Oval De Embutir Ref. L37</t>
  </si>
  <si>
    <t>Bacia Convencional De Louça Branca - Logasa, Celite Ou Equivalente</t>
  </si>
  <si>
    <t>Lavatorio Louça Branca Sem Coluna Linha Colibri - Logasa Ou Equivalente</t>
  </si>
  <si>
    <t>Tanque Marmorite Com 1 Bojo Dim. 60X50Cm</t>
  </si>
  <si>
    <t>Cuba Aco Inox Retang. Simples Ref.302 Marca Strake</t>
  </si>
  <si>
    <t>Pia Aco Inoxi 01 Cuba N. 1 Dim. 0.60 X 1.80M</t>
  </si>
  <si>
    <t>Pia Aco Inoxi 02 Cubas N. 2 Dim. 0.60 X 2.10M</t>
  </si>
  <si>
    <t>Lavatorio Branco Com Coluna Branco Padrao Popular</t>
  </si>
  <si>
    <t>Lavatorio De Canto Branco Ref. L101</t>
  </si>
  <si>
    <t>Cuba Aço Inox Retang. Simples Ref.301 Marca Strake</t>
  </si>
  <si>
    <t>Lavatorio De Canto Branco Colecao Master - L76</t>
  </si>
  <si>
    <t>Acab. Antivand. Ref. 01505006 P/ Valvula Descarga</t>
  </si>
  <si>
    <t>Mictorio Louca Branca C/ Sifao Integrado Antivandalismo - M-715 - Deca Ou Equivalente</t>
  </si>
  <si>
    <t>Bacia Sif. Louca Branca Vogue Plus Confort - P51</t>
  </si>
  <si>
    <t>Metais Sanitários</t>
  </si>
  <si>
    <t>Torneira Longa De Parede Para Tanque 3/4" (20Mm) - Ref. 1158-Primor - Docol Ou Equivalente</t>
  </si>
  <si>
    <t>Torneira De Pressao Cromada De Uso Geral 1/2'</t>
  </si>
  <si>
    <t>Torneira Bica Baixa De Pressao Cromada P/ Lavatorio 1/2" - Pressmatic Alfa, Docol, Decamatic Smart - Deca Ou Equivalente</t>
  </si>
  <si>
    <t>Tubo De Ligacao Cromado Com Canopla</t>
  </si>
  <si>
    <t>Torneira Angular De Jardim Cromada 1/2" Ou 3/4", Acionamento Restrito - Docol Ou Equivalente</t>
  </si>
  <si>
    <t>Torneira De Pvc Branca 1/2" Para Pia Slim - Krona, Tigre Ou Equivalente</t>
  </si>
  <si>
    <t>Ducha Manual Acqua Jet C/ Reg.Pressão Ref. C 2195</t>
  </si>
  <si>
    <t>Torneira De Parede De Cozinha Bica Alta Ref. Gali - Docol Ou Equivalente</t>
  </si>
  <si>
    <t>Torneira Jato Esguicho Em Aco Inox Diam. 3/8" - Tamanho 15 Cm P/ Bebedouro Industrial</t>
  </si>
  <si>
    <t>Torneira Em Pvc Para Lavatorio</t>
  </si>
  <si>
    <t>Torneira Longa De Parede Para Tanque 1/2" (15Mm) - Ref. 1158-Primor - Docol Ou Equivalente</t>
  </si>
  <si>
    <t>Torn. Cromada 1/2" Linha Pratika Ref.1157-P Fabrimar</t>
  </si>
  <si>
    <t>Torneira Pressão Cromada Uso Geral 3/4"</t>
  </si>
  <si>
    <t>Filtro Aqualar Curto Ap200 Aqualar/Equiv C/ Refil(Vela)</t>
  </si>
  <si>
    <t>Valvula Descarga Anti-Vandalismo P/ Mictorio - Pressmatic - Docol Ou Equivalente</t>
  </si>
  <si>
    <t>Lavatório Com Coluna Branca Confort L51+Cs1V</t>
  </si>
  <si>
    <t>Torneira De Lavatorio Parede Anti-Vandal Cromado Biopress Av 140Mm - 1182-Av-Bio-140 - Fabrimar Ou Equivalente</t>
  </si>
  <si>
    <t>Tubo Ligacao Mictorio Antivand 00132606 Docol/Equ</t>
  </si>
  <si>
    <t>Acab. Valv. Desc. Pressmatic Benefit 00184906 Docol</t>
  </si>
  <si>
    <t>Barra De Apoio Inox Lateral Articulada 80Cm</t>
  </si>
  <si>
    <t>Aparelhos E Equipamentos</t>
  </si>
  <si>
    <t>Chuveiro Cromado Com Desviador Flexivel - Linha Max - Deca Ou Equivalente</t>
  </si>
  <si>
    <t>Equipamentos De Proteção Contra Incêndio</t>
  </si>
  <si>
    <t>Caixa De Incendio/Abrigo Para Mangueira 60X90X17Cm C/ Tampa E Suporte</t>
  </si>
  <si>
    <t>Extintor De Incendio De Gas Carbonico Co2 5 B:C (6 Kg)</t>
  </si>
  <si>
    <t>Caixa De Aco 40X60X40Cm P/Hidrante De Recalque</t>
  </si>
  <si>
    <t>Adaptador Latao Rosca Para Engate Rapido 63X63Mm</t>
  </si>
  <si>
    <t>Suporte De Parede Universal Para Extintor</t>
  </si>
  <si>
    <t>Extintor De Incendio De Agua Pressurizada 2A (10 Litros)</t>
  </si>
  <si>
    <t>Extintor De Incendio De Portatil Po Quimico Seco Abc 2A-20B:C (4Kg)</t>
  </si>
  <si>
    <t>Extintor De Incendio Portatil Po Quimico Seco Abc 2A - 20B:C (6Kg)</t>
  </si>
  <si>
    <t>Registro Globo Angular 45º De 63Mm</t>
  </si>
  <si>
    <t>Mangueira De 63Mm X 20 M C/ Engate Storz</t>
  </si>
  <si>
    <t>Registro Globo Angular 90 De 63Mm</t>
  </si>
  <si>
    <t>Tampao Com Corrente Para Registro Globo Angular</t>
  </si>
  <si>
    <t>Caixa De Incendio/Abrigo Para Mangueira 80X90X17Cm C/ Tampa E Suporte</t>
  </si>
  <si>
    <t>Chave P/ Conexoes Tipo Storz Dn 1 1/2X 2 1/2"</t>
  </si>
  <si>
    <t>Mangueira De Incendio 63Mm X 15 M C/ Engate Storz</t>
  </si>
  <si>
    <t>Sinaliz De Emergencia (Saida) Acrilica Autonoma</t>
  </si>
  <si>
    <t>Placa De Sinalização De Emergência De Orientação E Salvamento , Conforme Abnt Nbr 13434/2004 E Nt14/2010-Es</t>
  </si>
  <si>
    <t>Esguicho Em Latao Regulavel 2.1/2"</t>
  </si>
  <si>
    <t>Manometro 63 Mm Escala Dupla 0 A 4 Kgf/Cm2</t>
  </si>
  <si>
    <t>Ralos, Caixas E Grelhas</t>
  </si>
  <si>
    <t>Ralo Sifonado Em Pvc 100X40Mm Com Grelha Em Pvc</t>
  </si>
  <si>
    <t>Ralo Seco Pvc 10 Cm, Com Grelha Em Pvc</t>
  </si>
  <si>
    <t>Caixa Sifonada Pvc 150X150X50Mm,Com Grelha Em Pvc</t>
  </si>
  <si>
    <t>Tampa P/ Caixa Sifonada Em Pvc 15X15Cm</t>
  </si>
  <si>
    <t>Tampao E Suporte De Ferro Fundido Ø 60Cm Classe D400 Para Pv</t>
  </si>
  <si>
    <t>Ralo Sifonado 10X10Cm C/ Grelha Quadrada Pvc</t>
  </si>
  <si>
    <t>Ralo Sifonado Em Pvc 100X40Mm, C/ Grelha Cromada</t>
  </si>
  <si>
    <t>Ralo Seco Pvc 10Cm, C/ Grelha Cromada</t>
  </si>
  <si>
    <t>Ralo Sifonado 100X40Mm C/Grelha Pvc,Akros Mar.Ref.</t>
  </si>
  <si>
    <t>Ralos, Caixas E Grelhas (Cont)</t>
  </si>
  <si>
    <t>Tampa Aco Inox Rotativa P/ Caixa Sifonada 150X150Mm</t>
  </si>
  <si>
    <t>Tampa Aco Inox Rotativa Para Ralo 100X100Mm</t>
  </si>
  <si>
    <t>Tampa Pvc Para Ralo 100X100Mm</t>
  </si>
  <si>
    <t>Captação Águas Pluviais</t>
  </si>
  <si>
    <t>Chapa Galvanizada Nº 26 Desenv 30 Cm</t>
  </si>
  <si>
    <t>Suporte Em Barra Chata Galvanizada Para Calha</t>
  </si>
  <si>
    <t>Chapa De Aco Galvanizado Nº 16 (Esp. 1,55Mm)</t>
  </si>
  <si>
    <t>Calha Em Chapa De Aco Galvanizado N. 20 40X25X25Cm</t>
  </si>
  <si>
    <t>Chapa De Aco Galvanizada Nº 14 (Esp. 1,95Mm)</t>
  </si>
  <si>
    <t>Captacao Aguas Pluviais (Continuacao)</t>
  </si>
  <si>
    <t>Tampa De Ferro Fundido Articulada Dim: 40X60Cm - Trafego Leve</t>
  </si>
  <si>
    <t>Irrigacao E Drenagem</t>
  </si>
  <si>
    <t>Tubo Dreno Corrugado, Perfurado De Pead (Polietileno De Alta Densidade), Nbr 15073 / Dnit 093/2006 - Diam. 100Mm (4")</t>
  </si>
  <si>
    <t>Fita Perfurada Walsywa 19Mm X 30M</t>
  </si>
  <si>
    <t>Mangueira De Solda Dupla Ø 5/16"- 300 Psi (Oxigenio/Acetileno)</t>
  </si>
  <si>
    <t>Caixa Termoplastica P/ Hidrometro Dn 3/4" P/Parede</t>
  </si>
  <si>
    <t>Tanque De Pressurizacao/Cilindro Com Membrana 8,10 Ou 12 Kgf Vazio</t>
  </si>
  <si>
    <t>Diversos (Cont)</t>
  </si>
  <si>
    <t>Manometro 100Mm Escala Dupla 0 A 10 Kgf/Cm2 - 0 A 150 Psi - Saida Traseira De 1/2" Npt</t>
  </si>
  <si>
    <t>Chapa Aco Galvanizada N. 24 (0.65Mm - 5,645Kg/M2)</t>
  </si>
  <si>
    <t>Assento Poliester P/ Bacia Vogue Plus Ap51 - Deca Ou Equivalente</t>
  </si>
  <si>
    <t>Filtro Anaer.Anel Concr.Diam 1M,H=2.0M,C/ Visita</t>
  </si>
  <si>
    <t>Cx Sif Montada C/ Grelha E Porta Grelha Quadrado Inox 150X150X50Mm</t>
  </si>
  <si>
    <t>Lavatorio C/ Coluna Ravena Deca L91/C9 Branco</t>
  </si>
  <si>
    <t>Assento Poliester C/ Abertura Frontal P/ Bacia Vogue Plus Ap52 - Deca Ou Equivalente</t>
  </si>
  <si>
    <t>Bolsa De Borracha Ø 1.1/2" P/ Bacia Sanit.</t>
  </si>
  <si>
    <t>Engate Flexivel Em Pvc 1/2" X 30Cm</t>
  </si>
  <si>
    <t>Engate Flexivel Trançado Inox 1/2? X 30Cm</t>
  </si>
  <si>
    <t>Solda (Estanho) 40 X 60 - 2,5Mm - Trifluxo Ou Equivalente</t>
  </si>
  <si>
    <t>Assento De Plastico Para Vaso Sanitario</t>
  </si>
  <si>
    <t>Fita De Vedacao 18Mm X 50M</t>
  </si>
  <si>
    <t>Adesivo Para Tubo De Pvc Rigido</t>
  </si>
  <si>
    <t>Solucao Limpadora Para Pvc Rigido</t>
  </si>
  <si>
    <t>Torneira De Boia Em Latao(Boia Plast)Dn 20Mm (3/4)</t>
  </si>
  <si>
    <t>Torn.De Boia Em Latao (Boia Plast) Dn 25Mm (1')</t>
  </si>
  <si>
    <t>Torneira Boia Haste Metalica Balao Plastico - 3/4"</t>
  </si>
  <si>
    <t>Torn.De Boia Em Latao (Boia Plast)Dn 32Mm (1 1/4')</t>
  </si>
  <si>
    <t>Filtro Anaerobio Aneis Concr. Diam.1.20M, H=2.00M</t>
  </si>
  <si>
    <t>Fossa Aneis Pre-Moldados Diam. 2M,H=2M,Tampa 60Cm</t>
  </si>
  <si>
    <t>Filtro Anaer. Aneis Concr.Diam. 2M,H=2M,Tampa 60Cm</t>
  </si>
  <si>
    <t>Cavalete Para Padrao De Entrada D=3/4"</t>
  </si>
  <si>
    <t>Engate N.3 Em Pvc Cipla Ou Similar</t>
  </si>
  <si>
    <t>Engate De Pvc 1/2"X40Mm, Luconi Marca De Ref.</t>
  </si>
  <si>
    <t>Lubrificante Para Tubo De Pvc E Ferro Fundido</t>
  </si>
  <si>
    <t>Fossa Anéis Concr. D=1.20M, H=2.0M C/Visita 60 Cm</t>
  </si>
  <si>
    <t>Automatico De Boia 2 Funcoes 25A</t>
  </si>
  <si>
    <t>Tampa Plastica Para Bacia Sifonada Infantil</t>
  </si>
  <si>
    <t>Pressostato 80/120 Psi C/ Valvula De Alivio 1/4"</t>
  </si>
  <si>
    <t>Pressostato 100/150 Psi C/ Valvula De Alivio 1/4"</t>
  </si>
  <si>
    <t>Manometro 100 Mm Escala Dupla 0 A 7 Kgf/Cm2</t>
  </si>
  <si>
    <t>Anel Pre-Moldado De Concreto Ø 1.50 M - H= 0,50M</t>
  </si>
  <si>
    <t>Tampa Pre-Moldada Diametro 1.5M</t>
  </si>
  <si>
    <t>Tubos E Conexões Fºfº Tk P/ Inst. Bombas (Ee)</t>
  </si>
  <si>
    <t>Reparo De Válvula De Descarga</t>
  </si>
  <si>
    <t>Remocao Residuos Classe A Conama (Cacamba) Classe Ii B (Nbr10004) Inclusive Destinacao Final</t>
  </si>
  <si>
    <t>Barra Chata De Ferro Astm A-36 1/4" X 1.1/4"</t>
  </si>
  <si>
    <t>Tubo Aco Galv 60,30 X 3,75Mm (2") Din 2440 - Medio</t>
  </si>
  <si>
    <t>Tubo Aco Galv. 33,70 X 3,35Mm (1") Din 2440 - Medio</t>
  </si>
  <si>
    <t>Alcapao De Madeira De Lei 60X60Cm</t>
  </si>
  <si>
    <t>Jateamento Padrão Sa 2 1/2</t>
  </si>
  <si>
    <t>Tubo Aco Galv 26,90 X 2,65Mm (3/4") Din 2440 - Medio</t>
  </si>
  <si>
    <t>Tubo Aco Galv 76,10 X 3,75Mm (2.1/2") Din 2440 - Medio</t>
  </si>
  <si>
    <t>Art/Crea - Obra Ou Servico De R$8.000,00 Até 15.000,00</t>
  </si>
  <si>
    <t>Aluguel Mensal Container P/ Almox 6.00X2.40X2.40M</t>
  </si>
  <si>
    <t>Rede Em Corda De Nylon P/Protecao Quadra Esportes Malha 10X10Cm</t>
  </si>
  <si>
    <t>Mobilização E Desmob. Conteiner P/Barracão De Obra</t>
  </si>
  <si>
    <t>Tubo Aco Galv 48,30 X 3,35Mm (1.1/2") Din 2440 - Medio</t>
  </si>
  <si>
    <t>Tampa De Ferro Fundido 40X40Cm C/ Inscr - Trafego Leve</t>
  </si>
  <si>
    <t>Molde P/ Solda Exotermica Tipo Hcl 5/8" 50-5</t>
  </si>
  <si>
    <t>Adesivo 60X60Cm Com Impressao Logo Digital Conforme Projeto</t>
  </si>
  <si>
    <t>Aluguel Mensal Container Vestiario 6.0X2.40X2.40M</t>
  </si>
  <si>
    <t>Aluguel Container Refeitorio 6X2.40X2.40M</t>
  </si>
  <si>
    <t>Aluguel Container Sanitario Colet 6X2.40X2.40M</t>
  </si>
  <si>
    <t>Fita Perf Niquelada P/ Equaliz Rolo 3M 20X0.8Mm 7F</t>
  </si>
  <si>
    <t>Po Exotermico Ignicao C/ Palito Cartucho 115</t>
  </si>
  <si>
    <t>Borracha Elastomerica Dim. 1.1/8" Esp 9Mm</t>
  </si>
  <si>
    <t>Aluguel Container Escr+Banh 6X2.40X2.40M P+2J+1Pt Ar</t>
  </si>
  <si>
    <t>Tubo Em Aco Inox 3/4" Esp: 1,5Mm - Polido</t>
  </si>
  <si>
    <t>Placa P/ Inauguracao Obra Em Alum Polido 40X50Cm</t>
  </si>
  <si>
    <t>Suporte "Y" Walsywa P/ Fixacao De Eletrodutos Teto</t>
  </si>
  <si>
    <t>Diversos Continuacao</t>
  </si>
  <si>
    <t>Aluguel Container Escritorio Sem Wc (6X2.40X2.40)M</t>
  </si>
  <si>
    <t>Borracha Elastomerica Diam. 1/2" (12Mm) Esp. 9Mm</t>
  </si>
  <si>
    <t>Borracha Elastomerica Diam. 1/4" Esp. 9Mm</t>
  </si>
  <si>
    <t>Borracha Elastomerica Diam. 5/8" Esp. 9Mm</t>
  </si>
  <si>
    <t>Borracha Elastomerica Diam. 7/8" Esp. 9Mm</t>
  </si>
  <si>
    <t>Borracha Elastomerica Diam. 3/8" Esp. 9Mm</t>
  </si>
  <si>
    <t>Detector Optico Enderecavel 24V</t>
  </si>
  <si>
    <t>Tijolo Esmeril 76,2X76,2X50,8 Mm</t>
  </si>
  <si>
    <t>Sirene Eletronica Media Tp Corneta</t>
  </si>
  <si>
    <t>Borracha Elastomerica Diam. 1.5/8" Esp 9Mm</t>
  </si>
  <si>
    <t>Borracha Elastomerica Dim. 1 3/8" Esp.9Mm</t>
  </si>
  <si>
    <t>Amortecedor Vibracao Trad Micro Iii Vibrastop 3/8" - Ate 100Kg</t>
  </si>
  <si>
    <t>Diversos (Serviços Sco)</t>
  </si>
  <si>
    <t>Tubo Em Aco Inox 2" Esp: 1,5Mm - Polido</t>
  </si>
  <si>
    <t>Canopla Em Aco Inox 2" Esp. 0,50Mm</t>
  </si>
  <si>
    <t>Diversos Continuação</t>
  </si>
  <si>
    <t>Borracha Elastomerica Diam. 3/4" (19Mm) Esp 9Mm</t>
  </si>
  <si>
    <t>Gas Refrigerante R22</t>
  </si>
  <si>
    <t>Gas Refrigerante R407</t>
  </si>
  <si>
    <t>Gas Refrigerante R410-A</t>
  </si>
  <si>
    <t>Tubo Aco Galv 101,60 X 4,25Mm (3.1/2") Din 2440 - Medio</t>
  </si>
  <si>
    <t>Trinco Redondo Vertical Ferro Galvanizado 15Cm</t>
  </si>
  <si>
    <t>Galvanização Eletrolitica</t>
  </si>
  <si>
    <t>Diversos Cont</t>
  </si>
  <si>
    <t>Chapa De Aco Galvanizada Nº 22 (Esp. 0,80Mm)</t>
  </si>
  <si>
    <t>Chapa Aco Inox 304 Nº 13 (2,50 Mm) Acabamento Escovado</t>
  </si>
  <si>
    <t>Insumos De Manutencao - Serralheria</t>
  </si>
  <si>
    <t>Recarga De Cilindro De Oxigenio Industrial</t>
  </si>
  <si>
    <t>Recarga De Gas Acetileno Industrial (Ppu)</t>
  </si>
  <si>
    <t>Barra Chata De Ferro Astm A-36 1/8" X 3/4"</t>
  </si>
  <si>
    <t>Barra Chata De Ferro Astm A-36 1/4" X 1.1/2"</t>
  </si>
  <si>
    <t>Cantoneira Abas Iguais De Ferro Astm A-36 - 1/4" X 1.1/4" X 1.1/4"</t>
  </si>
  <si>
    <t>Barra De Ferro Redonda Lisa Sae-1020 Ø 1/2"</t>
  </si>
  <si>
    <t>Barra De Ferro Redonda Lisa Sae-1020 Ø 5/8"</t>
  </si>
  <si>
    <t>Barra De Ferro Redonda Lisa Sae-1020 Ø 3/8"</t>
  </si>
  <si>
    <t>Barra De Ferro Redonda Lisa Sae-1020 Ø 5/16"</t>
  </si>
  <si>
    <t>Perfil Metalico "T" 3/4 X 1/8"</t>
  </si>
  <si>
    <t>Insumos De Manutençao Serralheria (Cont)</t>
  </si>
  <si>
    <t>Perfil Metalico "U" 200 X 50 X 3,8Mm</t>
  </si>
  <si>
    <t>Perfil 2L Laminado 38,10 X 38,10 X 3,18 X 200Mm</t>
  </si>
  <si>
    <t>Tubo Aco Galv 114,30 X 4,50Mm (4") Din 2440 - Medio</t>
  </si>
  <si>
    <t>Tubo Aco Galv 88,90 X 4,00Mm (3") Din 2440 - Medio</t>
  </si>
  <si>
    <t>Perfil "U" Enrijecido 200 X 75 X 25 X 2,65Mm (7,92Kg/M)</t>
  </si>
  <si>
    <t>Insumos De Eletrica (Cont.)</t>
  </si>
  <si>
    <t>Para Raios E Acessorios (Cont)</t>
  </si>
  <si>
    <t>Mastro Simples Fg De 1 1/2"X3M</t>
  </si>
  <si>
    <t>Luminaria Emb 4X09/10W (2X16W) Corpo Ch Aco Pint Eletrost Refletor E Aletas - Ref. Ce416Al-N - Ames, 6026 ? Lumavi; So003000 - Claron/Equivalente</t>
  </si>
  <si>
    <t>Luminaria Publica Led Petala Pot 100W, Ip66, Temp Cor Sup 5000K, Vida Util Superior A 60.000 H, Mod. Edn100, Hbp-100 Ou 001100G3-1006 - Ames Iluminação, Ecp, Hda Iluminação Ou Equivalente</t>
  </si>
  <si>
    <t>Quadro Distrib. Pvc De Embutir P/ 12 Circuitos S/ Barramento C/ Trinco</t>
  </si>
  <si>
    <t>Quadro Distrib. Pvc De Embutir P/ 8 Circuitos Sem Barramento C/ Trinco</t>
  </si>
  <si>
    <t>Lampada Led Tubular T8 18W 1200Mm Branco Frio, Base G13, Bivolt - Certificada Inmetro</t>
  </si>
  <si>
    <t>Consumo De Energia Eletrica Industrial Ate 2000 Kwh, Sem Demanda</t>
  </si>
  <si>
    <t>Luminarias (Continuação)</t>
  </si>
  <si>
    <t>Arandela Prova De Tempo 45º Industrial C/ Grade Sem Lampada Ref. Ey16 Ind Tgvp Naville; Wyn-26/2 Wetzel; Tl3553-M Total Light Ou Equiv</t>
  </si>
  <si>
    <t>Plafonier De Plastico Com Globo Em Plastico Branco Leitoso Dim 20X10Cm</t>
  </si>
  <si>
    <t>Insumos Acabamentos - Civil</t>
  </si>
  <si>
    <t>Revestimentos Ceramicos (Paredes)</t>
  </si>
  <si>
    <t>Ceramica Lisa Branca Ref Polar 33X61 A - Incesa Ou Equivalene</t>
  </si>
  <si>
    <t>Ceramica 10X10Cm Eliane Branco Brilhante Galeria Mesh (Telada) Ou Equivalente Ref Eliane Ceral, Strufald Ou Equiv</t>
  </si>
  <si>
    <t>Porcelanato Acabamento Acetinado 60X60Cm Cimento Cinza Bold</t>
  </si>
  <si>
    <t>Porcelanato Natural Retificado, 60X60Cm, Platina Na Eliane/Equiv</t>
  </si>
  <si>
    <t>Esquadrias Metalicas</t>
  </si>
  <si>
    <t>Porta Corta Fogo Com Barra Antipanico 1.00 X 2.10</t>
  </si>
  <si>
    <t>Tintas E Vernizes</t>
  </si>
  <si>
    <t>Lixa Em Folha D'Água Grana Nº 240 - Norton Ou Equivalente</t>
  </si>
  <si>
    <t>Fixador Para Gradil Nylofor/Equiv (Fixação No Poste) Com Tampa De Acabamento</t>
  </si>
  <si>
    <t>Painel Gradil Nylofor 3D Dim 2.50M X 2.03M Em Aço Galvanizado Soldado Processo De Pintura Eletrostática 100Micra, Malha 5X20Cm, Fio Diâm. 5,00Mm</t>
  </si>
  <si>
    <t>Rod. Federal - Construcao</t>
  </si>
  <si>
    <t>Continuacao - Construcao De Estradas</t>
  </si>
  <si>
    <t>Solo Brita</t>
  </si>
  <si>
    <t>Oficina</t>
  </si>
  <si>
    <t>Combustivel</t>
  </si>
  <si>
    <t>Gasolina Comum</t>
  </si>
  <si>
    <t>Oleo Diesel</t>
  </si>
  <si>
    <t>Material De Consumo I</t>
  </si>
  <si>
    <t>Estopa Branca - Kg</t>
  </si>
  <si>
    <t>Fita Crepe 24 Mm X 50 M - 3M Ou Equivalente</t>
  </si>
  <si>
    <t>Epi 'S</t>
  </si>
  <si>
    <t>Epi ' S De Seguranca</t>
  </si>
  <si>
    <t>Cinto De Seguranca</t>
  </si>
  <si>
    <t>Uniforme De Brim (Calca / Camisa)</t>
  </si>
  <si>
    <t>Veste De Seguranca (Colete Refletivo)</t>
  </si>
  <si>
    <t>Capacete De Obra Com Carneira</t>
  </si>
  <si>
    <t>Bota De Segurança</t>
  </si>
  <si>
    <t>Oculos De Protecao</t>
  </si>
  <si>
    <t>Luva De Raspa</t>
  </si>
  <si>
    <t>Mascara De Ar</t>
  </si>
  <si>
    <t>Ferramentas</t>
  </si>
  <si>
    <t>Ferramentas Manuais E Acessorios</t>
  </si>
  <si>
    <t>Pa De Pedreiro C/ Cabo</t>
  </si>
  <si>
    <t>Serrote De 26"</t>
  </si>
  <si>
    <t>Martelo 27Cm Com Cabo</t>
  </si>
  <si>
    <t>Nivel De Pedreiro 12"</t>
  </si>
  <si>
    <t>Alicate Universal 8"</t>
  </si>
  <si>
    <t>Marreta 5Kg C/ Cabo</t>
  </si>
  <si>
    <t>Chave Ajustavel Inglesa "Grifo" 10"</t>
  </si>
  <si>
    <t>Serra Tico Tico</t>
  </si>
  <si>
    <t>Carrinho De Mao</t>
  </si>
  <si>
    <t>Insumos Iopes</t>
  </si>
  <si>
    <t>Insumos Diversos Sedu</t>
  </si>
  <si>
    <t>Porta Mad. Mexicana Esp. 30 A 35Mm (Oito Partes Horizontais) C/Visor P/ Verniz 0.80X2.10M</t>
  </si>
  <si>
    <t>Porta Mad. Mexicana Esp. 30 A 35Mm (Oito Partes Horizontais) 2F C/Visor Verniz 1.60X2.10M</t>
  </si>
  <si>
    <t>Porta Mad. Mexicana Esp. 30 A 35Mm (Oito Partes Horizontais) C/Visor P/ Verniz 0.60X2.10</t>
  </si>
  <si>
    <t>Porta Mad. Mexicana Esp. 30 A 35Mm (Oito Partes Horizontais) C/Visor P/ Verniz 0.70X2.10</t>
  </si>
  <si>
    <t>Porta Mad. Mexicana Esp. 30 A 35Mm (Oito Partes Horizontais) C/Visor P/ Verniz 0.90X2.10</t>
  </si>
  <si>
    <t>Quadro Branco Quadriculado Padrao Sedu 3.95X1.29M</t>
  </si>
  <si>
    <t>Kit 2 Barras De Apoio Lateral "U" Aco Inox Polido 304 Ø 1 1/4" Comp. 30Cm</t>
  </si>
  <si>
    <t>Insumos Sinapi</t>
  </si>
  <si>
    <t>Insumos Preco Sinapi</t>
  </si>
  <si>
    <t>Maquina Eletrica P/ Polimento Piso - Ref Tab Sinapi</t>
  </si>
  <si>
    <t>Maq. Cortar Asfalto/Concreto - Ref Tabela Sinapi</t>
  </si>
  <si>
    <t>Insumos - Equipamentos (Equipamentos Novos)</t>
  </si>
  <si>
    <t>Equipamentos (Custo Horario - Cont)</t>
  </si>
  <si>
    <t>Teodolito C/ Precisao +/- 6 Segundos (Sinapi 7247)</t>
  </si>
  <si>
    <t>Nivel Otico C/ Precisao +/- 0,7Mm (Sinapi 7252)</t>
  </si>
  <si>
    <t>Equipamentos Custo Aquisição</t>
  </si>
  <si>
    <t>Macarico De Corte E Solda ? Wh 200 (Acetileno E Oxigênio) - Fox, White Martins Ou Equivalente</t>
  </si>
  <si>
    <t>Equipamentos - Custo Horario (Cont)</t>
  </si>
  <si>
    <t>Gol 1.0 Total Flex 12V 5 Portas Basico Gasolina (Preco Aquis)</t>
  </si>
  <si>
    <t>Equipamentos (Custo Sinapi / Tcpo)</t>
  </si>
  <si>
    <t>Betoneira Capacidade Nominal 400L, Capacidade De Mistura 280L, Motor Eletrico Trifasico 220/380V Potencia 2Cv, Sem Carregador</t>
  </si>
  <si>
    <t>Caminhao Toco, Peso Bruto Total 16000 Kg, Carga Util Maxima 11130 Kg, Distancia Entre Eixos 5,36 M, Potencia 185 Cv (Inclui Cabine E Chassi, Nao Inclui Carroceria)</t>
  </si>
  <si>
    <t>Cacamba Metalica Basculante Com Capacidade De 6 M3 (Inclui Montagem, Nao Inclui Caminhao)</t>
  </si>
  <si>
    <t>Vibrador De Imersao, Diametro Da Ponteira De *45* Mm, Com Motor Eletrico Trifasico De 2 Hp (2 Cv)</t>
  </si>
  <si>
    <t>Guindauto Hidraulico, Capacidade Maxima De Carga 6200 Kg, Momento Maximo De Carga 11,7 Tm , Alcance Maximo Horizontal 9,70 M, Para Montagem Sobre Chassi De Caminhao Pbt Minimo 13000 Kg (Inclui Montagem, Nao Inclui Caminhao)</t>
  </si>
  <si>
    <t>Pa Carregadeira Sobre Rodas, Potencia Liquida 128 Hp, Capacidade Da Cacamba De 1,7 A 2,8 M3, Peso Operacional Maximo De 11632 Kg</t>
  </si>
  <si>
    <t>Cortadeira De Piso De Concreto E Asfalto, Para Disco Padrao De Diametro 350 Mm (14") Ou 450 Mm (18") , Motor A Gasolina, Potencia 13 Hp, Sem Disco</t>
  </si>
  <si>
    <t>Compactador De Solos De Percursao (Soquete) Com Motor A Gasolina 4 Tempos De 4 Hp (4 Cv)</t>
  </si>
  <si>
    <t>Compactador De Solo Tipo Placa Vibratoria Reversivel, A Gasolina, 4 Tempos, Peso De 125 A 150 Kg, Forca Centrifuga De 2500 A 2800 Kgf, Larg. Trabalho De 400 A 450 Mm, Freq Vibracao De 4300 A 4500 Rpm, Veloc. Trabalho De 15 A 20 M/Min, Pot. De 5,5 A 6,0 Hp</t>
  </si>
  <si>
    <t>Retroescavadeira Sobre Rodas Com Carregadeira, Tracao 4 X 2, Potencia Liquida 79 Hp, Peso Operacional Minimo De 6570 Kg, Capacidade Da Carregadeira De 1,00 M3 E Da Retroescavadeira Minima De 0,20 M3, Profundidade De Escavacao Maxima De 4,37 M</t>
  </si>
  <si>
    <t>Tanque De Aco Para Transporte De Agua Com Capacidade De 6 M3 (Inclui Montagem, Nao Inclui Caminhao)</t>
  </si>
  <si>
    <t>Caminhao Toco, Peso Bruto Total 13200 Kg, Carga Util Maxima 9200 Kg, Distancia Entre Eixos 3,31 M, Potencia 175 Cv (Inclui Cabine E Chassi, Nao Inclui Carroceria)</t>
  </si>
  <si>
    <t>Martelo Demolidor Eletrico, Com Potencia De 2.000 W, Frequencia De 1.000 Impactos Por Minuto, Forca De Impacto Entre 60 E 65 J, Peso De 30 Kg</t>
  </si>
  <si>
    <t>Limpeza Em Superfície De Concreto Com Jateamento D'Água Sob Pressão</t>
  </si>
  <si>
    <t>Apiloamento Manual</t>
  </si>
  <si>
    <t>Demolição Manual De Concreto Armado</t>
  </si>
  <si>
    <t>Sonorizador</t>
  </si>
  <si>
    <t>Limpeza De Sarjeta E Meio-Fio</t>
  </si>
  <si>
    <t>Abraçadeira Para Fixação De Eletroduto Diâm. 3/4"</t>
  </si>
  <si>
    <t>Abraçadeira Para Fixação De Semáforo Em Braço/Coluna  De Diâmetro 101 Ou 114Mm</t>
  </si>
  <si>
    <t>Acetileno</t>
  </si>
  <si>
    <t>Aço (Barra) Gewi Ou Equivalente, St 85/105, De 32Mm</t>
  </si>
  <si>
    <t>Aço (Barra) Gewi Ou Similar,St 50/55 Diâmetro De 32Mm</t>
  </si>
  <si>
    <t>Aço Ca-25 (Granel) - (Preço Médio)</t>
  </si>
  <si>
    <t>Aço Ca-25 (Granel) D=1/2"</t>
  </si>
  <si>
    <t>Aço Ca-25 (Granel) D=3/8"</t>
  </si>
  <si>
    <t>Aço Ca-50 (Carreta 20 T) D=1/2" A 3/8"</t>
  </si>
  <si>
    <t>Aço Ca-50 Diam 12.5 A 25 Mm</t>
  </si>
  <si>
    <t>Aço Ca-50 Diam. 6.3 A 10 Mm</t>
  </si>
  <si>
    <t>Aço Ca-50 (Granel) - (Preço Médio)</t>
  </si>
  <si>
    <t>Aço Ca-50 (Granel) Diam. 1/2"</t>
  </si>
  <si>
    <t>Aço Ca-50 (Granel) Diam. 3/8"</t>
  </si>
  <si>
    <t>Aço Ca-60 (Granel) (Preço Médio)</t>
  </si>
  <si>
    <t>Aço (Cordoalha De 7 Fios)  Cp 190 Rb-12,7 Mm</t>
  </si>
  <si>
    <t>Aço Diâmetro 29,3Mm Para Tirante, Referência Rocsolo Ou Equivalente</t>
  </si>
  <si>
    <t>Adesivo Epoxi Bicomponente Para Fissuras, Em Latas De 1Kg, Sikadur 32 Ou Equivalente</t>
  </si>
  <si>
    <t>Adesivo Estrutural Tixotrópico A Base De Epoxi Para Colagem De Pré-Moldados Em Latas De 1Kg -Sikadur 31</t>
  </si>
  <si>
    <t>Adesivo Para Pvc Soldável</t>
  </si>
  <si>
    <t>Aditivo Permutador Iônico De Solos (Apis)</t>
  </si>
  <si>
    <t>Adubo Npk</t>
  </si>
  <si>
    <t>Agua Potável Tratada (Cesan)</t>
  </si>
  <si>
    <t>Aguarráz Mineral</t>
  </si>
  <si>
    <t>Alcool Etílico Hidratado</t>
  </si>
  <si>
    <t>Aluguel Computador Com Windows E Pacote Office</t>
  </si>
  <si>
    <t>Aluguel De Tubo Equipado Completo Para Andaime Com H=10,0 M</t>
  </si>
  <si>
    <t>Aluguel Mensal De Escritório</t>
  </si>
  <si>
    <t>Aluguel Mensal De Gps Geodésico Dupla Frequência (L1/L2)</t>
  </si>
  <si>
    <t>Aluguel Mensal De Instrumento De Topografia ( Estação Total )</t>
  </si>
  <si>
    <t>Aluguel Mensal De Laboratório De Betume</t>
  </si>
  <si>
    <t>Aluguel Mensal De Laboratório De Concreto</t>
  </si>
  <si>
    <t>Aluguel Mensal De Laboratório De Solos</t>
  </si>
  <si>
    <t>Aluguel Mensal De Mobiliário - Escritório (Nº Ocupantes X Mês)</t>
  </si>
  <si>
    <t>Aluguel Mensal De Residência - Engenheiro, Incluindo Despesas Gerais E Mobiliário</t>
  </si>
  <si>
    <t>Aluguel Mensal De Utilitário, Inclusive Combustível</t>
  </si>
  <si>
    <t>Aluguel Mensal De Veículos Tipo Gol  1.6, Inclusive Combustível</t>
  </si>
  <si>
    <t>Aluguel Multifuncional A4  Monocromática</t>
  </si>
  <si>
    <t>Anéis De Borracha Para Pvc Pba  75Mm</t>
  </si>
  <si>
    <t>Anéis De Borracha Para Pvc Pba 100Mm</t>
  </si>
  <si>
    <t>Anel Para Compensação Angular Até 45°</t>
  </si>
  <si>
    <t>Anel Pré Moldado Para Bueiro Celular 1,50 X 1,50 X 1,00M Cl45</t>
  </si>
  <si>
    <t>Anel Pré Moldado Para Bueiro Celular 2,00 X 2,00 X 1,00M Cl 45</t>
  </si>
  <si>
    <t>Anel Pré Moldado Para Bueiro Celular 2,50 X 2,50 X 1,00M Cl 45</t>
  </si>
  <si>
    <t>Anel Pré-Moldado Em Concreto Para Sumidouro Diam. 2,0M Mf</t>
  </si>
  <si>
    <t>Anel Pré-Moldado Para Bueiro Celular 3,00 X 3,00 X 1,00M Cl 45</t>
  </si>
  <si>
    <t>Anteparo 3 X 300 Mm</t>
  </si>
  <si>
    <t>Anti-Óxido De Base De Resina Alquídica Modificada</t>
  </si>
  <si>
    <t>Arame Farpado Fio 16 Rolo 500 M</t>
  </si>
  <si>
    <t>Arame Nº 06 Galvanizado</t>
  </si>
  <si>
    <t>Arame Nº 10 Galvanizado</t>
  </si>
  <si>
    <t>Arame Nº 12 Galvanizado</t>
  </si>
  <si>
    <t>Arame Nº 16 Galvanizado</t>
  </si>
  <si>
    <t>Arame Ovalado Liso (Cerca) 45 Kg - 1.000M</t>
  </si>
  <si>
    <t>Arame Recozido 18</t>
  </si>
  <si>
    <t>Areia De Rio (Preço Médio)</t>
  </si>
  <si>
    <t>Areia Grossa Jazida Com Carregamento Mecânico</t>
  </si>
  <si>
    <t>Areia Grossa Rio Com Carregamento Mecânico</t>
  </si>
  <si>
    <t>Areia Média Jazida Com Carregamento Mecânico</t>
  </si>
  <si>
    <t>Areia Suja Jazida Com Carregamento Mecânico</t>
  </si>
  <si>
    <t>Argamassa Expansiva</t>
  </si>
  <si>
    <t>Argamassa Polimérica De Reparo Estrutural, Bicomponente</t>
  </si>
  <si>
    <t>Argila (Barreiras Comerciais - Saibreiras)</t>
  </si>
  <si>
    <t>Armação Secundária Para Isolador De Porcelana 3 X 16</t>
  </si>
  <si>
    <t>Armco Bdtm D=1,20 M - T.L. Esp. 2,7 Mm</t>
  </si>
  <si>
    <t>Armco Bdtm D=1,40 M - T.L. Esp. 2,7 Mm</t>
  </si>
  <si>
    <t>Armco Bdtm D=1,60 M - T.L. Esp. 2,7 Mm</t>
  </si>
  <si>
    <t>Armco Bdtm D=2,00 M - T.L. Esp. 2,7 Mm</t>
  </si>
  <si>
    <t>Armco Bdtm D=2,20 M - T.L. Esp. 2,7 Mm</t>
  </si>
  <si>
    <t>Armco Bdtm D=2,40 M - T.L. Esp. 2,7 Mm</t>
  </si>
  <si>
    <t>Armco Bdtm D=2,60 M - T.L. Esp. 3,4 Mm</t>
  </si>
  <si>
    <t>Armco Bstm D=1,20 M - T.L. Esp. 2,7 Mm</t>
  </si>
  <si>
    <t>Armco Bstm D=1,40 M - T.L. Esp. 2,7 Mm</t>
  </si>
  <si>
    <t>Armco Bstm D=1,60 M - T.L. Esp. 2,7 Mm</t>
  </si>
  <si>
    <t>Armco Bstm D=2,00 M - T.L. Esp. 2,7 Mm</t>
  </si>
  <si>
    <t>Armco Bstm D=2,20 M - T.L. Esp. 2,7 Mm</t>
  </si>
  <si>
    <t>Armco Bstm D=2,40 M - T.L. Esp. 2,7 Mm</t>
  </si>
  <si>
    <t>Armco Bstm D=2,60 M - T.L. Esp. 3,4 Mm</t>
  </si>
  <si>
    <t>Armco Bstm D=3,00 M - T.L. Esp. 2,7 Mm</t>
  </si>
  <si>
    <t>Armco Staco Bdtm D=3,05 M - Mpi52 Esp.2,7Mm</t>
  </si>
  <si>
    <t>Armco Staco Bstm D=3,05 M - Mpi52 Esp.2,7Mm</t>
  </si>
  <si>
    <t>Arruela De Alumínio Fundido 3/4"</t>
  </si>
  <si>
    <t>Bainha De Aço Galvanizado Diam. Interno= 65 Mm</t>
  </si>
  <si>
    <t>Bainha Metálica Preta, Diâmetro De 75Mm</t>
  </si>
  <si>
    <t>Bainha Plástica De Pead (Tubo De Polietileno De Alta Densidade )</t>
  </si>
  <si>
    <t>Balde Plástico Para Sinalização (Vermelho)</t>
  </si>
  <si>
    <t>Bica Corrida Sem Frete</t>
  </si>
  <si>
    <t>Bloco De Concreto Estrutural 14 X 19 X 39 Cm, Fbk 10Mpa (Nbr 6136)</t>
  </si>
  <si>
    <t>Bloco De Concreto Para Alvenaria 39 X 19 X 09 Cm</t>
  </si>
  <si>
    <t>Bloco De Concreto Para Alvenaria 39 X 19 X 14 Cm</t>
  </si>
  <si>
    <t>Bloco De Concreto Para Alvenaria 39 X 19 X 19 Cm</t>
  </si>
  <si>
    <t>Bloco De Concreto 19 X 19 X 39 Cm ( Estrutural )</t>
  </si>
  <si>
    <t>Bloco Para Pavimentaçao Intertravado - Esp= 06 Cm, Resistência 35 Mpa</t>
  </si>
  <si>
    <t>Bloco Para Pavimentação Intertravado - Esp= 06Cm, Colorido, Resistência 35 Mpa</t>
  </si>
  <si>
    <t>Bloco Para Pavimentaçao Intertravado - Esp= 08 Cm, Resistência 35 Mpa</t>
  </si>
  <si>
    <t>Bloco Para Pavimentaçao Intertravado - Esp= 10 Cm, Resistência 35 Mpa</t>
  </si>
  <si>
    <t>Bocal Com Rabicho</t>
  </si>
  <si>
    <t>Bonificação De 15,28 % Sobre Material Betuminoso</t>
  </si>
  <si>
    <t>Botoeira Com Sinal Sonoro</t>
  </si>
  <si>
    <t>Braço Galvanizado 101 Mm - Projeção 4,70 M, Para Sustentação De Semáforos</t>
  </si>
  <si>
    <t>Brita Graduada, Especificada Sem Pó, Sem Frete</t>
  </si>
  <si>
    <t>Brita 0 (Incl. 0% Ium) Sem Frete</t>
  </si>
  <si>
    <t>Brita 1 (Incl. 0% Ium) Sem Frete</t>
  </si>
  <si>
    <t>Brita 2 (Incl. 0% Ium) Sem Frete</t>
  </si>
  <si>
    <t>Brita 3 (Incl. 0% Ium) Sem Frete</t>
  </si>
  <si>
    <t>Brita 4 (Incl. 0% Ium) Sem Frete</t>
  </si>
  <si>
    <t>Broca Para Perfuratriz 714.0441 (S-12)</t>
  </si>
  <si>
    <t>Broca Para Perfuratriz 714.0840 (S-12)</t>
  </si>
  <si>
    <t>Broca Para Perfuratriz 714.1639 (S-12)</t>
  </si>
  <si>
    <t>Broca Para Perfuratriz 714.2438 (S-12)</t>
  </si>
  <si>
    <t>Broca Para Perfuratriz 714.3237 (S-12)</t>
  </si>
  <si>
    <t>Broca Para Perfuratriz 714.4036 (S-12)</t>
  </si>
  <si>
    <t>Broca Para Perfuratriz 714.4835 (S-12)</t>
  </si>
  <si>
    <t>Broca Para Perfuratriz 714.5634 (S-12)</t>
  </si>
  <si>
    <t>Broca Para Perfuratriz 714.6433 (S-12)</t>
  </si>
  <si>
    <t>Bucha De Alumínio Fundido 3/4"</t>
  </si>
  <si>
    <t>Bucha De Nylon S16</t>
  </si>
  <si>
    <t>Bucha Plástica Com Parafuso - 8 Mm</t>
  </si>
  <si>
    <t>Cabo Blindado 2 X 20 Awg (Sincronismo)</t>
  </si>
  <si>
    <t>Cabo De Aço Polido Com Alma De Fibra, 6 Pernas 19 Fios, Diâm. 3/8"</t>
  </si>
  <si>
    <t>Cabo De Cobre Com Isolamento Para 1000V (1Kv), Seção  2,5 Mm2</t>
  </si>
  <si>
    <t>Cabo De Cobre Com Isolamento Para 1000V (1Kv), Seção  4,0 Mm2</t>
  </si>
  <si>
    <t>Cabo De Cobre Com Isolamento Para 1000V (1Kv), Seção  6,0 Mm2</t>
  </si>
  <si>
    <t>Cabo De Cobre Com Isolamento Para 1000V (1Kv), Seção 10,0 Mm2</t>
  </si>
  <si>
    <t>Cabo De Cobre Com Isolamento Para 1000V (1Kv), Seção 25,0 Mm2</t>
  </si>
  <si>
    <t>Cabo De Cobre Com Isolamento Para 1000V (1Kv), Seção 35,0 Mm2</t>
  </si>
  <si>
    <t>Cabo De Cobre Nú Seção 35Mm2</t>
  </si>
  <si>
    <t>Cabo Flexivel 2 X 1,5Mm²</t>
  </si>
  <si>
    <t>Cabo Flexivel 2 X 2,5 Mm²</t>
  </si>
  <si>
    <t>Cabo Flexivel 3 X 1,5 Mm2</t>
  </si>
  <si>
    <t>Cabo Flexivel 4 X 1,5Mm²</t>
  </si>
  <si>
    <t>Cabo Isolado 750V - 4 X 4,00 Mm²</t>
  </si>
  <si>
    <t>Cadeado De 40Mm</t>
  </si>
  <si>
    <t>Caibros Abrigo Passag. 8Pç 15X7X240 / 2Pç 25X7X620 Cm</t>
  </si>
  <si>
    <t>Caibros Abrigo Passag. 8Pç 15X7X300 / 2Pç 25X7X620Cm</t>
  </si>
  <si>
    <t>Caibros 7 X 7 Cm</t>
  </si>
  <si>
    <t>Caibros 7 X 7 Cm (Pontalete)</t>
  </si>
  <si>
    <t>Caixa Ralo Sup E Inf P/ Carga Média</t>
  </si>
  <si>
    <t>Cal (Saco De 7 Kg)</t>
  </si>
  <si>
    <t>Cambotas De 1" (Taipá De 1ª Com 2,5Cm)</t>
  </si>
  <si>
    <t>Cantoneira De Aço Seção - 2" X 2" X 1/8"</t>
  </si>
  <si>
    <t>Cantoneira De Aço Seçao - 3" X 3" X 3/8"</t>
  </si>
  <si>
    <t>Cantoneira De Aço Seção - 4" X 4" X 3/8"</t>
  </si>
  <si>
    <t>Cantoneira De Aço Seção 2 1/2"X 2 1/2" X 5/16"</t>
  </si>
  <si>
    <t>Cap Ab 8</t>
  </si>
  <si>
    <t>Cap 50/70</t>
  </si>
  <si>
    <t>Chapa Compensada Resinada 06Mm (Dim. 2,20 X 1,10M)</t>
  </si>
  <si>
    <t>Chapa Compensada Resinada 10Mm (Dim. 2,20 X 1,10M)</t>
  </si>
  <si>
    <t>Chapa Compensada Resinada 12Mm (Dim. 2,20 X 1,10M)</t>
  </si>
  <si>
    <t>Chapa Compensada Resinada 14Mm (Dim. 2,20 X 1,10M)</t>
  </si>
  <si>
    <t>Chapa Compensada Resinada 17Mm (Dim. 2,20 X 1,10M)</t>
  </si>
  <si>
    <t>Chapa De Aço Astm A572, Grau 50 Esp.=12,50Mm,</t>
  </si>
  <si>
    <t>Chapa De Aço Esp.= 25Mm</t>
  </si>
  <si>
    <t>Chapa De Aço Esp.= 5Mm</t>
  </si>
  <si>
    <t>Chapa De Aço Espessura 2Mm</t>
  </si>
  <si>
    <t>Chapa De Aço Fina-Frio Nº 16, Esp.1,5Mm Sae 1008/1010</t>
  </si>
  <si>
    <t>Chapa De Aço 1/2"</t>
  </si>
  <si>
    <t>Chapa De Aço 1/8"</t>
  </si>
  <si>
    <t>Chapa De Aço 3/8"</t>
  </si>
  <si>
    <t>Chapa De Aço 6.3 Mm</t>
  </si>
  <si>
    <t>Chapa De Poliéster Reforçado, Com Fibra De Vidro De 2Mm, Para Sinalização Viária Vertical</t>
  </si>
  <si>
    <t>Chapa Xadrez Espessura=1/4"</t>
  </si>
  <si>
    <t>Cimento Cp Iii</t>
  </si>
  <si>
    <t>Clips (Grampo) Pesado Para Cabo De Aço Diam. 3/8"</t>
  </si>
  <si>
    <t>Cm 30</t>
  </si>
  <si>
    <t>Cola A Base De Poliester</t>
  </si>
  <si>
    <t>Concreto Pronto - 15 Mpa - Dt = 50 Km</t>
  </si>
  <si>
    <t>Concreto Pronto - 20 Mpa - Dt = 50 Km</t>
  </si>
  <si>
    <t>Concreto Pronto - 25 Mpa - Dt = 50 Km</t>
  </si>
  <si>
    <t>Concreto Pronto - 30 Mpa - Dt = 50 Km</t>
  </si>
  <si>
    <t>Concreto Pronto - 35 Mpa - Dt = 50 Km</t>
  </si>
  <si>
    <t>Concreto Pronto - 40 Mpa - Dt = 50 Km</t>
  </si>
  <si>
    <t>Cone De Ancoragem Ativo 12 Fios De 1/2"</t>
  </si>
  <si>
    <t>Cone Para Sinalizaçao ( Nbr-15.071, H=75Cm)</t>
  </si>
  <si>
    <t>Contra Porca Sextavada</t>
  </si>
  <si>
    <t>Controlador Eletronico Microprocessado 6/6 Fases</t>
  </si>
  <si>
    <t>Controlador Microprocessado 4 Fases</t>
  </si>
  <si>
    <t>Cordel Detonante</t>
  </si>
  <si>
    <t>Coroa Para Diamante Nx D=75 Mm</t>
  </si>
  <si>
    <t>Curva De Aço 90° Para Eletroduto 3/4"</t>
  </si>
  <si>
    <t>Curva De Pvc Rígido Para Eletroduto 3/4"</t>
  </si>
  <si>
    <t>Defensa (Lâmina 4 M, Espessura = 3 Mm) - Semi Maleável</t>
  </si>
  <si>
    <t>Desengraxante Alcalino (Solupan)</t>
  </si>
  <si>
    <t>Diária</t>
  </si>
  <si>
    <t>Dinamite A 60%</t>
  </si>
  <si>
    <t>Dope</t>
  </si>
  <si>
    <t>Dope At</t>
  </si>
  <si>
    <t>Eletrodo Para Soldas - Ok 4804</t>
  </si>
  <si>
    <t>Eletroduto De Aço Com Costura Galvanizada 3/4"</t>
  </si>
  <si>
    <t>Eletroduto De Aço Galvanizado D=1 1/4"</t>
  </si>
  <si>
    <t>Eletroduto De Ferro Galvanizado Dn 4"</t>
  </si>
  <si>
    <t>Eletroduto De Ferro Galvanizado D=2"</t>
  </si>
  <si>
    <t>Eletroduto De Pvc Rígido D=3/4"</t>
  </si>
  <si>
    <t>Eletroduto De Pvc Rígido D=4"</t>
  </si>
  <si>
    <t>Eletroduto De Pvc Rígido Roscável Diâm.50Mm</t>
  </si>
  <si>
    <t>Eletroduto De Pvc Rígido Roscável Diâm.75Mm</t>
  </si>
  <si>
    <t>Eletroduto Kanaflex Diâmetro 1 1/2</t>
  </si>
  <si>
    <t>Eletroduto Kanaflex Diâmetro 1 1/4</t>
  </si>
  <si>
    <t>Eletroduto Kanaflex Diâmetro 2</t>
  </si>
  <si>
    <t>Eletroduto Kanaflex Diâmetro 4</t>
  </si>
  <si>
    <t>Emulsão Asfáltica Para Imprimação (Eai)</t>
  </si>
  <si>
    <t>Emulsão Rc 1C-E</t>
  </si>
  <si>
    <t>Emulsao Rl 1C</t>
  </si>
  <si>
    <t>Emulsão Rl 1C-E</t>
  </si>
  <si>
    <t>Emulsao Rm 1C</t>
  </si>
  <si>
    <t>Emulsão Rr 1C</t>
  </si>
  <si>
    <t>Emulsão Rr 1C-E</t>
  </si>
  <si>
    <t>Emulsao Rr 2C</t>
  </si>
  <si>
    <t>Emulsão Rr 2C-E</t>
  </si>
  <si>
    <t>Endurecedor Químico De Superfícies De Concreto Aplicado, Referência -Sikafloor Cure Hard 24  Da Sika</t>
  </si>
  <si>
    <t>Escoras De Eucalipto (4,00M - D=0,10M)</t>
  </si>
  <si>
    <t>Escória De Aciaria, Posto Em Vitória</t>
  </si>
  <si>
    <t>Escova De Aço 18 X 6 Cm</t>
  </si>
  <si>
    <t>Esmalte Sintético Brilhante Secagem Rápida</t>
  </si>
  <si>
    <t>Esmalte Sintético Fosco Secagem Rápida</t>
  </si>
  <si>
    <t>Espoleta Elétrica Nº  8 - 3 Metros</t>
  </si>
  <si>
    <t>Espoleta Simples</t>
  </si>
  <si>
    <t>Estaca De Concreto Pré-Moldada, Carga 40T</t>
  </si>
  <si>
    <t>Estaca De Concreto Pré-Moldada, Carga 60T</t>
  </si>
  <si>
    <t>Estaca De Concreto Pré-Moldada, Carga 90T</t>
  </si>
  <si>
    <t>Estaca Prancha De Aço Até 400 Mm</t>
  </si>
  <si>
    <t>Esticador Com Catraca</t>
  </si>
  <si>
    <t>Estopa Branca De 2ª (Pacote De 10Kg)</t>
  </si>
  <si>
    <t>Estopim Simples</t>
  </si>
  <si>
    <t>Filler</t>
  </si>
  <si>
    <t>Fio Diamantado</t>
  </si>
  <si>
    <t>Fio Isolado De Pvc 705V -70°C - Baixa Tensão 6Mm²</t>
  </si>
  <si>
    <t>Fio Isolado Em Pvc 4,00 Mm² - 750V</t>
  </si>
  <si>
    <t>Fio Paralelo De Cobre (2,50Mm²)</t>
  </si>
  <si>
    <t>Fita Isolante Nr 33 19M X 20Mm</t>
  </si>
  <si>
    <t>Formicida - Referência:Macro E Microgranulado Tipo Mirex</t>
  </si>
  <si>
    <t>Fundo Preparador De Superfície</t>
  </si>
  <si>
    <t>Gabião Malha Hex. 8X10Mm Pvc, E= 2,4Mm, Dimensões = 1,00 M</t>
  </si>
  <si>
    <t>Gabião Malha Hex. 8X10Mm Pvc, E-&gt; 2,7Mm, H-&gt; 0,50M</t>
  </si>
  <si>
    <t>Gabião Malha Hex. 8X10Mm Zn/Al, E-&gt; 2,7Mm, H-&gt; 0,50M</t>
  </si>
  <si>
    <t>Gabião Malha Hex. 8X10Mm Zn/Al, E= 2,7Mm, H =1,00M</t>
  </si>
  <si>
    <t>Gabião Manta Hex. 6X8Mm Zn-Al/Pvc, E=2,8Mm, H=0,23M, Para Revestimento De Canal</t>
  </si>
  <si>
    <t>Gabião Tipo Saco Malha Hex. De Dupla Torção  8X10Mm Pvc E=2,7Mm E Diâmetro 0,65M</t>
  </si>
  <si>
    <t>Gasolina</t>
  </si>
  <si>
    <t>Gelatina A 75%</t>
  </si>
  <si>
    <t>Geodreno Vertical, Em Forma De Fita</t>
  </si>
  <si>
    <t>Geogrelha Com Resistência Longit. A Tração 300 Kn, Resist. Transv. A Tração 30 Kn</t>
  </si>
  <si>
    <t>Geogrelha Com Resistência Longit. Tração 35 A 40 Kn, Resist. Transv. A Tração De 25 A 30 Kn E Deformação De 5%</t>
  </si>
  <si>
    <t>Geogrelha Com Resistência Longit. Tração 55 A 60 Kn, Resist. Transv. A Tração De 25 A 30 Kn E Deformação De 5%</t>
  </si>
  <si>
    <t>Geogrelha Com Resistência Longit. Tração 80 A 90 Kn, Resist. Transv. A Tração De 25 A 30 Kn E Deformação 5%</t>
  </si>
  <si>
    <t>Geogrelha Com Resistência Longitudinal A Tração De 35 A 40 Kn E Resistência Transversal A Tração De 25 A 30 Kn Com Deformação De 10%</t>
  </si>
  <si>
    <t>Geogrelha Com Resistência Longitudinal A Tração De 55 A 60 Kn E Resistência Transversal A Tração De 25 A 30 Kn Com
Deformação De 10%</t>
  </si>
  <si>
    <t>Geogrelha Com Resistência Longitudinal A Tração De 80 A 90 Kn E Resistência Transversal A Tração De 25 A 30 Kn Com
Deformação De 10%</t>
  </si>
  <si>
    <t>Geogrelha De Poliéster Monodirecional Com Resistência De 200Kn Na Longitudinal E 25Kn Na Transversal</t>
  </si>
  <si>
    <t>Geogrelha Em  Polipropileno (Pp) Módulo De Rigidez Nominal 400Kn/M Nas Duas Direções</t>
  </si>
  <si>
    <t>Grama Esmeralda Em Placas</t>
  </si>
  <si>
    <t>Grampo Para Cerca (Galvanizado)</t>
  </si>
  <si>
    <t>Graxa Comum (Chassis 2), Tambores Com 170Kg</t>
  </si>
  <si>
    <t>Grelha Articulada, Inclusive Caixilho Em Ferro Fundido</t>
  </si>
  <si>
    <t>Grelha E Caixilho De Concreto (Cx. Ralo)</t>
  </si>
  <si>
    <t>Grupo Focal Gradativo Veicular 200 X 200 X 200Mm, Com Lâmpada Tipo Led</t>
  </si>
  <si>
    <t>Grupo Focal Repetidor 2 X 200Mm, Com Lâmpada Led, Pedestre, Inclusive Abraçadeira Para Fixação</t>
  </si>
  <si>
    <t>Grupo Focal Repetidor 3X200Mm, Com Lâmpada Tipo Led, Inclusive Suporte De Fixação</t>
  </si>
  <si>
    <t>Grupo Focal Repetidor 3X300Mm, Com Lâmpada Tipo Led, Inclusive Suporte Para Fixação</t>
  </si>
  <si>
    <t>Guia Pré-Moldada Para Caixa Boca De Lobo</t>
  </si>
  <si>
    <t>Haste Cobreada Para Aterramento Diam. 5/8" X 2,40M</t>
  </si>
  <si>
    <t>Imposto Sobre Serviços (Iss)</t>
  </si>
  <si>
    <t>Interruptor</t>
  </si>
  <si>
    <t>Isolador De Porcelana Tipo Roldana</t>
  </si>
  <si>
    <t>Jogo De Brocas P/ Perfuratriz (S-12)</t>
  </si>
  <si>
    <t>Junta De Dilatação Elástica Prémoldada Tipo Fungenband Em Perfil O-12, De Pvc De Alta Densidade, Uniontech Ou
Equivalente</t>
  </si>
  <si>
    <t>Ladrilho Hidráulico Podotátil</t>
  </si>
  <si>
    <t>Ladrilho Hidráulico 2 Cores P/ Calçada</t>
  </si>
  <si>
    <t>Lajota De 20 X 20 X 10 Cm</t>
  </si>
  <si>
    <t>Lâmpada De Led Equivalente A Incandescente (60Watts)</t>
  </si>
  <si>
    <t>Lixa D'Água</t>
  </si>
  <si>
    <t>Lixa D'Água Nº 80</t>
  </si>
  <si>
    <t>Lixa Para Madeira Nº 100</t>
  </si>
  <si>
    <t>Lixa Para Superfície Metálica</t>
  </si>
  <si>
    <t>Lona Plástica Preta Para Isolamento De Concretagem  Sobre Solo</t>
  </si>
  <si>
    <t>Luva De Pvc Rígido Para Eletroduto 3/4"</t>
  </si>
  <si>
    <t>Luva De Pvc Rígido, Roscável De 3/4"</t>
  </si>
  <si>
    <t>Luva Dn 4" Ferro Galvanizado</t>
  </si>
  <si>
    <t>Luva Para Tirante Referência Rocsolo D=50Mm</t>
  </si>
  <si>
    <t>Madeira Roliça (Aprox. 8,00M - D=0,15M)</t>
  </si>
  <si>
    <t>Madeira Roliça (Aprox. 8,00M - D=0,20M)</t>
  </si>
  <si>
    <t>Madeira Serrada (Passadeira 30 X 8 Cm)</t>
  </si>
  <si>
    <t>Madeira Serrada (Pranchões 20 X 8 Cm)</t>
  </si>
  <si>
    <t>Madeira Tratada (Aprox. 4,00M - D=0,15M)</t>
  </si>
  <si>
    <t>Mangueira Para Bomba Injetora Manual Putzmeister De 10, Diam. 35Mm</t>
  </si>
  <si>
    <t>Mangueira Para Bomba Injetora Manual Putzmeister De 10, Diam. 50Mm</t>
  </si>
  <si>
    <t>Manta De Fibras Vegetais, 0,5Kg/M², Fornecimento E Aplicação, Inclusive Grampos</t>
  </si>
  <si>
    <t>Manta Geotêxtil Não Tecida Rt- 07 (07 Kn/M)</t>
  </si>
  <si>
    <t>Manta Geotêxtil Não Tecida Rt-10 (10Kn/M)</t>
  </si>
  <si>
    <t>Manta Geotêxtil Não Tecida Rt-16 (16Kn/M)</t>
  </si>
  <si>
    <t>Massa Asfáltica Cbuq - Usina Comercial</t>
  </si>
  <si>
    <t>Material Termoplástico (Extrusão)</t>
  </si>
  <si>
    <t>Material Termoplástico (Spray) (25 Kg)</t>
  </si>
  <si>
    <t>Meio Fio 12 X 30 X 15 Cm X 1 M</t>
  </si>
  <si>
    <t>Micro Esfera (Drop-On) Saco 25 Kg</t>
  </si>
  <si>
    <t>Micro-Esfera (Preço Médio)</t>
  </si>
  <si>
    <t>Micro-Esfera (Pre-Mix) Saco 25 Kg</t>
  </si>
  <si>
    <t>Mourão De Concreto 2,50M "T"</t>
  </si>
  <si>
    <t>Mourao P/ Cerca (2,20M - D=0,10M) M. Branca</t>
  </si>
  <si>
    <t>Mourão P/ Cerca (2,50M - D=0,20M) Madeira Branca (Estic.)</t>
  </si>
  <si>
    <t>Mourão Para Cerca (2,80 - D=0,20M) M. Branca (Esticador)</t>
  </si>
  <si>
    <t>Mourao Quadrado (Tipo Dnit) 10 X 10 Cm X 2,20 M</t>
  </si>
  <si>
    <t>Mourao Triangular (Tipo Dnit) 10 Cm X 2,00 M</t>
  </si>
  <si>
    <t>Muda De Árvore (Altura Até 1,50M)</t>
  </si>
  <si>
    <t>Muda De Árvore Grande (Altura Maior Que 150Cm)</t>
  </si>
  <si>
    <t>Muda De Árvore/Arbusto Espécies Da Mata Atlântica (Mudas Em Sacolas Ou Tubetes)</t>
  </si>
  <si>
    <t>Óleo Combustível Bpf - Baixo Pto. Fusão</t>
  </si>
  <si>
    <t>Oleo De Linhaça</t>
  </si>
  <si>
    <t>Óleo Diesel</t>
  </si>
  <si>
    <t>Oxigênio</t>
  </si>
  <si>
    <t>Parafuso C/ Porca E Arruela (3/16X1 1/2")</t>
  </si>
  <si>
    <t>Parafuso De 1/2 X 230 Mm (Galvanizado)</t>
  </si>
  <si>
    <t>Parafuso Em Aço Galvanizado Comp. 250Mm, Diâmetro = 16Mm</t>
  </si>
  <si>
    <t>Parafuso Sextavado, Soberba 5/8" X 6" Com Porca E Arruela</t>
  </si>
  <si>
    <t>Parafusos Completos 5/16 X 65 Mm</t>
  </si>
  <si>
    <t>Paralelepípedo De Pedra (Milheiro)</t>
  </si>
  <si>
    <t>Peça Em Madeira De 1ª Qualidade 10,0 X 2,5 Cm</t>
  </si>
  <si>
    <t>Peça Em Madeira De 1ª Qualidade 7,0 X 2,0 Cm</t>
  </si>
  <si>
    <t>Peça Em Madeira De 1ª Qualidade 8,0 X 8,0 Cm</t>
  </si>
  <si>
    <t>Pedra Britada P/ Concreto, Sem Frete</t>
  </si>
  <si>
    <t>Pedra De Mao (Incl. 0% Ium) S/ Frete</t>
  </si>
  <si>
    <t>Pedra P/ Enrocamento</t>
  </si>
  <si>
    <t>Pedra Portuguesa (Só A Pedra)</t>
  </si>
  <si>
    <t>Película Preto Legenda</t>
  </si>
  <si>
    <t>Película Refletiva Grau Técnico Todas As Cores</t>
  </si>
  <si>
    <t>Película Refletiva Lentes Inclusas</t>
  </si>
  <si>
    <t>Perfil Elastomérico De Vedação Em Juntas De Pontes Com Abertura Média De 25 Mm ±  10 Mm, Inclusive Lábios Poliméricos E Mão De Obra Para Colocação (Ref. Jeene Jj2540 Vv)</t>
  </si>
  <si>
    <t>Perfil Elastomérico De Vedação Em Juntas De Pontes Com Abertura Média De 50 Mm ±  25 Mm, Inclusive Lábios
Poliméricos E Mão De Obra Para Colocação</t>
  </si>
  <si>
    <t>Perfil Laminado W 250 X 44.80, Perfil I</t>
  </si>
  <si>
    <t>Perfil Metálico Seção I</t>
  </si>
  <si>
    <t>Pescoço P/ Pv  H= 0,30 M Diam= 0,60 M (Anel De Concreto Pré-Moldado)</t>
  </si>
  <si>
    <t>Pis/Cofins</t>
  </si>
  <si>
    <t>Placa De Neoprene Fretado Esp = 5 Cm (18% I.P.I. E Embalagem)</t>
  </si>
  <si>
    <t>Placa Em Alumínio Espessura = 1,5Mm</t>
  </si>
  <si>
    <t>Placa Metálica Para Ancoragem, Sextavada, De (160X160X19)Mm</t>
  </si>
  <si>
    <t>Placa Sinalizaçao Pronta - Chapa De Ferro N. 20</t>
  </si>
  <si>
    <t>Placa 160 X 160 X 10Mm</t>
  </si>
  <si>
    <t>Placa 20 X 20 X 3/4" Para Tirante Rocsolo</t>
  </si>
  <si>
    <t>Plastiment Vz (10% I.P.I. E 8% Frete), Marca De Referência Sika</t>
  </si>
  <si>
    <t>Pó Calcáreo Dolomítico</t>
  </si>
  <si>
    <t>Pó De Pedra (Incl. 0% Ium) S/ Frete</t>
  </si>
  <si>
    <t>Pontalete De Pinho De 1ª De 3" X 3", Sem Aparelhamento</t>
  </si>
  <si>
    <t>Pontalete De Pinho De 3ª Ou Similar De 3" X 3", Sem Aparelhamento</t>
  </si>
  <si>
    <t>Porca De Ancoragem De Aço, Sextavada, Para Protensão, Com Altura De 50Mm</t>
  </si>
  <si>
    <t>Porca Sextavada Esférica H=70Mm, Chave 55Mm</t>
  </si>
  <si>
    <t>Poste Galvanizado Reto Com 4,0M E Base</t>
  </si>
  <si>
    <t>Poste Galvanizado 101Mm Simples, H= 6,0 M Para Semáforo</t>
  </si>
  <si>
    <t>Poste Galvanizado 114Mm - 1 Boca, H = 6,00 M Para Semáforo</t>
  </si>
  <si>
    <t>Poste Galvanizado 114Mm - 2 Bocas, H = 6,00 M Para Semáforo</t>
  </si>
  <si>
    <t>Poste Intermediário 40X60 Mm, Para Gradil Nylofor</t>
  </si>
  <si>
    <t>Pranchoes 30 X 5 Cm (P/ Ensecadeira)</t>
  </si>
  <si>
    <t>Prego 18 X 24</t>
  </si>
  <si>
    <t>Prego 25 X 72 (Para Pontes De Madeira)</t>
  </si>
  <si>
    <t>Primer Base Cromato De Zinco</t>
  </si>
  <si>
    <t>Primer Epoxi Tipo Quinnducot 5800/14 Na Cor Vermelha. Química União Ou Similar</t>
  </si>
  <si>
    <t>Primer Epoxi Tipo Quinnducot 5806 Na Cor Branca, Química União Ou Similar</t>
  </si>
  <si>
    <t>Primer (Pcf)</t>
  </si>
  <si>
    <t>Redutor  Tipo 2002 Primeira Qualidade</t>
  </si>
  <si>
    <t>Reservatório De Polietileno 1000 Litros Tampa Redonda</t>
  </si>
  <si>
    <t>Retardo</t>
  </si>
  <si>
    <t>Ripão De 2,5  X 7.0 Cm</t>
  </si>
  <si>
    <t>Ripas De 2,5Cm X 5,0Cm</t>
  </si>
  <si>
    <t>Saco De Propileno (Rip Rap)</t>
  </si>
  <si>
    <t>Sapata De Widea Nw</t>
  </si>
  <si>
    <t>Sarrafo 10 X 2,5 Cm</t>
  </si>
  <si>
    <t>Sbs 55 75 (Cap Flex 55/75)</t>
  </si>
  <si>
    <t>Sbs 60 85 (Cap Flex 60/85)</t>
  </si>
  <si>
    <t>Sbs 65 90 (Cap Flex 65/90)</t>
  </si>
  <si>
    <t>Sementes</t>
  </si>
  <si>
    <t>Serviços Gráficos E Materiais De Consumo</t>
  </si>
  <si>
    <t>Sigunit Stm-35 Af, Aditivo De Pega, Sika Ou Similar</t>
  </si>
  <si>
    <t>Sikacrete Br</t>
  </si>
  <si>
    <t>Sikadur 43 (Argamassa Epoxídica)</t>
  </si>
  <si>
    <t>Sikagrout</t>
  </si>
  <si>
    <t>Silica Ativa (Micro-Silica) Saco 15 Kg</t>
  </si>
  <si>
    <t>Sistema  De Cercamento Tipo Gradil Nylofor Pintura Simples (Preto, Verde Ou Branco), #50X200Mm, Fio 5Mm, L=2,50M,
H=2,03M</t>
  </si>
  <si>
    <t>Solo Brita (Incl. 0% Ium) Sem Frete</t>
  </si>
  <si>
    <t>Solvente Epoxi</t>
  </si>
  <si>
    <t>Suporte Em Madeira De 1ª Qualidade (8X8X320Cm)</t>
  </si>
  <si>
    <t>Suporte Para Placa De Sinalização Vertical Em Madeira De 1ª Qualidade, Tratada E Pintada (8X8) Com 3,40M</t>
  </si>
  <si>
    <t>Tábua De Pinho De 1ª De 1" X 12"</t>
  </si>
  <si>
    <t>Tábuas De 2,5 Cm (Não Aparelhada)</t>
  </si>
  <si>
    <t>Tábuas De 30 X 2,5 Cm (Aparelhada)</t>
  </si>
  <si>
    <t>Tacha Bidirecional</t>
  </si>
  <si>
    <t>Tacha Monodirecional</t>
  </si>
  <si>
    <t>Tachao Bidirecional</t>
  </si>
  <si>
    <t>Tachao Monodirecional</t>
  </si>
  <si>
    <t>Taipá De 1ª Com 2,5 Cm</t>
  </si>
  <si>
    <t>Tampa Pré-Moldada Em Concreto Para Sumidouro D=2,00M</t>
  </si>
  <si>
    <t>Tampão De Aço Galvanizado D=3"</t>
  </si>
  <si>
    <t>Tampao F.F. Articulado Pesado P / Poço Visita Classe D400 (Carga 400Kn)</t>
  </si>
  <si>
    <t>Tampão Simples 1,07X0,62 Padrão R2 Telemar</t>
  </si>
  <si>
    <t>Tela De Aço Galvanizada 8 X 10 Cm , D=2,70Mm, Dupla Torção</t>
  </si>
  <si>
    <t>Tela De Aço Soldada Telcon Q-138 Ou Similar</t>
  </si>
  <si>
    <t>Tela De Aço Soldada Telcon Q-196 Ou Similar</t>
  </si>
  <si>
    <t>Tela De Pvc Na Cor Laranja, Para Proteção De Segurança (Tapume), Rolo Com 50,00 M</t>
  </si>
  <si>
    <t>Tela Losangular Fio 10 Galvanizado, Malha 3"</t>
  </si>
  <si>
    <t>Tela Losangular Fio 12 Galvanizado, Malha 3"</t>
  </si>
  <si>
    <t>Tela Losangular Fio 12, Revestido Em Pvc, Malha 3"</t>
  </si>
  <si>
    <t>Telha De Fribrocimento Ondulada De 6 Mm</t>
  </si>
  <si>
    <t>Telha Fibrocimento - Canalete Normal 49 - Comp. = 2,50 M</t>
  </si>
  <si>
    <t>Telha Fibrocimento - Canalete Normal 49 - Comp. = 3,60 M</t>
  </si>
  <si>
    <t>Telha Fibrocimento - Canalete Terminal 49 - Comp. = 2,50 M</t>
  </si>
  <si>
    <t>Telha Fibrocimento - Canalete Terminal 49 - Comp. = 3,60 M</t>
  </si>
  <si>
    <t>Terramesh System Malha Hexagonal 8X10Mm, Pvc, Diâmetro 2,7 Mm, 0,50X1,00X6,00M</t>
  </si>
  <si>
    <t>Terramesh System Malha Hexagonal 8X10Mm, Pvc, Diâmetro 2,7Mm, 0,50X1,00X4,00M</t>
  </si>
  <si>
    <t>Terramesh System Malha Hexagonal 8X10Mm, Pvc, Diâmetro 2,7Mm, 0,50X1,00X7,00M</t>
  </si>
  <si>
    <t>Terramesh System Malha Hexagonal, 8X10Mm, Pvc, Diâmetro 2,7Mm, 1,00X1,00X4,00M</t>
  </si>
  <si>
    <t>Terramesh System Malha Hexagonal 8X10Mm, Pvc, Diâmetro 2,7Mm, 1,00X1,00X5,00M</t>
  </si>
  <si>
    <t>Tijolinho A Vista (Placa De Revestimento)</t>
  </si>
  <si>
    <t>Tijolo Cerâmico Maciço 5X10X20 Cm</t>
  </si>
  <si>
    <t>Tinner Comum</t>
  </si>
  <si>
    <t>Tinta A Base De Borracha Clorada Para Acabamento A Cores</t>
  </si>
  <si>
    <t>Tinta À Base De Epóxi, Coral (Wandepóxi), Suvinil (Esmalte Epóxi) Ou Equivalente</t>
  </si>
  <si>
    <t>Tinta A Óleo</t>
  </si>
  <si>
    <t>Tinta Acrílica</t>
  </si>
  <si>
    <t>Tinta Base Água (Preço Médio)</t>
  </si>
  <si>
    <t>Tinta Epóxica Isenta De Solvente</t>
  </si>
  <si>
    <t>Tinta Látex Acrílica</t>
  </si>
  <si>
    <t>Tinta Para Demarc.Viária À Base De Resina Acrílica Emuls. Água (Preço Médio)</t>
  </si>
  <si>
    <t>Trilho Usado</t>
  </si>
  <si>
    <t>Tubo De Aço Galvanizado D=1 1/2"</t>
  </si>
  <si>
    <t>Tubo De Aço Galvanizado D=3"</t>
  </si>
  <si>
    <t>Tubo De Aço Galvanizado, Semi-Pesado D=2"</t>
  </si>
  <si>
    <t>Tubo De Aço Redondo Preto Din2440 Diâm. 2"</t>
  </si>
  <si>
    <t>Tubo De Concreto Armado D=0,30M Ca-1 Mf</t>
  </si>
  <si>
    <t>Tubo De Concreto Armado D=0,40M Ca-1 Mf</t>
  </si>
  <si>
    <t>Tubo De Concreto Armado D=0,40M Ca-2 Mf</t>
  </si>
  <si>
    <t>Tubo De Concreto Armado D=0,60M Ca-1 Mf</t>
  </si>
  <si>
    <t>Tubo De Concreto Armado D=0,60M Ca-1 Pb</t>
  </si>
  <si>
    <t>Tubo De Concreto Armado D=0,60M Ca-2 Mf</t>
  </si>
  <si>
    <t>Tubo De Concreto Armado D=0,60M Ca-2 Pb</t>
  </si>
  <si>
    <t>Tubo De Concreto Armado D=0,80M Ca-1 Mf</t>
  </si>
  <si>
    <t>Tubo De Concreto Armado D=0,80M Ca-1 Pb</t>
  </si>
  <si>
    <t>Tubo De Concreto Armado D=0,80M Ca-2 Mf</t>
  </si>
  <si>
    <t>Tubo De Concreto Armado D=0,80M Ca-2 Pb</t>
  </si>
  <si>
    <t>Tubo De Concreto Armado D=1,00M Ca-1 Mf</t>
  </si>
  <si>
    <t>Tubo De Concreto Armado D=1,00M Ca-1 Pb</t>
  </si>
  <si>
    <t>Tubo De Concreto Armado D=1,00M Ca-2 Mf</t>
  </si>
  <si>
    <t>Tubo De Concreto Armado D=1,00M Ca-2 Pb</t>
  </si>
  <si>
    <t>Tubo De Concreto Armado D=1,00M Ca-3 Mf</t>
  </si>
  <si>
    <t>Tubo De Concreto Armado D=1,20M Ca-1 Mf</t>
  </si>
  <si>
    <t>Tubo De Concreto Armado D=1,20M Ca-1 Pb</t>
  </si>
  <si>
    <t>Tubo De Concreto Armado D=1,20M Ca-2 Mf</t>
  </si>
  <si>
    <t>Tubo De Concreto Armado D=1,20M Ca-2 Pb</t>
  </si>
  <si>
    <t>Tubo De Concreto Armado D=1,20M Ca-3 Mf</t>
  </si>
  <si>
    <t>Tubo De Concreto Armado D=1,50M Ca-1 Mf</t>
  </si>
  <si>
    <t>Tubo De Concreto Armado D=1,50M Ca-1 Pb</t>
  </si>
  <si>
    <t>Tubo De Concreto Armado D=1,50M Ca-2 Mf</t>
  </si>
  <si>
    <t>Tubo De Concreto Armado D=1,50M Ca-2 Pb</t>
  </si>
  <si>
    <t>Tubo De Concreto Armado D=1,50M Ca-3 Mf</t>
  </si>
  <si>
    <t>Tubo De Concreto Poroso D=0,20 M</t>
  </si>
  <si>
    <t>Tubo De Concreto S/ Armaçao D=0,20M Mf</t>
  </si>
  <si>
    <t>Tubo De Concreto S/ Armaçao D=0,20M Pb</t>
  </si>
  <si>
    <t>Tubo De Concreto S/ Armaçao D=0,30M Mf</t>
  </si>
  <si>
    <t>Tubo De Concreto S/ Armaçao D=0,30M Pb</t>
  </si>
  <si>
    <t>Tubo De Concreto S/ Armaçao D=0,40M Mf</t>
  </si>
  <si>
    <t>Tubo De Concreto S/ Armaçao D=0,40M Pb</t>
  </si>
  <si>
    <t>Tubo De Concreto S/ Armaçao D=0,60M Mf</t>
  </si>
  <si>
    <t>Tubo De Concreto S/ Armaçao D=0,60M Pb</t>
  </si>
  <si>
    <t>Tubo De Pvc De 100Mm Para Esgoto</t>
  </si>
  <si>
    <t>Tubo De Pvc Pba Cl 15 Dn  75Mm</t>
  </si>
  <si>
    <t>Tubo De Pvc Pba Cl 15 Dn 100Mm</t>
  </si>
  <si>
    <t>Tubo De Pvc Pba, Jei (Junta Elástica) Classe 12 - Nbr 5647,  Diam. 75Mm</t>
  </si>
  <si>
    <t>Tubo De Pvc Pba, Jei (Junta Elástica) Classe 12 - Nbr 5647 Diâm. 50Mm</t>
  </si>
  <si>
    <t>Tubo De Pvc Rígido D=  50Mm (Dreno) - Vara 6M</t>
  </si>
  <si>
    <t>Tubo De Pvc Rígido D=  75Mm (Dreno) - Vara 6M</t>
  </si>
  <si>
    <t>Tubo De Pvc Rígido D= 100Mm (Dreno) - Vara 6M</t>
  </si>
  <si>
    <t>Tubo De Pvc Rígido, Pbv, Série R, Vara Com 3M, Diâmetro Nominal De 50Mm</t>
  </si>
  <si>
    <t>Tubo De Pvc Rígido, Roscável, Vara Com 6M De 3/4"</t>
  </si>
  <si>
    <t>Tubo De Pvc Rígido, Série R Nbr5688, Diam.100Mm</t>
  </si>
  <si>
    <t>Tubo De Pvc Soldável Dn 20Mm</t>
  </si>
  <si>
    <t>Tubo De Pvc Soldável Dn 25Mm</t>
  </si>
  <si>
    <t>Tubo De Pvc Soldável Dn 32Mm</t>
  </si>
  <si>
    <t>Tubo De Pvc Soldável Dn 50 Mm (Água)</t>
  </si>
  <si>
    <t>Tubo Irrifort Agropecuário Diâmetro 32</t>
  </si>
  <si>
    <t>Tubo Para Irrigação Linha Fixa Pn40, Diâm. 50Mm</t>
  </si>
  <si>
    <t>Tubo Para Irrigação Linha Fixa Pn40, Diam. 75Mm</t>
  </si>
  <si>
    <t>Tubo Plástico, Corrugado, Perfurado De Pead (Polietileno De Alta Densidade), Padrão Nbr, Diâmetro 100Mm</t>
  </si>
  <si>
    <t>Tubo Plástico, Corrugado, Perfurado De Pead (Polietileno De Alta Densidade), Padrão Nbr, Diâmetro 65Mm</t>
  </si>
  <si>
    <t>Tx 10,00% De Custos Diretos</t>
  </si>
  <si>
    <t>Tx 2,00% De Custos Diretos + Remuneraçao</t>
  </si>
  <si>
    <t>Tx 25.00% S/ Mao Obra/Equip. Projeto</t>
  </si>
  <si>
    <t>Tx 80,40 S/ Mao Obra/Equip. Projeto</t>
  </si>
  <si>
    <t>Vassoura Tipo Gari</t>
  </si>
  <si>
    <t>Verniz (Para Tijolinho A Vista)</t>
  </si>
  <si>
    <t>Zarcão, Suvinil Ou Equivalente</t>
  </si>
  <si>
    <t>Descrição Do Serviço</t>
  </si>
  <si>
    <t>Aparelho De Apoio De Neoprene Fretado Para Estruturas Moldadas No Local - Fornecimento E Instalação</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</si>
  <si>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</si>
  <si>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</si>
  <si>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10.000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</si>
  <si>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</si>
  <si>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</si>
  <si>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</si>
  <si>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7.500 Kn - Fornecimento E Instalação</t>
  </si>
  <si>
    <t>Aparelho De Apoio Metálico Elastomérico Fixo Com Capacidade De 700 Kn - Fornecimento E Instalação</t>
  </si>
  <si>
    <t>Aparelho De Apoio Metálico Elastomérico Multidirecional Com Capacidade De 1.500 Kn - Fornecimento E Instalação</t>
  </si>
  <si>
    <t>Aparelho De Apoio Metálico Elastomérico Multidirecional Com Capacidade De 10.000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</si>
  <si>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</si>
  <si>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</si>
  <si>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</si>
  <si>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7.500 Kn - Fornecimento E Instalação</t>
  </si>
  <si>
    <t>Aparelho De Apoio Metálico Elastomérico Multidirecional Com Capacidade De 700 Kn - Fornecimento E Instalação</t>
  </si>
  <si>
    <t>Aparelho De Apoio Metálico Elastomérico Unidirecional Com Capacidade De 1.500 Kn - Fornecimento E Instalação</t>
  </si>
  <si>
    <t>Aparelho De Apoio Metálico Elastomérico Unidirecional Com Capacidade De 10.000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</si>
  <si>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</si>
  <si>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</si>
  <si>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</si>
  <si>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7.500 Kn - Fornecimento E Instalação</t>
  </si>
  <si>
    <t>Aparelho De Apoio Metálico Elastomérico Unidirecional Com Capacidade De 700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</si>
  <si>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</si>
  <si>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</si>
  <si>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10.000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</si>
  <si>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</si>
  <si>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</si>
  <si>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</si>
  <si>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</si>
  <si>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</si>
  <si>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</si>
  <si>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</si>
  <si>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</si>
  <si>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</si>
  <si>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</si>
  <si>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</si>
  <si>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</si>
  <si>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</si>
  <si>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</si>
  <si>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</si>
  <si>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</si>
  <si>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</si>
  <si>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</si>
  <si>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10.000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</si>
  <si>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</si>
  <si>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</si>
  <si>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</si>
  <si>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</si>
  <si>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</si>
  <si>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</si>
  <si>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</si>
  <si>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</si>
  <si>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</si>
  <si>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</si>
  <si>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</si>
  <si>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</si>
  <si>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</si>
  <si>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</si>
  <si>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</si>
  <si>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</si>
  <si>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</si>
  <si>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</si>
  <si>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10.000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</si>
  <si>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</si>
  <si>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</si>
  <si>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</si>
  <si>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</si>
  <si>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</si>
  <si>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</si>
  <si>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</si>
  <si>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</si>
  <si>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6.000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</si>
  <si>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</si>
  <si>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</si>
  <si>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</si>
  <si>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</si>
  <si>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</si>
  <si>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</si>
  <si>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</si>
  <si>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Junta De Dilatação Em Elastômero E Perfil Vv - L = 20 Mm E H = 40 Mm - Fornecimento E Instalação</t>
  </si>
  <si>
    <t>Junta De Dilatação Em Elastômero E Perfil Vv - L = 25 Mm E H = 50 Mm - Fornecimento E Instalação</t>
  </si>
  <si>
    <t>Junta De Dilatação Em Elastômero E Perfil Vv - L = 35 Mm E H = 60 Mm - Fornecimento E Instalação</t>
  </si>
  <si>
    <t>Junta De Dilatação Em Elastômero E Perfil Vv - L = 40 Mm E H = 70 Mm - Fornecimento E Instalação</t>
  </si>
  <si>
    <t>Junta De Dilatação Em Elastômero E Perfil Vv - L = 50 Mm E H = 80 Mm - Fornecimento E Instalação</t>
  </si>
  <si>
    <t>Junta De Dilatação Em Perfil Extrudado De Borracha Vulcanizada</t>
  </si>
  <si>
    <t>Lábios Poliméricos Em Junta De Pavimento De Concreto - L = 20 Mm E H = 30 Mm - Confecção E Assentamento</t>
  </si>
  <si>
    <t>Armação Em Aço Ca-25 - Fornecimento, Preparo E Colocação</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</si>
  <si>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</si>
  <si>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</si>
  <si>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</si>
  <si>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</si>
  <si>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</si>
  <si>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</si>
  <si>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</si>
  <si>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</si>
  <si>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</si>
  <si>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</si>
  <si>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</si>
  <si>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</si>
  <si>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</si>
  <si>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Tela De Aço Eletrossoldada - Fornecimento, Preparo E Colocação</t>
  </si>
  <si>
    <t>Treliça Nervurada Três Barras Longitudinais Interligadas Por Duas Diagonais Sinusoidal - Fornecimento E Instalação</t>
  </si>
  <si>
    <t>Arco Metálico Galvanizado Tipo Mp 152S - Arco Alto - Vão = 10,08 M E Altura = 6,12 M - Aterro Rodoviário Mínimo = 0,90 M E Máximo = 5,00 M - Areia E Brita Comerciais</t>
  </si>
  <si>
    <t>Arco Metálico Galvanizado Tipo Mp 152S - Arco Alto - Vão = 10,08 M E Altura = 6,12 M - Aterro Rodoviário Mínimo = 0,90 M E Máximo = 5,00 M - Areia Extraída E Brita Produzida</t>
  </si>
  <si>
    <t>Arco Metálico Galvanizado Tipo Mp 152S - Arco Alto - Vão = 10,31 M E Altura = 6,17 M - Aterro Rodoviário Mínimo = 0,90 M E Máximo = 4,90 M - Areia E Brita Comerciais</t>
  </si>
  <si>
    <t>Arco Metálico Galvanizado Tipo Mp 152S - Arco Alto - Vão = 10,31 M E Altura = 6,17 M - Aterro Rodoviário Mínimo = 0,90 M E Máximo = 4,90 M - Areia Extraída E Brita Produzida</t>
  </si>
  <si>
    <t>Arco Metálico Galvanizado Tipo Mp 152S - Arco Alto - Vão = 10,36 M E Altura = 5,38 M - Aterro Rodoviário Mínimo = 1,20 M E Máximo = 3,60 M - Areia E Brita Comerciais</t>
  </si>
  <si>
    <t>Arco Metálico Galvanizado Tipo Mp 152S - Arco Alto - Vão = 10,36 M E Altura = 5,38 M - Aterro Rodoviário Mínimo = 1,20 M E Máximo = 3,60 M - Areia Extraída E Brita Produzida</t>
  </si>
  <si>
    <t>Arco Metálico Galvanizado Tipo Mp 152S - Arco Alto - Vão = 10,54 M E Altura = 6,05 M - Aterro Rodoviário Mínimo = 1,20 M E Máximo = 4,20 M - Areia E Brita Comerciais</t>
  </si>
  <si>
    <t>Arco Metálico Galvanizado Tipo Mp 152S - Arco Alto - Vão = 10,54 M E Altura = 6,05 M - Aterro Rodoviário Mínimo = 1,20 M E Máximo = 4,20 M - Areia Extraída E Brita Produzida</t>
  </si>
  <si>
    <t>Arco Metálico Galvanizado Tipo Mp 152S - Arco Alto - Vão = 10,57 M E Altura = 5,41 M - Aterro Rodoviário Mínimo = 1,20 M E Máximo = 4,10 M - Areia E Brita Comerciais</t>
  </si>
  <si>
    <t>Arco Metálico Galvanizado Tipo Mp 152S - Arco Alto - Vão = 10,57 M E Altura = 5,41 M - Aterro Rodoviário Mínimo = 1,20 M E Máximo = 4,10 M - Areia Extraída E Brita Produzida</t>
  </si>
  <si>
    <t>Arco Metálico Galvanizado Tipo Mp 152S - Arco Alto - Vão = 10,74 M E Altura = 6,48 M - Aterro Rodoviário Mínimo = 1,20 M E Máximo = 4,70 M - Areia E Brita Comerciais</t>
  </si>
  <si>
    <t>Arco Metálico Galvanizado Tipo Mp 152S - Arco Alto - Vão = 10,74 M E Altura = 6,48 M - Aterro Rodoviário Mínimo = 1,20 M E Máximo = 4,70 M - Areia Extraída E Brita Produzida</t>
  </si>
  <si>
    <t>Arco Metálico Galvanizado Tipo Mp 152S - Arco Alto - Vão = 10,77 M E Altura = 6,10 M - Aterro Rodoviário Mínimo = 1,20 M E Máximo = 4,70 M - Areia E Brita Comerciais</t>
  </si>
  <si>
    <t>Arco Metálico Galvanizado Tipo Mp 152S - Arco Alto - Vão = 10,77 M E Altura = 6,10 M - Aterro Rodoviário Mínimo = 1,20 M E Máximo = 4,70 M - Areia Extraída E Brita Produzida</t>
  </si>
  <si>
    <t>Arco Metálico Galvanizado Tipo Mp 152S - Arco Alto - Vão = 10,97 M E Altura = 6,53 M - Aterro Rodoviário Mínimo = 1,20 M E Máximo = 4,70 M - Areia E Brita Comerciais</t>
  </si>
  <si>
    <t>Arco Metálico Galvanizado Tipo Mp 152S - Arco Alto - Vão = 10,97 M E Altura = 6,53 M - Aterro Rodoviário Mínimo = 1,20 M E Máximo = 4,70 M - Areia Extraída E Brita Produzida</t>
  </si>
  <si>
    <t>Arco Metálico Galvanizado Tipo Mp 152S - Arco Alto - Vão = 11,35 M E Altura = 7,12 M - Aterro Rodoviário Mínimo = 1,20 M E Máximo = 4,70 M - Areia E Brita Comerciais</t>
  </si>
  <si>
    <t>Arco Metálico Galvanizado Tipo Mp 152S - Arco Alto - Vão = 11,35 M E Altura = 7,12 M - Aterro Rodoviário Mínimo = 1,20 M E Máximo = 4,70 M - Areia Extraída E Brita Produzida</t>
  </si>
  <si>
    <t>Arco Metálico Galvanizado Tipo Mp 152S - Arco Alto - Vão = 11,58 M E Altura = 7,16 M - Aterro Rodoviário Mínimo = 1,20 M E Máximo = 6,40 M - Areia E Brita Comerciais</t>
  </si>
  <si>
    <t>Arco Metálico Galvanizado Tipo Mp 152S - Arco Alto - Vão = 11,58 M E Altura = 7,16 M - Aterro Rodoviário Mínimo = 1,20 M E Máximo = 6,40 M - Areia Extraída E Brita Produzida</t>
  </si>
  <si>
    <t>Arco Metálico Galvanizado Tipo Mp 152S - Arco Alto - Vão = 6,12 M E Altura = 2,77 M - Aterro Rodoviário Mínimo = 0,75 M E Máximo = 5,40 M - Areia E Brita Comerciais</t>
  </si>
  <si>
    <t>Arco Metálico Galvanizado Tipo Mp 152S - Arco Alto - Vão = 6,12 M E Altura = 2,77 M - Aterro Rodoviário Mínimo = 0,75 M E Máximo = 5,40 M - Areia Extraída E Brita Produzida</t>
  </si>
  <si>
    <t>Arco Metálico Galvanizado Tipo Mp 152S - Arco Alto - Vão = 6,30 M E Altura = 3,68 M - Aterro Rodoviário Mínimo = 0,75 M E Máximo = 7,50 M - Areia E Brita Comerciais</t>
  </si>
  <si>
    <t>Arco Metálico Galvanizado Tipo Mp 152S - Arco Alto - Vão = 6,30 M E Altura = 3,68 M - Aterro Rodoviário Mínimo = 0,75 M E Máximo = 7,50 M - Areia Extraída E Brita Produzida</t>
  </si>
  <si>
    <t>Arco Metálico Galvanizado Tipo Mp 152S - Arco Alto - Vão = 6,55 M E Altura = 3,56 M - Aterro Rodoviário Mínimo = 0,75 M E Máximo = 4,9 M - Areia Extraída E Brita Produzida</t>
  </si>
  <si>
    <t>Arco Metálico Galvanizado Tipo Mp 152S - Arco Alto - Vão = 6,55 M E Altura = 3,56 M - Aterro Rodoviário Mínimo = 0,75 M E Máximo = 4,90 M - Areia E Brita Comerciais</t>
  </si>
  <si>
    <t>Arco Metálico Galvanizado Tipo Mp 152S - Arco Alto - Vão = 6,78 M E Altura = 3,61 M - Aterro Rodoviário Mínimo = 0,75 M E Máximo = 4,80 M - Areia E Brita Comerciais</t>
  </si>
  <si>
    <t>Arco Metálico Galvanizado Tipo Mp 152S - Arco Alto - Vão = 6,78 M E Altura = 3,61 M - Aterro Rodoviário Mínimo = 0,75 M E Máximo = 4,80 M - Areia Extraída E Brita Produzida</t>
  </si>
  <si>
    <t>Arco Metálico Galvanizado Tipo Mp 152S - Arco Alto - Vão = 6,96 M E Altura = 4,42 M - Aterro Rodoviário Mínimo = 0,75 M E Máximo = 8,10 M - Areia E Brita Comerciais</t>
  </si>
  <si>
    <t>Arco Metálico Galvanizado Tipo Mp 152S - Arco Alto - Vão = 6,96 M E Altura = 4,42 M - Aterro Rodoviário Mínimo = 0,75 M E Máximo = 8,10 M - Areia Extraída E Brita Produzida</t>
  </si>
  <si>
    <t>Arco Metálico Galvanizado Tipo Mp 152S - Arco Alto - Vão = 6,99 M E Altura = 4,27 M - Aterro Rodoviário Mínimo = 0,75 M E Máximo = 5,70 M - Areia E Brita Comerciais</t>
  </si>
  <si>
    <t>Arco Metálico Galvanizado Tipo Mp 152S - Arco Alto - Vão = 6,99 M E Altura = 4,27 M - Aterro Rodoviário Mínimo = 0,75 M E Máximo = 5,70 M - Areia Extraída E Brita Produzida</t>
  </si>
  <si>
    <t>Arco Metálico Galvanizado Tipo Mp 152S - Arco Alto - Vão = 7,01 M E Altura = 3,63 M - Aterro Rodoviário Mínimo = 0,75 M E Máximo = 4,60 M - Areia E Brita Comerciais</t>
  </si>
  <si>
    <t>Arco Metálico Galvanizado Tipo Mp 152S - Arco Alto - Vão = 7,01 M E Altura = 3,63 M - Aterro Rodoviário Mínimo = 0,75 M E Máximo = 4,60 M - Areia Extraída E Brita Produzida</t>
  </si>
  <si>
    <t>Arco Metálico Galvanizado Tipo Mp 152S - Arco Alto - Vão = 7,24 M E Altura = 3,68 M - Aterro Rodoviário Mínimo = 0,90 M E Máximo = 4,4 M - Areia E Brita Comerciais</t>
  </si>
  <si>
    <t>Arco Metálico Galvanizado Tipo Mp 152S - Arco Alto - Vão = 7,24 M E Altura = 3,68 M - Aterro Rodoviário Mínimo = 0,90 M E Máximo = 4,40 M - Areia Extraída E Brita Produzida</t>
  </si>
  <si>
    <t>Arco Metálico Galvanizado Tipo Mp 152S - Arco Alto - Vão = 7,42 M E Altura = 4,52 M - Aterro Rodoviário Mínimo = 0,90 M E Máximo = 6,40 M - Areia E Brita Comerciais</t>
  </si>
  <si>
    <t>Arco Metálico Galvanizado Tipo Mp 152S - Arco Alto - Vão = 7,42 M E Altura = 4,52 M - Aterro Rodoviário Mínimo = 0,90 M E Máximo = 6,40 M - Areia Extraída E Brita Produzida</t>
  </si>
  <si>
    <t>Arco Metálico Galvanizado Tipo Mp 152S - Arco Alto - Vão = 7,47 M E Altura = 4,19 M - Aterro Rodoviário Mínimo = 0,90 M E Máximo = 4,30 M - Areia E Brita Comerciais</t>
  </si>
  <si>
    <t>Arco Metálico Galvanizado Tipo Mp 152S - Arco Alto - Vão = 7,47 M E Altura = 4,19 M - Aterro Rodoviário Mínimo = 0,90 M E Máximo = 4,30 M - Areia Extraída E Brita Produzida</t>
  </si>
  <si>
    <t>Arco Metálico Galvanizado Tipo Mp 152S - Arco Alto - Vão = 7,67 M E Altura = 3,99 M - Aterro Rodoviário Mínimo = 0,90 M E Máximo = 4,10 M - Areia E Brita Comerciais</t>
  </si>
  <si>
    <t>Arco Metálico Galvanizado Tipo Mp 152S - Arco Alto - Vão = 7,67 M E Altura = 3,99 M - Aterro Rodoviário Mínimo = 0,90 M E Máximo = 4,10 M - Areia Extraída E Brita Produzida</t>
  </si>
  <si>
    <t>Arco Metálico Galvanizado Tipo Mp 152S - Arco Alto - Vão = 7,85 M E Altura = 4,60 M - Aterro Rodoviário Mínimo = 0,90 M E Máximo = 6,00 M - Areia E Brita Comerciais</t>
  </si>
  <si>
    <t>Arco Metálico Galvanizado Tipo Mp 152S - Arco Alto - Vão = 7,85 M E Altura = 4,60 M - Aterro Rodoviário Mínimo = 0,90 M E Máximo = 6,00 M - Areia Extraída E Brita Produzida</t>
  </si>
  <si>
    <t>Arco Metálico Galvanizado Tipo Mp 152S - Arco Alto - Vão = 7,90 M E Altura = 4,04 M - Aterro Rodoviário Mínimo = 0,90 M E Máximo = 4,00 M - Areia E Brita Comerciais</t>
  </si>
  <si>
    <t>Arco Metálico Galvanizado Tipo Mp 152S - Arco Alto - Vão = 7,90 M E Altura = 4,04 M - Aterro Rodoviário Mínimo = 0,90 M E Máximo = 4,00 M - Areia Extraída E Brita Produzida</t>
  </si>
  <si>
    <t>Arco Metálico Galvanizado Tipo Mp 152S - Arco Alto - Vão = 8,08 M E Altura = 4,65 M - Aterro Rodoviário Mínimo = 0,90 M E Máximo = 5,80 M - Areia E Brita Comerciais</t>
  </si>
  <si>
    <t>Arco Metálico Galvanizado Tipo Mp 152S - Arco Alto - Vão = 8,08 M E Altura = 4,65 M - Aterro Rodoviário Mínimo = 0,90 M E Máximo = 5,80 M - Areia Extraída E Brita Produzida</t>
  </si>
  <si>
    <t>Arco Metálico Galvanizado Tipo Mp 152S - Arco Alto - Vão = 8,31 M E Altura = 4,70 M - Aterro Rodoviário Mínimo = 0,90 M E Máximo = 5,60 M - Areia E Brita Comerciais</t>
  </si>
  <si>
    <t>Arco Metálico Galvanizado Tipo Mp 152S - Arco Alto - Vão = 8,31 M E Altura = 4,70 M - Aterro Rodoviário Mínimo = 0,90 M E Máximo = 5,60 M - Areia Extraída E Brita Produzida</t>
  </si>
  <si>
    <t>Arco Metálico Galvanizado Tipo Mp 152S - Arco Alto - Vão = 8,36 M E Altura = 4,11 M - Aterro Rodoviário Mínimo = 0,90 M E Máximo = 3,70 M - Areia E Brita Comerciais</t>
  </si>
  <si>
    <t>Arco Metálico Galvanizado Tipo Mp 152S - Arco Alto - Vão = 8,36 M E Altura = 4,11 M - Aterro Rodoviário Mínimo = 0,90 M E Máximo = 3,70 M - Areia Extraída E Brita Produzida</t>
  </si>
  <si>
    <t>Arco Metálico Galvanizado Tipo Mp 152S - Arco Alto - Vão = 8,59 M E Altura = 4,39 M - Aterro Rodoviário Mínimo = 0,90 M E Máximo = 3,60 M - Areia E Brita Comerciais</t>
  </si>
  <si>
    <t>Arco Metálico Galvanizado Tipo Mp 152S - Arco Alto - Vão = 8,59 M E Altura = 4,39 M - Aterro Rodoviário Mínimo = 0,90 M E Máximo = 3,60 M - Areia Extraída E Brita Produzida</t>
  </si>
  <si>
    <t>Arco Metálico Galvanizado Tipo Mp 152S - Arco Alto - Vão = 8,97 M E Altura = 5,00 M - Aterro Rodoviário Mínimo = 0,90 M E Máximo = 5,80 M - Areia E Brita Comerciais</t>
  </si>
  <si>
    <t>Arco Metálico Galvanizado Tipo Mp 152S - Arco Alto - Vão = 8,97 M E Altura = 5,00 M - Aterro Rodoviário Mínimo = 0,90 M E Máximo = 5,80 M - Areia Extraída E Brita Produzida</t>
  </si>
  <si>
    <t>Arco Metálico Galvanizado Tipo Mp 152S - Arco Alto - Vão = 9,17 M E Altura = 5,49 M - Aterro Rodoviário Mínimo = 0,90 M E Máximo = 5,60 M - Areia E Brita Comerciais</t>
  </si>
  <si>
    <t>Arco Metálico Galvanizado Tipo Mp 152S - Arco Alto - Vão = 9,17 M E Altura = 5,49 M - Aterro Rodoviário Mínimo = 0,90 M E Máximo = 5,60 M - Areia Extraída E Brita Produzida</t>
  </si>
  <si>
    <t>Arco Metálico Galvanizado Tipo Mp 152S - Arco Alto - Vão = 9,22 M E Altura = 4,70 M - Aterro Rodoviário Mínimo = 0,90 M E Máximo = 4,10 M - Areia E Brita Comerciais</t>
  </si>
  <si>
    <t>Arco Metálico Galvanizado Tipo Mp 152S - Arco Alto - Vão = 9,22 M E Altura = 4,70 M - Aterro Rodoviário Mínimo = 0,90 M E Máximo = 4,10 M - Areia Extraída E Brita Produzida</t>
  </si>
  <si>
    <t>Arco Metálico Galvanizado Tipo Mp 152S - Arco Alto - Vão = 9,45 M E Altura = 4,75 M - Aterro Rodoviário Mínimo = 0,90 M E Máximo = 4,00 M - Areia E Brita Comerciais</t>
  </si>
  <si>
    <t>Arco Metálico Galvanizado Tipo Mp 152S - Arco Alto - Vão = 9,45 M E Altura = 4,75 M - Aterro Rodoviário Mínimo = 0,90 M E Máximo = 4,00 M - Areia Extraída E Brita Produzida</t>
  </si>
  <si>
    <t>Arco Metálico Galvanizado Tipo Mp 152S - Arco Alto - Vão = 9,63 M E Altura = 5,59 M - Aterro Rodoviário Mínimo = 0,90 M E Máximo = 5,30 M - Areia E Brita Comerciais</t>
  </si>
  <si>
    <t>Arco Metálico Galvanizado Tipo Mp 152S - Arco Alto - Vão = 9,63 M E Altura = 5,59 M - Aterro Rodoviário Mínimo = 0,90 M E Máximo = 5,30 M - Areia Extraída E Brita Produzida</t>
  </si>
  <si>
    <t>Arco Metálico Galvanizado Tipo Mp 152S - Arco Alto - Vão = 9,65 M E Altura = 5,41 M - Aterro Rodoviário Mínimo = 0,90 M E Máximo = 4,70 M - Areia E Brita Comerciais</t>
  </si>
  <si>
    <t>Arco Metálico Galvanizado Tipo Mp 152S - Arco Alto - Vão = 9,65 M E Altura = 5,41 M - Aterro Rodoviário Mínimo = 0,90 M E Máximo = 4,70 M - Areia Extraída E Brita Produzida</t>
  </si>
  <si>
    <t>Arco Metálico Galvanizado Tipo Mp 152S - Arco Alto - Vão = 9,68 M E Altura = 5,23 M - Aterro Rodoviário Mínimo = 0,90 M E Máximo = 3,90 M - Areia E Brita Comerciais</t>
  </si>
  <si>
    <t>Arco Metálico Galvanizado Tipo Mp 152S - Arco Alto - Vão = 9,68 M E Altura = 5,23 M - Aterro Rodoviário Mínimo = 0,90 M E Máximo = 3,90 M - Areia Extraída E Brita Produzida</t>
  </si>
  <si>
    <t>Arco Metálico Galvanizado Tipo Mp 152S - Arco Alto - Vão = 9,86 M E Altura = 6,07 M - Aterro Rodoviário Mínimo = 0,90 M E Máximo = 5,20 M - Areia E Brita Comerciais</t>
  </si>
  <si>
    <t>Arco Metálico Galvanizado Tipo Mp 152S - Arco Alto - Vão = 9,86 M E Altura = 6,07 M - Aterro Rodoviário Mínimo = 0,90 M E Máximo = 5,20 M - Areia Extraída E Brita Produzida</t>
  </si>
  <si>
    <t>Arco Metálico Galvanizado Tipo Mp 152S - Arco Alto - Vão = 9,91 M E Altura = 5,28 M - Aterro Rodoviário Mínimo = 0,90 M E Máximo = 3,80 M - Areia E Brita Comerciais</t>
  </si>
  <si>
    <t>Arco Metálico Galvanizado Tipo Mp 152S - Arco Alto - Vão = 9,91 M E Altura = 5,28 M - Aterro Rodoviário Mínimo = 0,90 M E Máximo = 3,80 M - Areia Extraída E Brita Produzida</t>
  </si>
  <si>
    <t>Arco Metálico Galvanizado Tipo Mp 152S - Ovoide - Vão = 7,21 M E Altura = 7,82 M - Aterro Rodoviário Mínimo = 0,75 M E Máximo = 6,70 M - Areia E Brita Comerciais</t>
  </si>
  <si>
    <t>Arco Metálico Galvanizado Tipo Mp 152S - Ovoide - Vão = 7,21 M E Altura = 7,82 M - Aterro Rodoviário Mínimo = 0,75 M E Máximo = 6,70 M - Areia Extraída E Brita Produzida</t>
  </si>
  <si>
    <t>Arco Metálico Galvanizado Tipo Mp 152S - Ovoide - Vão = 7,31 M E Altura = 7,87 M - Aterro Rodoviário Mínimo = 0,90 M E Máximo = 6,80 M - Areia E Brita Comerciais</t>
  </si>
  <si>
    <t>Arco Metálico Galvanizado Tipo Mp 152S - Ovoide - Vão = 7,31 M E Altura = 7,87 M - Aterro Rodoviário Mínimo = 0,90 M E Máximo = 6,80 M - Areia Extraída E Brita Produzida</t>
  </si>
  <si>
    <t>Arco Metálico Galvanizado Tipo Mp 152S - Ovoide - Vão = 7,57 M E Altura = 8,44 M - Aterro Rodoviário Mínimo = 0,90 M E Máximo = 5,60 M - Areia E Brita Comerciais</t>
  </si>
  <si>
    <t>Arco Metálico Galvanizado Tipo Mp 152S - Ovoide - Vão = 7,57 M E Altura = 8,44 M - Aterro Rodoviário Mínimo = 0,90 M E Máximo = 5,60 M - Areia Extraída E Brita Produzida</t>
  </si>
  <si>
    <t>Arco Metálico Galvanizado Tipo Mp 152S - Ovoide - Vão = 7,77 M E Altura = 7,90 M - Aterro Rodoviário Mínimo = 0,90 M E Máximo = 6,80 M - Areia E Brita Comerciais</t>
  </si>
  <si>
    <t>Arco Metálico Galvanizado Tipo Mp 152S - Ovoide - Vão = 7,77 M E Altura = 7,90 M - Aterro Rodoviário Mínimo = 0,90 M E Máximo = 6,80 M - Areia Extraída E Brita Produzida</t>
  </si>
  <si>
    <t>Arco Metálico Galvanizado Tipo Mp 152S - Ovoide - Vão = 8,13 M E Altura = 8,01 M - Aterro Rodoviário Mínimo = 0,90 M E Máximo = 3,50 M - Areia E Brita Comerciais</t>
  </si>
  <si>
    <t>Arco Metálico Galvanizado Tipo Mp 152S - Ovoide - Vão = 8,13 M E Altura = 8,01 M - Aterro Rodoviário Mínimo = 0,90 M E Máximo = 3,50 M - Areia Extraída E Brita Produzida</t>
  </si>
  <si>
    <t>Arco Metálico Galvanizado Tipo Mp 152S - Ovoide - Vão = 8,36 M E Altura = 8,23 M - Aterro Rodoviário Mínimo = 0,90 M E Máximo = 4,30 M - Areia E Brita Comerciais</t>
  </si>
  <si>
    <t>Arco Metálico Galvanizado Tipo Mp 152S - Ovoide - Vão = 8,36 M E Altura = 8,23 M - Aterro Rodoviário Mínimo = 0,90 M E Máximo = 4,30 M - Areia Extraída E Brita Produzida</t>
  </si>
  <si>
    <t>Arco Metálico Galvanizado Tipo Mp 152S - Ovoide - Vão = 8,56 M E Altura = 8,48 M - Aterro Rodoviário Mínimo = 0,90 M E Máximo = 5,30 M - Areia E Brita Comerciais</t>
  </si>
  <si>
    <t>Arco Metálico Galvanizado Tipo Mp 152S - Ovoide - Vão = 8,56 M E Altura = 8,48 M - Aterro Rodoviário Mínimo = 0,90 M E Máximo = 5,30 M - Areia Extraída E Brita Produzida</t>
  </si>
  <si>
    <t>Arco Metálico Galvanizado Tipo Mp 152S - Ovoide - Vão = 8,71 M E Altura = 9,32 M - Aterro Rodoviário Mínimo = 0,90 M E Máximo = 6,00 M - Areia E Brita Comerciais</t>
  </si>
  <si>
    <t>Arco Metálico Galvanizado Tipo Mp 152S - Ovoide - Vão = 8,71 M E Altura = 9,32 M - Aterro Rodoviário Mínimo = 0,90 M E Máximo = 6,00 M - Areia Extraída E Brita Produzida</t>
  </si>
  <si>
    <t>Arco Metálico Galvanizado Tipo Mp 152S - Ovoide - Vão = 9,15 M E Altura = 9,04 M - Aterro Rodoviário Mínimo = 0,90 M E Máximo = 4,70 M - Areia E Brita Comerciais</t>
  </si>
  <si>
    <t>Arco Metálico Galvanizado Tipo Mp 152S - Ovoide - Vão = 9,15 M E Altura = 9,04 M - Aterro Rodoviário Mínimo = 0,90 M E Máximo = 4,70 M - Areia Extraída E Brita Produzida</t>
  </si>
  <si>
    <t>Arco Metálico Galvanizado Tipo Mp 152S - Ovoide - Vão = 9,15 M E Altura = 9,50 M - Aterro Rodoviário Mínimo = 0,90 M E Máximo = 5,70 M - Areia E Brita Comerciais</t>
  </si>
  <si>
    <t>Arco Metálico Galvanizado Tipo Mp 152S - Ovoide - Vão = 9,15 M E Altura = 9,50 M - Aterro Rodoviário Mínimo = 0,90 M E Máximo = 5,70 M - Areia Extraída E Brita Produzida</t>
  </si>
  <si>
    <t>Argamassa De Solo-Cimento Com 10% De Cimento E Material De Jazida - Preparo E Injeção Em Tunnel Liner</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</si>
  <si>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</si>
  <si>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</si>
  <si>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</si>
  <si>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</si>
  <si>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Comercial</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</si>
  <si>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</si>
  <si>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</si>
  <si>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</si>
  <si>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</si>
  <si>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</si>
  <si>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</si>
  <si>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</si>
  <si>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</si>
  <si>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</si>
  <si>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</si>
  <si>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</si>
  <si>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</si>
  <si>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</si>
  <si>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</si>
  <si>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</si>
  <si>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</si>
  <si>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</si>
  <si>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</si>
  <si>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</si>
  <si>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</si>
  <si>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</si>
  <si>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</si>
  <si>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</si>
  <si>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</si>
  <si>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</si>
  <si>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</si>
  <si>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</si>
  <si>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</si>
  <si>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</si>
  <si>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</si>
  <si>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</si>
  <si>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</si>
  <si>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</si>
  <si>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</si>
  <si>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</si>
  <si>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</si>
  <si>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</si>
  <si>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</si>
  <si>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</si>
  <si>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</si>
  <si>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</si>
  <si>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</si>
  <si>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</si>
  <si>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</si>
  <si>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</si>
  <si>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</si>
  <si>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</si>
  <si>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</si>
  <si>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</si>
  <si>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</si>
  <si>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</si>
  <si>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</si>
  <si>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</si>
  <si>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</si>
  <si>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</si>
  <si>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</si>
  <si>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</si>
  <si>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</si>
  <si>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</si>
  <si>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</si>
  <si>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</si>
  <si>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</si>
  <si>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</si>
  <si>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</si>
  <si>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</si>
  <si>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</si>
  <si>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</si>
  <si>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</si>
  <si>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</si>
  <si>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</si>
  <si>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</si>
  <si>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</si>
  <si>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2,10 M - Brita Produzida</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</si>
  <si>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</si>
  <si>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</si>
  <si>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</si>
  <si>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</si>
  <si>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</si>
  <si>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</si>
  <si>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</si>
  <si>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</si>
  <si>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</si>
  <si>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</si>
  <si>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</si>
  <si>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</si>
  <si>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</si>
  <si>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</si>
  <si>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</si>
  <si>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</si>
  <si>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</si>
  <si>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</si>
  <si>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</si>
  <si>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</si>
  <si>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</si>
  <si>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</si>
  <si>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</si>
  <si>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</si>
  <si>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</si>
  <si>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</si>
  <si>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</si>
  <si>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</si>
  <si>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</si>
  <si>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</si>
  <si>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</si>
  <si>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</si>
  <si>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</si>
  <si>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</si>
  <si>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</si>
  <si>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</si>
  <si>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</si>
  <si>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</si>
  <si>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</si>
  <si>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</si>
  <si>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</si>
  <si>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</si>
  <si>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</si>
  <si>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</si>
  <si>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</si>
  <si>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</si>
  <si>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</si>
  <si>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</si>
  <si>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</si>
  <si>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</si>
  <si>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</si>
  <si>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</si>
  <si>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</si>
  <si>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</si>
  <si>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</si>
  <si>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</si>
  <si>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</si>
  <si>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</si>
  <si>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</si>
  <si>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</si>
  <si>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</si>
  <si>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</si>
  <si>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</si>
  <si>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</si>
  <si>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</si>
  <si>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</si>
  <si>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</si>
  <si>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</si>
  <si>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</si>
  <si>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</si>
  <si>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</si>
  <si>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</si>
  <si>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Comercial</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</si>
  <si>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</si>
  <si>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</si>
  <si>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</si>
  <si>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</si>
  <si>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</si>
  <si>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</si>
  <si>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</si>
  <si>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</si>
  <si>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</si>
  <si>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</si>
  <si>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</si>
  <si>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</si>
  <si>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</si>
  <si>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</si>
  <si>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</si>
  <si>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</si>
  <si>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</si>
  <si>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</si>
  <si>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</si>
  <si>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</si>
  <si>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</si>
  <si>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</si>
  <si>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</si>
  <si>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</si>
  <si>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</si>
  <si>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1,95 M E Altura = 1,40 M - Aterro Rodoviário Mínimo = 0,60 M E Máximo = 8,40 M - Brita Comercial</t>
  </si>
  <si>
    <t>Bueiro Metálico Com Chapas Múltiplas Mp 152 Galvanizadas - Lenticular - Vão = 1,95 M E Altura = 1,40 M - Aterro Rodoviário Mínimo = 0,60 M E Máximo = 8,40 M - Brita Produzida</t>
  </si>
  <si>
    <t>Bueiro Metálico Com Chapas Múltiplas Mp 152 Galvanizadas - Lenticular - Vão = 2,15 M E Altura = 1,50 M - Aterro Rodoviário Mínimo = 0,60 M E Máximo = 7,50 M - Brita Comercial</t>
  </si>
  <si>
    <t>Bueiro Metálico Com Chapas Múltiplas Mp 152 Galvanizadas - Lenticular - Vão = 2,15 M E Altura = 1,50 M - Aterro Rodoviário Mínimo = 0,60 M E Máximo = 7,50 M - Brita Produzida</t>
  </si>
  <si>
    <t>Bueiro Metálico Com Chapas Múltiplas Mp 152 Galvanizadas - Lenticular - Vão = 2,30 M E Altura = 1,60 M - Aterro Rodoviário Mínimo = 0,60 M E Máximo = 7,20 M - Brita Comercial</t>
  </si>
  <si>
    <t>Bueiro Metálico Com Chapas Múltiplas Mp 152 Galvanizadas - Lenticular - Vão = 2,30 M E Altura = 1,60 M - Aterro Rodoviário Mínimo = 0,60 M E Máximo = 7,20 M - Brita Produzida</t>
  </si>
  <si>
    <t>Bueiro Metálico Com Chapas Múltiplas Mp 152 Galvanizadas - Lenticular - Vão = 2,55 M E Altura = 1,65 M - Aterro Rodoviário Mínimo = 0,60 M E Máximo = 6,50 M - Brita Comercial</t>
  </si>
  <si>
    <t>Bueiro Metálico Com Chapas Múltiplas Mp 152 Galvanizadas - Lenticular - Vão = 2,55 M E Altura = 1,65 M - Aterro Rodoviário Mínimo = 0,60 M E Máximo = 6,50 M - Brita Produzida</t>
  </si>
  <si>
    <t>Bueiro Metálico Com Chapas Múltiplas Mp 152 Galvanizadas - Lenticular - Vão = 2,70 M E Altura = 1,85 M - Aterro Rodoviário Mínimo = 0,60 M E Máximo = 6,60 M - Brita Comercial</t>
  </si>
  <si>
    <t>Bueiro Metálico Com Chapas Múltiplas Mp 152 Galvanizadas - Lenticular - Vão = 2,70 M E Altura = 1,85 M - Aterro Rodoviário Mínimo = 0,60 M E Máximo = 6,60 M - Brita Produzida</t>
  </si>
  <si>
    <t>Bueiro Metálico Com Chapas Múltiplas Mp 152 Galvanizadas - Lenticular - Vão = 2,75 M E Altura = 1,90 M - Aterro Rodoviário Mínimo = 0,60 M E Máximo = 6,50 M - Brita Comercial</t>
  </si>
  <si>
    <t>Bueiro Metálico Com Chapas Múltiplas Mp 152 Galvanizadas - Lenticular - Vão = 2,75 M E Altura = 1,90 M - Aterro Rodoviário Mínimo = 0,60 M E Máximo = 6,50 M - Brita Produzida</t>
  </si>
  <si>
    <t>Bueiro Metálico Com Chapas Múltiplas Mp 152 Galvanizadas - Lenticular - Vão = 3,00 M E Altura = 2,00 M - Aterro Rodoviário Mínimo = 0,60 M E Máximo = 6,00 M - Brita Comercial</t>
  </si>
  <si>
    <t>Bueiro Metálico Com Chapas Múltiplas Mp 152 Galvanizadas - Lenticular - Vão = 3,00 M E Altura = 2,00 M - Aterro Rodoviário Mínimo = 0,60 M E Máximo = 6,00 M - Brita Produzida</t>
  </si>
  <si>
    <t>Bueiro Metálico Com Chapas Múltiplas Mp 152 Galvanizadas - Lenticular - Vão = 3,20 M E Altura = 2,10 M - Aterro Rodoviário Mínimo = 0,60 M E Máximo = 5,60 M - Brita Comercial</t>
  </si>
  <si>
    <t>Bueiro Metálico Com Chapas Múltiplas Mp 152 Galvanizadas - Lenticular - Vão = 3,20 M E Altura = 2,10 M - Aterro Rodoviário Mínimo = 0,60 M E Máximo = 5,60 M - Brita Produzida</t>
  </si>
  <si>
    <t>Bueiro Metálico Com Chapas Múltiplas Mp 152 Galvanizadas - Lenticular - Vão = 3,35 M E Altura = 2,15 M - Aterro Rodoviário Mínimo = 0,60 M E Máximo = 5,30 M - Brita Comercial</t>
  </si>
  <si>
    <t>Bueiro Metálico Com Chapas Múltiplas Mp 152 Galvanizadas - Lenticular - Vão = 3,35 M E Altura = 2,15 M - Aterro Rodoviário Mínimo = 0,60 M E Máximo = 5,30 M - Brita Produzida</t>
  </si>
  <si>
    <t>Bueiro Metálico Com Chapas Múltiplas Mp 152 Galvanizadas - Lenticular - Vão = 3,55 M E Altura = 2,25 M - Aterro Rodoviário Mínimo = 0,60 M E Máximo = 5,00 M - Brita Comercial</t>
  </si>
  <si>
    <t>Bueiro Metálico Com Chapas Múltiplas Mp 152 Galvanizadas - Lenticular - Vão = 3,55 M E Altura = 2,25 M - Aterro Rodoviário Mínimo = 0,60 M E Máximo = 5,00 M - Brita Produzida</t>
  </si>
  <si>
    <t>Bueiro Metálico Com Chapas Múltiplas Mp 152 Galvanizadas - Lenticular - Vão = 3,70 M E Altura = 2,35 M - Aterro Rodoviário Mínimo = 0,60 M E Máximo = 4,90 M - Brita Comercial</t>
  </si>
  <si>
    <t>Bueiro Metálico Com Chapas Múltiplas Mp 152 Galvanizadas - Lenticular - Vão = 3,70 M E Altura = 2,35 M - Aterro Rodoviário Mínimo = 0,60 M E Máximo = 4,90 M - Brita Produzida</t>
  </si>
  <si>
    <t>Bueiro Metálico Com Chapas Múltiplas Mp 152 Galvanizadas - Lenticular - Vão = 3,90 M E Altura = 2,45 M - Aterro Rodoviário Mínimo = 0,60 M E Máximo = 4,60 M - Brita Comercial</t>
  </si>
  <si>
    <t>Bueiro Metálico Com Chapas Múltiplas Mp 152 Galvanizadas - Lenticular - Vão = 3,90 M E Altura = 2,45 M - Aterro Rodoviário Mínimo = 0,60 M E Máximo = 4,60 M - Brita Produzida</t>
  </si>
  <si>
    <t>Bueiro Metálico Com Chapas Múltiplas Mp 152 Galvanizadas - Lenticular - Vão = 4,00 M E Altura = 2,55 M - Aterro Rodoviário Mínimo = 0,60 M E Máximo = 4,50 M - Brita Comercial</t>
  </si>
  <si>
    <t>Bueiro Metálico Com Chapas Múltiplas Mp 152 Galvanizadas - Lenticular - Vão = 4,00 M E Altura = 2,55 M - Aterro Rodoviário Mínimo = 0,60 M E Máximo = 4,50 M - Brita Produzida</t>
  </si>
  <si>
    <t>Bueiro Metálico Com Chapas Múltiplas Mp 152 Galvanizadas - Lenticular - Vão = 4,15 M E Altura = 2,80 M - Aterro Rodoviário Mínimo = 0,60 M E Máximo = 6,80 M - Brita Comercial</t>
  </si>
  <si>
    <t>Bueiro Metálico Com Chapas Múltiplas Mp 152 Galvanizadas - Lenticular - Vão = 4,15 M E Altura = 2,80 M - Aterro Rodoviário Mínimo = 0,60 M E Máximo = 6,80 M - Brita Produzida</t>
  </si>
  <si>
    <t>Bueiro Metálico Com Chapas Múltiplas Mp 152 Galvanizadas - Lenticular - Vão = 4,40 M E Altura = 2,90 M - Aterro Rodoviário Mínimo = 0,60 M E Máximo = 6,40 M - Brita Comercial</t>
  </si>
  <si>
    <t>Bueiro Metálico Com Chapas Múltiplas Mp 152 Galvanizadas - Lenticular - Vão = 4,40 M E Altura = 2,90 M - Aterro Rodoviário Mínimo = 0,60 M E Máximo = 6,40 M - Brita Produzida</t>
  </si>
  <si>
    <t>Bueiro Metálico Com Chapas Múltiplas Mp 152 Galvanizadas - Lenticular - Vão = 4,60 M E Altura = 3,00 M - Aterro Rodoviário Mínimo = 0,60 M E Máximo = 6,10 M - Brita Comercial</t>
  </si>
  <si>
    <t>Bueiro Metálico Com Chapas Múltiplas Mp 152 Galvanizadas - Lenticular - Vão = 4,60 M E Altura = 3,00 M - Aterro Rodoviário Mínimo = 0,60 M E Máximo = 6,10 M - Brita Produzida</t>
  </si>
  <si>
    <t>Bueiro Metálico Com Chapas Múltiplas Mp 152 Galvanizadas - Lenticular - Vão = 4,80 M E Altura = 3,05 M - Aterro Rodoviário Mínimo = 0,60 M E Máximo = 5,80 M - Brita Comercial</t>
  </si>
  <si>
    <t>Bueiro Metálico Com Chapas Múltiplas Mp 152 Galvanizadas - Lenticular - Vão = 4,80 M E Altura = 3,05 M - Aterro Rodoviário Mínimo = 0,60 M E Máximo = 5,80 M - Brita Produzida</t>
  </si>
  <si>
    <t>Bueiro Metálico Com Chapas Múltiplas Mp 152 Galvanizadas - Lenticular - Vão = 5,05 M E Altura = 3,15 M - Aterro Rodoviário Mínimo = 0,90 M E Máximo = 5,50 M - Brita Comercial</t>
  </si>
  <si>
    <t>Bueiro Metálico Com Chapas Múltiplas Mp 152 Galvanizadas - Lenticular - Vão = 5,05 M E Altura = 3,15 M - Aterro Rodoviário Mínimo = 0,90 M E Máximo = 5,50 M - Brita Produzida</t>
  </si>
  <si>
    <t>Bueiro Metálico Com Chapas Múltiplas Mp 152 Galvanizadas - Lenticular - Vão = 5,25 M E Altura = 3,25 M - Aterro Rodoviário Mínimo = 0,90 M E Máximo = 5,30 M - Brita Comercial</t>
  </si>
  <si>
    <t>Bueiro Metálico Com Chapas Múltiplas Mp 152 Galvanizadas - Lenticular - Vão = 5,25 M E Altura = 3,25 M - Aterro Rodoviário Mínimo = 0,90 M E Máximo = 5,30 M - Brita Produzida</t>
  </si>
  <si>
    <t>Bueiro Metálico Com Chapas Múltiplas Mp 152 Galvanizadas - Lenticular - Vão = 5,45 M E Altura = 3,35 M - Aterro Rodoviário Mínimo = 0,90 M E Máximo = 5,10 M - Brita Comercial</t>
  </si>
  <si>
    <t>Bueiro Metálico Com Chapas Múltiplas Mp 152 Galvanizadas - Lenticular - Vão = 5,45 M E Altura = 3,35 M - Aterro Rodoviário Mínimo = 0,90 M E Máximo = 5,10 M - Brita Produzida</t>
  </si>
  <si>
    <t>Bueiro Metálico Com Chapas Múltiplas Mp 152 Galvanizadas - Lenticular - Vão = 5,60 M E Altura = 3,40 M - Aterro Rodoviário Mínimo = 0,90 M E Máximo = 4,90 M - Brita Comercial</t>
  </si>
  <si>
    <t>Bueiro Metálico Com Chapas Múltiplas Mp 152 Galvanizadas - Lenticular - Vão = 5,60 M E Altura = 3,40 M - Aterro Rodoviário Mínimo = 0,90 M E Máximo = 4,90 M - Brita Produzida</t>
  </si>
  <si>
    <t>Bueiro Metálico Com Chapas Múltiplas Mp 152 Galvanizadas - Lenticular - Vão = 5,80 M E Altura = 3,50 M - Aterro Rodoviário Mínimo = 0,90 M E Máximo = 4,70 M - Brita Comercial</t>
  </si>
  <si>
    <t>Bueiro Metálico Com Chapas Múltiplas Mp 152 Galvanizadas - Lenticular - Vão = 5,80 M E Altura = 3,50 M - Aterro Rodoviário Mínimo = 0,90 M E Máximo = 4,70 M - Brita Produzida</t>
  </si>
  <si>
    <t>Bueiro Metálico Com Chapas Múltiplas Mp 152 Galvanizadas - Lenticular - Vão = 5,90 M E Altura = 3,55 M - Aterro Rodoviário Mínimo = 0,90 M E Máximo = 4,70 M - Brita Comercial</t>
  </si>
  <si>
    <t>Bueiro Metálico Com Chapas Múltiplas Mp 152 Galvanizadas - Lenticular - Vão = 5,90 M E Altura = 3,55 M - Aterro Rodoviário Mínimo = 0,90 M E Máximo = 4,70 M - Brita Produzida</t>
  </si>
  <si>
    <t>Bueiro Metálico Com Chapas Múltiplas Mp 152 Galvanizadas - Lenticular - Vão = 6,10 M E Altura = 3,65 M - Aterro Rodoviário Mínimo = 0,90 M E Máximo = 4,50 M - Brita Comercial</t>
  </si>
  <si>
    <t>Bueiro Metálico Com Chapas Múltiplas Mp 152 Galvanizadas - Lenticular - Vão = 6,10 M E Altura = 3,65 M - Aterro Rodoviário Mínimo = 0,90 M E Máximo = 4,50 M - Brita Produzida</t>
  </si>
  <si>
    <t>Bueiro Metálico Com Chapas Múltiplas Mp 152 Galvanizadas - Lenticular - Vão = 6,25 M E Altura = 3,65 M - Aterro Rodoviário Mínimo = 0,90 M E Máximo = 4,30 M - Brita Comercial</t>
  </si>
  <si>
    <t>Bueiro Metálico Com Chapas Múltiplas Mp 152 Galvanizadas - Lenticular - Vão = 6,25 M E Altura = 3,65 M - Aterro Rodoviário Mínimo = 0,90 M E Máximo = 4,30 M - Brita Produzida</t>
  </si>
  <si>
    <t>Bueiro Metálico Com Chapas Múltiplas Mp 152 Galvanizadas - Lenticular - Vão = 6,40 M E Altura = 3,75 M - Aterro Rodoviário Mínimo = 0,90 M E Máximo = 4,30 M - Brita Comercial</t>
  </si>
  <si>
    <t>Bueiro Metálico Com Chapas Múltiplas Mp 152 Galvanizadas - Lenticular - Vão = 6,40 M E Altura = 3,75 M - Aterro Rodoviário Mínimo = 0,90 M E Máximo = 4,30 M - Brita Produzida</t>
  </si>
  <si>
    <t>Bueiro Metálico Com Chapas Múltiplas Mp 152 Galvanizadas - Lenticular - Vão = 6,60 M E Altura = 3,85 M - Aterro Rodoviário Mínimo = 0,90 M E Máximo = 4,10 M - Brita Comercial</t>
  </si>
  <si>
    <t>Bueiro Metálico Com Chapas Múltiplas Mp 152 Galvanizadas - Lenticular - Vão = 6,60 M E Altura = 3,85 M - Aterro Rodoviário Mínimo = 0,90 M E Máximo = 4,10 M - Brita Produzida</t>
  </si>
  <si>
    <t>Bueiro Metálico Com Chapas Múltiplas Mp 152 Galvanizadas - Passagem De Gado - Vão = 2,20 M E Altura = 2,25 M -Aterro Rodoviário Mínimo = 0,30 M E Máximo = 8,90 M - Brita Comercial</t>
  </si>
  <si>
    <t>Bueiro Metálico Com Chapas Múltiplas Mp 152 Galvanizadas - Passagem De Gado - Vão = 2,20 M E Altura = 2,25 M -Aterro Rodoviário Mínimo = 0,30 M E Máximo = 8,90 M - Brita Produzida</t>
  </si>
  <si>
    <t>Bueiro Metálico Com Chapas Múltiplas Mp 152 Galvanizadas - Passagem De Gado - Vão = 2,90 M E Altura = 3,10 M - Aterro Rodoviário Mínimo = 0,60 M E Máximo = 11,40 M - Brita Comercial</t>
  </si>
  <si>
    <t>Bueiro Metálico Com Chapas Múltiplas Mp 152 Galvanizadas - Passagem De Gado - Vão = 2,90 M E Altura = 3,10 M - Aterro Rodoviário Mínimo = 0,60 M E Máximo = 11,40 M - Brita Produzida</t>
  </si>
  <si>
    <t>Bueiro Metálico Com Chapas Múltiplas Mp 152 Galvanizadas - Passagem Inferior - Vão = 3,70 M E Altura = 3,50 M - Aterro Rodoviário Mínimo = 0,60 M E Máximo = 10,30 M - Brita Comercial</t>
  </si>
  <si>
    <t>Bueiro Metálico Com Chapas Múltiplas Mp 152 Galvanizadas - Passagem Inferior - Vão = 3,70 M E Altura = 3,50 M - Aterro Rodoviário Mínimo = 0,60 M E Máximo = 10,30 M - Brita Produzida</t>
  </si>
  <si>
    <t>Bueiro Metálico Com Chapas Múltiplas Mp 152 Galvanizadas - Passagem Inferior - Vão = 3,90 M E Altura = 3,60 M - Aterro Rodoviário Mínimo = 0,60 M E Máximo = 9,80 M - Brita Comercial</t>
  </si>
  <si>
    <t>Bueiro Metálico Com Chapas Múltiplas Mp 152 Galvanizadas - Passagem Inferior - Vão = 3,90 M E Altura = 3,60 M - Aterro Rodoviário Mínimo = 0,60 M E Máximo = 9,80 M - Brita Produzida</t>
  </si>
  <si>
    <t>Bueiro Metálico Com Chapas Múltiplas Mp 152 Galvanizadas - Passagem Inferior - Vão = 4,00 M E Altura = 3,75 M - Aterro Rodoviário Mínimo = 0,60 M E Máximo = 9,50 M - Brita Comercial</t>
  </si>
  <si>
    <t>Bueiro Metálico Com Chapas Múltiplas Mp 152 Galvanizadas - Passagem Inferior - Vão = 4,00 M E Altura = 3,75 M - Aterro Rodoviário Mínimo = 0,60 M E Máximo = 9,50 M - Brita Produzida</t>
  </si>
  <si>
    <t>Bueiro Metálico Com Chapas Múltiplas Mp 152 Galvanizadas - Passagem Inferior - Vão = 4,20 M E Altura = 3,90 M - Aterro Rodoviário Mínimo = 0,60 M E Máximo = 9,10 M - Brita Comercial</t>
  </si>
  <si>
    <t>Bueiro Metálico Com Chapas Múltiplas Mp 152 Galvanizadas - Passagem Inferior - Vão = 4,20 M E Altura = 3,90 M - Aterro Rodoviário Mínimo = 0,60 M E Máximo = 9,10 M - Brita Produzida</t>
  </si>
  <si>
    <t>Bueiro Metálico Com Chapas Múltiplas Mp 152 Galvanizadas - Passagem Inferior - Vão = 4,25 M E Altura = 4,10 M - Aterro Rodoviário Mínimo = 0,60 M E Máximo = 8,90 M - Brita Comercial</t>
  </si>
  <si>
    <t>Bueiro Metálico Com Chapas Múltiplas Mp 152 Galvanizadas - Passagem Inferior - Vão = 4,25 M E Altura = 4,10 M - Aterro Rodoviário Mínimo = 0,60 M E Máximo = 8,90 M - Brita Produzida</t>
  </si>
  <si>
    <t>Bueiro Metálico Com Chapas Múltiplas Mp 152 Galvanizadas - Passagem Inferior - Vão = 4,40 M E Altura = 4,25 M - Aterro Rodoviário Mínimo = 0,60 M E Máximo = 8,60 M - Brita Comercial</t>
  </si>
  <si>
    <t>Bueiro Metálico Com Chapas Múltiplas Mp 152 Galvanizadas - Passagem Inferior - Vão = 4,40 M E Altura = 4,25 M - Aterro Rodoviário Mínimo = 0,60 M E Máximo = 8,60 M - Brita Produzida</t>
  </si>
  <si>
    <t>Bueiro Metálico Com Chapas Múltiplas Mp 152 Galvanizadas - Passagem Inferior - Vão = 4,50 M E Altura = 4,40 M - Aterro Rodoviário Mínimo = 0,60 M E Máximo = 8,40 M - Brita Comercial</t>
  </si>
  <si>
    <t>Bueiro Metálico Com Chapas Múltiplas Mp 152 Galvanizadas - Passagem Inferior - Vão = 4,50 M E Altura = 4,40 M - Aterro Rodoviário Mínimo = 0,60 M E Máximo = 8,40 M - Brita Produzida</t>
  </si>
  <si>
    <t>Bueiro Metálico Com Chapas Múltiplas Mp 152 Galvanizadas - Passagem Inferior - Vão = 4,70 M E Altura = 4,50 M - Aterro Rodoviário Mínimo = 0,60 M E Máximo = 8,90 M - Brita Comercial</t>
  </si>
  <si>
    <t>Bueiro Metálico Com Chapas Múltiplas Mp 152 Galvanizadas - Passagem Inferior - Vão = 4,70 M E Altura = 4,50 M - Aterro Rodoviário Mínimo = 0,60 M E Máximo = 8,90 M - Brita Produzida</t>
  </si>
  <si>
    <t>Bueiro Metálico Com Chapas Múltiplas Mp 152 Galvanizadas - Passagem Inferior - Vão = 4,80 M E Altura = 4,75 M - Aterro Rodoviário Mínimo = 0,90 M E Máximo = 9,00 M - Brita Comercial</t>
  </si>
  <si>
    <t>Bueiro Metálico Com Chapas Múltiplas Mp 152 Galvanizadas - Passagem Inferior - Vão = 4,80 M E Altura = 4,75 M - Aterro Rodoviário Mínimo = 0,90 M E Máximo = 9,00 M - Brita Produzida</t>
  </si>
  <si>
    <t>Bueiro Metálico Com Chapas Múltiplas Mp 152 Galvanizadas - Passagem Inferior - Vão = 5,00 M E Altura = 4,85 M - Aterro Rodoviário Mínimo = 0,90 M E Máximo = 8,60 M - Brita Comercial</t>
  </si>
  <si>
    <t>Bueiro Metálico Com Chapas Múltiplas Mp 152 Galvanizadas - Passagem Inferior - Vão = 5,00 M E Altura = 4,85 M - Aterro Rodoviário Mínimo = 0,90 M E Máximo = 8,60 M - Brita Produzida</t>
  </si>
  <si>
    <t>Bueiro Metálico Com Chapas Múltiplas Mp 152 Galvanizadas - Passagem Inferior - Vão = 5,15 M E Altura = 4,90 M - Aterro Rodoviário Mínimo = 0,90 M E Máximo = 8,50 M - Brita Comercial</t>
  </si>
  <si>
    <t>Bueiro Metálico Com Chapas Múltiplas Mp 152 Galvanizadas - Passagem Inferior - Vão = 5,15 M E Altura = 4,90 M - Aterro Rodoviário Mínimo = 0,90 M E Máximo = 8,50 M - Brita Produzida</t>
  </si>
  <si>
    <t>Bueiro Metálico Com Chapas Múltiplas Mp 152 Galvanizadas - Passagem Inferior - Vão = 5,25 M E Altura = 5,00 M - Aterro Rodoviário Mínimo = 0,90 M E Máximo = 8,40 M - Brita Comercial</t>
  </si>
  <si>
    <t>Bueiro Metálico Com Chapas Múltiplas Mp 152 Galvanizadas - Passagem Inferior - Vão = 5,25 M E Altura = 5,00 M - Aterro Rodoviário Mínimo = 0,90 M E Máximo = 8,40 M - Brita Produzida</t>
  </si>
  <si>
    <t>Bueiro Metálico Com Chapas Múltiplas Mp 152 Galvanizadas - Passagem Inferior - Vão = 5,30 M E Altura = 5,30 M - Aterro Rodoviário Mínimo = 0,90 M E Máximo = 9,60 M - Brita Comercial</t>
  </si>
  <si>
    <t>Bueiro Metálico Com Chapas Múltiplas Mp 152 Galvanizadas - Passagem Inferior - Vão = 5,30 M E Altura = 5,30 M - Aterro Rodoviário Mínimo = 0,90 M E Máximo = 9,60 M - Brita Produzida</t>
  </si>
  <si>
    <t>Bueiro Metálico Com Chapas Múltiplas Mp 152 Galvanizadas - Passagem Inferior - Vão = 5,65 M E Altura = 5,25 M - Aterro Rodoviário Mínimo = 0,90 M E Máximo = 9,00 M - Brita Comercial</t>
  </si>
  <si>
    <t>Bueiro Metálico Com Chapas Múltiplas Mp 152 Galvanizadas - Passagem Inferior - Vão = 5,65 M E Altura = 5,25 M - Aterro Rodoviário Mínimo = 0,90 M E Máximo = 9,00 M - Brita Produzida</t>
  </si>
  <si>
    <t>Bueiro Metálico Com Chapas Múltiplas Mp 152 Galvanizadas - Passagem Inferior - Vão = 5,85 M E Altura = 5,30 M - Aterro Rodoviário Mínimo = 0,90 M E Máximo = 8,40 M - Brita Comercial</t>
  </si>
  <si>
    <t>Bueiro Metálico Com Chapas Múltiplas Mp 152 Galvanizadas - Passagem Inferior - Vão = 5,85 M E Altura = 5,30 M - Aterro Rodoviário Mínimo = 0,90 M E Máximo = 8,40 M - Brita Produzida</t>
  </si>
  <si>
    <t>Bueiro Metálico Com Chapas Múltiplas Mp 152 Galvanizadas - Passagem Inferior - Vão = 6,00 M E Altura = 5,45 M - Aterro Rodoviário Mínimo = 0,90 M E Máximo = 8,30 M - Brita Comercial</t>
  </si>
  <si>
    <t>Bueiro Metálico Com Chapas Múltiplas Mp 152 Galvanizadas - Passagem Inferior - Vão = 6,00 M E Altura = 5,45 M - Aterro Rodoviário Mínimo = 0,90 M E Máximo = 8,30 M - Brita Produzida</t>
  </si>
  <si>
    <t>Bueiro Metálico Com Chapas Múltiplas Mp 152 Galvanizadas - Passagem Inferior - Vão = 6,25 M E Altura = 5,50 M - Aterro Rodoviário Mínimo = 0,90 M E Máximo = 7,90 M - Brita Comercial</t>
  </si>
  <si>
    <t>Bueiro Metálico Com Chapas Múltiplas Mp 152 Galvanizadas - Passagem Inferior - Vão = 6,25 M E Altura = 5,50 M - Aterro Rodoviário Mínimo = 0,90 M E Máximo = 7,90 M - Brita Produzida</t>
  </si>
  <si>
    <t>Bueiro Metálico Sem Interrupção De Tráfego - D = 1,20 M - Chapa Com Epóxi - Escavado Em Material De 1ª Categoria - Aterro Ferroviário Máximo = 12,90 M</t>
  </si>
  <si>
    <t>Bueiro Metálico Sem Interrupção De Tráfego - D = 1,20 M - Chapa Com Epóxi - Escavado Em Material De 1ª Categoria - Aterro Rodoviário Máximo = 9,00 M</t>
  </si>
  <si>
    <t>Bueiro Metálico Sem Interrupção De Tráfego - D = 1,20 M - Chapa Com Epóxi - Escavado Em Material De 2ª Categoria - Aterro Ferroviário Máximo = 12,90 M</t>
  </si>
  <si>
    <t>Bueiro Metálico Sem Interrupção De Tráfego - D = 1,20 M - Chapa Com Epóxi - Escavado Em Material De 2ª Categoria - Aterro Rodoviário Máximo = 9,00 M</t>
  </si>
  <si>
    <t>Bueiro Metálico Sem Interrupção De Tráfego - D = 1,20 M - Chapa Com Epóxi - Escavado Em Material De 3ª Categoria - Aterro Ferroviário Máximo = 12,90 M</t>
  </si>
  <si>
    <t>Bueiro Metálico Sem Interrupção De Tráfego - D = 1,20 M - Chapa Com Epóxi - Escavado Em Material De 3ª Categoria - Aterro Rodoviário Máximo = 9,00 M</t>
  </si>
  <si>
    <t>Bueiro Metálico Sem Interrupção De Tráfego - D = 1,20 M - Chapa Galvanizada - Escavado Em Material De 1ª Categoria - Aterro Ferroviário Máximo = 12,90 M</t>
  </si>
  <si>
    <t>Bueiro Metálico Sem Interrupção De Tráfego - D = 1,20 M - Chapa Galvanizada - Escavado Em Material De 1ª Categoria - Aterro Rodoviário Máximo = 9,00 M</t>
  </si>
  <si>
    <t>Bueiro Metálico Sem Interrupção De Tráfego - D = 1,20 M - Chapa Galvanizada - Escavado Em Material De 2ª Categoria - Aterro Ferroviário Máximo = 12,90 M</t>
  </si>
  <si>
    <t>Bueiro Metálico Sem Interrupção De Tráfego - D = 1,20 M - Chapa Galvanizada - Escavado Em Material De 2ª Categoria - Aterro Rodoviário Máximo = 9,00 M</t>
  </si>
  <si>
    <t>Bueiro Metálico Sem Interrupção De Tráfego - D = 1,20 M - Chapa Galvanizada - Escavado Em Material De 3ª Categoria - Aterro Ferroviário Máximo = 12,90 M</t>
  </si>
  <si>
    <t>Bueiro Metálico Sem Interrupção De Tráfego - D = 1,20 M - Chapa Galvanizada - Escavado Em Material De 3ª Categoria - Aterro Rodoviário Máximo = 9,00 M</t>
  </si>
  <si>
    <t>Bueiro Metálico Sem Interrupção De Tráfego - D = 1,40 M - Chapa Com Epóxi - Escavado Em Material De 1ª Categoria - Aterro Ferroviário Máximo = 11,00 M</t>
  </si>
  <si>
    <t>Bueiro Metálico Sem Interrupção De Tráfego - D = 1,40 M - Chapa Com Epóxi - Escavado Em Material De 1ª Categoria - Aterro Rodoviário Máximo = 7,70 M</t>
  </si>
  <si>
    <t>Bueiro Metálico Sem Interrupção De Tráfego - D = 1,40 M - Chapa Com Epóxi - Escavado Em Material De 2ª Categoria - Aterro Ferroviário Máximo = 11,00 M</t>
  </si>
  <si>
    <t>Bueiro Metálico Sem Interrupção De Tráfego - D = 1,40 M - Chapa Com Epóxi - Escavado Em Material De 2ª Categoria - Aterro Rodoviário Máximo = 7,70 M</t>
  </si>
  <si>
    <t>Bueiro Metálico Sem Interrupção De Tráfego - D = 1,40 M - Chapa Com Epóxi - Escavado Em Material De 3ª Categoria - Aterro Ferroviário Máximo = 11,00 M</t>
  </si>
  <si>
    <t>Bueiro Metálico Sem Interrupção De Tráfego - D = 1,40 M - Chapa Com Epóxi - Escavado Em Material De 3ª Categoria - Aterro Rodoviário Máximo = 7,70 M</t>
  </si>
  <si>
    <t>Bueiro Metálico Sem Interrupção De Tráfego - D = 1,40 M - Chapa Galvanizada - Escavado Em Material De 1ª Categoria - Aterro Ferroviário Máximo = 11,00 M</t>
  </si>
  <si>
    <t>Bueiro Metálico Sem Interrupção De Tráfego - D = 1,40 M - Chapa Galvanizada - Escavado Em Material De 1ª Categoria - Aterro Rodoviário Máximo = 7,70 M</t>
  </si>
  <si>
    <t>Bueiro Metálico Sem Interrupção De Tráfego - D = 1,40 M - Chapa Galvanizada - Escavado Em Material De 2ª Categoria - Aterro Ferroviário Máximo = 11,00 M</t>
  </si>
  <si>
    <t>Bueiro Metálico Sem Interrupção De Tráfego - D = 1,40 M - Chapa Galvanizada - Escavado Em Material De 2ª Categoria - Aterro Rodoviário Máximo = 7,70 M</t>
  </si>
  <si>
    <t>Bueiro Metálico Sem Interrupção De Tráfego - D = 1,40 M - Chapa Galvanizada - Escavado Em Material De 3ª Categoria - Aterro Ferroviário Máximo = 11,00 M</t>
  </si>
  <si>
    <t>Bueiro Metálico Sem Interrupção De Tráfego - D = 1,40 M - Chapa Galvanizada - Escavado Em Material De 3ª Categoria - Aterro Rodoviário Máximo = 7,70 M</t>
  </si>
  <si>
    <t>Bueiro Metálico Sem Interrupção De Tráfego - D = 1,60 M - Chapa Com Epóxi - Escavado Em Material De 1ª Categoria - Aterro Ferroviário Máximo = 9,60 M</t>
  </si>
  <si>
    <t>Bueiro Metálico Sem Interrupção De Tráfego - D = 1,60 M - Chapa Com Epóxi - Escavado Em Material De 1ª Categoria - Aterro Rodoviário Máximo = 6,70 M</t>
  </si>
  <si>
    <t>Bueiro Metálico Sem Interrupção De Tráfego - D = 1,60 M - Chapa Com Epóxi - Escavado Em Material De 2ª Categoria - Aterro Ferroviário Máximo = 9,60 M</t>
  </si>
  <si>
    <t>Bueiro Metálico Sem Interrupção De Tráfego - D = 1,60 M - Chapa Com Epóxi - Escavado Em Material De 2ª Categoria - Aterro Rodoviário Máximo = 6,70 M</t>
  </si>
  <si>
    <t>Bueiro Metálico Sem Interrupção De Tráfego - D = 1,60 M - Chapa Com Epóxi - Escavado Em Material De 3ª Categoria - Aterro Ferroviário Máximo = 9,60 M</t>
  </si>
  <si>
    <t>Bueiro Metálico Sem Interrupção De Tráfego - D = 1,60 M - Chapa Com Epóxi - Escavado Em Material De 3ª Categoria - Aterro Rodoviário Máximo = 6,70 M</t>
  </si>
  <si>
    <t>Bueiro Metálico Sem Interrupção De Tráfego - D = 1,60 M - Chapa Galvanizada - Escavado Em Material De 1ª Categoria - Aterro Ferroviário Máximo = 9,60 M</t>
  </si>
  <si>
    <t>Bueiro Metálico Sem Interrupção De Tráfego - D = 1,60 M - Chapa Galvanizada - Escavado Em Material De 1ª Categoria - Aterro Rodoviário Máximo = 6,70 M</t>
  </si>
  <si>
    <t>Bueiro Metálico Sem Interrupção De Tráfego - D = 1,60 M - Chapa Galvanizada - Escavado Em Material De 2ª Categoria - Aterro Ferroviário Máximo = 9,60 M</t>
  </si>
  <si>
    <t>Bueiro Metálico Sem Interrupção De Tráfego - D = 1,60 M - Chapa Galvanizada - Escavado Em Material De 2ª Categoria - Aterro Rodoviário Máximo = 6,70 M</t>
  </si>
  <si>
    <t>Bueiro Metálico Sem Interrupção De Tráfego - D = 1,60 M - Chapa Galvanizada - Escavado Em Material De 3ª Categoria - Aterro Ferroviário Máximo = 9,60 M</t>
  </si>
  <si>
    <t>Bueiro Metálico Sem Interrupção De Tráfego - D = 1,60 M - Chapa Galvanizada - Escavado Em Material De 3ª Categoria - Aterro Rodoviário Máximo = 6,70 M</t>
  </si>
  <si>
    <t>Bueiro Metálico Sem Interrupção De Tráfego - D = 1,80 M - Chapa Com Epóxi - Escavado Em Material De 1ª Categoria - Aterro Ferroviário Máximo = 8,00 M</t>
  </si>
  <si>
    <t>Bueiro Metálico Sem Interrupção De Tráfego - D = 1,80 M - Chapa Com Epóxi - Escavado Em Material De 1ª Categoria - Aterro Rodoviário Máximo = 6,00 M</t>
  </si>
  <si>
    <t>Bueiro Metálico Sem Interrupção De Tráfego - D = 1,80 M - Chapa Com Epóxi - Escavado Em Material De 2ª Categoria - Aterro Ferroviário Máximo = 8,00 M</t>
  </si>
  <si>
    <t>Bueiro Metálico Sem Interrupção De Tráfego - D = 1,80 M - Chapa Com Epóxi - Escavado Em Material De 2ª Categoria - Aterro Rodoviário Máximo = 6,00 M</t>
  </si>
  <si>
    <t>Bueiro Metálico Sem Interrupção De Tráfego - D = 1,80 M - Chapa Com Epóxi - Escavado Em Material De 3ª Categoria - Aterro Ferroviário Máximo = 8,00 M</t>
  </si>
  <si>
    <t>Bueiro Metálico Sem Interrupção De Tráfego - D = 1,80 M - Chapa Com Epóxi - Escavado Em Material De 3ª Categoria - Aterro Rodoviário Máximo = 6,00 M</t>
  </si>
  <si>
    <t>Bueiro Metálico Sem Interrupção De Tráfego - D = 1,80 M - Chapa Galvanizada - Escavado Em Material De 1ª Categoria - Aterro Ferroviário Máximo = 8,00 M</t>
  </si>
  <si>
    <t>Bueiro Metálico Sem Interrupção De Tráfego - D = 1,80 M - Chapa Galvanizada - Escavado Em Material De 1ª Categoria - Aterro Rodoviário Máximo = 6,00 M</t>
  </si>
  <si>
    <t>Bueiro Metálico Sem Interrupção De Tráfego - D = 1,80 M - Chapa Galvanizada - Escavado Em Material De 2ª Categoria - Aterro Ferroviário Máximo = 8,00 M</t>
  </si>
  <si>
    <t>Bueiro Metálico Sem Interrupção De Tráfego - D = 1,80 M - Chapa Galvanizada - Escavado Em Material De 2ª Categoria - Aterro Rodoviário Máximo = 6,00 M</t>
  </si>
  <si>
    <t>Bueiro Metálico Sem Interrupção De Tráfego - D = 1,80 M - Chapa Galvanizada - Escavado Em Material De 3ª Categoria - Aterro Ferroviário Máximo = 8,00 M</t>
  </si>
  <si>
    <t>Bueiro Metálico Sem Interrupção De Tráfego - D = 1,80 M - Chapa Galvanizada - Escavado Em Material De 3ª Categoria - Aterro Rodoviário Máximo = 6,00 M</t>
  </si>
  <si>
    <t>Bueiro Metálico Sem Interrupção De Tráfego - D = 2,00 M - Chapa Com Epóxi - Escavado Em Material De 1ª Categoria - Aterro Ferroviário Máximo = 6,90 M</t>
  </si>
  <si>
    <t>Bueiro Metálico Sem Interrupção De Tráfego - D = 2,00 M - Chapa Com Epóxi - Escavado Em Material De 1ª Categoria - Aterro Rodoviário Máximo = 5,40 M</t>
  </si>
  <si>
    <t>Bueiro Metálico Sem Interrupção De Tráfego - D = 2,00 M - Chapa Com Epóxi - Escavado Em Material De 2ª Categoria - Aterro Ferroviário Máximo = 6,90 M</t>
  </si>
  <si>
    <t>Bueiro Metálico Sem Interrupção De Tráfego - D = 2,00 M - Chapa Com Epóxi - Escavado Em Material De 2ª Categoria - Aterro Rodoviário Máximo = 5,40 M</t>
  </si>
  <si>
    <t>Bueiro Metálico Sem Interrupção De Tráfego - D = 2,00 M - Chapa Com Epóxi - Escavado Em Material De 3ª Categoria - Aterro Ferroviário Máximo = 6,90 M</t>
  </si>
  <si>
    <t>Bueiro Metálico Sem Interrupção De Tráfego - D = 2,00 M - Chapa Com Epóxi - Escavado Em Material De 3ª Categoria - Aterro Rodoviário Máximo = 5,40 M</t>
  </si>
  <si>
    <t>Bueiro Metálico Sem Interrupção De Tráfego - D = 2,00 M - Chapa Galvanizada - Escavado Em Material De 1ª Categoria - Aterro Ferroviário Máximo = 6,90 M</t>
  </si>
  <si>
    <t>Bueiro Metálico Sem Interrupção De Tráfego - D = 2,00 M - Chapa Galvanizada - Escavado Em Material De 1ª Categoria - Aterro Rodoviário Máximo = 5,40 M</t>
  </si>
  <si>
    <t>Bueiro Metálico Sem Interrupção De Tráfego - D = 2,00 M - Chapa Galvanizada - Escavado Em Material De 2ª Categoria - Aterro Ferroviário Máximo = 6,90 M</t>
  </si>
  <si>
    <t>Bueiro Metálico Sem Interrupção De Tráfego - D = 2,00 M - Chapa Galvanizada - Escavado Em Material De 2ª Categoria - Aterro Rodoviário Máximo = 5,40 M</t>
  </si>
  <si>
    <t>Bueiro Metálico Sem Interrupção De Tráfego - D = 2,00 M - Chapa Galvanizada - Escavado Em Material De 3ª Categoria - Aterro Ferroviário Máximo = 6,90 M</t>
  </si>
  <si>
    <t>Bueiro Metálico Sem Interrupção De Tráfego - D = 2,00 M - Chapa Galvanizada - Escavado Em Material De 3ª Categoria - Aterro Rodoviário Máximo = 5,40 M</t>
  </si>
  <si>
    <t>Bueiro Metálico Sem Interrupção De Tráfego - D = 2,20 M - Chapa Com Epóxi - Escavado Em Material De 1ª Categoria - Aterro Ferroviário Máximo = 7,90 M</t>
  </si>
  <si>
    <t>Bueiro Metálico Sem Interrupção De Tráfego - D = 2,20 M - Chapa Com Epóxi - Escavado Em Material De 1ª Categoria - Aterro Rodoviário Máximo = 4,90 M</t>
  </si>
  <si>
    <t>Bueiro Metálico Sem Interrupção De Tráfego - D = 2,20 M - Chapa Com Epóxi - Escavado Em Material De 2ª Categoria - Aterro Ferroviário Máximo = 7,90 M</t>
  </si>
  <si>
    <t>Bueiro Metálico Sem Interrupção De Tráfego - D = 2,20 M - Chapa Com Epóxi - Escavado Em Material De 2ª Categoria - Aterro Rodoviário Máximo = 4,90 M</t>
  </si>
  <si>
    <t>Bueiro Metálico Sem Interrupção De Tráfego - D = 2,20 M - Chapa Com Epóxi - Escavado Em Material De 3ª Categoria - Aterro Ferroviário Máximo = 7,90 M</t>
  </si>
  <si>
    <t>Bueiro Metálico Sem Interrupção De Tráfego - D = 2,20 M - Chapa Com Epóxi - Escavado Em Material De 3ª Categoria - Aterro Rodoviário Máximo = 4,90 M</t>
  </si>
  <si>
    <t>Bueiro Metálico Sem Interrupção De Tráfego - D = 2,20 M - Chapa Galvanizada - Escavado Em Material De 1ª Categoria - Aterro Ferroviário Máximo = 7,90 M</t>
  </si>
  <si>
    <t>Bueiro Metálico Sem Interrupção De Tráfego - D = 2,20 M - Chapa Galvanizada - Escavado Em Material De 1ª Categoria - Aterro Rodoviário Máximo = 4,90 M</t>
  </si>
  <si>
    <t>Bueiro Metálico Sem Interrupção De Tráfego - D = 2,20 M - Chapa Galvanizada - Escavado Em Material De 2ª Categoria - Aterro Ferroviário Máximo = 7,90 M</t>
  </si>
  <si>
    <t>Bueiro Metálico Sem Interrupção De Tráfego - D = 2,20 M - Chapa Galvanizada - Escavado Em Material De 2ª Categoria - Aterro Rodoviário Máximo = 4,90 M</t>
  </si>
  <si>
    <t>Bueiro Metálico Sem Interrupção De Tráfego - D = 2,20 M - Chapa Galvanizada - Escavado Em Material De 3ª Categoria - Aterro Ferroviário Máximo = 7,90 M</t>
  </si>
  <si>
    <t>Bueiro Metálico Sem Interrupção De Tráfego - D = 2,20 M - Chapa Galvanizada - Escavado Em Material De 3ª Categoria - Aterro Rodoviário Máximo = 4,90 M</t>
  </si>
  <si>
    <t>Bueiro Metálico Sem Interrupção De Tráfego - D = 2,40 M - Chapa Com Epóxi - Escavado Em Material De 1ª Categoria - Aterro Ferroviário Máximo = 7,00 M</t>
  </si>
  <si>
    <t>Bueiro Metálico Sem Interrupção De Tráfego - D = 2,40 M - Chapa Com Epóxi - Escavado Em Material De 1ª Categoria - Aterro Rodoviário Máximo = 4,50 M</t>
  </si>
  <si>
    <t>Bueiro Metálico Sem Interrupção De Tráfego - D = 2,40 M - Chapa Com Epóxi - Escavado Em Material De 2ª Categoria - Aterro Ferroviário Máximo = 7,00 M</t>
  </si>
  <si>
    <t>Bueiro Metálico Sem Interrupção De Tráfego - D = 2,40 M - Chapa Com Epóxi - Escavado Em Material De 2ª Categoria - Aterro Rodoviário Máximo = 4,50 M</t>
  </si>
  <si>
    <t>Bueiro Metálico Sem Interrupção De Tráfego - D = 2,40 M - Chapa Com Epóxi - Escavado Em Material De 3ª Categoria - Aterro Ferroviário Máximo = 7,00 M</t>
  </si>
  <si>
    <t>Bueiro Metálico Sem Interrupção De Tráfego - D = 2,40 M - Chapa Com Epóxi - Escavado Em Material De 3ª Categoria - Aterro Rodoviário Máximo = 4,50 M</t>
  </si>
  <si>
    <t>Bueiro Metálico Sem Interrupção De Tráfego - D = 2,40 M - Chapa Galvanizada - Escavado Em Material De 1ª Categoria - Aterro Ferroviário Máximo = 7,00 M</t>
  </si>
  <si>
    <t>Bueiro Metálico Sem Interrupção De Tráfego - D = 2,40 M - Chapa Galvanizada - Escavado Em Material De 1ª Categoria - Aterro Rodoviário Máximo = 4,50 M</t>
  </si>
  <si>
    <t>Bueiro Metálico Sem Interrupção De Tráfego - D = 2,40 M - Chapa Galvanizada - Escavado Em Material De 2ª Categoria - Aterro Ferroviário Máximo = 7,00 M</t>
  </si>
  <si>
    <t>Bueiro Metálico Sem Interrupção De Tráfego - D = 2,40 M - Chapa Galvanizada - Escavado Em Material De 2ª Categoria - Aterro Rodoviário Máximo = 4,50 M</t>
  </si>
  <si>
    <t>Bueiro Metálico Sem Interrupção De Tráfego - D = 2,40 M - Chapa Galvanizada - Escavado Em Material De 3ª Categoria - Aterro Ferroviário Máximo = 7,00 M</t>
  </si>
  <si>
    <t>Bueiro Metálico Sem Interrupção De Tráfego - D = 2,40 M - Chapa Galvanizada - Escavado Em Material De 3ª Categoria - Aterro Rodoviário Máximo = 4,50 M</t>
  </si>
  <si>
    <t>Bueiro Metálico Sem Interrupção De Tráfego - D = 2,60 M - Chapa Com Epóxi - Escavado Em Material De 1ª Categoria - Aterro Ferroviário Máximo = 6,40 M</t>
  </si>
  <si>
    <t>Bueiro Metálico Sem Interrupção De Tráfego - D = 2,60 M - Chapa Com Epóxi - Escavado Em Material De 1ª Categoria - Aterro Rodoviário Máximo = 4,10 M</t>
  </si>
  <si>
    <t>Bueiro Metálico Sem Interrupção De Tráfego - D = 2,60 M - Chapa Com Epóxi - Escavado Em Material De 2ª Categoria - Aterro Ferroviário Máximo = 6,40 M</t>
  </si>
  <si>
    <t>Bueiro Metálico Sem Interrupção De Tráfego - D = 2,60 M - Chapa Com Epóxi - Escavado Em Material De 2ª Categoria - Aterro Rodoviário Máximo = 4,10 M</t>
  </si>
  <si>
    <t>Bueiro Metálico Sem Interrupção De Tráfego - D = 2,60 M - Chapa Com Epóxi - Escavado Em Material De 3ª Categoria - Aterro Ferroviário Máximo = 6,40 M</t>
  </si>
  <si>
    <t>Bueiro Metálico Sem Interrupção De Tráfego - D = 2,60 M - Chapa Com Epóxi - Escavado Em Material De 3ª Categoria - Aterro Rodoviário Máximo = 4,10 M</t>
  </si>
  <si>
    <t>Bueiro Metálico Sem Interrupção De Tráfego - D = 2,60 M - Chapa Galvanizada - Escavado Em Material De 1ª Categoria - Aterro Ferroviário Máximo = 6,40 M</t>
  </si>
  <si>
    <t>Bueiro Metálico Sem Interrupção De Tráfego - D = 2,60 M - Chapa Galvanizada - Escavado Em Material De 1ª Categoria - Aterro Rodoviário Máximo = 4,10 M</t>
  </si>
  <si>
    <t>Bueiro Metálico Sem Interrupção De Tráfego - D = 2,60 M - Chapa Galvanizada - Escavado Em Material De 2ª Categoria - Aterro Ferroviário Máximo = 6,40 M</t>
  </si>
  <si>
    <t>Bueiro Metálico Sem Interrupção De Tráfego - D = 2,60 M - Chapa Galvanizada - Escavado Em Material De 2ª Categoria - Aterro Rodoviário Máximo = 4,10 M</t>
  </si>
  <si>
    <t>Bueiro Metálico Sem Interrupção De Tráfego - D = 2,60 M - Chapa Galvanizada - Escavado Em Material De 3ª Categoria - Aterro Ferroviário Máximo = 6,40 M</t>
  </si>
  <si>
    <t>Bueiro Metálico Sem Interrupção De Tráfego - D = 2,60 M - Chapa Galvanizada - Escavado Em Material De 3ª Categoria - Aterro Rodoviário Máximo = 4,10 M</t>
  </si>
  <si>
    <t>Bueiro Metálico Sem Interrupção De Tráfego - D = 2,80 M - Chapa Com Epóxi - Escavado Em Material De 1ª Categoria - Aterro Ferroviário Máximo = 5,50 M</t>
  </si>
  <si>
    <t>Bueiro Metálico Sem Interrupção De Tráfego - D = 2,80 M - Chapa Com Epóxi - Escavado Em Material De 1ª Categoria - Aterro Rodoviário Máximo = 3,80 M</t>
  </si>
  <si>
    <t>Bueiro Metálico Sem Interrupção De Tráfego - D = 2,80 M - Chapa Com Epóxi - Escavado Em Material De 2ª Categoria - Aterro Ferroviário Máximo = 5,50 M</t>
  </si>
  <si>
    <t>Bueiro Metálico Sem Interrupção De Tráfego - D = 2,80 M - Chapa Com Epóxi - Escavado Em Material De 2ª Categoria - Aterro Rodoviário Máximo = 3,80 M</t>
  </si>
  <si>
    <t>Bueiro Metálico Sem Interrupção De Tráfego - D = 2,80 M - Chapa Com Epóxi - Escavado Em Material De 3ª Categoria - Aterro Ferroviário Máximo = 5,50 M</t>
  </si>
  <si>
    <t>Bueiro Metálico Sem Interrupção De Tráfego - D = 2,80 M - Chapa Com Epóxi - Escavado Em Material De 3ª Categoria - Aterro Rodoviário Máximo = 3,80 M</t>
  </si>
  <si>
    <t>Bueiro Metálico Sem Interrupção De Tráfego - D = 2,80 M - Chapa Galvanizada - Escavado Em Material De 1ª Categoria - Aterro Ferroviário Máximo = 5,50 M</t>
  </si>
  <si>
    <t>Bueiro Metálico Sem Interrupção De Tráfego - D = 2,80 M - Chapa Galvanizada - Escavado Em Material De 1ª Categoria - Aterro Rodoviário Máximo = 3,80 M</t>
  </si>
  <si>
    <t>Bueiro Metálico Sem Interrupção De Tráfego - D = 2,80 M - Chapa Galvanizada - Escavado Em Material De 2ª Categoria - Aterro Ferroviário Máximo = 5,50 M</t>
  </si>
  <si>
    <t>Bueiro Metálico Sem Interrupção De Tráfego - D = 2,80 M - Chapa Galvanizada - Escavado Em Material De 2ª Categoria - Aterro Rodoviário Máximo = 3,80 M</t>
  </si>
  <si>
    <t>Bueiro Metálico Sem Interrupção De Tráfego - D = 2,80 M - Chapa Galvanizada - Escavado Em Material De 3ª Categoria - Aterro Ferroviário Máximo = 5,50 M</t>
  </si>
  <si>
    <t>Bueiro Metálico Sem Interrupção De Tráfego - D = 2,80 M - Chapa Galvanizada - Escavado Em Material De 3ª Categoria - Aterro Rodoviário Máximo = 3,80 M</t>
  </si>
  <si>
    <t>Bueiro Metálico Sem Interrupção De Tráfego - D = 3,00 M - Chapa Com Epóxi - Escavado Em Material De 1ª Categoria - Aterro Ferroviário Máximo = 4,70 M</t>
  </si>
  <si>
    <t>Bueiro Metálico Sem Interrupção De Tráfego - D = 3,00 M - Chapa Com Epóxi - Escavado Em Material De 1ª Categoria - Aterro Rodoviário Máximo = 3,60 M</t>
  </si>
  <si>
    <t>Bueiro Metálico Sem Interrupção De Tráfego - D = 3,00 M - Chapa Com Epóxi - Escavado Em Material De 2ª Categoria - Aterro Ferroviário Máximo = 4,70 M</t>
  </si>
  <si>
    <t>Bueiro Metálico Sem Interrupção De Tráfego - D = 3,00 M - Chapa Com Epóxi - Escavado Em Material De 2ª Categoria - Aterro Rodoviário Máximo = 3,60 M</t>
  </si>
  <si>
    <t>Bueiro Metálico Sem Interrupção De Tráfego - D = 3,00 M - Chapa Com Epóxi - Escavado Em Material De 3ª Categoria - Aterro Ferroviário Máximo = 4,70 M</t>
  </si>
  <si>
    <t>Bueiro Metálico Sem Interrupção De Tráfego - D = 3,00 M - Chapa Com Epóxi - Escavado Em Material De 3ª Categoria - Aterro Rodoviário Máximo = 3,60 M</t>
  </si>
  <si>
    <t>Bueiro Metálico Sem Interrupção De Tráfego - D = 3,00 M - Chapa Galvanizada - Escavado Em Material De 1ª Categoria - Aterro Ferroviário Máximo = 4,70 M</t>
  </si>
  <si>
    <t>Bueiro Metálico Sem Interrupção De Tráfego - D = 3,00 M - Chapa Galvanizada - Escavado Em Material De 1ª Categoria - Aterro Rodoviário Máximo = 3,60 M</t>
  </si>
  <si>
    <t>Bueiro Metálico Sem Interrupção De Tráfego - D = 3,00 M - Chapa Galvanizada - Escavado Em Material De 2ª Categoria - Aterro Ferroviário Máximo = 4,70 M</t>
  </si>
  <si>
    <t>Bueiro Metálico Sem Interrupção De Tráfego - D = 3,00 M - Chapa Galvanizada - Escavado Em Material De 2ª Categoria - Aterro Rodoviário Máximo = 3,60 M</t>
  </si>
  <si>
    <t>Bueiro Metálico Sem Interrupção De Tráfego - D = 3,00 M - Chapa Galvanizada - Escavado Em Material De 3ª Categoria - Aterro Ferroviário Máximo = 4,70 M</t>
  </si>
  <si>
    <t>Bueiro Metálico Sem Interrupção De Tráfego - D = 3,00 M - Chapa Galvanizada - Escavado Em Material De 3ª Categoria - Aterro Rodoviário Máximo = 3,60 M</t>
  </si>
  <si>
    <t>Bueiro Metálico Sem Interrupção De Tráfego - D = 3,20 M - Chapa Com Epóxi - Escavado Em Material De 1ª Categoria - Aterro Ferroviário Máximo = 4,00 M</t>
  </si>
  <si>
    <t>Bueiro Metálico Sem Interrupção De Tráfego - D = 3,20 M - Chapa Com Epóxi - Escavado Em Material De 1ª Categoria - Aterro Rodoviário Máximo = 4,80 M</t>
  </si>
  <si>
    <t>Bueiro Metálico Sem Interrupção De Tráfego - D = 3,20 M - Chapa Com Epóxi - Escavado Em Material De 2ª Categoria - Aterro Ferroviário Máximo = 4,00 M</t>
  </si>
  <si>
    <t>Bueiro Metálico Sem Interrupção De Tráfego - D = 3,20 M - Chapa Com Epóxi - Escavado Em Material De 2ª Categoria - Aterro Rodoviário Máximo = 4,80 M</t>
  </si>
  <si>
    <t>Bueiro Metálico Sem Interrupção De Tráfego - D = 3,20 M - Chapa Com Epóxi - Escavado Em Material De 3ª Categoria - Aterro Ferroviário Máximo = 4,00 M</t>
  </si>
  <si>
    <t>Bueiro Metálico Sem Interrupção De Tráfego - D = 3,20 M - Chapa Com Epóxi - Escavado Em Material De 3ª Categoria - Aterro Rodoviário Máximo = 4,80 M</t>
  </si>
  <si>
    <t>Bueiro Metálico Sem Interrupção De Tráfego - D = 3,20 M - Chapa Galvanizada - Escavado Em Material De 1ª Categoria - Aterro Ferroviário Máximo = 4,00 M</t>
  </si>
  <si>
    <t>Bueiro Metálico Sem Interrupção De Tráfego - D = 3,20 M - Chapa Galvanizada - Escavado Em Material De 1ª Categoria - Aterro Rodoviário Máximo = 4,80 M</t>
  </si>
  <si>
    <t>Bueiro Metálico Sem Interrupção De Tráfego - D = 3,20 M - Chapa Galvanizada - Escavado Em Material De 2ª Categoria - Aterro Ferroviário Máximo = 4,00 M</t>
  </si>
  <si>
    <t>Bueiro Metálico Sem Interrupção De Tráfego - D = 3,20 M - Chapa Galvanizada - Escavado Em Material De 2ª Categoria - Aterro Rodoviário Máximo = 4,80 M</t>
  </si>
  <si>
    <t>Bueiro Metálico Sem Interrupção De Tráfego - D = 3,20 M - Chapa Galvanizada - Escavado Em Material De 3ª Categoria - Aterro Ferroviário Máximo = 4,00 M</t>
  </si>
  <si>
    <t>Bueiro Metálico Sem Interrupção De Tráfego - D = 3,20 M - Chapa Galvanizada - Escavado Em Material De 3ª Categoria - Aterro Rodoviário Máximo = 4,80 M</t>
  </si>
  <si>
    <t>Bueiro Metálico Sem Interrupção De Tráfego - D = 3,40 M - Chapa Galvanizada - Escavado Em Material De 1ª Categoria - Aterro Ferroviário Máximo = 7,00 M</t>
  </si>
  <si>
    <t>Bueiro Metálico Sem Interrupção De Tráfego - D = 3,40 M - Chapa Galvanizada - Escavado Em Material De 1ª Categoria - Aterro Rodoviário Máximo = 4,50 M</t>
  </si>
  <si>
    <t>Bueiro Metálico Sem Interrupção De Tráfego - D = 3,40 M - Chapa Galvanizada - Escavado Em Material De 2ª Categoria - Aterro Ferroviário Máximo = 7,00 M</t>
  </si>
  <si>
    <t>Bueiro Metálico Sem Interrupção De Tráfego - D = 3,40 M - Chapa Galvanizada - Escavado Em Material De 2ª Categoria - Aterro Rodoviário Máximo = 4,50 M</t>
  </si>
  <si>
    <t>Bueiro Metálico Sem Interrupção De Tráfego - D = 3,40 M - Chapa Galvanizada - Escavado Em Material De 3ª Categoria - Aterro Ferroviário Máximo = 7,00 M</t>
  </si>
  <si>
    <t>Bueiro Metálico Sem Interrupção De Tráfego - D = 3,40 M - Chapa Galvanizada - Escavado Em Material De 3ª Categoria - Aterro Rodoviário Máximo = 4,50 M</t>
  </si>
  <si>
    <t>Bueiro Metálico Sem Interrupção De Tráfego - D = 3,60 M - Chapa Galvanizada - Escavado Em Material De 1ª Categoria - Aterro Ferroviário Máximo = 6,60 M</t>
  </si>
  <si>
    <t>Bueiro Metálico Sem Interrupção De Tráfego - D = 3,60 M - Chapa Galvanizada - Escavado Em Material De 1ª Categoria - Aterro Rodoviário Máximo = 4,30 M</t>
  </si>
  <si>
    <t>Bueiro Metálico Sem Interrupção De Tráfego - D = 3,60 M - Chapa Galvanizada - Escavado Em Material De 2ª Categoria - Aterro Ferroviário Máximo = 6,60 M</t>
  </si>
  <si>
    <t>Bueiro Metálico Sem Interrupção De Tráfego - D = 3,60 M - Chapa Galvanizada - Escavado Em Material De 2ª Categoria - Aterro Rodoviário Máximo = 4,30 M</t>
  </si>
  <si>
    <t>Bueiro Metálico Sem Interrupção De Tráfego - D = 3,60 M - Chapa Galvanizada - Escavado Em Material De 3ª Categoria - Aterro Ferroviário Máximo = 6,60 M</t>
  </si>
  <si>
    <t>Bueiro Metálico Sem Interrupção De Tráfego - D = 3,60 M - Chapa Galvanizada - Escavado Em Material De 3ª Categoria - Aterro Rodoviário Máximo = 4,30 M</t>
  </si>
  <si>
    <t>Bueiro Metálico Sem Interrupção De Tráfego - D = 3,80 M - Chapa Galvanizada - Escavado Em Material De 1ª Categoria - Aterro Ferroviário Máximo = 6,20 M</t>
  </si>
  <si>
    <t>Bueiro Metálico Sem Interrupção De Tráfego - D = 3,80 M - Chapa Galvanizada - Escavado Em Material De 1ª Categoria - Aterro Rodoviário Máximo = 4,00 M</t>
  </si>
  <si>
    <t>Bueiro Metálico Sem Interrupção De Tráfego - D = 3,80 M - Chapa Galvanizada - Escavado Em Material De 2ª Categoria - Aterro Ferroviário Máximo = 6,20 M</t>
  </si>
  <si>
    <t>Bueiro Metálico Sem Interrupção De Tráfego - D = 3,80 M - Chapa Galvanizada - Escavado Em Material De 2ª Categoria - Aterro Rodoviário Máximo = 4,00 M</t>
  </si>
  <si>
    <t>Bueiro Metálico Sem Interrupção De Tráfego - D = 3,80 M - Chapa Galvanizada - Escavado Em Material De 3ª Categoria - Aterro Ferroviário Máximo = 6,20 M</t>
  </si>
  <si>
    <t>Bueiro Metálico Sem Interrupção De Tráfego - D = 3,80 M - Chapa Galvanizada - Escavado Em Material De 3ª Categoria - Aterro Rodoviário Máximo = 4,00 M</t>
  </si>
  <si>
    <t>Bueiro Metálico Sem Interrupção De Tráfego - D = 4,00 M - Chapa Galvanizada - Escavado Em Material De 1ª Categoria - Aterro Ferroviário Máximo = 5,10 M</t>
  </si>
  <si>
    <t>Bueiro Metálico Sem Interrupção De Tráfego - D = 4,00 M - Chapa Galvanizada - Escavado Em Material De 1ª Categoria - Aterro Rodoviário Máximo = 3,10 M</t>
  </si>
  <si>
    <t>Bueiro Metálico Sem Interrupção De Tráfego - D = 4,00 M - Chapa Galvanizada - Escavado Em Material De 2ª Categoria - Aterro Ferroviário Máximo = 5,10 M</t>
  </si>
  <si>
    <t>Bueiro Metálico Sem Interrupção De Tráfego - D = 4,00 M - Chapa Galvanizada - Escavado Em Material De 2ª Categoria - Aterro Rodoviário Máximo = 3,10 M</t>
  </si>
  <si>
    <t>Bueiro Metálico Sem Interrupção De Tráfego - D = 4,00 M - Chapa Galvanizada - Escavado Em Material De 3ª Categoria - Aterro Ferroviário Máximo = 5,10 M</t>
  </si>
  <si>
    <t>Bueiro Metálico Sem Interrupção De Tráfego - D = 4,00 M - Chapa Galvanizada - Escavado Em Material De 3ª Categoria - Aterro Rodoviário Máximo = 3,10 M</t>
  </si>
  <si>
    <t>Bueiro Metálico Sem Interrupção De Tráfego - D = 4,20 M - Chapa Galvanizada - Escavado Em Material De 1ª Categoria - Aterro Ferroviário Máximo = 4,80 M</t>
  </si>
  <si>
    <t>Bueiro Metálico Sem Interrupção De Tráfego - D = 4,20 M - Chapa Galvanizada - Escavado Em Material De 1ª Categoria - Aterro Rodoviário Máximo = 4,40 M</t>
  </si>
  <si>
    <t>Bueiro Metálico Sem Interrupção De Tráfego - D = 4,20 M - Chapa Galvanizada - Escavado Em Material De 2ª Categoria - Aterro Ferroviário Máximo = 4,80 M</t>
  </si>
  <si>
    <t>Bueiro Metálico Sem Interrupção De Tráfego - D = 4,20 M - Chapa Galvanizada - Escavado Em Material De 2ª Categoria - Aterro Rodoviário Máximo = 4,40 M</t>
  </si>
  <si>
    <t>Bueiro Metálico Sem Interrupção De Tráfego - D = 4,20 M - Chapa Galvanizada - Escavado Em Material De 3ª Categoria - Aterro Ferroviário Máximo = 4,80 M</t>
  </si>
  <si>
    <t>Bueiro Metálico Sem Interrupção De Tráfego - D = 4,20 M - Chapa Galvanizada - Escavado Em Material De 3ª Categoria - Aterro Rodoviário Máximo = 4,40 M</t>
  </si>
  <si>
    <t>Bueiro Metálico Sem Interrupção De Tráfego - D = 4,40 M - Chapa Galvanizada - Escavado Em Material De 1ª Categoria - Aterro Ferroviário Máximo = 4,20 M</t>
  </si>
  <si>
    <t>Bueiro Metálico Sem Interrupção De Tráfego - D = 4,40 M - Chapa Galvanizada - Escavado Em Material De 1ª Categoria - Aterro Rodoviário Máximo = 4,20 M</t>
  </si>
  <si>
    <t>Bueiro Metálico Sem Interrupção De Tráfego - D = 4,40 M - Chapa Galvanizada - Escavado Em Material De 2ª Categoria - Aterro Ferroviário Máximo = 4,20 M</t>
  </si>
  <si>
    <t>Bueiro Metálico Sem Interrupção De Tráfego - D = 4,40 M - Chapa Galvanizada - Escavado Em Material De 2ª Categoria - Aterro Rodoviário Máximo = 4,20 M</t>
  </si>
  <si>
    <t>Bueiro Metálico Sem Interrupção De Tráfego - D = 4,40 M - Chapa Galvanizada - Escavado Em Material De 3ª Categoria - Aterro Ferroviário Máximo = 4,20 M</t>
  </si>
  <si>
    <t>Bueiro Metálico Sem Interrupção De Tráfego - D = 4,40 M - Chapa Galvanizada - Escavado Em Material De 3ª Categoria - Aterro Rodoviário Máximo = 4,20 M</t>
  </si>
  <si>
    <t>Bueiro Metálico Sem Interrupção De Tráfego - D = 4,60 M - Chapa Galvanizada - Escavado Em Material De 1ª Categoria - Aterro Ferroviário Máximo = 4,00 M</t>
  </si>
  <si>
    <t>Bueiro Metálico Sem Interrupção De Tráfego - D = 4,60 M - Chapa Galvanizada - Escavado Em Material De 1ª Categoria - Aterro Rodoviário Máximo = 4,00 M</t>
  </si>
  <si>
    <t>Bueiro Metálico Sem Interrupção De Tráfego - D = 4,60 M - Chapa Galvanizada - Escavado Em Material De 2ª Categoria - Aterro Ferroviário Máximo = 4,00 M</t>
  </si>
  <si>
    <t>Bueiro Metálico Sem Interrupção De Tráfego - D = 4,60 M - Chapa Galvanizada - Escavado Em Material De 2ª Categoria - Aterro Rodoviário Máximo = 4,00 M</t>
  </si>
  <si>
    <t>Bueiro Metálico Sem Interrupção De Tráfego - D = 4,60 M - Chapa Galvanizada - Escavado Em Material De 3ª Categoria - Aterro Ferroviário Máximo = 4,00 M</t>
  </si>
  <si>
    <t>Bueiro Metálico Sem Interrupção De Tráfego - D = 4,60 M - Chapa Galvanizada - Escavado Em Material De 3ª Categoria - Aterro Rodoviário Máximo = 4,00 M</t>
  </si>
  <si>
    <t>Bueiro Metálico Sem Interrupção De Tráfego - D = 4,80 M - Chapa Galvanizada - Escavado Em Material De 1ª Categoria - Aterro Ferroviário Máximo = 5,10 M</t>
  </si>
  <si>
    <t>Bueiro Metálico Sem Interrupção De Tráfego - D = 4,80 M - Chapa Galvanizada - Escavado Em Material De 1ª Categoria - Aterro Rodoviário Máximo = 5,50 M</t>
  </si>
  <si>
    <t>Bueiro Metálico Sem Interrupção De Tráfego - D = 4,80 M - Chapa Galvanizada - Escavado Em Material De 2ª Categoria - Aterro Ferroviário Máximo = 5,10 M</t>
  </si>
  <si>
    <t>Bueiro Metálico Sem Interrupção De Tráfego - D = 4,80 M - Chapa Galvanizada - Escavado Em Material De 2ª Categoria - Aterro Rodoviário Máximo = 5,50 M</t>
  </si>
  <si>
    <t>Bueiro Metálico Sem Interrupção De Tráfego - D = 4,80 M - Chapa Galvanizada - Escavado Em Material De 3ª Categoria - Aterro Ferroviário Máximo = 5,10 M</t>
  </si>
  <si>
    <t>Bueiro Metálico Sem Interrupção De Tráfego - D = 4,80 M - Chapa Galvanizada - Escavado Em Material De 3ª Categoria - Aterro Rodoviário Máximo = 5,50 M</t>
  </si>
  <si>
    <t>Bueiro Metálico Sem Interrupção De Tráfego - D = 5,00 M - Chapa Galvanizada - Escavado Em Material De 1ª Categoria - Aterro Ferroviário Máximo = 4,80 M</t>
  </si>
  <si>
    <t>Bueiro Metálico Sem Interrupção De Tráfego - D = 5,00 M - Chapa Galvanizada - Escavado Em Material De 1ª Categoria - Aterro Rodoviário Máximo = 5,30 M</t>
  </si>
  <si>
    <t>Bueiro Metálico Sem Interrupção De Tráfego - D = 5,00 M - Chapa Galvanizada - Escavado Em Material De 2ª Categoria - Aterro Ferroviário Máximo = 4,80 M</t>
  </si>
  <si>
    <t>Bueiro Metálico Sem Interrupção De Tráfego - D = 5,00 M - Chapa Galvanizada - Escavado Em Material De 2ª Categoria - Aterro Rodoviário Máximo = 5,30 M</t>
  </si>
  <si>
    <t>Bueiro Metálico Sem Interrupção De Tráfego - D = 5,00 M - Chapa Galvanizada - Escavado Em Material De 3ª Categoria - Aterro Ferroviário Máximo = 4,80 M</t>
  </si>
  <si>
    <t>Bueiro Metálico Sem Interrupção De Tráfego - D = 5,00 M - Chapa Galvanizada - Escavado Em Material De 3ª Categoria - Aterro Rodoviário Máximo = 5,30 M</t>
  </si>
  <si>
    <t>Sistema De Escoramento Telescópico Regulável Para Tunnel Liner</t>
  </si>
  <si>
    <t>Boca De Bdcc 1,50 X 1,50 M - Esconsidade 0° - Areia E Brita Comerciais</t>
  </si>
  <si>
    <t>Boca De Bdcc 1,50 X 1,50 M - Esconsidade 0° - Areia Extraída E Brita Produzida</t>
  </si>
  <si>
    <t>Boca De Bdcc 1,50 X 1,50 M - Esconsidade 15° - Areia E Brita Comerciais</t>
  </si>
  <si>
    <t>Boca De Bdcc 1,50 X 1,50 M - Esconsidade 15° - Areia Extraída E Brita Produzida</t>
  </si>
  <si>
    <t>Boca De Bdcc 1,50 X 1,50 M - Esconsidade 30° - Areia E Brita Comerciais</t>
  </si>
  <si>
    <t>Boca De Bdcc 1,50 X 1,50 M - Esconsidade 30° - Areia Extraída E Brita Produzida</t>
  </si>
  <si>
    <t>Boca De Bdcc 1,50 X 1,50 M - Esconsidade 45° - Areia E Brita Comerciais</t>
  </si>
  <si>
    <t>Boca De Bdcc 1,50 X 1,50 M - Esconsidade 45° - Areia Extraída E Brita Produzida</t>
  </si>
  <si>
    <t>Boca De Bdcc 2,00 X 2,00 M - Esconsidade 0° - Areia E Brita Comerciais</t>
  </si>
  <si>
    <t>Boca De Bdcc 2,00 X 2,00 M - Esconsidade 0° - Areia Extraída E Brita Produzida</t>
  </si>
  <si>
    <t>Boca De Bdcc 2,00 X 2,00 M - Esconsidade 15° - Areia E Brita Comerciais</t>
  </si>
  <si>
    <t>Boca De Bdcc 2,00 X 2,00 M - Esconsidade 15° - Areia Extraída E Brita Produzida</t>
  </si>
  <si>
    <t>Boca De Bdcc 2,00 X 2,00 M - Esconsidade 30° - Areia E Brita Comerciais</t>
  </si>
  <si>
    <t>Boca De Bdcc 2,00 X 2,00 M - Esconsidade 30° - Areia Extraída E Brita Produzida</t>
  </si>
  <si>
    <t>Boca De Bdcc 2,00 X 2,00 M - Esconsidade 45° - Areia E Brita Comerciais</t>
  </si>
  <si>
    <t>Boca De Bdcc 2,00 X 2,00 M - Esconsidade 45° - Areia Extraída E Brita Produzida</t>
  </si>
  <si>
    <t>Boca De Bdcc 2,50 X 2,50 M - Esconsidade 0° - Areia E Brita Comerciais</t>
  </si>
  <si>
    <t>Boca De Bdcc 2,50 X 2,50 M - Esconsidade 0° - Areia Extraída E Brita Produzida</t>
  </si>
  <si>
    <t>Boca De Bdcc 2,50 X 2,50 M - Esconsidade 15° - Areia E Brita Comerciais</t>
  </si>
  <si>
    <t>Boca De Bdcc 2,50 X 2,50 M - Esconsidade 15° - Areia Extraída E Brita Produzida</t>
  </si>
  <si>
    <t>Boca De Bdcc 2,50 X 2,50 M - Esconsidade 30° - Areia E Brita Comerciais</t>
  </si>
  <si>
    <t>Boca De Bdcc 2,50 X 2,50 M - Esconsidade 30° - Areia Extraída E Brita Produzida</t>
  </si>
  <si>
    <t>Boca De Bdcc 2,50 X 2,50 M - Esconsidade 45° - Areia E Brita Comerciais</t>
  </si>
  <si>
    <t>Boca De Bdcc 2,50 X 2,50 M - Esconsidade 45° - Areia Extraída E Brita Produzida</t>
  </si>
  <si>
    <t>Boca De Bdcc 3,00 X 3,00 M - Esconsidade 0° - Areia E Brita Comerciais</t>
  </si>
  <si>
    <t>Boca De Bdcc 3,00 X 3,00 M - Esconsidade 0° - Areia Extraída E Brita Produzida</t>
  </si>
  <si>
    <t>Boca De Bdcc 3,00 X 3,00 M - Esconsidade 15° - Areia E Brita Comerciais</t>
  </si>
  <si>
    <t>Boca De Bdcc 3,00 X 3,00 M - Esconsidade 15° - Areia Extraída E Brita Produzida</t>
  </si>
  <si>
    <t>Boca De Bdcc 3,00 X 3,00 M - Esconsidade 30° - Areia E Brita Comerciais</t>
  </si>
  <si>
    <t>Boca De Bdcc 3,00 X 3,00 M - Esconsidade 30° - Areia Extraída E Brita Produzida</t>
  </si>
  <si>
    <t>Boca De Bdcc 3,00 X 3,00 M - Esconsidade 45° - Areia E Brita Comerciais</t>
  </si>
  <si>
    <t>Boca De Bdcc 3,00 X 3,00 M - Esconsidade 45° - Areia Extraída E Brita Produzida</t>
  </si>
  <si>
    <t>Boca De Bscc 1,50 X 1,50 M - Esconsidade 0° - Areia E Brita Comerciais</t>
  </si>
  <si>
    <t>Boca De Bscc 1,50 X 1,50 M - Esconsidade 0° - Areia Extraída E Brita Produzida</t>
  </si>
  <si>
    <t>Boca De Bscc 1,50 X 1,50 M - Esconsidade 15° - Areia E Brita Comerciais</t>
  </si>
  <si>
    <t>Boca De Bscc 1,50 X 1,50 M - Esconsidade 15° - Areia Extraída E Brita Produzida</t>
  </si>
  <si>
    <t>Boca De Bscc 1,50 X 1,50 M - Esconsidade 30° - Areia E Brita Comerciais</t>
  </si>
  <si>
    <t>Boca De Bscc 1,50 X 1,50 M - Esconsidade 30° - Areia Extraída E Brita Produzida</t>
  </si>
  <si>
    <t>Boca De Bscc 1,50 X 1,50 M - Esconsidade 45° - Areia E Brita Comerciais</t>
  </si>
  <si>
    <t>Boca De Bscc 1,50 X 1,50 M - Esconsidade 45° - Areia Extraída E Brita Produzida</t>
  </si>
  <si>
    <t>Boca De Bscc 2,00 X 2,00 M - Esconsidade 0° - Areia E Brita Comerciais</t>
  </si>
  <si>
    <t>Boca De Bscc 2,00 X 2,00 M - Esconsidade 0° - Areia Extraída E Brita Produzida</t>
  </si>
  <si>
    <t>Boca De Bscc 2,00 X 2,00 M - Esconsidade 15° - Areia E Brita Comerciais</t>
  </si>
  <si>
    <t>Boca De Bscc 2,00 X 2,00 M - Esconsidade 15° - Areia Extraída E Brita Produzida</t>
  </si>
  <si>
    <t>Boca De Bscc 2,00 X 2,00 M - Esconsidade 30° - Areia E Brita Comerciais</t>
  </si>
  <si>
    <t>Boca De Bscc 2,00 X 2,00 M - Esconsidade 30° - Areia Extraída E Brita Produzida</t>
  </si>
  <si>
    <t>Boca De Bscc 2,00 X 2,00 M - Esconsidade 45° - Areia E Brita Comerciais</t>
  </si>
  <si>
    <t>Boca De Bscc 2,00 X 2,00 M - Esconsidade 45° - Areia Extraída E Brita Produzida</t>
  </si>
  <si>
    <t>Boca De Bscc 2,50 X 2,50 M - Esconsidade 0° - Areia E Brita Comerciais</t>
  </si>
  <si>
    <t>Boca De Bscc 2,50 X 2,50 M - Esconsidade 0° - Areia Extraída E Brita Produzida</t>
  </si>
  <si>
    <t>Boca De Bscc 2,50 X 2,50 M - Esconsidade 15° - Areia E Brita Comerciais</t>
  </si>
  <si>
    <t>Boca De Bscc 2,50 X 2,50 M - Esconsidade 15° - Areia Extraída E Brita Produzida</t>
  </si>
  <si>
    <t>Boca De Bscc 2,50 X 2,50 M - Esconsidade 30° - Areia E Brita Comerciais</t>
  </si>
  <si>
    <t>Boca De Bscc 2,50 X 2,50 M - Esconsidade 30° - Areia Extraída E Brita Produzida</t>
  </si>
  <si>
    <t>Boca De Bscc 2,50 X 2,50 M - Esconsidade 45° - Areia E Brita Comerciais</t>
  </si>
  <si>
    <t>Boca De Bscc 2,50 X 2,50 M - Esconsidade 45° - Areia Extraída E Brita Produzida</t>
  </si>
  <si>
    <t>Boca De Bscc 3,00 X 3,00 M - Esconsidade 0° - Areia E Brita Comerciais</t>
  </si>
  <si>
    <t>Boca De Bscc 3,00 X 3,00 M - Esconsidade 0° - Areia Extraída E Brita Produzida</t>
  </si>
  <si>
    <t>Boca De Bscc 3,00 X 3,00 M - Esconsidade 15° - Areia E Brita Comerciais</t>
  </si>
  <si>
    <t>Boca De Bscc 3,00 X 3,00 M - Esconsidade 15° - Areia Extraída E Brita Produzida</t>
  </si>
  <si>
    <t>Boca De Bscc 3,00 X 3,00 M - Esconsidade 30° - Areia E Brita Comerciais</t>
  </si>
  <si>
    <t>Boca De Bscc 3,00 X 3,00 M - Esconsidade 30° - Areia Extraída E Brita Produzida</t>
  </si>
  <si>
    <t>Boca De Bscc 3,00 X 3,00 M - Esconsidade 45° - Areia E Brita Comerciais</t>
  </si>
  <si>
    <t>Boca De Bscc 3,00 X 3,00 M - Esconsidade 45° - Areia Extraída E Brita Produzida</t>
  </si>
  <si>
    <t>Boca De Btcc 1,50 X 1,50 M - Esconsidade 0° - Areia E Brita Comerciais</t>
  </si>
  <si>
    <t>Boca De Btcc 1,50 X 1,50 M - Esconsidade 0° - Areia Extraída E Brita Produzida</t>
  </si>
  <si>
    <t>Boca De Btcc 1,50 X 1,50 M - Esconsidade 15° - Areia E Brita Comerciais</t>
  </si>
  <si>
    <t>Boca De Btcc 1,50 X 1,50 M - Esconsidade 15° - Areia Extraída E Brita Produzida</t>
  </si>
  <si>
    <t>Boca De Btcc 1,50 X 1,50 M - Esconsidade 30° - Areia E Brita Comerciais</t>
  </si>
  <si>
    <t>Boca De Btcc 1,50 X 1,50 M - Esconsidade 30° - Areia Extraída E Brita Produzida</t>
  </si>
  <si>
    <t>Boca De Btcc 1,50 X 1,50 M - Esconsidade 45° - Areia E Brita Comerciais</t>
  </si>
  <si>
    <t>Boca De Btcc 1,50 X 1,50 M - Esconsidade 45° - Areia Extraída E Brita Produzida</t>
  </si>
  <si>
    <t>Boca De Btcc 2,00 X 2,00 M - Esconsidade 0° - Areia E Brita Comerciais</t>
  </si>
  <si>
    <t>Boca De Btcc 2,00 X 2,00 M - Esconsidade 0° - Areia Extraída E Brita Produzida</t>
  </si>
  <si>
    <t>Boca De Btcc 2,00 X 2,00 M - Esconsidade 15° - Areia E Brita Comerciais</t>
  </si>
  <si>
    <t>Boca De Btcc 2,00 X 2,00 M - Esconsidade 15° - Areia Extraída E Brita Produzida</t>
  </si>
  <si>
    <t>Boca De Btcc 2,00 X 2,00 M - Esconsidade 30° - Areia E Brita Comerciais</t>
  </si>
  <si>
    <t>Boca De Btcc 2,00 X 2,00 M - Esconsidade 30° - Areia Extraída E Brita Produzida</t>
  </si>
  <si>
    <t>Boca De Btcc 2,00 X 2,00 M - Esconsidade 45° - Areia E Brita Comerciais</t>
  </si>
  <si>
    <t>Boca De Btcc 2,00 X 2,00 M - Esconsidade 45° - Areia Extraída E Brita Produzida</t>
  </si>
  <si>
    <t>Boca De Btcc 2,50 X 2,50 M - Esconsidade 0° - Areia E Brita Comerciais</t>
  </si>
  <si>
    <t>Boca De Btcc 2,50 X 2,50 M - Esconsidade 0° - Areia Extraída E Brita Produzida</t>
  </si>
  <si>
    <t>Boca De Btcc 2,50 X 2,50 M - Esconsidade 15° - Areia E Brita Comerciais</t>
  </si>
  <si>
    <t>Boca De Btcc 2,50 X 2,50 M - Esconsidade 15° - Areia Extraída E Brita Produzida</t>
  </si>
  <si>
    <t>Boca De Btcc 2,50 X 2,50 M - Esconsidade 30° - Areia E Brita Comerciais</t>
  </si>
  <si>
    <t>Boca De Btcc 2,50 X 2,50 M - Esconsidade 30° - Areia Extraída E Brita Produzida</t>
  </si>
  <si>
    <t>Boca De Btcc 2,50 X 2,50 M - Esconsidade 45° - Areia E Brita Comerciais</t>
  </si>
  <si>
    <t>Boca De Btcc 2,50 X 2,50 M - Esconsidade 45° - Areia Extraída E Brita Produzida</t>
  </si>
  <si>
    <t>Boca De Btcc 3,00 X 3,00 M - Esconsidade 0° - Areia E Brita Comerciais</t>
  </si>
  <si>
    <t>Boca De Btcc 3,00 X 3,00 M - Esconsidade 0° - Areia Extraída E Brita Produzida</t>
  </si>
  <si>
    <t>Boca De Btcc 3,00 X 3,00 M - Esconsidade 15° - Areia E Brita Comerciais</t>
  </si>
  <si>
    <t>Boca De Btcc 3,00 X 3,00 M - Esconsidade 15° - Areia Extraída E Brita Produzida</t>
  </si>
  <si>
    <t>Boca De Btcc 3,00 X 3,00 M - Esconsidade 30° - Areia E Brita Comerciais</t>
  </si>
  <si>
    <t>Boca De Btcc 3,00 X 3,00 M - Esconsidade 30° - Areia Extraída E Brita Produzida</t>
  </si>
  <si>
    <t>Boca De Btcc 3,00 X 3,00 M - Esconsidade 45° - Areia E Brita Comerciais</t>
  </si>
  <si>
    <t>Boca De Btcc 3,00 X 3,00 M - Esconsidade 45° - Areia Extraída E Brita Produzida</t>
  </si>
  <si>
    <t>Corpo De Bdcc 1,50 X 1,50 M - Moldado No Local - Altura Do Aterro 0,00 A 1,00 M - Areia E Brita Comerciais</t>
  </si>
  <si>
    <t>Corpo De Bdcc 1,50 X 1,50 M - Moldado No Local - Altura Do Aterro 0,00 A 1,00 M - Areia Extraída E Brita Produzida</t>
  </si>
  <si>
    <t>Corpo De Bdcc 1,50 X 1,50 M - Moldado No Local - Altura Do Aterro 1,00 A 2,50 M - Areia E Brita Comerciais</t>
  </si>
  <si>
    <t>Corpo De Bdcc 1,50 X 1,50 M - Moldado No Local - Altura Do Aterro 1,00 A 2,50 M - Areia Extraída E Brita Produzida</t>
  </si>
  <si>
    <t>Corpo De Bdcc 1,50 X 1,50 M - Moldado No Local - Altura Do Aterro 10,00 A 12,50 M - Areia E Brita Comerciais</t>
  </si>
  <si>
    <t>Corpo De Bdcc 1,50 X 1,50 M - Moldado No Local - Altura Do Aterro 10,00 A 12,50 M - Areia Extraída E Brita Produzida</t>
  </si>
  <si>
    <t>Corpo De Bdcc 1,50 X 1,50 M - Moldado No Local - Altura Do Aterro 12,50 A 15,00 M - Areia E Brita Comerciais</t>
  </si>
  <si>
    <t>Corpo De Bdcc 1,50 X 1,50 M - Moldado No Local - Altura Do Aterro 12,50 A 15,00 M - Areia Extraída E Brita Produzida</t>
  </si>
  <si>
    <t>Corpo De Bdcc 1,50 X 1,50 M - Moldado No Local - Altura Do Aterro 2,50 A 5,00 M - Areia E Brita Comerciais</t>
  </si>
  <si>
    <t>Corpo De Bdcc 1,50 X 1,50 M - Moldado No Local - Altura Do Aterro 2,50 A 5,00 M - Areia Extraída E Brita Produzida</t>
  </si>
  <si>
    <t>Corpo De Bdcc 1,50 X 1,50 M - Moldado No Local - Altura Do Aterro 5,00 A 7,50 M - Areia E Brita Comerciais</t>
  </si>
  <si>
    <t>Corpo De Bdcc 1,50 X 1,50 M - Moldado No Local - Altura Do Aterro 5,00 A 7,50 M - Areia Extraída E Brita Produzida</t>
  </si>
  <si>
    <t>Corpo De Bdcc 1,50 X 1,50 M - Moldado No Local - Altura Do Aterro 7,50 A 10,00 M - Areia E Brita Comerciais</t>
  </si>
  <si>
    <t>Corpo De Bdcc 1,50 X 1,50 M - Moldado No Local - Altura Do Aterro 7,50 A 10,00 M - Areia Extraída E Brita Produzida</t>
  </si>
  <si>
    <t>Corpo De Bdcc 2,00 X 2,00 M - Moldado No Local - Altura Do Aterro 0,00 A 1,00 M - Areia E Brita Comerciais</t>
  </si>
  <si>
    <t>Corpo De Bdcc 2,00 X 2,00 M - Moldado No Local - Altura Do Aterro 0,00 A 1,00 M - Areia Extraída E Brita Produzida</t>
  </si>
  <si>
    <t>Corpo De Bdcc 2,00 X 2,00 M - Moldado No Local - Altura Do Aterro 1,00 A 2,50 M - Areia E Brita Comerciais</t>
  </si>
  <si>
    <t>Corpo De Bdcc 2,00 X 2,00 M - Moldado No Local - Altura Do Aterro 1,00 A 2,50 M - Areia Extraída E Brita Produzida</t>
  </si>
  <si>
    <t>Corpo De Bdcc 2,00 X 2,00 M - Moldado No Local - Altura Do Aterro 10,00 A 12,50 M - Areia E Brita Comerciais</t>
  </si>
  <si>
    <t>Corpo De Bdcc 2,00 X 2,00 M - Moldado No Local - Altura Do Aterro 10,00 A 12,50 M - Areia Extraída E Brita Produzida</t>
  </si>
  <si>
    <t>Corpo De Bdcc 2,00 X 2,00 M - Moldado No Local - Altura Do Aterro 12,50 A 15,00 M - Areia E Brita Comerciais</t>
  </si>
  <si>
    <t>Corpo De Bdcc 2,00 X 2,00 M - Moldado No Local - Altura Do Aterro 12,50 A 15,00 M - Areia Extraída E Brita Produzida</t>
  </si>
  <si>
    <t>Corpo De Bdcc 2,00 X 2,00 M - Moldado No Local - Altura Do Aterro 2,50 A 5,00 M - Areia E Brita Comerciais</t>
  </si>
  <si>
    <t>Corpo De Bdcc 2,00 X 2,00 M - Moldado No Local - Altura Do Aterro 2,50 A 5,00 M - Areia Extraída E Brita Produzida</t>
  </si>
  <si>
    <t>Corpo De Bdcc 2,00 X 2,00 M - Moldado No Local - Altura Do Aterro 5,00 A 7,50 M - Areia E Brita Comerciais</t>
  </si>
  <si>
    <t>Corpo De Bdcc 2,00 X 2,00 M - Moldado No Local - Altura Do Aterro 5,00 A 7,50 M - Areia Extraída E Brita Produzida</t>
  </si>
  <si>
    <t>Corpo De Bdcc 2,00 X 2,00 M - Moldado No Local - Altura Do Aterro 7,50 A 10,00 M - Areia E Brita Comerciais</t>
  </si>
  <si>
    <t>Corpo De Bdcc 2,00 X 2,00 M - Moldado No Local - Altura Do Aterro 7,50 A 10,00 M - Areia Extraída E Brita Produzida</t>
  </si>
  <si>
    <t>Corpo De Bdcc 2,50 X 2,50 M - Moldado No Local - Altura Do Aterro 0,00 A 1,00 M - Areia E Brita Comerciais</t>
  </si>
  <si>
    <t>Corpo De Bdcc 2,50 X 2,50 M - Moldado No Local - Altura Do Aterro 0,00 A 1,00 M - Areia Extraída E Brita Produzida</t>
  </si>
  <si>
    <t>Corpo De Bdcc 2,50 X 2,50 M - Moldado No Local - Altura Do Aterro 1,00 A 2,50 M - Areia E Brita Comerciais</t>
  </si>
  <si>
    <t>Corpo De Bdcc 2,50 X 2,50 M - Moldado No Local - Altura Do Aterro 1,00 A 2,50 M - Areia Extraída E Brita Produzida</t>
  </si>
  <si>
    <t>Corpo De Bdcc 2,50 X 2,50 M - Moldado No Local - Altura Do Aterro 10,00 A 12,50 M - Areia E Brita Comerciais</t>
  </si>
  <si>
    <t>Corpo De Bdcc 2,50 X 2,50 M - Moldado No Local - Altura Do Aterro 10,00 A 12,50 M - Areia Extraída E Brita Produzida</t>
  </si>
  <si>
    <t>Corpo De Bdcc 2,50 X 2,50 M - Moldado No Local - Altura Do Aterro 12,50 A 15,00 M - Areia E Brita Comerciais</t>
  </si>
  <si>
    <t>Corpo De Bdcc 2,50 X 2,50 M - Moldado No Local - Altura Do Aterro 12,50 A 15,00 M - Areia Extraída E Brita Produzida</t>
  </si>
  <si>
    <t>Corpo De Bdcc 2,50 X 2,50 M - Moldado No Local - Altura Do Aterro 2,50 A 5,00 M - Areia E Brita Comerciais</t>
  </si>
  <si>
    <t>Corpo De Bdcc 2,50 X 2,50 M - Moldado No Local - Altura Do Aterro 2,50 A 5,00 M - Areia Extraída E Brita Produzida</t>
  </si>
  <si>
    <t>Corpo De Bdcc 2,50 X 2,50 M - Moldado No Local - Altura Do Aterro 5,00 A 7,50 M - Areia E Brita Comerciais</t>
  </si>
  <si>
    <t>Corpo De Bdcc 2,50 X 2,50 M - Moldado No Local - Altura Do Aterro 5,00 A 7,50 M - Areia Extraída E Brita Produzida</t>
  </si>
  <si>
    <t>Corpo De Bdcc 2,50 X 2,50 M - Moldado No Local - Altura Do Aterro 7,50 A 10,00 M - Areia E Brita Comerciais</t>
  </si>
  <si>
    <t>Corpo De Bdcc 2,50 X 2,50 M - Moldado No Local - Altura Do Aterro 7,50 A 10,00 M - Areia Extraída E Brita Produzida</t>
  </si>
  <si>
    <t>Corpo De Bdcc 3,00 X 3,00 M - Moldado No Local - Altura Do Aterro 0,00 A 1,00 M - Areia E Brita Comerciais</t>
  </si>
  <si>
    <t>Corpo De Bdcc 3,00 X 3,00 M - Moldado No Local - Altura Do Aterro 0,00 A 1,00 M - Areia Extraída E Brita Produzida</t>
  </si>
  <si>
    <t>Corpo De Bdcc 3,00 X 3,00 M - Moldado No Local - Altura Do Aterro 1,00 A 2,50 M - Areia E Brita Comerciais</t>
  </si>
  <si>
    <t>Corpo De Bdcc 3,00 X 3,00 M - Moldado No Local - Altura Do Aterro 1,00 A 2,50 M - Areia Extraída E Brita Produzida</t>
  </si>
  <si>
    <t>Corpo De Bdcc 3,00 X 3,00 M - Moldado No Local - Altura Do Aterro 10,00 A 12,50 M - Areia E Brita Comerciais</t>
  </si>
  <si>
    <t>Corpo De Bdcc 3,00 X 3,00 M - Moldado No Local - Altura Do Aterro 10,00 A 12,50 M - Areia Extraída E Brita Produzida</t>
  </si>
  <si>
    <t>Corpo De Bdcc 3,00 X 3,00 M - Moldado No Local - Altura Do Aterro 12,50 A 15,00 M - Areia E Brita Comerciais</t>
  </si>
  <si>
    <t>Corpo De Bdcc 3,00 X 3,00 M - Moldado No Local - Altura Do Aterro 12,50 A 15,00 M - Areia Extraída E Brita Produzida</t>
  </si>
  <si>
    <t>Corpo De Bdcc 3,00 X 3,00 M - Moldado No Local - Altura Do Aterro 2,50 A 5,00 M - Areia E Brita Comerciais</t>
  </si>
  <si>
    <t>Corpo De Bdcc 3,00 X 3,00 M - Moldado No Local - Altura Do Aterro 2,50 A 5,00 M - Areia Extraída E Brita Produzida</t>
  </si>
  <si>
    <t>Corpo De Bdcc 3,00 X 3,00 M - Moldado No Local - Altura Do Aterro 5,00 A 7,50 M - Areia E Brita Comerciais</t>
  </si>
  <si>
    <t>Corpo De Bdcc 3,00 X 3,00 M - Moldado No Local - Altura Do Aterro 5,00 A 7,50 M - Areia Extraída E Brita Produzida</t>
  </si>
  <si>
    <t>Corpo De Bdcc 3,00 X 3,00 M - Moldado No Local - Altura Do Aterro 7,50 A 10,00 M - Areia E Brita Comerciais</t>
  </si>
  <si>
    <t>Corpo De Bdcc 3,00 X 3,00 M - Moldado No Local - Altura Do Aterro 7,50 A 10,00 M - Areia Extraída E Brita Produzida</t>
  </si>
  <si>
    <t>Corpo De Bscc 1,50 X 1,50 M - Moldado No Local - Altura Do Aterro 0,00 A 1,00 M - Areia E Brita Comerciais</t>
  </si>
  <si>
    <t>Corpo De Bscc 1,50 X 1,50 M - Moldado No Local - Altura Do Aterro 0,00 A 1,00 M - Areia Extraída E Brita Produzida</t>
  </si>
  <si>
    <t>Corpo De Bscc 1,50 X 1,50 M - Moldado No Local - Altura Do Aterro 1,00 A 2,50 M - Areia E Brita Comerciais</t>
  </si>
  <si>
    <t>Corpo De Bscc 1,50 X 1,50 M - Moldado No Local - Altura Do Aterro 1,00 A 2,50 M - Areia Extraída E Brita Produzida</t>
  </si>
  <si>
    <t>Corpo De Bscc 1,50 X 1,50 M - Moldado No Local - Altura Do Aterro 10,00 A 12,50 M - Areia E Brita Comerciais</t>
  </si>
  <si>
    <t>Corpo De Bscc 1,50 X 1,50 M - Moldado No Local - Altura Do Aterro 10,00 A 12,50 M - Areia Extraída E Brita Produzida</t>
  </si>
  <si>
    <t>Corpo De Bscc 1,50 X 1,50 M - Moldado No Local - Altura Do Aterro 12,50 A 15,00 M - Areia E Brita Comerciais</t>
  </si>
  <si>
    <t>Corpo De Bscc 1,50 X 1,50 M - Moldado No Local - Altura Do Aterro 12,50 A 15,00 M - Areia Extraída E Brita Produzida</t>
  </si>
  <si>
    <t>Corpo De Bscc 1,50 X 1,50 M - Moldado No Local - Altura Do Aterro 2,50 A 5,00 M - Areia E Brita Comerciais</t>
  </si>
  <si>
    <t>Corpo De Bscc 1,50 X 1,50 M - Moldado No Local - Altura Do Aterro 2,50 A 5,00 M - Areia Extraída E Brita Produzida</t>
  </si>
  <si>
    <t>Corpo De Bscc 1,50 X 1,50 M - Moldado No Local - Altura Do Aterro 5,00 A 7,50 M - Areia E Brita Comerciais</t>
  </si>
  <si>
    <t>Corpo De Bscc 1,50 X 1,50 M - Moldado No Local - Altura Do Aterro 5,00 A 7,50 M - Areia Extraída E Brita Produzida</t>
  </si>
  <si>
    <t>Corpo De Bscc 1,50 X 1,50 M - Moldado No Local - Altura Do Aterro 7,50 A 10,00 M - Areia E Brita Comerciais</t>
  </si>
  <si>
    <t>Corpo De Bscc 1,50 X 1,50 M - Moldado No Local - Altura Do Aterro 7,50 A 10,00 M - Areia Extraída E Brita Produzida</t>
  </si>
  <si>
    <t>Corpo De Bscc 2,00 X 2,00 M - Moldado No Local - Altura Do Aterro 0,00 A 1,00 M - Areia E Brita Comerciais</t>
  </si>
  <si>
    <t>Corpo De Bscc 2,00 X 2,00 M - Moldado No Local - Altura Do Aterro 0,00 A 1,00 M - Areia Extraída E Brita Produzida</t>
  </si>
  <si>
    <t>Corpo De Bscc 2,00 X 2,00 M - Moldado No Local - Altura Do Aterro 1,00 A 2,50 M - Areia E Brita Comerciais</t>
  </si>
  <si>
    <t>Corpo De Bscc 2,00 X 2,00 M - Moldado No Local - Altura Do Aterro 1,00 A 2,50 M - Areia Extraída E Brita Produzida</t>
  </si>
  <si>
    <t>Corpo De Bscc 2,00 X 2,00 M - Moldado No Local - Altura Do Aterro 10,00 A 12,50 M - Areia E Brita Comerciais</t>
  </si>
  <si>
    <t>Corpo De Bscc 2,00 X 2,00 M - Moldado No Local - Altura Do Aterro 10,00 A 12,50 M - Areia Extraída E Brita Produzida</t>
  </si>
  <si>
    <t>Corpo De Bscc 2,00 X 2,00 M - Moldado No Local - Altura Do Aterro 12,50 A 15,00 M - Areia E Brita Comerciais</t>
  </si>
  <si>
    <t>Corpo De Bscc 2,00 X 2,00 M - Moldado No Local - Altura Do Aterro 12,50 A 15,00 M - Areia Extraída E Brita Produzida</t>
  </si>
  <si>
    <t>Corpo De Bscc 2,00 X 2,00 M - Moldado No Local - Altura Do Aterro 2,50 A 5,00 M - Areia E Brita Comerciais</t>
  </si>
  <si>
    <t>Corpo De Bscc 2,00 X 2,00 M - Moldado No Local - Altura Do Aterro 2,50 A 5,00 M - Areia Extraída E Brita Produzida</t>
  </si>
  <si>
    <t>Corpo De Bscc 2,00 X 2,00 M - Moldado No Local - Altura Do Aterro 5,00 A 7,50 M - Areia E Brita Comerciais</t>
  </si>
  <si>
    <t>Corpo De Bscc 2,00 X 2,00 M - Moldado No Local - Altura Do Aterro 5,00 A 7,50 M - Areia Extraída E Brita Produzida</t>
  </si>
  <si>
    <t>Corpo De Bscc 2,00 X 2,00 M - Moldado No Local - Altura Do Aterro 7,50 A 10,00 M - Areia E Brita Comerciais</t>
  </si>
  <si>
    <t>Corpo De Bscc 2,00 X 2,00 M - Moldado No Local - Altura Do Aterro 7,50 A 10,00 M - Areia Extraída E Brita Produzida</t>
  </si>
  <si>
    <t>Corpo De Bscc 2,50 X 2,50 M - Moldado No Local - Altura Do Aterro 0,00 A 1,00 M - Areia E Brita Comerciais</t>
  </si>
  <si>
    <t>Corpo De Bscc 2,50 X 2,50 M - Moldado No Local - Altura Do Aterro 0,00 A 1,00 M - Areia Extraída E Brita Produzida</t>
  </si>
  <si>
    <t>Corpo De Bscc 2,50 X 2,50 M - Moldado No Local - Altura Do Aterro 1,00 A 2,50 M - Areia E Brita Comerciais</t>
  </si>
  <si>
    <t>Corpo De Bscc 2,50 X 2,50 M - Moldado No Local - Altura Do Aterro 1,00 A 2,50 M - Areia Extraída E Brita Produzida</t>
  </si>
  <si>
    <t>Corpo De Bscc 2,50 X 2,50 M - Moldado No Local - Altura Do Aterro 10,00 A 12,50 M - Areia E Brita Comerciais</t>
  </si>
  <si>
    <t>Corpo De Bscc 2,50 X 2,50 M - Moldado No Local - Altura Do Aterro 10,00 A 12,50 M - Areia Extraída E Brita Produzida</t>
  </si>
  <si>
    <t>Corpo De Bscc 2,50 X 2,50 M - Moldado No Local - Altura Do Aterro 12,50 A 15,00 M - Areia E Brita Comerciais</t>
  </si>
  <si>
    <t>Corpo De Bscc 2,50 X 2,50 M - Moldado No Local - Altura Do Aterro 12,50 A 15,00 M - Areia Extraída E Brita Produzida</t>
  </si>
  <si>
    <t>Corpo De Bscc 2,50 X 2,50 M - Moldado No Local - Altura Do Aterro 2,50 A 5,00 M - Areia E Brita Comerciais</t>
  </si>
  <si>
    <t>Corpo De Bscc 2,50 X 2,50 M - Moldado No Local - Altura Do Aterro 2,50 A 5,00 M - Areia Extraída E Brita Produzida</t>
  </si>
  <si>
    <t>Corpo De Bscc 2,50 X 2,50 M - Moldado No Local - Altura Do Aterro 5,00 A 7,50 M - Areia E Brita Comerciais</t>
  </si>
  <si>
    <t>Corpo De Bscc 2,50 X 2,50 M - Moldado No Local - Altura Do Aterro 5,00 A 7,50 M - Areia Extraída E Brita Produzida</t>
  </si>
  <si>
    <t>Corpo De Bscc 2,50 X 2,50 M - Moldado No Local - Altura Do Aterro 7,50 A 10,00 M - Areia E Brita Comerciais</t>
  </si>
  <si>
    <t>Corpo De Bscc 2,50 X 2,50 M - Moldado No Local - Altura Do Aterro 7,50 A 10,00 M - Areia Extraída E Brita Produzida</t>
  </si>
  <si>
    <t>Corpo De Bscc 3,00 X 3,00 M - Moldado No Local - Altura Do Aterro 0,00 A 1,00 M - Areia E Brita Comerciais</t>
  </si>
  <si>
    <t>Corpo De Bscc 3,00 X 3,00 M - Moldado No Local - Altura Do Aterro 0,00 A 1,00 M - Areia Extraída E Brita Produzida</t>
  </si>
  <si>
    <t>Corpo De Bscc 3,00 X 3,00 M - Moldado No Local - Altura Do Aterro 1,00 A 2,50 M - Areia E Brita Comerciais</t>
  </si>
  <si>
    <t>Corpo De Bscc 3,00 X 3,00 M - Moldado No Local - Altura Do Aterro 1,00 A 2,50 M - Areia Extraída E Brita Produzida</t>
  </si>
  <si>
    <t>Corpo De Bscc 3,00 X 3,00 M - Moldado No Local - Altura Do Aterro 10,00 A 12,50 M - Areia E Brita Comerciais</t>
  </si>
  <si>
    <t>Corpo De Bscc 3,00 X 3,00 M - Moldado No Local - Altura Do Aterro 10,00 A 12,50 M - Areia Extraída E Brita Produzida</t>
  </si>
  <si>
    <t>Corpo De Bscc 3,00 X 3,00 M - Moldado No Local - Altura Do Aterro 12,50 A 15,00 M - Areia E Brita Comerciais</t>
  </si>
  <si>
    <t>Corpo De Bscc 3,00 X 3,00 M - Moldado No Local - Altura Do Aterro 12,50 A 15,00 M - Areia Extraída E Brita Produzida</t>
  </si>
  <si>
    <t>Corpo De Bscc 3,00 X 3,00 M - Moldado No Local - Altura Do Aterro 2,50 A 5,00 M - Areia E Brita Comerciais</t>
  </si>
  <si>
    <t>Corpo De Bscc 3,00 X 3,00 M - Moldado No Local - Altura Do Aterro 2,50 A 5,00 M - Areia Extraída E Brita Produzida</t>
  </si>
  <si>
    <t>Corpo De Bscc 3,00 X 3,00 M - Moldado No Local - Altura Do Aterro 5,00 A 7,50 M - Areia E Brita Comerciais</t>
  </si>
  <si>
    <t>Corpo De Bscc 3,00 X 3,00 M - Moldado No Local - Altura Do Aterro 5,00 A 7,50 M - Areia Extraída E Brita Produzida</t>
  </si>
  <si>
    <t>Corpo De Bscc 3,00 X 3,00 M - Moldado No Local - Altura Do Aterro 7,50 A 10,00 M - Areia E Brita Comerciais</t>
  </si>
  <si>
    <t>Corpo De Bscc 3,00 X 3,00 M - Moldado No Local - Altura Do Aterro 7,50 A 10,00 M - Areia Extraída E Brita Produzida</t>
  </si>
  <si>
    <t>Corpo De Btcc 1,50 X 1,50 M - Moldado No Local - Altura Do Aterro 0,00 A 1,00 M - Areia E Brita Comerciais</t>
  </si>
  <si>
    <t>Corpo De Btcc 1,50 X 1,50 M - Moldado No Local - Altura Do Aterro 0,00 A 1,00 M - Areia Extraída E Brita Produzida</t>
  </si>
  <si>
    <t>Corpo De Btcc 1,50 X 1,50 M - Moldado No Local - Altura Do Aterro 1,00 A 2,50 M - Areia E Brita Comerciais</t>
  </si>
  <si>
    <t>Corpo De Btcc 1,50 X 1,50 M - Moldado No Local - Altura Do Aterro 1,00 A 2,50 M - Areia Extraída E Brita Produzida</t>
  </si>
  <si>
    <t>Corpo De Btcc 1,50 X 1,50 M - Moldado No Local - Altura Do Aterro 10,00 A 12,50 M - Areia E Brita Comerciais</t>
  </si>
  <si>
    <t>Corpo De Btcc 1,50 X 1,50 M - Moldado No Local - Altura Do Aterro 10,00 A 12,50 M - Areia Extraída E Brita Produzida</t>
  </si>
  <si>
    <t>Corpo De Btcc 1,50 X 1,50 M - Moldado No Local - Altura Do Aterro 12,50 A 15,00 M - Areia E Brita Comerciais</t>
  </si>
  <si>
    <t>Corpo De Btcc 1,50 X 1,50 M - Moldado No Local - Altura Do Aterro 12,50 A 15,00 M - Areia Extraída E Brita Produzida</t>
  </si>
  <si>
    <t>Corpo De Btcc 1,50 X 1,50 M - Moldado No Local - Altura Do Aterro 2,50 A 5,00 M - Areia E Brita Comerciais</t>
  </si>
  <si>
    <t>Corpo De Btcc 1,50 X 1,50 M - Moldado No Local - Altura Do Aterro 2,50 A 5,00 M - Areia Extraída E Brita Produzida</t>
  </si>
  <si>
    <t>Corpo De Btcc 1,50 X 1,50 M - Moldado No Local - Altura Do Aterro 5,00 A 7,50 M - Areia E Brita Comerciais</t>
  </si>
  <si>
    <t>Corpo De Btcc 1,50 X 1,50 M - Moldado No Local - Altura Do Aterro 5,00 A 7,50 M - Areia Extraída E Brita Produzida</t>
  </si>
  <si>
    <t>Corpo De Btcc 1,50 X 1,50 M - Moldado No Local - Altura Do Aterro 7,50 A 10,00 M - Areia E Brita Comerciais</t>
  </si>
  <si>
    <t>Corpo De Btcc 1,50 X 1,50 M - Moldado No Local - Altura Do Aterro 7,50 A 10,00 M - Areia Extraída E Brita Produzida</t>
  </si>
  <si>
    <t>Corpo De Btcc 2,00 X 2,00 M - Moldado No Local - Altura Do Aterro 0,00 A 1,00 M - Areia E Brita Comerciais</t>
  </si>
  <si>
    <t>Corpo De Btcc 2,00 X 2,00 M - Moldado No Local - Altura Do Aterro 0,00 A 1,00 M - Areia Extraída E Brita Produzida</t>
  </si>
  <si>
    <t>Corpo De Btcc 2,00 X 2,00 M - Moldado No Local - Altura Do Aterro 1,00 A 2,50 M - Areia E Brita Comerciais</t>
  </si>
  <si>
    <t>Corpo De Btcc 2,00 X 2,00 M - Moldado No Local - Altura Do Aterro 1,00 A 2,50 M - Areia Extraída E Brita Produzida</t>
  </si>
  <si>
    <t>Corpo De Btcc 2,00 X 2,00 M - Moldado No Local - Altura Do Aterro 10,00 A 12,50 M - Areia E Brita Comerciais</t>
  </si>
  <si>
    <t>Corpo De Btcc 2,00 X 2,00 M - Moldado No Local - Altura Do Aterro 10,00 A 12,50 M - Areia Extraída E Brita Produzida</t>
  </si>
  <si>
    <t>Corpo De Btcc 2,00 X 2,00 M - Moldado No Local - Altura Do Aterro 12,50 A 15,00 M - Areia E Brita Comerciais</t>
  </si>
  <si>
    <t>Corpo De Btcc 2,00 X 2,00 M - Moldado No Local - Altura Do Aterro 12,50 A 15,00 M - Areia Extraída E Brita Produzida</t>
  </si>
  <si>
    <t>Corpo De Btcc 2,00 X 2,00 M - Moldado No Local - Altura Do Aterro 2,50 A 5,00 M - Areia E Brita Comerciais</t>
  </si>
  <si>
    <t>Corpo De Btcc 2,00 X 2,00 M - Moldado No Local - Altura Do Aterro 2,50 A 5,00 M - Areia Extraída E Brita Produzida</t>
  </si>
  <si>
    <t>Corpo De Btcc 2,00 X 2,00 M - Moldado No Local - Altura Do Aterro 5,00 A 7,50 M - Areia E Brita Comerciais</t>
  </si>
  <si>
    <t>Corpo De Btcc 2,00 X 2,00 M - Moldado No Local - Altura Do Aterro 5,00 A 7,50 M - Areia Extraída E Brita Produzida</t>
  </si>
  <si>
    <t>Corpo De Btcc 2,00 X 2,00 M - Moldado No Local - Altura Do Aterro 7,50 A 10,00 M - Areia E Brita Comerciais</t>
  </si>
  <si>
    <t>Corpo De Btcc 2,00 X 2,00 M - Moldado No Local - Altura Do Aterro 7,50 A 10,00 M - Areia Extraída E Brita Produzida</t>
  </si>
  <si>
    <t>Corpo De Btcc 2,50 X 2,50 M - Moldado No Local - Altura Do Aterro 0,00 A 1,00 M - Areia E Brita Comerciais</t>
  </si>
  <si>
    <t>Corpo De Btcc 2,50 X 2,50 M - Moldado No Local - Altura Do Aterro 0,00 A 1,00 M - Areia Extraída E Brita Produzida</t>
  </si>
  <si>
    <t>Corpo De Btcc 2,50 X 2,50 M - Moldado No Local - Altura Do Aterro 1,00 A 2,50 M - Areia E Brita Comerciais</t>
  </si>
  <si>
    <t>Corpo De Btcc 2,50 X 2,50 M - Moldado No Local - Altura Do Aterro 1,00 A 2,50 M - Areia Extraída E Brita Produzida</t>
  </si>
  <si>
    <t>Corpo De Btcc 2,50 X 2,50 M - Moldado No Local - Altura Do Aterro 10,00 A 12,50 M - Areia E Brita Comerciais</t>
  </si>
  <si>
    <t>Corpo De Btcc 2,50 X 2,50 M - Moldado No Local - Altura Do Aterro 10,00 A 12,50 M - Areia Extraída E Brita Produzida</t>
  </si>
  <si>
    <t>Corpo De Btcc 2,50 X 2,50 M - Moldado No Local - Altura Do Aterro 12,50 A 15,00 M - Areia E Brita Comerciais</t>
  </si>
  <si>
    <t>Corpo De Btcc 2,50 X 2,50 M - Moldado No Local - Altura Do Aterro 12,50 A 15,00 M - Areia Extraída E Brita Produzida</t>
  </si>
  <si>
    <t>Corpo De Btcc 2,50 X 2,50 M - Moldado No Local - Altura Do Aterro 2,50 A 5,00 M - Areia E Brita Comerciais</t>
  </si>
  <si>
    <t>Corpo De Btcc 2,50 X 2,50 M - Moldado No Local - Altura Do Aterro 2,50 A 5,00 M - Areia Extraída E Brita Produzida</t>
  </si>
  <si>
    <t>Corpo De Btcc 2,50 X 2,50 M - Moldado No Local - Altura Do Aterro 5,00 A 7,50 M - Areia E Brita Comerciais</t>
  </si>
  <si>
    <t>Corpo De Btcc 2,50 X 2,50 M - Moldado No Local - Altura Do Aterro 5,00 A 7,50 M - Areia Extraída E Brita Produzida</t>
  </si>
  <si>
    <t>Corpo De Btcc 2,50 X 2,50 M - Moldado No Local - Altura Do Aterro 7,50 A 10,00 M - Areia E Brita Comerciais</t>
  </si>
  <si>
    <t>Corpo De Btcc 2,50 X 2,50 M - Moldado No Local - Altura Do Aterro 7,50 A 10,00 M - Areia Extraída E Brita Produzida</t>
  </si>
  <si>
    <t>Corpo De Btcc 3,00 X 3,00 M - Moldado No Local - Altura Do Aterro 0,00 A 1,00 M - Areia E Brita Comerciais</t>
  </si>
  <si>
    <t>Corpo De Btcc 3,00 X 3,00 M - Moldado No Local - Altura Do Aterro 0,00 A 1,00 M - Areia Extraída E Brita Produzida</t>
  </si>
  <si>
    <t>Corpo De Btcc 3,00 X 3,00 M - Moldado No Local - Altura Do Aterro 1,00 A 2,50 M - Areia E Brita Comerciais</t>
  </si>
  <si>
    <t>Corpo De Btcc 3,00 X 3,00 M - Moldado No Local - Altura Do Aterro 1,00 A 2,50 M - Areia Extraída E Brita Produzida</t>
  </si>
  <si>
    <t>Corpo De Btcc 3,00 X 3,00 M - Moldado No Local - Altura Do Aterro 10,00 A 12,50 M - Areia E Brita Comerciais</t>
  </si>
  <si>
    <t>Corpo De Btcc 3,00 X 3,00 M - Moldado No Local - Altura Do Aterro 10,00 A 12,50 M - Areia Extraída E Brita Produzida</t>
  </si>
  <si>
    <t>Corpo De Btcc 3,00 X 3,00 M - Moldado No Local - Altura Do Aterro 12,50 A 15,00 M - Areia E Brita Comerciais</t>
  </si>
  <si>
    <t>Corpo De Btcc 3,00 X 3,00 M - Moldado No Local - Altura Do Aterro 12,50 A 15,00 M - Areia Extraída E Brita Produzida</t>
  </si>
  <si>
    <t>Corpo De Btcc 3,00 X 3,00 M - Moldado No Local - Altura Do Aterro 2,50 A 5,00 M - Areia E Brita Comerciais</t>
  </si>
  <si>
    <t>Corpo De Btcc 3,00 X 3,00 M - Moldado No Local - Altura Do Aterro 2,50 A 5,00 M - Areia Extraída E Brita Produzida</t>
  </si>
  <si>
    <t>Corpo De Btcc 3,00 X 3,00 M - Moldado No Local - Altura Do Aterro 5,00 A 7,50 M - Areia E Brita Comerciais</t>
  </si>
  <si>
    <t>Corpo De Btcc 3,00 X 3,00 M - Moldado No Local - Altura Do Aterro 5,00 A 7,50 M - Areia Extraída E Brita Produzida</t>
  </si>
  <si>
    <t>Corpo De Btcc 3,00 X 3,00 M - Moldado No Local - Altura Do Aterro 7,50 A 10,00 M - Areia E Brita Comerciais</t>
  </si>
  <si>
    <t>Corpo De Btcc 3,00 X 3,00 M - Moldado No Local - Altura Do Aterro 7,50 A 10,00 M - Areia Extraída E Brita Produzida</t>
  </si>
  <si>
    <t>Boca De Bdtc D = 0,80 M - Esconsidade 0° - Areia E Brita Comerciais - Alas Retas</t>
  </si>
  <si>
    <t>Boca De Bdtc D = 0,80 M - Esconsidade 0° - Areia Extraída E Brita Produzida - Alas Retas</t>
  </si>
  <si>
    <t>Boca De Bdtc D = 0,80 M - Esconsidade 10° - Areia E Brita Comerciais - Alas Retas</t>
  </si>
  <si>
    <t>Boca De Bdtc D = 0,80 M - Esconsidade 10° - Areia Extraída E Brita Produzida - Alas Retas</t>
  </si>
  <si>
    <t>Boca De Bdtc D = 0,80 M - Esconsidade 15° - Areia E Brita Comerciais - Alas Retas</t>
  </si>
  <si>
    <t>Boca De Bdtc D = 0,80 M - Esconsidade 15° - Areia Extraída E Brita Produzida - Alas Retas</t>
  </si>
  <si>
    <t>Boca De Bdtc D = 0,80 M - Esconsidade 20° - Areia E Brita Comerciais - Alas Retas</t>
  </si>
  <si>
    <t>Boca De Bdtc D = 0,80 M - Esconsidade 20° - Areia Extraída E Brita Produzida - Alas Retas</t>
  </si>
  <si>
    <t>Boca De Bdtc D = 0,80 M - Esconsidade 25° - Areia E Brita Comerciais - Alas Retas</t>
  </si>
  <si>
    <t>Boca De Bdtc D = 0,80 M - Esconsidade 25° - Areia Extraída E Brita Produzida - Alas Retas</t>
  </si>
  <si>
    <t>Boca De Bdtc D = 0,80 M - Esconsidade 30° - Areia E Brita Comerciais - Alas Retas</t>
  </si>
  <si>
    <t>Boca De Bdtc D = 0,80 M - Esconsidade 30° - Areia Extraída E Brita Produzida - Alas Retas</t>
  </si>
  <si>
    <t>Boca De Bdtc D = 0,80 M - Esconsidade 35° - Areia E Brita Comerciais - Alas Retas</t>
  </si>
  <si>
    <t>Boca De Bdtc D = 0,80 M - Esconsidade 35° - Areia Extraída E Brita Produzida - Alas Retas</t>
  </si>
  <si>
    <t>Boca De Bdtc D = 0,80 M - Esconsidade 40° - Areia E Brita Comerciais - Alas Retas</t>
  </si>
  <si>
    <t>Boca De Bdtc D = 0,80 M - Esconsidade 40° - Areia Extraída E Brita Produzida - Alas Retas</t>
  </si>
  <si>
    <t>Boca De Bdtc D = 0,80 M - Esconsidade 45° - Areia E Brita Comerciais - Alas Retas</t>
  </si>
  <si>
    <t>Boca De Bdtc D = 0,80 M - Esconsidade 45° - Areia Extraída E Brita Produzida - Alas Retas</t>
  </si>
  <si>
    <t>Boca De Bdtc D = 0,80 M - Esconsidade 5° - Areia E Brita Comerciais - Alas Retas</t>
  </si>
  <si>
    <t>Boca De Bdtc D = 0,80 M - Esconsidade 5° - Areia Extraída E Brita Produzida - Alas Retas</t>
  </si>
  <si>
    <t>Boca De Bdtc D = 1,00 M - Esconsidade 0° - Areia E Brita Comerciais - Alas Esconsas</t>
  </si>
  <si>
    <t>Boca De Bdtc D = 1,00 M - Esconsidade 0° - Areia E Brita Comerciais - Alas Retas</t>
  </si>
  <si>
    <t>Boca De Bdtc D = 1,00 M - Esconsidade 0° - Areia Extraída E Brita Produzida - Alas Esconsas</t>
  </si>
  <si>
    <t>Boca De Bdtc D = 1,00 M - Esconsidade 0° - Areia Extraída E Brita Produzida - Alas Retas</t>
  </si>
  <si>
    <t>Boca De Bdtc D = 1,00 M - Esconsidade 10° - Areia E Brita Comerciais - Alas Retas</t>
  </si>
  <si>
    <t>Boca De Bdtc D = 1,00 M - Esconsidade 10° - Areia Extraída E Brita Produzida - Alas Retas</t>
  </si>
  <si>
    <t>Boca De Bdtc D = 1,00 M - Esconsidade 15° - Areia E Brita Comerciais - Alas Esconsas</t>
  </si>
  <si>
    <t>Boca De Bdtc D = 1,00 M - Esconsidade 15° - Areia E Brita Comerciais - Alas Retas</t>
  </si>
  <si>
    <t>Boca De Bdtc D = 1,00 M - Esconsidade 15° - Areia Extraída E Brita Produzida - Alas Esconsas</t>
  </si>
  <si>
    <t>Boca De Bdtc D = 1,00 M - Esconsidade 15° - Areia Extraída E Brita Produzida - Alas Retas</t>
  </si>
  <si>
    <t>Boca De Bdtc D = 1,00 M - Esconsidade 20° - Areia E Brita Comerciais - Alas Retas</t>
  </si>
  <si>
    <t>Boca De Bdtc D = 1,00 M - Esconsidade 20° - Areia Extraída E Brita Produzida - Alas Retas</t>
  </si>
  <si>
    <t>Boca De Bdtc D = 1,00 M - Esconsidade 25° - Areia E Brita Comerciais - Alas Retas</t>
  </si>
  <si>
    <t>Boca De Bdtc D = 1,00 M - Esconsidade 25° - Areia Extraída E Brita Produzida - Alas Retas</t>
  </si>
  <si>
    <t>Boca De Bdtc D = 1,00 M - Esconsidade 30° - Areia E Brita Comerciais - Alas Esconsas</t>
  </si>
  <si>
    <t>Boca De Bdtc D = 1,00 M - Esconsidade 30° - Areia E Brita Comerciais - Alas Retas</t>
  </si>
  <si>
    <t>Boca De Bdtc D = 1,00 M - Esconsidade 30° - Areia Extraída E Brita Produzida - Alas Esconsas</t>
  </si>
  <si>
    <t>Boca De Bdtc D = 1,00 M - Esconsidade 30° - Areia Extraída E Brita Produzida - Alas Retas</t>
  </si>
  <si>
    <t>Boca De Bdtc D = 1,00 M - Esconsidade 35° - Areia E Brita Comerciais - Alas Retas</t>
  </si>
  <si>
    <t>Boca De Bdtc D = 1,00 M - Esconsidade 35° - Areia Extraída E Brita Produzida - Alas Retas</t>
  </si>
  <si>
    <t>Boca De Bdtc D = 1,00 M - Esconsidade 40° - Areia E Brita Comerciais - Alas Retas</t>
  </si>
  <si>
    <t>Boca De Bdtc D = 1,00 M - Esconsidade 40° - Areia Extraída E Brita Produzida - Alas Retas</t>
  </si>
  <si>
    <t>Boca De Bdtc D = 1,00 M - Esconsidade 45° - Areia E Brita Comerciais - Alas Esconsas</t>
  </si>
  <si>
    <t>Boca De Bdtc D = 1,00 M - Esconsidade 45° - Areia E Brita Comerciais - Alas Retas</t>
  </si>
  <si>
    <t>Boca De Bdtc D = 1,00 M - Esconsidade 45° - Areia Extraída E Brita Produzida - Alas Esconsas</t>
  </si>
  <si>
    <t>Boca De Bdtc D = 1,00 M - Esconsidade 45° - Areia Extraída E Brita Produzida - Alas Retas</t>
  </si>
  <si>
    <t>Boca De Bdtc D = 1,00 M - Esconsidade 5° - Areia E Brita Comerciais - Alas Retas</t>
  </si>
  <si>
    <t>Boca De Bdtc D = 1,00 M - Esconsidade 5° - Areia Extraída E Brita Produzida - Alas Retas</t>
  </si>
  <si>
    <t>Boca De Bdtc D = 1,20 M - Esconsidade 0° - Areia E Brita Comerciais - Alas Esconsas</t>
  </si>
  <si>
    <t>Boca De Bdtc D = 1,20 M - Esconsidade 0° - Areia E Brita Comerciais - Alas Retas</t>
  </si>
  <si>
    <t>Boca De Bdtc D = 1,20 M - Esconsidade 0° - Areia Extraída E Brita Produzida - Alas Esconsas</t>
  </si>
  <si>
    <t>Boca De Bdtc D = 1,20 M - Esconsidade 0° - Areia Extraída E Brita Produzida - Alas Retas</t>
  </si>
  <si>
    <t>Boca De Bdtc D = 1,20 M - Esconsidade 10° - Areia E Brita Comerciais - Alas Retas</t>
  </si>
  <si>
    <t>Boca De Bdtc D = 1,20 M - Esconsidade 10° - Areia Extraída E Brita Produzida - Alas Retas</t>
  </si>
  <si>
    <t>Boca De Bdtc D = 1,20 M - Esconsidade 15° - Areia E Brita Comerciais - Alas Esconsas</t>
  </si>
  <si>
    <t>Boca De Bdtc D = 1,20 M - Esconsidade 15° - Areia E Brita Comerciais - Alas Retas</t>
  </si>
  <si>
    <t>Boca De Bdtc D = 1,20 M - Esconsidade 15° - Areia Extraída E Brita Produzida - Alas Esconsas</t>
  </si>
  <si>
    <t>Boca De Bdtc D = 1,20 M - Esconsidade 15° - Areia Extraída E Brita Produzida - Alas Retas</t>
  </si>
  <si>
    <t>Boca De Bdtc D = 1,20 M - Esconsidade 20° - Areia E Brita Comerciais - Alas Retas</t>
  </si>
  <si>
    <t>Boca De Bdtc D = 1,20 M - Esconsidade 20° - Areia Extraída E Brita Produzida - Alas Retas</t>
  </si>
  <si>
    <t>Boca De Bdtc D = 1,20 M - Esconsidade 25° - Areia E Brita Comerciais - Alas Retas</t>
  </si>
  <si>
    <t>Boca De Bdtc D = 1,20 M - Esconsidade 25° - Areia Extraída E Brita Produzida - Alas Retas</t>
  </si>
  <si>
    <t>Boca De Bdtc D = 1,20 M - Esconsidade 30° - Areia E Brita Comerciais - Alas Esconsas</t>
  </si>
  <si>
    <t>Boca De Bdtc D = 1,20 M - Esconsidade 30° - Areia E Brita Comerciais - Alas Retas</t>
  </si>
  <si>
    <t>Boca De Bdtc D = 1,20 M - Esconsidade 30° - Areia Extraída E Brita Produzida - Alas Esconsas</t>
  </si>
  <si>
    <t>Boca De Bdtc D = 1,20 M - Esconsidade 30° - Areia Extraída E Brita Produzida - Alas Retas</t>
  </si>
  <si>
    <t>Boca De Bdtc D = 1,20 M - Esconsidade 35° - Areia E Brita Comerciais - Alas Retas</t>
  </si>
  <si>
    <t>Boca De Bdtc D = 1,20 M - Esconsidade 35° - Areia Extraída E Brita Produzida - Alas Retas</t>
  </si>
  <si>
    <t>Boca De Bdtc D = 1,20 M - Esconsidade 40° - Areia E Brita Comerciais - Alas Retas</t>
  </si>
  <si>
    <t>Boca De Bdtc D = 1,20 M - Esconsidade 40° - Areia Extraída E Brita Produzida - Alas Retas</t>
  </si>
  <si>
    <t>Boca De Bdtc D = 1,20 M - Esconsidade 45° - Areia E Brita Comerciais - Alas Esconsas</t>
  </si>
  <si>
    <t>Boca De Bdtc D = 1,20 M - Esconsidade 45° - Areia E Brita Comerciais - Alas Retas</t>
  </si>
  <si>
    <t>Boca De Bdtc D = 1,20 M - Esconsidade 45° - Areia Extraída E Brita Produzida - Alas Esconsas</t>
  </si>
  <si>
    <t>Boca De Bdtc D = 1,20 M - Esconsidade 45° - Areia Extraída E Brita Produzida - Alas Retas</t>
  </si>
  <si>
    <t>Boca De Bdtc D = 1,20 M - Esconsidade 5° - Areia E Brita Comerciais - Alas Retas</t>
  </si>
  <si>
    <t>Boca De Bdtc D = 1,20 M - Esconsidade 5° - Areia Extraída E Brita Produzida - Alas Retas</t>
  </si>
  <si>
    <t>Boca De Bdtc D = 1,50 M - Esconsidade 0° - Areia E Brita Comerciais - Alas Esconsas</t>
  </si>
  <si>
    <t>Boca De Bdtc D = 1,50 M - Esconsidade 0° - Areia E Brita Comerciais - Alas Retas</t>
  </si>
  <si>
    <t>Boca De Bdtc D = 1,50 M - Esconsidade 0° - Areia Extraída E Brita Produzida - Alas Esconsas</t>
  </si>
  <si>
    <t>Boca De Bdtc D = 1,50 M - Esconsidade 0° - Areia Extraída E Brita Produzida - Alas Retas</t>
  </si>
  <si>
    <t>Boca De Bdtc D = 1,50 M - Esconsidade 10° - Areia E Brita Comerciais - Alas Retas</t>
  </si>
  <si>
    <t>Boca De Bdtc D = 1,50 M - Esconsidade 10° - Areia Extraída E Brita Produzida - Alas Retas</t>
  </si>
  <si>
    <t>Boca De Bdtc D = 1,50 M - Esconsidade 15° - Areia E Brita Comerciais - Alas Esconsas</t>
  </si>
  <si>
    <t>Boca De Bdtc D = 1,50 M - Esconsidade 15° - Areia E Brita Comerciais - Alas Retas</t>
  </si>
  <si>
    <t>Boca De Bdtc D = 1,50 M - Esconsidade 15° - Areia Extraída E Brita Produzida - Alas Esconsas</t>
  </si>
  <si>
    <t>Boca De Bdtc D = 1,50 M - Esconsidade 15° - Areia Extraída E Brita Produzida - Alas Retas</t>
  </si>
  <si>
    <t>Boca De Bdtc D = 1,50 M - Esconsidade 20° - Areia E Brita Comerciais - Alas Retas</t>
  </si>
  <si>
    <t>Boca De Bdtc D = 1,50 M - Esconsidade 20° - Areia Extraída E Brita Produzida - Alas Retas</t>
  </si>
  <si>
    <t>Boca De Bdtc D = 1,50 M - Esconsidade 25° - Areia E Brita Comerciais - Alas Retas</t>
  </si>
  <si>
    <t>Boca De Bdtc D = 1,50 M - Esconsidade 25° - Areia Extraída E Brita Produzida - Alas Retas</t>
  </si>
  <si>
    <t>Boca De Bdtc D = 1,50 M - Esconsidade 30° - Areia E Brita Comerciais - Alas Esconsas</t>
  </si>
  <si>
    <t>Boca De Bdtc D = 1,50 M - Esconsidade 30° - Areia E Brita Comerciais - Alas Retas</t>
  </si>
  <si>
    <t>Boca De Bdtc D = 1,50 M - Esconsidade 30° - Areia Extraída E Brita Produzida - Alas Esconsas</t>
  </si>
  <si>
    <t>Boca De Bdtc D = 1,50 M - Esconsidade 30° - Areia Extraída E Brita Produzida - Alas Retas</t>
  </si>
  <si>
    <t>Boca De Bdtc D = 1,50 M - Esconsidade 35° - Areia E Brita Comerciais - Alas Retas</t>
  </si>
  <si>
    <t>Boca De Bdtc D = 1,50 M - Esconsidade 35° - Areia Extraída E Brita Produzida - Alas Retas</t>
  </si>
  <si>
    <t>Boca De Bdtc D = 1,50 M - Esconsidade 40° - Areia E Brita Comerciais - Alas Retas</t>
  </si>
  <si>
    <t>Boca De Bdtc D = 1,50 M - Esconsidade 40° - Areia Extraída E Brita Produzida - Alas Retas</t>
  </si>
  <si>
    <t>Boca De Bdtc D = 1,50 M - Esconsidade 45° - Areia E Brita Comerciais - Alas Esconsas</t>
  </si>
  <si>
    <t>Boca De Bdtc D = 1,50 M - Esconsidade 45° - Areia E Brita Comerciais - Alas Retas</t>
  </si>
  <si>
    <t>Boca De Bdtc D = 1,50 M - Esconsidade 45° - Areia Extraída E Brita Produzida - Alas Esconsas</t>
  </si>
  <si>
    <t>Boca De Bdtc D = 1,50 M - Esconsidade 45° - Areia Extraída E Brita Produzida - Alas Retas</t>
  </si>
  <si>
    <t>Boca De Bdtc D = 1,50 M - Esconsidade 5° - Areia E Brita Comerciais - Alas Retas</t>
  </si>
  <si>
    <t>Boca De Bdtc D = 1,50 M - Esconsidade 5° - Areia Extraída E Brita Produzida - Alas Retas</t>
  </si>
  <si>
    <t>Boca De Bstc D = 0,40 M - Esconsidade 0° - Areia E Brita Comerciais - Alas Retas</t>
  </si>
  <si>
    <t>Boca De Bstc D = 0,40 M - Esconsidade 0° - Areia Extraída E Brita Produzida - Alas Retas</t>
  </si>
  <si>
    <t>Boca De Bstc D = 0,40 M - Esconsidade 10° - Areia E Brita Comerciais - Alas Retas</t>
  </si>
  <si>
    <t>Boca De Bstc D = 0,40 M - Esconsidade 10° - Areia Extraída E Brita Produzida - Alas Retas</t>
  </si>
  <si>
    <t>Boca De Bstc D = 0,40 M - Esconsidade 15° - Areia E Brita Comerciais - Alas Retas</t>
  </si>
  <si>
    <t>Boca De Bstc D = 0,40 M - Esconsidade 15° - Areia Extraída E Brita Produzida - Alas Retas</t>
  </si>
  <si>
    <t>Boca De Bstc D = 0,40 M - Esconsidade 20° - Areia E Brita Comerciais - Alas Retas</t>
  </si>
  <si>
    <t>Boca De Bstc D = 0,40 M - Esconsidade 20° - Areia Extraída E Brita Produzida - Alas Retas</t>
  </si>
  <si>
    <t>Boca De Bstc D = 0,40 M - Esconsidade 25° - Areia E Brita Comerciais - Alas Retas</t>
  </si>
  <si>
    <t>Boca De Bstc D = 0,40 M - Esconsidade 25° - Areia Extraída E Brita Produzida - Alas Retas</t>
  </si>
  <si>
    <t>Boca De Bstc D = 0,40 M - Esconsidade 30° - Areia E Brita Comerciais - Alas Retas</t>
  </si>
  <si>
    <t>Boca De Bstc D = 0,40 M - Esconsidade 30° - Areia Extraída E Brita Produzida - Alas Retas</t>
  </si>
  <si>
    <t>Boca De Bstc D = 0,40 M - Esconsidade 35° - Areia E Brita Comerciais - Alas Retas</t>
  </si>
  <si>
    <t>Boca De Bstc D = 0,40 M - Esconsidade 35° - Areia Extraída E Brita Produzida - Alas Retas</t>
  </si>
  <si>
    <t>Boca De Bstc D = 0,40 M - Esconsidade 40° - Areia E Brita Comerciais - Alas Retas</t>
  </si>
  <si>
    <t>Boca De Bstc D = 0,40 M - Esconsidade 40° - Areia Extraída E Brita Produzida - Alas Retas</t>
  </si>
  <si>
    <t>Boca De Bstc D = 0,40 M - Esconsidade 45° - Areia E Brita Comerciais - Alas Retas</t>
  </si>
  <si>
    <t>Boca De Bstc D = 0,40 M - Esconsidade 45° - Areia Extraída E Brita Produzida - Alas Retas</t>
  </si>
  <si>
    <t>Boca De Bstc D = 0,40 M - Esconsidade 5° - Areia E Brita Comerciais - Alas Retas</t>
  </si>
  <si>
    <t>Boca De Bstc D = 0,40 M - Esconsidade 5° - Areia Extraída E Brita Produzida - Alas Retas</t>
  </si>
  <si>
    <t>Boca De Bstc D = 0,60 M - Esconsidade 0° - Areia E Brita Comerciais - Alas Esconsas</t>
  </si>
  <si>
    <t>Boca De Bstc D = 0,60 M - Esconsidade 0° - Areia E Brita Comerciais - Alas Retas</t>
  </si>
  <si>
    <t>Boca De Bstc D = 0,60 M - Esconsidade 0° - Areia Extraída E Brita Produzida - Alas Esconsas</t>
  </si>
  <si>
    <t>Boca De Bstc D = 0,60 M - Esconsidade 0° - Areia Extraída E Brita Produzida - Alas Retas</t>
  </si>
  <si>
    <t>Boca De Bstc D = 0,60 M - Esconsidade 10° - Areia E Brita Comerciais - Alas Retas</t>
  </si>
  <si>
    <t>Boca De Bstc D = 0,60 M - Esconsidade 10° - Areia Extraída E Brita Produzida - Alas Retas</t>
  </si>
  <si>
    <t>Boca De Bstc D = 0,60 M - Esconsidade 15° - Areia E Brita Comerciais - Alas Esconsas</t>
  </si>
  <si>
    <t>Boca De Bstc D = 0,60 M - Esconsidade 15° - Areia E Brita Comerciais - Alas Retas</t>
  </si>
  <si>
    <t>Boca De Bstc D = 0,60 M - Esconsidade 15° - Areia Extraída E Brita Produzida - Alas Esconsas</t>
  </si>
  <si>
    <t>Boca De Bstc D = 0,60 M - Esconsidade 15° - Areia Extraída E Brita Produzida - Alas Retas</t>
  </si>
  <si>
    <t>Boca De Bstc D = 0,60 M - Esconsidade 20° - Areia E Brita Comerciais - Alas Retas</t>
  </si>
  <si>
    <t>Boca De Bstc D = 0,60 M - Esconsidade 20° - Areia Extraída E Brita Produzida - Alas Retas</t>
  </si>
  <si>
    <t>Boca De Bstc D = 0,60 M - Esconsidade 25° - Areia E Brita Comerciais - Alas Retas</t>
  </si>
  <si>
    <t>Boca De Bstc D = 0,60 M - Esconsidade 25° - Areia Extraída E Brita Produzida - Alas Retas</t>
  </si>
  <si>
    <t>Boca De Bstc D = 0,60 M - Esconsidade 30° - Areia E Brita Comerciais - Alas Esconsas</t>
  </si>
  <si>
    <t>Boca De Bstc D = 0,60 M - Esconsidade 30° - Areia E Brita Comerciais - Alas Retas</t>
  </si>
  <si>
    <t>Boca De Bstc D = 0,60 M - Esconsidade 30° - Areia Extraída E Brita Produzida - Alas Esconsas</t>
  </si>
  <si>
    <t>Boca De Bstc D = 0,60 M - Esconsidade 30° - Areia Extraída E Brita Produzida - Alas Retas</t>
  </si>
  <si>
    <t>Boca De Bstc D = 0,60 M - Esconsidade 35° - Areia E Brita Comerciais - Alas Retas</t>
  </si>
  <si>
    <t>Boca De Bstc D = 0,60 M - Esconsidade 35° - Areia Extraída E Brita Produzida - Alas Retas</t>
  </si>
  <si>
    <t>Boca De Bstc D = 0,60 M - Esconsidade 40° - Areia E Brita Comerciais - Alas Retas</t>
  </si>
  <si>
    <t>Boca De Bstc D = 0,60 M - Esconsidade 40° - Areia Extraída E Brita Produzida - Alas Retas</t>
  </si>
  <si>
    <t>Boca De Bstc D = 0,60 M - Esconsidade 45° - Areia E Brita Comerciais - Alas Esconsas</t>
  </si>
  <si>
    <t>Boca De Bstc D = 0,60 M - Esconsidade 45° - Areia E Brita Comerciais - Alas Retas</t>
  </si>
  <si>
    <t>Boca De Bstc D = 0,60 M - Esconsidade 45° - Areia Extraída E Brita Produzida - Alas Esconsas</t>
  </si>
  <si>
    <t>Boca De Bstc D = 0,60 M - Esconsidade 45° - Areia Extraída E Brita Produzida - Alas Retas</t>
  </si>
  <si>
    <t>Boca De Bstc D = 0,60 M - Esconsidade 5° - Areia E Brita Comerciais - Alas Retas</t>
  </si>
  <si>
    <t>Boca De Bstc D = 0,60 M - Esconsidade 5° - Areia Extraída E Brita Produzida - Alas Retas</t>
  </si>
  <si>
    <t>Boca De Bstc D = 0,80 M - Esconsidade 0° - Areia E Brita Comerciais - Alas Esconsas</t>
  </si>
  <si>
    <t>Boca De Bstc D = 0,80 M - Esconsidade 0° - Areia E Brita Comerciais - Alas Retas</t>
  </si>
  <si>
    <t>Boca De Bstc D = 0,80 M - Esconsidade 0° - Areia Extraída E Brita Produzida - Alas Esconsas</t>
  </si>
  <si>
    <t>Boca De Bstc D = 0,80 M - Esconsidade 0° - Areia Extraída E Brita Produzida - Alas Retas</t>
  </si>
  <si>
    <t>Boca De Bstc D = 0,80 M - Esconsidade 10° - Areia E Brita Comerciais - Alas Retas</t>
  </si>
  <si>
    <t>Boca De Bstc D = 0,80 M - Esconsidade 10° - Areia Extraída E Brita Produzida - Alas Retas</t>
  </si>
  <si>
    <t>Boca De Bstc D = 0,80 M - Esconsidade 15° - Areia E Brita Comerciais - Alas Esconsas</t>
  </si>
  <si>
    <t>Boca De Bstc D = 0,80 M - Esconsidade 15° - Areia E Brita Comerciais - Alas Retas</t>
  </si>
  <si>
    <t>Boca De Bstc D = 0,80 M - Esconsidade 15° - Areia Extraída E Brita Produzida - Alas Esconsas</t>
  </si>
  <si>
    <t>Boca De Bstc D = 0,80 M - Esconsidade 15° - Areia Extraída E Brita Produzida - Alas Retas</t>
  </si>
  <si>
    <t>Boca De Bstc D = 0,80 M - Esconsidade 20° - Areia E Brita Comerciais - Alas Retas</t>
  </si>
  <si>
    <t>Boca De Bstc D = 0,80 M - Esconsidade 20° - Areia Extraída E Brita Produzida - Alas Retas</t>
  </si>
  <si>
    <t>Boca De Bstc D = 0,80 M - Esconsidade 25° - Areia E Brita Comerciais - Alas Retas</t>
  </si>
  <si>
    <t>Boca De Bstc D = 0,80 M - Esconsidade 25° - Areia Extraída E Brita Produzida - Alas Retas</t>
  </si>
  <si>
    <t>Boca De Bstc D = 0,80 M - Esconsidade 30° - Areia E Brita Comerciais - Alas Esconsas</t>
  </si>
  <si>
    <t>Boca De Bstc D = 0,80 M - Esconsidade 30° - Areia E Brita Comerciais - Alas Retas</t>
  </si>
  <si>
    <t>Boca De Bstc D = 0,80 M - Esconsidade 30° - Areia Extraída E Brita Produzida - Alas Esconsas</t>
  </si>
  <si>
    <t>Boca De Bstc D = 0,80 M - Esconsidade 30° - Areia Extraída E Brita Produzida - Alas Retas</t>
  </si>
  <si>
    <t>Boca De Bstc D = 0,80 M - Esconsidade 35° - Areia E Brita Comerciais - Alas Retas</t>
  </si>
  <si>
    <t>Boca De Bstc D = 0,80 M - Esconsidade 35° - Areia Extraída E Brita Produzida - Alas Retas</t>
  </si>
  <si>
    <t>Boca De Bstc D = 0,80 M - Esconsidade 40° - Areia E Brita Comerciais - Alas Retas</t>
  </si>
  <si>
    <t>Boca De Bstc D = 0,80 M - Esconsidade 40° - Areia Extraída E Brita Produzida - Alas Retas</t>
  </si>
  <si>
    <t>Boca De Bstc D = 0,80 M - Esconsidade 45° - Areia E Brita Comerciais - Alas Esconsas</t>
  </si>
  <si>
    <t>Boca De Bstc D = 0,80 M - Esconsidade 45° - Areia E Brita Comerciais - Alas Retas</t>
  </si>
  <si>
    <t>Boca De Bstc D = 0,80 M - Esconsidade 45° - Areia Extraída E Brita Produzida - Alas Esconsas</t>
  </si>
  <si>
    <t>Boca De Bstc D = 0,80 M - Esconsidade 45° - Areia Extraída E Brita Produzida - Alas Retas</t>
  </si>
  <si>
    <t>Boca De Bstc D = 0,80 M - Esconsidade 5° - Areia E Brita Comerciais - Alas Retas</t>
  </si>
  <si>
    <t>Boca De Bstc D = 0,80 M - Esconsidade 5° - Areia Extraída E Brita Produzida - Alas Retas</t>
  </si>
  <si>
    <t>Boca De Bstc D = 1,00 M - Esconsidade 0° - Areia E Brita Comerciais - Alas Esconsas</t>
  </si>
  <si>
    <t>Boca De Bstc D = 1,00 M - Esconsidade 0° - Areia E Brita Comerciais - Alas Retas</t>
  </si>
  <si>
    <t>Boca De Bstc D = 1,00 M - Esconsidade 0° - Areia Extraída E Brita Produzida - Alas Esconsas</t>
  </si>
  <si>
    <t>Boca De Bstc D = 1,00 M - Esconsidade 0° - Areia Extraída E Brita Produzida - Alas Retas</t>
  </si>
  <si>
    <t>Boca De Bstc D = 1,00 M - Esconsidade 10° - Areia E Brita Comerciais - Alas Retas</t>
  </si>
  <si>
    <t>Boca De Bstc D = 1,00 M - Esconsidade 10° - Areia Extraída E Brita Produzida - Alas Retas</t>
  </si>
  <si>
    <t>Boca De Bstc D = 1,00 M - Esconsidade 15° - Areia E Brita Comerciais - Alas Esconsas</t>
  </si>
  <si>
    <t>Boca De Bstc D = 1,00 M - Esconsidade 15° - Areia E Brita Comerciais - Alas Retas</t>
  </si>
  <si>
    <t>Boca De Bstc D = 1,00 M - Esconsidade 15° - Areia Extraída E Brita Produzida - Alas Esconsas</t>
  </si>
  <si>
    <t>Boca De Bstc D = 1,00 M - Esconsidade 15° - Areia Extraída E Brita Produzida - Alas Retas</t>
  </si>
  <si>
    <t>Boca De Bstc D = 1,00 M - Esconsidade 20° - Areia E Brita Comerciais - Alas Retas</t>
  </si>
  <si>
    <t>Boca De Bstc D = 1,00 M - Esconsidade 20° - Areia Extraída E Brita Produzida - Alas Retas</t>
  </si>
  <si>
    <t>Boca De Bstc D = 1,00 M - Esconsidade 25° - Areia E Brita Comerciais - Alas Retas</t>
  </si>
  <si>
    <t>Boca De Bstc D = 1,00 M - Esconsidade 25° - Areia Extraída E Brita Produzida - Alas Retas</t>
  </si>
  <si>
    <t>Boca De Bstc D = 1,00 M - Esconsidade 30° - Areia E Brita Comerciais - Alas Esconsas</t>
  </si>
  <si>
    <t>Boca De Bstc D = 1,00 M - Esconsidade 30° - Areia E Brita Comerciais - Alas Retas</t>
  </si>
  <si>
    <t>Boca De Bstc D = 1,00 M - Esconsidade 30° - Areia Extraída E Brita Produzida - Alas Esconsas</t>
  </si>
  <si>
    <t>Boca De Bstc D = 1,00 M - Esconsidade 30° - Areia Extraída E Brita Produzida - Alas Retas</t>
  </si>
  <si>
    <t>Boca De Bstc D = 1,00 M - Esconsidade 35° - Areia E Brita Comerciais - Alas Retas</t>
  </si>
  <si>
    <t>Boca De Bstc D = 1,00 M - Esconsidade 35° - Areia Extraída E Brita Produzida - Alas Retas</t>
  </si>
  <si>
    <t>Boca De Bstc D = 1,00 M - Esconsidade 40° - Areia E Brita Comerciais - Alas Retas</t>
  </si>
  <si>
    <t>Boca De Bstc D = 1,00 M - Esconsidade 40° - Areia Extraída E Brita Produzida - Alas Retas</t>
  </si>
  <si>
    <t>Boca De Bstc D = 1,00 M - Esconsidade 45° - Areia E Brita Comerciais - Alas Esconsas</t>
  </si>
  <si>
    <t>Boca De Bstc D = 1,00 M - Esconsidade 45° - Areia E Brita Comerciais - Alas Retas</t>
  </si>
  <si>
    <t>Boca De Bstc D = 1,00 M - Esconsidade 45° - Areia Extraída E Brita Produzida - Alas Esconsas</t>
  </si>
  <si>
    <t>Boca De Bstc D = 1,00 M - Esconsidade 45° - Areia Extraída E Brita Produzida - Alas Retas</t>
  </si>
  <si>
    <t>Boca De Bstc D = 1,00 M - Esconsidade 5° - Areia E Brita Comerciais - Alas Retas</t>
  </si>
  <si>
    <t>Boca De Bstc D = 1,00 M - Esconsidade 5° - Areia Extraída E Brita Produzida - Alas Retas</t>
  </si>
  <si>
    <t>Boca De Bstc D = 1,20 M - Esconsidade 0° - Areia E Brita Comerciais - Alas Esconsas</t>
  </si>
  <si>
    <t>Boca De Bstc D = 1,20 M - Esconsidade 0° - Areia E Brita Comerciais - Alas Retas</t>
  </si>
  <si>
    <t>Boca De Bstc D = 1,20 M - Esconsidade 0° - Areia Extraída E Brita Produzida - Alas Esconsas</t>
  </si>
  <si>
    <t>Boca De Bstc D = 1,20 M - Esconsidade 0° - Areia Extraída E Brita Produzida - Alas Retas</t>
  </si>
  <si>
    <t>Boca De Bstc D = 1,20 M - Esconsidade 10° - Areia E Brita Comerciais - Alas Retas</t>
  </si>
  <si>
    <t>Boca De Bstc D = 1,20 M - Esconsidade 10° - Areia Extraída E Brita Produzida - Alas Retas</t>
  </si>
  <si>
    <t>Boca De Bstc D = 1,20 M - Esconsidade 15° - Areia E Brita Comerciais - Alas Esconsas</t>
  </si>
  <si>
    <t>Boca De Bstc D = 1,20 M - Esconsidade 15° - Areia E Brita Comerciais - Alas Retas</t>
  </si>
  <si>
    <t>Boca De Bstc D = 1,20 M - Esconsidade 15° - Areia Extraída E Brita Produzida - Alas Esconsas</t>
  </si>
  <si>
    <t>Boca De Bstc D = 1,20 M - Esconsidade 15° - Areia Extraída E Brita Produzida - Alas Retas</t>
  </si>
  <si>
    <t>Boca De Bstc D = 1,20 M - Esconsidade 20° - Areia E Brita Comerciais - Alas Retas</t>
  </si>
  <si>
    <t>Boca De Bstc D = 1,20 M - Esconsidade 20° - Areia Extraída E Brita Produzida - Alas Retas</t>
  </si>
  <si>
    <t>Boca De Bstc D = 1,20 M - Esconsidade 25° - Areia E Brita Comerciais - Alas Retas</t>
  </si>
  <si>
    <t>Boca De Bstc D = 1,20 M - Esconsidade 25° - Areia Extraída E Brita Produzida - Alas Retas</t>
  </si>
  <si>
    <t>Boca De Bstc D = 1,20 M - Esconsidade 30° - Areia E Brita Comerciais - Alas Esconsas</t>
  </si>
  <si>
    <t>Boca De Bstc D = 1,20 M - Esconsidade 30° - Areia E Brita Comerciais - Alas Retas</t>
  </si>
  <si>
    <t>Boca De Bstc D = 1,20 M - Esconsidade 30° - Areia Extraída E Brita Produzida - Alas Esconsas</t>
  </si>
  <si>
    <t>Boca De Bstc D = 1,20 M - Esconsidade 30° - Areia Extraída E Brita Produzida - Alas Retas</t>
  </si>
  <si>
    <t>Boca De Bstc D = 1,20 M - Esconsidade 35° - Areia E Brita Comerciais - Alas Retas</t>
  </si>
  <si>
    <t>Boca De Bstc D = 1,20 M - Esconsidade 35° - Areia Extraída E Brita Produzida - Alas Retas</t>
  </si>
  <si>
    <t>Boca De Bstc D = 1,20 M - Esconsidade 40° - Areia E Brita Comerciais - Alas Retas</t>
  </si>
  <si>
    <t>Boca De Bstc D = 1,20 M - Esconsidade 40° - Areia Extraída E Brita Produzida - Alas Retas</t>
  </si>
  <si>
    <t>Boca De Bstc D = 1,20 M - Esconsidade 45° - Areia E Brita Comerciais - Alas Esconsas</t>
  </si>
  <si>
    <t>Boca De Bstc D = 1,20 M - Esconsidade 45° - Areia E Brita Comerciais - Alas Retas</t>
  </si>
  <si>
    <t>Boca De Bstc D = 1,20 M - Esconsidade 45° - Areia Extraída E Brita Produzida - Alas Esconsas</t>
  </si>
  <si>
    <t>Boca De Bstc D = 1,20 M - Esconsidade 45° - Areia Extraída E Brita Produzida - Alas Retas</t>
  </si>
  <si>
    <t>Boca De Bstc D = 1,20 M - Esconsidade 5° - Areia E Brita Comerciais - Alas Retas</t>
  </si>
  <si>
    <t>Boca De Bstc D = 1,20 M - Esconsidade 5° - Areia Extraída E Brita Produzida - Alas Retas</t>
  </si>
  <si>
    <t>Boca De Bstc D = 1,50 M - Esconsidade 0° - Areia E Brita Comerciais - Alas Esconsas</t>
  </si>
  <si>
    <t>Boca De Bstc D = 1,50 M - Esconsidade 0° - Areia E Brita Comerciais - Alas Retas</t>
  </si>
  <si>
    <t>Boca De Bstc D = 1,50 M - Esconsidade 0° - Areia Extraída E Brita Produzida - Alas Esconsas</t>
  </si>
  <si>
    <t>Boca De Bstc D = 1,50 M - Esconsidade 0° - Areia Extraída E Brita Produzida - Alas Retas</t>
  </si>
  <si>
    <t>Boca De Bstc D = 1,50 M - Esconsidade 10° - Areia E Brita Comerciais - Alas Retas</t>
  </si>
  <si>
    <t>Boca De Bstc D = 1,50 M - Esconsidade 10° - Areia Extraída E Brita Produzida - Alas Retas</t>
  </si>
  <si>
    <t>Boca De Bstc D = 1,50 M - Esconsidade 15° - Areia E Brita Comerciais - Alas Esconsas</t>
  </si>
  <si>
    <t>Boca De Bstc D = 1,50 M - Esconsidade 15° - Areia E Brita Comerciais - Alas Retas</t>
  </si>
  <si>
    <t>Boca De Bstc D = 1,50 M - Esconsidade 15° - Areia Extraída E Brita Produzida - Alas Esconsas</t>
  </si>
  <si>
    <t>Boca De Bstc D = 1,50 M - Esconsidade 15° - Areia Extraída E Brita Produzida - Alas Retas</t>
  </si>
  <si>
    <t>Boca De Bstc D = 1,50 M - Esconsidade 20° - Areia E Brita Comerciais - Alas Retas</t>
  </si>
  <si>
    <t>Boca De Bstc D = 1,50 M - Esconsidade 20° - Areia Extraída E Brita Produzida - Alas Retas</t>
  </si>
  <si>
    <t>Boca De Bstc D = 1,50 M - Esconsidade 25° - Areia E Brita Comerciais - Alas Retas</t>
  </si>
  <si>
    <t>Boca De Bstc D = 1,50 M - Esconsidade 25° - Areia Extraída E Brita Produzida - Alas Retas</t>
  </si>
  <si>
    <t>Boca De Bstc D = 1,50 M - Esconsidade 30° - Areia E Brita Comerciais - Alas Esconsas</t>
  </si>
  <si>
    <t>Boca De Bstc D = 1,50 M - Esconsidade 30° - Areia E Brita Comerciais - Alas Retas</t>
  </si>
  <si>
    <t>Boca De Bstc D = 1,50 M - Esconsidade 30° - Areia Extraída E Brita Produzida - Alas Esconsas</t>
  </si>
  <si>
    <t>Boca De Bstc D = 1,50 M - Esconsidade 30° - Areia Extraída E Brita Produzida - Alas Retas</t>
  </si>
  <si>
    <t>Boca De Bstc D = 1,50 M - Esconsidade 35° - Areia E Brita Comerciais - Alas Retas</t>
  </si>
  <si>
    <t>Boca De Bstc D = 1,50 M - Esconsidade 35° - Areia Extraída E Brita Produzida - Alas Retas</t>
  </si>
  <si>
    <t>Boca De Bstc D = 1,50 M - Esconsidade 40° - Areia E Brita Comerciais - Alas Retas</t>
  </si>
  <si>
    <t>Boca De Bstc D = 1,50 M - Esconsidade 40° - Areia Extraída E Brita Produzida - Alas Retas</t>
  </si>
  <si>
    <t>Boca De Bstc D = 1,50 M - Esconsidade 45° - Areia E Brita Comerciais - Alas Esconsas</t>
  </si>
  <si>
    <t>Boca De Bstc D = 1,50 M - Esconsidade 45° - Areia E Brita Comerciais - Alas Retas</t>
  </si>
  <si>
    <t>Boca De Bstc D = 1,50 M - Esconsidade 45° - Areia Extraída E Brita Produzida - Alas Esconsas</t>
  </si>
  <si>
    <t>Boca De Bstc D = 1,50 M - Esconsidade 45° - Areia Extraída E Brita Produzida - Alas Retas</t>
  </si>
  <si>
    <t>Boca De Bstc D = 1,50 M - Esconsidade 5° - Areia E Brita Comerciais - Alas Retas</t>
  </si>
  <si>
    <t>Boca De Bstc D = 1,50 M - Esconsidade 5° - Areia Extraída E Brita Produzida - Alas Retas</t>
  </si>
  <si>
    <t>Boca De Bttc D = 1,00 M - Esconsidade 0° - Areia E Brita Comerciais - Alas Esconsas</t>
  </si>
  <si>
    <t>Boca De Bttc D = 1,00 M - Esconsidade 0° - Areia E Brita Comerciais - Alas Retas</t>
  </si>
  <si>
    <t>Boca De Bttc D = 1,00 M - Esconsidade 0° - Areia Extraída E Brita Produzida - Alas Esconsas</t>
  </si>
  <si>
    <t>Boca De Bttc D = 1,00 M - Esconsidade 0° - Areia Extraída E Brita Produzida - Alas Retas</t>
  </si>
  <si>
    <t>Boca De Bttc D = 1,00 M - Esconsidade 10° - Areia E Brita Comerciais - Alas Retas</t>
  </si>
  <si>
    <t>Boca De Bttc D = 1,00 M - Esconsidade 10° - Areia Extraída E Brita Produzida - Alas Retas</t>
  </si>
  <si>
    <t>Boca De Bttc D = 1,00 M - Esconsidade 15° - Areia E Brita Comerciais - Alas Esconsas</t>
  </si>
  <si>
    <t>Boca De Bttc D = 1,00 M - Esconsidade 15° - Areia E Brita Comerciais - Alas Retas</t>
  </si>
  <si>
    <t>Boca De Bttc D = 1,00 M - Esconsidade 15° - Areia Extraída E Brita Produzida - Alas Esconsas</t>
  </si>
  <si>
    <t>Boca De Bttc D = 1,00 M - Esconsidade 15° - Areia Extraída E Brita Produzida - Alas Retas</t>
  </si>
  <si>
    <t>Boca De Bttc D = 1,00 M - Esconsidade 20° - Areia E Brita Comerciais - Alas Retas</t>
  </si>
  <si>
    <t>Boca De Bttc D = 1,00 M - Esconsidade 20° - Areia Extraída E Brita Produzida - Alas Retas</t>
  </si>
  <si>
    <t>Boca De Bttc D = 1,00 M - Esconsidade 25° - Areia E Brita Comerciais - Alas Retas</t>
  </si>
  <si>
    <t>Boca De Bttc D = 1,00 M - Esconsidade 25° - Areia Extraída E Brita Produzida - Alas Retas</t>
  </si>
  <si>
    <t>Boca De Bttc D = 1,00 M - Esconsidade 30° - Areia E Brita Comerciais - Alas Esconsas</t>
  </si>
  <si>
    <t>Boca De Bttc D = 1,00 M - Esconsidade 30° - Areia E Brita Comerciais - Alas Retas</t>
  </si>
  <si>
    <t>Boca De Bttc D = 1,00 M - Esconsidade 30° - Areia Extraída E Brita Produzida - Alas Esconsas</t>
  </si>
  <si>
    <t>Boca De Bttc D = 1,00 M - Esconsidade 30° - Areia Extraída E Brita Produzida - Alas Retas</t>
  </si>
  <si>
    <t>Boca De Bttc D = 1,00 M - Esconsidade 35° - Areia E Brita Comerciais - Alas Retas</t>
  </si>
  <si>
    <t>Boca De Bttc D = 1,00 M - Esconsidade 35° - Areia Extraída E Brita Produzida - Alas Retas</t>
  </si>
  <si>
    <t>Boca De Bttc D = 1,00 M - Esconsidade 40° - Areia E Brita Comerciais - Alas Retas</t>
  </si>
  <si>
    <t>Boca De Bttc D = 1,00 M - Esconsidade 40° - Areia Extraída E Brita Produzida - Alas Retas</t>
  </si>
  <si>
    <t>Boca De Bttc D = 1,00 M - Esconsidade 45° - Areia E Brita Comerciais - Alas Esconsas</t>
  </si>
  <si>
    <t>Boca De Bttc D = 1,00 M - Esconsidade 45° - Areia E Brita Comerciais - Alas Retas</t>
  </si>
  <si>
    <t>Boca De Bttc D = 1,00 M - Esconsidade 45° - Areia Extraída E Brita Produzida - Alas Esconsas</t>
  </si>
  <si>
    <t>Boca De Bttc D = 1,00 M - Esconsidade 45° - Areia Extraída E Brita Produzida - Alas Retas</t>
  </si>
  <si>
    <t>Boca De Bttc D = 1,00 M - Esconsidade 5° - Areia E Brita Comerciais - Alas Retas</t>
  </si>
  <si>
    <t>Boca De Bttc D = 1,00 M - Esconsidade 5° - Areia Extraída E Brita Produzida - Alas Retas</t>
  </si>
  <si>
    <t>Boca De Bttc D = 1,20 M - Esconsidade 0° - Areia E Brita Comerciais - Alas Esconsas</t>
  </si>
  <si>
    <t>Boca De Bttc D = 1,20 M - Esconsidade 0° - Areia E Brita Comerciais - Alas Retas</t>
  </si>
  <si>
    <t>Boca De Bttc D = 1,20 M - Esconsidade 0° - Areia Extraída E Brita Produzida - Alas Esconsas</t>
  </si>
  <si>
    <t>Boca De Bttc D = 1,20 M - Esconsidade 0° - Areia Extraída E Brita Produzida - Alas Retas</t>
  </si>
  <si>
    <t>Boca De Bttc D = 1,20 M - Esconsidade 10° - Areia E Brita Comerciais - Alas Retas</t>
  </si>
  <si>
    <t>Boca De Bttc D = 1,20 M - Esconsidade 10° - Areia Extraída E Brita Produzida - Alas Retas</t>
  </si>
  <si>
    <t>Boca De Bttc D = 1,20 M - Esconsidade 15° - Areia E Brita Comerciais - Alas Esconsas</t>
  </si>
  <si>
    <t>Boca De Bttc D = 1,20 M - Esconsidade 15° - Areia E Brita Comerciais - Alas Retas</t>
  </si>
  <si>
    <t>Boca De Bttc D = 1,20 M - Esconsidade 15° - Areia Extraída E Brita Produzida - Alas Esconsas</t>
  </si>
  <si>
    <t>Boca De Bttc D = 1,20 M - Esconsidade 15° - Areia Extraída E Brita Produzida - Alas Retas</t>
  </si>
  <si>
    <t>Boca De Bttc D = 1,20 M - Esconsidade 20° - Areia E Brita Comerciais - Alas Retas</t>
  </si>
  <si>
    <t>Boca De Bttc D = 1,20 M - Esconsidade 20° - Areia Extraída E Brita Produzida - Alas Retas</t>
  </si>
  <si>
    <t>Boca De Bttc D = 1,20 M - Esconsidade 25° - Areia E Brita Comerciais - Alas Retas</t>
  </si>
  <si>
    <t>Boca De Bttc D = 1,20 M - Esconsidade 25° - Areia Extraída E Brita Produzida - Alas Retas</t>
  </si>
  <si>
    <t>Boca De Bttc D = 1,20 M - Esconsidade 30° - Areia E Brita Comerciais - Alas Esconsas</t>
  </si>
  <si>
    <t>Boca De Bttc D = 1,20 M - Esconsidade 30° - Areia E Brita Comerciais - Alas Retas</t>
  </si>
  <si>
    <t>Boca De Bttc D = 1,20 M - Esconsidade 30° - Areia Extraída E Brita Produzida - Alas Esconsas</t>
  </si>
  <si>
    <t>Boca De Bttc D = 1,20 M - Esconsidade 30° - Areia Extraída E Brita Produzida - Alas Retas</t>
  </si>
  <si>
    <t>Boca De Bttc D = 1,20 M - Esconsidade 35° - Areia E Brita Comerciais - Alas Retas</t>
  </si>
  <si>
    <t>Boca De Bttc D = 1,20 M - Esconsidade 35° - Areia Extraída E Brita Produzida - Alas Retas</t>
  </si>
  <si>
    <t>Boca De Bttc D = 1,20 M - Esconsidade 40° - Areia E Brita Comerciais - Alas Retas</t>
  </si>
  <si>
    <t>Boca De Bttc D = 1,20 M - Esconsidade 40° - Areia Extraída E Brita Produzida - Alas Retas</t>
  </si>
  <si>
    <t>Boca De Bttc D = 1,20 M - Esconsidade 45° - Areia E Brita Comerciais - Alas Esconsas</t>
  </si>
  <si>
    <t>Boca De Bttc D = 1,20 M - Esconsidade 45° - Areia E Brita Comerciais - Alas Retas</t>
  </si>
  <si>
    <t>Boca De Bttc D = 1,20 M - Esconsidade 45° - Areia Extraída E Brita Produzida - Alas Esconsas</t>
  </si>
  <si>
    <t>Boca De Bttc D = 1,20 M - Esconsidade 45° - Areia Extraída E Brita Produzida - Alas Retas</t>
  </si>
  <si>
    <t>Boca De Bttc D = 1,20 M - Esconsidade 5° - Areia E Brita Comerciais - Alas Retas</t>
  </si>
  <si>
    <t>Boca De Bttc D = 1,20 M - Esconsidade 5° - Areia Extraída E Brita Produzida - Alas Retas</t>
  </si>
  <si>
    <t>Boca De Bttc D = 1,50 M - Esconsidade 0° - Areia E Brita Comerciais - Alas Esconsas</t>
  </si>
  <si>
    <t>Boca De Bttc D = 1,50 M - Esconsidade 0° - Areia E Brita Comerciais - Alas Retas</t>
  </si>
  <si>
    <t>Boca De Bttc D = 1,50 M - Esconsidade 0° - Areia Extraída E Brita Produzida - Alas Esconsas</t>
  </si>
  <si>
    <t>Boca De Bttc D = 1,50 M - Esconsidade 0° - Areia Extraída E Brita Produzida - Alas Retas</t>
  </si>
  <si>
    <t>Boca De Bttc D = 1,50 M - Esconsidade 10° - Areia E Brita Comerciais - Alas Retas</t>
  </si>
  <si>
    <t>Boca De Bttc D = 1,50 M - Esconsidade 10° - Areia Extraída E Brita Produzida - Alas Retas</t>
  </si>
  <si>
    <t>Boca De Bttc D = 1,50 M - Esconsidade 15° - Areia E Brita Comerciais - Alas Esconsas</t>
  </si>
  <si>
    <t>Boca De Bttc D = 1,50 M - Esconsidade 15° - Areia E Brita Comerciais - Alas Retas</t>
  </si>
  <si>
    <t>Boca De Bttc D = 1,50 M - Esconsidade 15° - Areia Extraída E Brita Produzida - Alas Esconsas</t>
  </si>
  <si>
    <t>Boca De Bttc D = 1,50 M - Esconsidade 15° - Areia Extraída E Brita Produzida - Alas Retas</t>
  </si>
  <si>
    <t>Boca De Bttc D = 1,50 M - Esconsidade 20° - Areia E Brita Comerciais - Alas Retas</t>
  </si>
  <si>
    <t>Boca De Bttc D = 1,50 M - Esconsidade 20° - Areia Extraída E Brita Produzida - Alas Retas</t>
  </si>
  <si>
    <t>Boca De Bttc D = 1,50 M - Esconsidade 25° - Areia E Brita Comerciais - Alas Retas</t>
  </si>
  <si>
    <t>Boca De Bttc D = 1,50 M - Esconsidade 25° - Areia Extraída E Brita Produzida - Alas Retas</t>
  </si>
  <si>
    <t>Boca De Bttc D = 1,50 M - Esconsidade 30° - Areia E Brita Comerciais - Alas Esconsas</t>
  </si>
  <si>
    <t>Boca De Bttc D = 1,50 M - Esconsidade 30° - Areia E Brita Comerciais - Alas Retas</t>
  </si>
  <si>
    <t>Boca De Bttc D = 1,50 M - Esconsidade 30° - Areia Extraída E Brita Produzida - Alas Esconsas</t>
  </si>
  <si>
    <t>Boca De Bttc D = 1,50 M - Esconsidade 35° - Areia E Brita Comerciais - Alas Retas</t>
  </si>
  <si>
    <t>Boca De Bttc D = 1,50 M - Esconsidade 35° - Areia Extraída E Brita Produzida - Alas Retas</t>
  </si>
  <si>
    <t>Boca De Bttc D = 1,50 M - Esconsidade 40° - Areia E Brita Comerciais - Alas Retas</t>
  </si>
  <si>
    <t>Boca De Bttc D = 1,50 M - Esconsidade 40° - Areia Extraída E Brita Produzida - Alas Retas</t>
  </si>
  <si>
    <t>Boca De Bttc D = 1,50 M - Esconsidade 45° - Areia E Brita Comerciais - Alas Esconsas</t>
  </si>
  <si>
    <t>Boca De Bttc D = 1,50 M - Esconsidade 45° - Areia E Brita Comerciais - Alas Retas</t>
  </si>
  <si>
    <t>Boca De Bttc D = 1,50 M - Esconsidade 45° - Areia Extraída E Brita Produzida - Alas Esconsas</t>
  </si>
  <si>
    <t>Boca De Bttc D = 1,50 M - Esconsidade 45° - Areia Extraída E Brita Produzida - Alas Retas</t>
  </si>
  <si>
    <t>Boca De Bttc D = 1,50 M - Esconsidade 5° - Areia E Brita Comerciais - Alas Retas</t>
  </si>
  <si>
    <t>Boca De Bttc D = 1,50 M - Esconsidade 5° - Areia Extraída E Brita Produzida - Alas Retas</t>
  </si>
  <si>
    <t>Boca De Bttc D = 1,50 M Esconsidade 30° - Areia Extraída E Brita Produzida - Alas Retas</t>
  </si>
  <si>
    <t>Confecção De Tubos De Concreto Armado D = 0,60 M Pa1 - Areia E Brita Comerciais</t>
  </si>
  <si>
    <t>Confecção De Tubos De Concreto Armado D = 0,60 M Pa1 - Areia Extraída E Brita Produzida</t>
  </si>
  <si>
    <t>Confecção De Tubos De Concreto Armado D = 0,60 M Pa2 - Areia E Brita Comerciais</t>
  </si>
  <si>
    <t>Confecção De Tubos De Concreto Armado D = 0,60 M Pa2 - Areia Extraída E Brita Produzida</t>
  </si>
  <si>
    <t>Confecção De Tubos De Concreto Armado D = 0,60 M Pa3 - Areia E Brita Comerciais</t>
  </si>
  <si>
    <t>Confecção De Tubos De Concreto Armado D = 0,60 M Pa3 - Areia Extraída E Brita Produzida</t>
  </si>
  <si>
    <t>Confecção De Tubos De Concreto Armado D = 0,60 M Pa4 - Areia E Brita Comerciais</t>
  </si>
  <si>
    <t>Confecção De Tubos De Concreto Armado D = 0,60 M Pa4 - Areia Extraída E Brita Produzida</t>
  </si>
  <si>
    <t>Confecção De Tubos De Concreto Armado D = 0,80 M Pa1 - Areia E Brita Comerciais</t>
  </si>
  <si>
    <t>Confecção De Tubos De Concreto Armado D = 0,80 M Pa1 - Areia Extraída E Brita Produzida</t>
  </si>
  <si>
    <t>Confecção De Tubos De Concreto Armado D = 0,80 M Pa2 - Areia E Brita Comerciais</t>
  </si>
  <si>
    <t>Confecção De Tubos De Concreto Armado D = 0,80 M Pa2 - Areia Extraída E Brita Produzida</t>
  </si>
  <si>
    <t>Confecção De Tubos De Concreto Armado D = 0,80 M Pa3 - Areia E Brita Comerciais</t>
  </si>
  <si>
    <t>Confecção De Tubos De Concreto Armado D = 0,80 M Pa3 - Areia Extraída E Brita Produzida</t>
  </si>
  <si>
    <t>Confecção De Tubos De Concreto Armado D = 0,80 M Pa4 - Areia E Brita Comerciais</t>
  </si>
  <si>
    <t>Confecção De Tubos De Concreto Armado D = 0,80 M Pa4 - Areia Extraída E Brita Produzida</t>
  </si>
  <si>
    <t>Confecção De Tubos De Concreto Armado D = 1,00 M Pa1 - Areia E Brita Comerciais</t>
  </si>
  <si>
    <t>Confecção De Tubos De Concreto Armado D = 1,00 M Pa1 - Areia Extraída E Brita Produzida</t>
  </si>
  <si>
    <t>Confecção De Tubos De Concreto Armado D = 1,00 M Pa2 - Areia E Brita Comerciais</t>
  </si>
  <si>
    <t>Confecção De Tubos De Concreto Armado D = 1,00 M Pa2 - Areia Extraída E Brita Produzida</t>
  </si>
  <si>
    <t>Confecção De Tubos De Concreto Armado D = 1,00 M Pa3 - Areia E Brita Comerciais</t>
  </si>
  <si>
    <t>Confecção De Tubos De Concreto Armado D = 1,00 M Pa3 - Areia Extraída E Brita Produzida</t>
  </si>
  <si>
    <t>Confecção De Tubos De Concreto Armado D = 1,00 M Pa4 - Areia E Brita Comerciais</t>
  </si>
  <si>
    <t>Confecção De Tubos De Concreto Armado D = 1,00 M Pa4 - Areia Extraída E Brita Produzida</t>
  </si>
  <si>
    <t>Confecção De Tubos De Concreto Armado D = 1,20 M Pa1 - Areia E Brita Comerciais</t>
  </si>
  <si>
    <t>Confecção De Tubos De Concreto Armado D = 1,20 M Pa1 - Areia Extraída E Brita Produzida</t>
  </si>
  <si>
    <t>Confecção De Tubos De Concreto Armado D = 1,20 M Pa2 - Areia E Brita Comerciais</t>
  </si>
  <si>
    <t>Confecção De Tubos De Concreto Armado D = 1,20 M Pa2 - Areia Extraída E Brita Produzida</t>
  </si>
  <si>
    <t>Confecção De Tubos De Concreto Armado D = 1,20 M Pa3 - Areia E Brita Comerciais</t>
  </si>
  <si>
    <t>Confecção De Tubos De Concreto Armado D = 1,20 M Pa3 - Areia Extraída E Brita Produzida</t>
  </si>
  <si>
    <t>Confecção De Tubos De Concreto Armado D = 1,20 M Pa4 - Areia E Brita Comerciais</t>
  </si>
  <si>
    <t>Confecção De Tubos De Concreto Armado D = 1,20 M Pa4 - Areia Extraída E Brita Produzida</t>
  </si>
  <si>
    <t>Confecção De Tubos De Concreto Armado D = 1,50 M Pa1 - Areia E Brita Comerciais</t>
  </si>
  <si>
    <t>Confecção De Tubos De Concreto Armado D = 1,50 M Pa1 - Areia Extraída E Brita Produzida</t>
  </si>
  <si>
    <t>Confecção De Tubos De Concreto Armado D = 1,50 M Pa2 - Areia E Brita Comerciais</t>
  </si>
  <si>
    <t>Confecção De Tubos De Concreto Armado D = 1,50 M Pa2 - Areia Extraída E Brita Produzida</t>
  </si>
  <si>
    <t>Confecção De Tubos De Concreto Armado D = 1,50 M Pa3 - Areia E Brita Comerciais</t>
  </si>
  <si>
    <t>Confecção De Tubos De Concreto Armado D = 1,50 M Pa3 - Areia Extraída E Brita Produzida</t>
  </si>
  <si>
    <t>Confecção De Tubos De Concreto Armado D = 1,50 M Pa4 - Areia E Brita Comerciais</t>
  </si>
  <si>
    <t>Confecção De Tubos De Concreto Armado D = 1,50 M Pa4 - Areia Extraída E Brita Produzida</t>
  </si>
  <si>
    <t>Corpo De Bdtc D = 0,80 M Pa1 - Areia Extraída E Brita E Pedra De Mão Produzidas</t>
  </si>
  <si>
    <t>Corpo De Bdtc D = 0,80 M Pa1 - Areia, Brita E Pedra De Mão Comerciais</t>
  </si>
  <si>
    <t>Corpo De Bdtc D = 0,80 M Pa2 - Areia Extraída E Brita E Pedra De Mão Produzidas</t>
  </si>
  <si>
    <t>Corpo De Bdtc D = 0,80 M Pa2 - Areia, Brita E Pedra De Mão Comerciais</t>
  </si>
  <si>
    <t>Corpo De Bdtc D = 0,80 M Pa3 - Areia Extraída E Brita E Pedra De Mão Produzidas</t>
  </si>
  <si>
    <t>Corpo De Bdtc D = 0,80 M Pa3 - Areia, Brita E Pedra De Mão Comerciais</t>
  </si>
  <si>
    <t>Corpo De Bdtc D = 0,80 M Pa4 - Areia Extraída E Brita E Pedra De Mão Produzidas</t>
  </si>
  <si>
    <t>Corpo De Bdtc D = 0,80 M Pa4 - Areia, Brita E Pedra De Mão Comerciais</t>
  </si>
  <si>
    <t>Corpo De Bdtc D = 1,00 M Pa1 - Areia Extraída E Brita E Pedra De Mão Produzidas</t>
  </si>
  <si>
    <t>Corpo De Bdtc D = 1,00 M Pa1 - Areia, Brita E Pedra De Mão Comerciais</t>
  </si>
  <si>
    <t>Corpo De Bdtc D = 1,00 M Pa2 - Areia Extraída E Brita E Pedra De Mão Produzidas</t>
  </si>
  <si>
    <t>Corpo De Bdtc D = 1,00 M Pa2 - Areia, Brita E Pedra De Mão Comerciais</t>
  </si>
  <si>
    <t>Corpo De Bdtc D = 1,00 M Pa3 - Areia Extraída E Brita E Pedra De Mão Produzidas</t>
  </si>
  <si>
    <t>Corpo De Bdtc D = 1,00 M Pa3 - Areia, Brita E Pedra De Mão Comerciais</t>
  </si>
  <si>
    <t>Corpo De Bdtc D = 1,00 M Pa4 - Areia Extraída E Brita E Pedra De Mão Produzidas</t>
  </si>
  <si>
    <t>Corpo De Bdtc D = 1,00 M Pa4 - Areia, Brita E Pedra De Mão Comerciais</t>
  </si>
  <si>
    <t>Corpo De Bdtc D = 1,20 M Pa1 - Areia Extraída E Brita E Pedra De Mão Produzidas</t>
  </si>
  <si>
    <t>Corpo De Bdtc D = 1,20 M Pa1 - Areia, Brita E Pedra De Mão Comerciais</t>
  </si>
  <si>
    <t>Corpo De Bdtc D = 1,20 M Pa2 - Areia Extraída E Brita E Pedra De Mão Produzidas</t>
  </si>
  <si>
    <t>Corpo De Bdtc D = 1,20 M Pa2 - Areia, Brita E Pedra De Mão Comerciais</t>
  </si>
  <si>
    <t>Corpo De Bdtc D = 1,20 M Pa3 - Areia Extraída E Brita E Pedra De Mão Produzidas</t>
  </si>
  <si>
    <t>Corpo De Bdtc D = 1,20 M Pa3 - Areia, Brita E Pedra De Mão Comerciais</t>
  </si>
  <si>
    <t>Corpo De Bdtc D = 1,20 M Pa4 - Areia Extraída E Brita E Pedra De Mão Produzidas</t>
  </si>
  <si>
    <t>Corpo De Bdtc D = 1,20 M Pa4 - Areia, Brita E Pedra De Mão Comerciais</t>
  </si>
  <si>
    <t>Corpo De Bdtc D = 1,50 M Pa1 - Areia Extraída E Brita E Pedra De Mão Produzidas</t>
  </si>
  <si>
    <t>Corpo De Bdtc D = 1,50 M Pa1 - Areia, Brita E Pedra De Mão Comerciais</t>
  </si>
  <si>
    <t>Corpo De Bdtc D = 1,50 M Pa2 - Areia Extraída E Brita E Pedra De Mão Produzidas</t>
  </si>
  <si>
    <t>Corpo De Bdtc D = 1,50 M Pa2 - Areia, Brita E Pedra De Mão Comerciais</t>
  </si>
  <si>
    <t>Corpo De Bdtc D = 1,50 M Pa3 - Areia Extraída E Brita E Pedra De Mão Produzidas</t>
  </si>
  <si>
    <t>Corpo De Bdtc D = 1,50 M Pa3 - Areia, Brita E Pedra De Mão Comerciais</t>
  </si>
  <si>
    <t>Corpo De Bdtc D = 1,50 M Pa4 - Areia Extraída E Brita E Pedra De Mão Produzidas</t>
  </si>
  <si>
    <t>Corpo De Bdtc D = 1,50 M Pa4 - Areia, Brita E Pedra De Mão Comerciais</t>
  </si>
  <si>
    <t>Corpo De Bstc D = 0,40 M Pa1 - Areia Extraída E Brita E Pedra De Mão Produzidas</t>
  </si>
  <si>
    <t>Corpo De Bstc D = 0,40 M Pa1 - Areia, Brita E Pedra De Mão Comerciais</t>
  </si>
  <si>
    <t>Corpo De Bstc D = 0,40 M Pa2 - Areia Extraída E Brita E Pedra De Mão Produzidas</t>
  </si>
  <si>
    <t>Corpo De Bstc D = 0,40 M Pa2 - Areia, Brita E Pedra De Mão Comerciais</t>
  </si>
  <si>
    <t>Corpo De Bstc D = 0,40 M Pa3 - Areia Extraída E Brita E Pedra De Mão Produzidas</t>
  </si>
  <si>
    <t>Corpo De Bstc D = 0,40 M Pa3 - Areia, Brita E Pedra De Mão Comerciais</t>
  </si>
  <si>
    <t>Corpo De Bstc D = 0,40 M Pa4 - Areia Extraída E Brita E Pedra De Mão Produzidas</t>
  </si>
  <si>
    <t>Corpo De Bstc D = 0,40 M Pa4 - Areia, Brita E Pedra De Mão Comerciais</t>
  </si>
  <si>
    <t>Corpo De Bstc D = 0,60 M Pa1 - Areia Extraída E Brita E Pedra De Mão Produzidas</t>
  </si>
  <si>
    <t>Corpo De Bstc D = 0,60 M Pa1 - Areia, Brita E Pedra De Mão Comerciais</t>
  </si>
  <si>
    <t>Corpo De Bstc D = 0,60 M Pa2 - Areia Extraída E Brita E Pedra De Mão Produzidas</t>
  </si>
  <si>
    <t>Corpo De Bstc D = 0,60 M Pa2 - Areia, Brita E Pedra De Mão Comerciais</t>
  </si>
  <si>
    <t>Corpo De Bstc D = 0,60 M Pa3 - Areia Extraída E Brita E Pedra De Mão Produzidas</t>
  </si>
  <si>
    <t>Corpo De Bstc D = 0,60 M Pa3 - Areia, Brita E Pedra De Mão Comerciais</t>
  </si>
  <si>
    <t>Corpo De Bstc D = 0,60 M Pa4 - Areia Extraída E Brita E Pedra De Mão Produzidas</t>
  </si>
  <si>
    <t>Corpo De Bstc D = 0,60 M Pa4 - Areia, Brita E Pedra De Mão Comerciais</t>
  </si>
  <si>
    <t>Corpo De Bstc D = 0,80 M Pa1 - Areia Extraída E Brita E Pedra De Mão Produzidas</t>
  </si>
  <si>
    <t>Corpo De Bstc D = 0,80 M Pa1 - Areia, Brita E Pedra De Mão Comerciais</t>
  </si>
  <si>
    <t>Corpo De Bstc D = 0,80 M Pa2 - Areia Extraída E Brita E Pedra De Mão Produzidas</t>
  </si>
  <si>
    <t>Corpo De Bstc D = 0,80 M Pa2 - Areia, Brita E Pedra De Mão Comerciais</t>
  </si>
  <si>
    <t>Corpo De Bstc D = 0,80 M Pa3 - Areia Extraída E Brita E Pedra De Mão Produzidas</t>
  </si>
  <si>
    <t>Corpo De Bstc D = 0,80 M Pa3 - Areia, Brita E Pedra De Mão Comerciais</t>
  </si>
  <si>
    <t>Corpo De Bstc D = 0,80 M Pa4 - Areia Extraída E Brita E Pedra De Mão Produzidas</t>
  </si>
  <si>
    <t>Corpo De Bstc D = 0,80 M Pa4 - Areia, Brita E Pedra De Mão Comerciais</t>
  </si>
  <si>
    <t>Corpo De Bstc D = 1,00 M Pa1 - Areia Extraída E Brita E Pedra De Mão Produzidas</t>
  </si>
  <si>
    <t>Corpo De Bstc D = 1,00 M Pa1 - Areia, Brita E Pedra De Mão Comerciais</t>
  </si>
  <si>
    <t>Corpo De Bstc D = 1,00 M Pa2 - Areia Extraída E Brita E Pedra De Mão Produzidas</t>
  </si>
  <si>
    <t>Corpo De Bstc D = 1,00 M Pa2 - Areia, Brita E Pedra De Mão Comerciais</t>
  </si>
  <si>
    <t>Corpo De Bstc D = 1,00 M Pa3 - Areia Extraída E Brita E Pedra De Mão Produzidas</t>
  </si>
  <si>
    <t>Corpo De Bstc D = 1,00 M Pa3 - Areia, Brita E Pedra De Mão Comerciais</t>
  </si>
  <si>
    <t>Corpo De Bstc D = 1,00 M Pa4 - Areia Extraída E Brita E Pedra De Mão Produzidas</t>
  </si>
  <si>
    <t>Corpo De Bstc D = 1,00 M Pa4 - Areia, Brita E Pedra De Mão Comerciais</t>
  </si>
  <si>
    <t>Corpo De Bstc D = 1,20 M Pa1 - Areia Extraída E Brita E Pedra De Mão Produzidas</t>
  </si>
  <si>
    <t>Corpo De Bstc D = 1,20 M Pa1 - Areia, Brita E Pedra De Mão Comerciais</t>
  </si>
  <si>
    <t>Corpo De Bstc D = 1,20 M Pa2 - Areia Extraída E Brita E Pedra De Mão Produzidas</t>
  </si>
  <si>
    <t>Corpo De Bstc D = 1,20 M Pa2 - Areia, Brita E Pedra De Mão Comerciais</t>
  </si>
  <si>
    <t>Corpo De Bstc D = 1,20 M Pa3 - Areia Extraída E Brita E Pedra De Mão Produzidas</t>
  </si>
  <si>
    <t>Corpo De Bstc D = 1,20 M Pa3 - Areia, Brita E Pedra De Mão Comerciais</t>
  </si>
  <si>
    <t>Corpo De Bstc D = 1,20 M Pa4 - Areia Extraída E Brita E Pedra De Mão Produzidas</t>
  </si>
  <si>
    <t>Corpo De Bstc D = 1,20 M Pa4 - Areia, Brita E Pedra De Mão Comerciais</t>
  </si>
  <si>
    <t>Corpo De Bstc D = 1,50 M Pa1 - Areia Extraída E Brita E Pedra De Mão Produzidas</t>
  </si>
  <si>
    <t>Corpo De Bstc D = 1,50 M Pa1 - Areia, Brita E Pedra De Mão Comerciais</t>
  </si>
  <si>
    <t>Corpo De Bstc D = 1,50 M Pa2 - Areia Extraída E Brita E Pedra De Mão Produzidas</t>
  </si>
  <si>
    <t>Corpo De Bstc D = 1,50 M Pa2 - Areia, Brita E Pedra De Mão Comerciais</t>
  </si>
  <si>
    <t>Corpo De Bstc D = 1,50 M Pa3 - Areia Extraída E Brita E Pedra De Mão Produzidas</t>
  </si>
  <si>
    <t>Corpo De Bstc D = 1,50 M Pa3 - Areia, Brita E Pedra De Mão Comerciais</t>
  </si>
  <si>
    <t>Corpo De Bstc D = 1,50 M Pa4 - Areia Extraída E Brita E Pedra De Mão Produzidas</t>
  </si>
  <si>
    <t>Corpo De Bstc D = 1,50 M Pa4 - Areia, Brita E Pedra De Mão Comerciais</t>
  </si>
  <si>
    <t>Corpo De Bttc D = 1,00 M Pa1 - Areia Extraída E Brita E Pedra De Mão Produzidas</t>
  </si>
  <si>
    <t>Corpo De Bttc D = 1,00 M Pa1 - Areia, Brita E Pedra De Mão Comerciais</t>
  </si>
  <si>
    <t>Corpo De Bttc D = 1,00 M Pa2 - Areia Extraída E Brita E Pedra De Mão Produzidas</t>
  </si>
  <si>
    <t>Corpo De Bttc D = 1,00 M Pa2 - Areia, Brita E Pedra De Mão Comerciais</t>
  </si>
  <si>
    <t>Corpo De Bttc D = 1,00 M Pa3 - Areia Extraída E Brita E Pedra De Mão Produzidas</t>
  </si>
  <si>
    <t>Corpo De Bttc D = 1,00 M Pa3 - Areia, Brita E Pedra De Mão Comerciais</t>
  </si>
  <si>
    <t>Corpo De Bttc D = 1,00 M Pa4 - Areia Extraída E Brita E Pedra De Mão Produzidas</t>
  </si>
  <si>
    <t>Corpo De Bttc D = 1,00 M Pa4 - Areia, Brita E Pedra De Mão Comerciais</t>
  </si>
  <si>
    <t>Corpo De Bttc D = 1,20 M Pa1 - Areia Extraída E Brita E Pedra De Mão Produzidas</t>
  </si>
  <si>
    <t>Corpo De Bttc D = 1,20 M Pa1 - Areia, Brita E Pedra De Mão Comerciais</t>
  </si>
  <si>
    <t>Corpo De Bttc D = 1,20 M Pa2 - Areia Extraída E Brita E Pedra De Mão Produzidas</t>
  </si>
  <si>
    <t>Corpo De Bttc D = 1,20 M Pa2 - Areia, Brita E Pedra De Mão Comerciais</t>
  </si>
  <si>
    <t>Corpo De Bttc D = 1,20 M Pa3 - Areia Extraída E Brita E Pedra De Mão Produzidas</t>
  </si>
  <si>
    <t>Corpo De Bttc D = 1,20 M Pa3 - Areia, Brita E Pedra De Mão Comerciais</t>
  </si>
  <si>
    <t>Corpo De Bttc D = 1,20 M Pa4 - Areia Extraída E Brita E Pedra De Mão Produzidas</t>
  </si>
  <si>
    <t>Corpo De Bttc D = 1,20 M Pa4 - Areia, Brita E Pedra De Mão Comerciais</t>
  </si>
  <si>
    <t>Corpo De Bttc D = 1,50 M Pa1 - Areia Extraída E Brita E Pedra De Mão Produzidas</t>
  </si>
  <si>
    <t>Corpo De Bttc D = 1,50 M Pa1 - Areia, Brita E Pedra De Mão Comerciais</t>
  </si>
  <si>
    <t>Corpo De Bttc D = 1,50 M Pa2 - Areia Extraída E Brita E Pedra De Mão Produzidas</t>
  </si>
  <si>
    <t>Corpo De Bttc D = 1,50 M Pa2 - Areia, Brita E Pedra De Mão Comerciais</t>
  </si>
  <si>
    <t>Corpo De Bttc D = 1,50 M Pa3 - Areia Extraída E Brita E Pedra De Mão Produzidas</t>
  </si>
  <si>
    <t>Corpo De Bttc D = 1,50 M Pa3 - Areia, Brita E Pedra De Mão Comerciais</t>
  </si>
  <si>
    <t>Corpo De Bttc D = 1,50 M Pa4 - Areia Extraída E Brita E Pedra De Mão Produzidas</t>
  </si>
  <si>
    <t>Corpo De Bttc D = 1,50 M Pa4 - Areia, Brita E Pedra De Mão Comerciais</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</si>
  <si>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</si>
  <si>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</si>
  <si>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</si>
  <si>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</si>
  <si>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</si>
  <si>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</si>
  <si>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</si>
  <si>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</si>
  <si>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</si>
  <si>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</si>
  <si>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</si>
  <si>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</si>
  <si>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</si>
  <si>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</si>
  <si>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</si>
  <si>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</si>
  <si>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</si>
  <si>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</si>
  <si>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</si>
  <si>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</si>
  <si>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</si>
  <si>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</si>
  <si>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</si>
  <si>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</si>
  <si>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</si>
  <si>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</si>
  <si>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Alvenaria De Blocos De Concreto 19 X 19 X 39 Cm Com Espessura De 20 Cm Com Argamassa Traço 1:0,5:3,5 - Areia Comercial</t>
  </si>
  <si>
    <t>Alvenaria De Blocos De Concreto 19 X 19 X 39 Cm Com Espessura De 20 Cm Com Argamassa Traço 1:0,5:3,5 - Areia Extraída</t>
  </si>
  <si>
    <t>Bacia De Contenção Para Tanque De Emulsão De 30.000 L - Inclusive Demolição</t>
  </si>
  <si>
    <t>Canaleta Perfil Cartola 50 X 70 X 3 Mm - Aba 20 Mm</t>
  </si>
  <si>
    <t>Chapisco Com Argamassa De Cimento E Areia 1:3 - Aplicação Manual</t>
  </si>
  <si>
    <t>Cobertura Em Chapas Zincadas Com Espessura De 0,43 Mm - Utilização 2 Vezes</t>
  </si>
  <si>
    <t>Depósito De Óleo Para Oficina - Inclusive Demolição</t>
  </si>
  <si>
    <t>Dique De Contenção Para Usina De Asfalto A Quente - Inclusive Demolição</t>
  </si>
  <si>
    <t>Emboço Com Argamassa De Cimento, Cal Hidratada E Areia 1:2:8 Com Espessura De 2 Cm - Aplicação Manual</t>
  </si>
  <si>
    <t>Fornecimento E Instalação De Extintor De Espuma 10 L</t>
  </si>
  <si>
    <t>Instalação Da Central De Britagem Com Capacidade De 80 M³/H</t>
  </si>
  <si>
    <t>Instalação Da Central De Concreto Com Capacidade De 150 M³/H</t>
  </si>
  <si>
    <t>Instalação Da Central De Concreto Com Capacidade De 30 M³/H</t>
  </si>
  <si>
    <t>Instalação Da Central De Concreto Com Capacidade De 40 M³/H</t>
  </si>
  <si>
    <t>Instalação Da Usina De Asfalto A Quente Capacidade De 120 T/H</t>
  </si>
  <si>
    <t>Instalação Da Usina De Pré-Misturado A Frio Com Capacidade De 60 T/H</t>
  </si>
  <si>
    <t>Instalação Da Usina Misturadora De Solos Com Capacidade De 300 T/H</t>
  </si>
  <si>
    <t>Lastro De Brita Comercial - Espalhamento Mecânico</t>
  </si>
  <si>
    <t>Montagem E Desmontagem Da Central De Britagem Com Capacidade De 80 M³/H - Inclusive Construção De Aterro, Construção E Demolição De Rampa E Bases</t>
  </si>
  <si>
    <t>Montagem E Desmontagem Da Central De Concreto Com Capacidade De 150 M³/H - Inclusive Construção E Demolição De Bases, Rampas E Depósitos De Agregados</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</si>
  <si>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</si>
  <si>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</si>
  <si>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Usina De Asfalto A Quente Com Capacidade De 120 T/H - Inclusive Construção E Demolição De Bases, Rampas, Depósitos De Agregados E Dique De Contenção</t>
  </si>
  <si>
    <t>Montagem E Desmontagem Da Usina De Pré-Misturado A Frio Com Capacidade De 60 T/H - Inclusive Construção E Demolição De Bases, Rampas, Depósitos De Agregados E Bacia De Contenção</t>
  </si>
  <si>
    <t>Montagem E Desmontagem Da Usina Misturadora De Solos Com Capacidade De 300 T/H - Inclusive Construção E Demolição De Bases, Rampas E Depósitos De Agregados</t>
  </si>
  <si>
    <t>Muro Em Alvenaria De Blocos De Concreto Com Espessura De 0,20 M H = 1,0 M</t>
  </si>
  <si>
    <t>Posto De Combustível - Com Reaproveitamento De 2 Vezes Do Tanque/Bomba/Cobertura - Inclusive Demolição</t>
  </si>
  <si>
    <t>Rampa De Lavagem - Inclusive Demolição</t>
  </si>
  <si>
    <t>Rampa Para Acesso Do Misturador De Agregados Para Centrais De 30 M³ E 40 M³ - Inclusive Demolição</t>
  </si>
  <si>
    <t>Rampa Para Acesso Do Misturador De Agregados Para Central De 150 M³ - Inclusive Demolição</t>
  </si>
  <si>
    <t>Rampa Para Acesso Do Misturador De Agregados Para Central De Britagem - Inclusive Demolição</t>
  </si>
  <si>
    <t>Rampa Para Acesso Do Misturador De Agregados Para Pmf - Inclusive Demolição</t>
  </si>
  <si>
    <t>Rampa Para Acesso Do Misturador De Agregados Para Usina De Asfalto A Quente - Inclusive Demolição</t>
  </si>
  <si>
    <t>Rampa Para Acesso Do Misturador De Agregados Para Usina De Solos - Inclusive Demolição</t>
  </si>
  <si>
    <t>Selador Acrílico - Camada De Fundo Com Aplicação Manual</t>
  </si>
  <si>
    <t>Sistema Separador Água E Óleo, Inclusive Demolição</t>
  </si>
  <si>
    <t>Tinta Látex - Duas Camadas Com Aplicação Manual</t>
  </si>
  <si>
    <t>Adensamento De Concreto Por Vibrador De Imersão</t>
  </si>
  <si>
    <t>Argamassa Autoadensável Para Reparos E Grauteamento - Confecção Em Misturador E Lançamento Manual</t>
  </si>
  <si>
    <t>Argamassa De Cimento E Areia 1:1 - Confecção Em Betoneira E Lançamento Manual - Areia Comercial</t>
  </si>
  <si>
    <t>Argamassa De Cimento E Areia 1:1 - Confecção Em Betoneira E Lançamento Manual - Areia Extraída</t>
  </si>
  <si>
    <t>Argamassa De Cimento E Areia 1:2 - Confecção Em Betoneira E Lançamento Manual - Areia Comercial</t>
  </si>
  <si>
    <t>Argamassa De Cimento E Areia 1:2 - Confecção Em Betoneira E Lançamento Manual - Areia Extraída</t>
  </si>
  <si>
    <t>Argamassa De Cimento E Areia 1:3 - Confecção Em Betoneira E Lançamento Manual - Areia Comercial</t>
  </si>
  <si>
    <t>Argamassa De Cimento E Areia 1:3 - Confecção Em Betoneira E Lançamento Manual - Areia Extraída</t>
  </si>
  <si>
    <t>Argamassa De Cimento E Areia 1:3 Com 8% De Microssílica - Confecção Em Betoneira E Lançamento Manual - Areia Comercial</t>
  </si>
  <si>
    <t>Argamassa De Cimento E Areia 1:3 Com 8% De Microssílica - Confecção Em Betoneira E Lançamento Manual - Areia Extraída</t>
  </si>
  <si>
    <t>Argamassa De Cimento E Areia 1:4 - Confecção Em Betoneira E Lançamento Manual - Areia Comercial</t>
  </si>
  <si>
    <t>Argamassa De Cimento E Areia 1:4 - Confecção Em Betoneira E Lançamento Manual - Areia Extraída</t>
  </si>
  <si>
    <t>Argamassa De Cimento E Areia Com Aditivo Aglutinante 1:8 - Confecção Em Betoneira E Lançamento Manual - Areia Comercial</t>
  </si>
  <si>
    <t>Argamassa De Cimento E Areia Com Aditivo Aglutinante 1:8 - Confecção Em Betoneira E Lançamento Manual - Areia Extraída</t>
  </si>
  <si>
    <t>Argamassa De Cimento, Cal Hidratada E Areia 1:0,5:3,5 - Confecção Em Betoneira E Lançamento Manual - Areia Comercial</t>
  </si>
  <si>
    <t>Argamassa De Cimento, Cal Hidratada E Areia 1:0,5:3,5 - Confecção Em Betoneira E Lançamento Manual - Areia Extraída</t>
  </si>
  <si>
    <t>Argamassa De Cimento, Cal Hidratada E Areia 1:0,5:8 - Confecção Em Betoneira E Lançamento Manual - Areia Comercial</t>
  </si>
  <si>
    <t>Argamassa De Cimento, Cal Hidratada E Areia 1:0,5:8 - Confecção Em Betoneira E Lançamento Manual - Areia Extraída</t>
  </si>
  <si>
    <t>Argamassa De Cimento, Cal Hidratada E Areia 1:1:6 - Confecção Em Betoneira E Lançamento Manual - Areia Comercial</t>
  </si>
  <si>
    <t>Argamassa De Cimento, Cal Hidratada E Areia 1:1:6 - Confecção Em Betoneira E Lançamento Manual - Areia Extraída</t>
  </si>
  <si>
    <t>Argamassa De Cimento, Cal Hidratada E Areia 1:2:10 - Confecção Em Betoneira E Lançamento Manual - Areia Comercial</t>
  </si>
  <si>
    <t>Argamassa De Cimento, Cal Hidratada E Areia 1:2:10 - Confecção Em Betoneira E Lançamento Manual - Areia Extraída</t>
  </si>
  <si>
    <t>Argamassa De Cimento, Cal Hidratada E Areia 1:2:6 - Confecção Em Betoneira E Lançamento Manual - Areia Comercial</t>
  </si>
  <si>
    <t>Argamassa De Cimento, Cal Hidratada E Areia 1:2:6 - Confecção Em Betoneira E Lançamento Manual - Areia Extraída</t>
  </si>
  <si>
    <t>Argamassa De Cimento, Cal Hidratada E Areia 1:2:7 - Confecção Em Betoneira E Lançamento Manual - Areia Comercial</t>
  </si>
  <si>
    <t>Argamassa De Cimento, Cal Hidratada E Areia 1:2:7 - Confecção Em Betoneira E Lançamento Manual - Areia Extraída</t>
  </si>
  <si>
    <t>Argamassa De Cimento, Cal Hidratada E Areia 1:2:8 - Confecção Em Betoneira E Lançamento Manual - Areia Comercial</t>
  </si>
  <si>
    <t>Argamassa De Cimento, Cal Hidratada E Areia 1:2:8 - Confecção Em Betoneira E Lançamento Manual - Areia Extraída</t>
  </si>
  <si>
    <t>Argamassa De Cimento, Cal Hidratada E Areia 1:2:9 - Confecção Em Betoneira E Lançamento Manual - Areia Comercial</t>
  </si>
  <si>
    <t>Argamassa De Cimento, Cal Hidratada E Areia 1:2:9 - Confecção Em Betoneira E Lançamento Manual - Areia Extraída</t>
  </si>
  <si>
    <t>Argamassa Para Reparos E Grauteamento - Confecção Em Misturador E Lançamento Manual</t>
  </si>
  <si>
    <t>Argamassa Polimérica De Alto Desempenho Projetada Para Reparos Superficiais E Reforços Estruturais - Confecção Em Misturador E Lançamento Projetado</t>
  </si>
  <si>
    <t>Concreto</t>
  </si>
  <si>
    <t>Concreto Autoadensável Com Silicato De Alumínio Fck = 20 Mpa - Confecção Em Betoneira E Lançamento Manual - Areia E Brita Comerciais</t>
  </si>
  <si>
    <t>Concreto Autoadensável Com Silicato De Alumínio Fck = 20 Mpa - Confecção Em Betoneira E Lançamento Manual - Areia Extraída E Brita Produzida</t>
  </si>
  <si>
    <t>Concreto Autoadensável Com Silicato De Alumínio Fck = 20 Mpa - Confecção Em Central Dosadora De 30 M³/H - Areia E Brita Comerciais</t>
  </si>
  <si>
    <t>Concreto Autoadensável Com Silicato De Alumínio Fck = 25 Mpa - Confecção Em Central Dosadora De 30 M³/H - Areia E Brita Comerciais</t>
  </si>
  <si>
    <t>Concreto Autoadensável Com Silicato De Alumínio Fck = 30 Mpa - Confecção Em Central Dosadora De 30 M³/H - Areia E Brita Comerciais</t>
  </si>
  <si>
    <t>Concreto Autoadensável Com Silicato De Alumínio Fck = 35 Mpa - Confecção Em Central Dosadora De 30 M³/H - Areia E Brita Comerciais</t>
  </si>
  <si>
    <t>Concreto Autoadensável Com Silicato De Alumínio Fck = 40 Mpa - Confecção Em Central Dosadora De 30 M³/H - Areia E Brita Comerciais</t>
  </si>
  <si>
    <t>Concreto Autoadensável Com Silicato De Alumínio Fck = 45 Mpa - Confecção Em Central Dosadora De 30 M³/H - Areia E Brita Comerciais</t>
  </si>
  <si>
    <t>Concreto Autoadensável Com Silicato De Alumínio Fck = 50 Mpa - Confecção Em Central Dosadora De 30 M³/H - Areia E Brita Comerciais</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</si>
  <si>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</si>
  <si>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</si>
  <si>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Com 10% De Microssílica Fck = 45 Mpa - Confecção Em Central Dosadora De 30 M³/H - Areia E Brita Comerciais</t>
  </si>
  <si>
    <t>Concreto Com 10% De Microssílica Fck = 50 Mpa - Confecção Em Central Dosadora De 30 M³/H - Areia E Brita Comerciais</t>
  </si>
  <si>
    <t>Concreto Com 8% De Microssílica Fck = 25 Mpa - Confecção Em Central Dosadora De 30 M³/H - Areia E Brita Comerciais</t>
  </si>
  <si>
    <t>Concreto Com 8% De Microssílica Fck = 30 Mpa - Confecção Em Central Dosadora De 30 M³/H - Areia E Brita Comerciais</t>
  </si>
  <si>
    <t>Concreto Com 8% De Microssílica Fck = 35 Mpa - Confecção Em Central Dosadora De 30 M³/H - Areia E Brita Comerciais</t>
  </si>
  <si>
    <t>Concreto Com 8% De Microssílica Fck = 40 Mpa - Confecção Em Central Dosadora De 30 M³/H - Areia E Brita Comerciais</t>
  </si>
  <si>
    <t>Concreto Com Látex Sbr Fck = 25 Mpa - Confecção Em Betoneira E Lançamento Manual - Areia E Brita Comerciais</t>
  </si>
  <si>
    <t>Concreto Com Látex Sbr Fck = 30 Mpa - Confecção Em Betoneira E Lançamento Manual - Areia E Brita Comerciais</t>
  </si>
  <si>
    <t>Concreto Fck = 15 Mpa - Confecção Em Betoneira E Lançamento Manual - Areia E Brita Comerciais</t>
  </si>
  <si>
    <t>Concreto Fck = 15 Mpa - Confecção Em Betoneira E Lançamento Manual - Areia Extraída E Brita Produzida</t>
  </si>
  <si>
    <t>Concreto Fck = 20 Mpa - Confecção Em Betoneira E Lançamento Manual - Areia E Brita Comerciais</t>
  </si>
  <si>
    <t>Concreto Fck = 20 Mpa - Confecção Em Betoneira E Lançamento Manual - Areia Extraída E Brita Produzida</t>
  </si>
  <si>
    <t>Concreto Fck = 20 Mpa - Confecção Em Central Dosadora De 30 M³/H - Areia E Brita Comerciais</t>
  </si>
  <si>
    <t>Concreto Fck = 20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</si>
  <si>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</si>
  <si>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</si>
  <si>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25 Mpa - Confecção Em Betoneira E Lançamento Manual - Areia E Brita Comerciais</t>
  </si>
  <si>
    <t>Concreto Fck = 25 Mpa - Confecção Em Betoneira E Lançamento Manual - Areia Extraída E Brita Produzida</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</si>
  <si>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</si>
  <si>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</si>
  <si>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</si>
  <si>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</si>
  <si>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25 Mpa Para Pré-Moldados (Mourões) - Confecção Em Betoneira E Lançamento Manual - Areia E Brita Comerciais</t>
  </si>
  <si>
    <t>Concreto Fck = 25 Mpa Para Pré-Moldados (Mourões) - Confecção Em Betoneira E Lançamento Manual - Areia Extraída E Brita Produzida</t>
  </si>
  <si>
    <t>Concreto Fck = 30 Mpa - Confecção Em Betoneira E Lançamento Manual - Areia E Brita Comerciais</t>
  </si>
  <si>
    <t>Concreto Fck = 30 Mpa - Confecção Em Betoneira E Lançamento Manual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</si>
  <si>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</si>
  <si>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</si>
  <si>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</si>
  <si>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</si>
  <si>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</si>
  <si>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</si>
  <si>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</si>
  <si>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</si>
  <si>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Fctm,K = 4,5 Mpa - Confecção Em Central Dosadora De 30 M³/H - Areia E Brita Comerciais</t>
  </si>
  <si>
    <t>Concreto Fctm,K = 4,5 Mpa - Confecção Em Central Dosadora De 30 M³/H - Areia Extraída E Brita Produzida</t>
  </si>
  <si>
    <t>Concreto Magro - Confecção Em Betoneira E Lançamento Manual - Areia E Brita Comerciais</t>
  </si>
  <si>
    <t>Concreto Magro - Confecção Em Betoneira E Lançamento Manual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</si>
  <si>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</si>
  <si>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</si>
  <si>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</si>
  <si>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</si>
  <si>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</si>
  <si>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</si>
  <si>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</si>
  <si>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</si>
  <si>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</si>
  <si>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</si>
  <si>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</si>
  <si>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</si>
  <si>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</si>
  <si>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</si>
  <si>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</si>
  <si>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</si>
  <si>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Para Sub-Base Adensado Por Vibração Fck = 7,5 Mpa - Confecção Em Central Dosadora De 30 M³/H - Areia E Brita Comerciais</t>
  </si>
  <si>
    <t>Concreto Para Sub-Base Adensado Por Vibração Fck = 7,5 Mpa - Confecção Em Central Dosadora De 30 M³/H - Areia Extraída E Brita Produzida</t>
  </si>
  <si>
    <t>Concreto Poroso Para Tubos De Drenagem Fck = 25 Mpa - Confecção Em Betoneira E Lançamento Manual - Areia E Brita Comerciais</t>
  </si>
  <si>
    <t>Concreto Poroso Para Tubos De Drenagem Fck = 25 Mpa - Confecção Em Betoneira E Lançamento Manual - Areia Extraída E Brita Produzida</t>
  </si>
  <si>
    <t>Concreto Submerso Fck = 20 Mpa - Confecção Em Central Dosadora De 30 M³/H - Areia E Brita Comerciais</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</si>
  <si>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</si>
  <si>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</si>
  <si>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</si>
  <si>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</si>
  <si>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</si>
  <si>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</si>
  <si>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Lançamento Manual De Concreto Usinado - Confecção Em Central Dosadora De 30 M³/H</t>
  </si>
  <si>
    <t>Lançamento Manual De Concreto Usinado - Confecção Em Central Dosadora De 40 M³/H</t>
  </si>
  <si>
    <t>Lançamento Mecânico De Concreto Com Bomba Lança Sobre Chassi Com Capacidade De 50 M³/H - Confecção Em Central Dosadora De 40 M³/H</t>
  </si>
  <si>
    <t>Lançamento Mecânico De Concreto Com Bomba Rebocável Com Capacidade De 30 M³/H - Confecção Em Central Dosadora De 30 M³/H</t>
  </si>
  <si>
    <t>Lançamento Mecânico De Concreto Com Bomba Rebocável Com Capacidade De 41 M³/H - Confecção Em Central Dosadora De 40 M³/H</t>
  </si>
  <si>
    <t>Microconcreto Autoadensável Para Reparos E Grauteamento - Confecção Em Misturador E Lançamento Manual</t>
  </si>
  <si>
    <t>Microconcreto Para Reparos E Grauteamento - Confecção Em Misturador E Lançamento Manual</t>
  </si>
  <si>
    <t>Concreto Fck = 20 Mpa Para Projeção Via Seca - Confecção Em Betoneira - Areia E Brita Comerciais</t>
  </si>
  <si>
    <t>Concreto Fck = 25 Mpa Para Projeção Via Seca - Confecção Em Betoneira - Areia E Brita Comerciais</t>
  </si>
  <si>
    <t>Concreto Fck = 30 Mpa Para Projeção Via Seca - Confecção Em Betoneira - Areia E Brita Comerciais</t>
  </si>
  <si>
    <t>Concreto Fck = 30 Mpa Para Projeção Via Úmida - Confecção Em Central Dosadora De 30 M³/H - Areia E Brita Comerciais</t>
  </si>
  <si>
    <t>Concreto Fck = 40 Mpa Para Projeção Via Seca - Confecção Em Betoneira - Areia E Brita Comerciais</t>
  </si>
  <si>
    <t>Concreto Fck = 40 Mpa Para Projeção Via Úmida - Confecção Em Central Dosadora De 30 M³/H - Areia E Brita Comerciais</t>
  </si>
  <si>
    <t>Concreto Projetado Via Seca Fck = 20 Mpa Aplicado Em Pisos</t>
  </si>
  <si>
    <t>Concreto Projetado Via Seca Fck = 20 Mpa Aplicado Em Superfícies Inclinadas E Verticais</t>
  </si>
  <si>
    <t>Concreto Projetado Via Seca Fck = 20 Mpa Aplicado Em Teto</t>
  </si>
  <si>
    <t>Concreto Projetado Via Seca Fck = 25 Mpa Aplicado Em Pisos</t>
  </si>
  <si>
    <t>Concreto Projetado Via Seca Fck = 25 Mpa Aplicado Em Superfícies Inclinadas E Verticais</t>
  </si>
  <si>
    <t>Concreto Projetado Via Seca Fck = 25 Mpa Aplicado Em Teto</t>
  </si>
  <si>
    <t>Concreto Projetado Via Seca Fck = 30 Mpa Aplicado Em Pisos</t>
  </si>
  <si>
    <t>Concreto Projetado Via Seca Fck = 30 Mpa Aplicado Em Superfícies Inclinadas E Verticais</t>
  </si>
  <si>
    <t>Concreto Projetado Via Seca Fck = 30 Mpa Aplicado Em Teto</t>
  </si>
  <si>
    <t>Concreto Projetado Via Seca Fck = 40 Mpa Aplicado Em Pisos</t>
  </si>
  <si>
    <t>Concreto Projetado Via Seca Fck = 40 Mpa Aplicado Em Superfícies Inclinadas E Verticais</t>
  </si>
  <si>
    <t>Concreto Projetado Via Seca Fck = 40 Mpa Via Seca Aplicado Em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</si>
  <si>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</si>
  <si>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</si>
  <si>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</si>
  <si>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 Com Seção Superior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</si>
  <si>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</si>
  <si>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</si>
  <si>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</si>
  <si>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 Com Seção Superior A 90 M²</t>
  </si>
  <si>
    <t>Concreto Projetado Via Úmida Fck = 30 Mpa Aplicado Em Túneis Classe Iii Com Seção De 20 A 40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</si>
  <si>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</si>
  <si>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</si>
  <si>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Iii Com Seção Superior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</si>
  <si>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</si>
  <si>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</si>
  <si>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</si>
  <si>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Iv Com Seção Superior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</si>
  <si>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</si>
  <si>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</si>
  <si>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</si>
  <si>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 Com Seção Superior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</si>
  <si>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</si>
  <si>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</si>
  <si>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</si>
  <si>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Via Úmida Fck = 30 Mpa Aplicado Em Túneis Classe Vi Com Seção Superior A 90 M²</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</si>
  <si>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</si>
  <si>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</si>
  <si>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</si>
  <si>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 Com Seção Superior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</si>
  <si>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</si>
  <si>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</si>
  <si>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</si>
  <si>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 Com Seção Superior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</si>
  <si>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</si>
  <si>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</si>
  <si>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</si>
  <si>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Iii Com Seção Superior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</si>
  <si>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</si>
  <si>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</si>
  <si>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</si>
  <si>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Iv Com Seção Superior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</si>
  <si>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</si>
  <si>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</si>
  <si>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</si>
  <si>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 Com Seção Superior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</si>
  <si>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</si>
  <si>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</si>
  <si>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</si>
  <si>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Concreto Projetado Via Úmida Fck = 40 Mpa Aplicado Em Túneis Classe Vi Com Seção Superior A 90 M²</t>
  </si>
  <si>
    <t>Corte A Plasma Cnc Em Chapa Com Espessura De 6,3 A 10 Mm</t>
  </si>
  <si>
    <t>Corte A Plasma Manual Em Chapa De Aço-Carbono Com Espessura De 4 A 8 Mm</t>
  </si>
  <si>
    <t>Corte A Plasma Manual Em Chapa De Aço-Carbono Com Espessura De 9 A 25 Mm</t>
  </si>
  <si>
    <t>Corte A Plasma Manual Em Chapa De Alumínio Com Espessura De 1,5 Mm</t>
  </si>
  <si>
    <t>Corte De Barras De Aço Ca-50 Com Maçarico Oxiacetileno</t>
  </si>
  <si>
    <t>Corte De Cantoneira De Alumínio</t>
  </si>
  <si>
    <t>Corte De Chapa De Aço Com Guilhotina Hidráulica</t>
  </si>
  <si>
    <t>Corte De Chapas De Aço Com Espessura De 12,5 Mm Com Maçarico Oxiacetileno</t>
  </si>
  <si>
    <t>Corte De Chapas De Aço Com Espessura De 16 Mm Com Maçarico Oxiacetileno</t>
  </si>
  <si>
    <t>Corte De Chapas De Aço Com Espessura De 3 Mm Com Maçarico Oxiacetileno</t>
  </si>
  <si>
    <t>Corte De Chapas De Aço Com Espessura De 5 Mm Com Maçarico Oxiacetileno</t>
  </si>
  <si>
    <t>Corte De Chapas De Aço Com Espessura De 6,3 Mm Com Maçarico Oxiacetileno</t>
  </si>
  <si>
    <t>Corte De Chapas De Aço Com Espessura De 8 Mm Com Maçarico Oxiacetileno</t>
  </si>
  <si>
    <t>Corte De Chapas De Aço Com Espessura De 9,5 Mm Com Maçarico Oxiacetileno</t>
  </si>
  <si>
    <t>Corte De Perfil Metálico Com Máquina Policorte Com Espessura De Até 1/8"</t>
  </si>
  <si>
    <t>Corte De Perfis Metálicos Com Maçarico Oxiacetileno</t>
  </si>
  <si>
    <t>Corte De Trilho Tr45 Com Utilização De Equipamento Leve</t>
  </si>
  <si>
    <t>Corte De Trilho Tr57 Com Utilização De Equipamento Leve</t>
  </si>
  <si>
    <t>Corte De Trilho Tr68 Com Utilização De Equipamento Leve</t>
  </si>
  <si>
    <t>Corte De Trilho Uic60 Com Utilização De Equipamento Leve</t>
  </si>
  <si>
    <t>Dobramento De Chapas Metálicas Com Espessuras De Até 10 Mm</t>
  </si>
  <si>
    <t>Furação De Trilho Tr45 Com Utilização De Equipamento Leve</t>
  </si>
  <si>
    <t>Furação De Trilho Tr57 Com Utilização De Equipamento Leve</t>
  </si>
  <si>
    <t>Furação De Trilho Tr68 Com Utilização De Equipamento Leve</t>
  </si>
  <si>
    <t>Furação De Trilho Uic60 Com Utilização De Equipamento Leve</t>
  </si>
  <si>
    <t>Perfuração De Chapas Metálicas Com Espessura De Até 3 Mm - D = 25 Mm</t>
  </si>
  <si>
    <t>Solda Com Maçarico Oxiacetileno De Chapas De Aço De 12,5 Mm</t>
  </si>
  <si>
    <t>Solda Com Maçarico Oxiacetileno De Chapas De Aço De 16 Mm</t>
  </si>
  <si>
    <t>Solda Com Maçarico Oxiacetileno De Chapas De Aço De 6,3 Mm</t>
  </si>
  <si>
    <t>Solda Com Maçarico Oxiacetileno De Chapas De Aço De 8 Mm</t>
  </si>
  <si>
    <t>Solda Com Maçarico Oxiacetileno De Chapas De Aço De 9,5 Mm</t>
  </si>
  <si>
    <t>Solda Elétrica Manual De Perfis Metálicos E Chapas De Aço Com Eletrodo E70Xx Para Beneficiamento De Aço Naval</t>
  </si>
  <si>
    <t>Solda Tipo Mig/Mag Automatizada</t>
  </si>
  <si>
    <t>Solda Tipo Mig/Mag Manual</t>
  </si>
  <si>
    <t>Contenção Em Areia-Cimento Ensacada Com Mistura De Areia Com 8% De Cimento - Confecção E Assentamento</t>
  </si>
  <si>
    <t>Contenção Em Solo-Cimento Ensacado Com Mistura De Solo De Jazida Com 8% De Cimento - Confecção E Assentamento</t>
  </si>
  <si>
    <t>Enrocamento De Pedra Arrumada Manualmente - Pedra De Mão Comercial - Fornecimento E Assentamento</t>
  </si>
  <si>
    <t>Enrocamento De Pedra Arrumada Manualmente - Pedra De Mão Produzida - Confecção E Assentamento</t>
  </si>
  <si>
    <t>Enrocamento De Pedra Espalhada E Compactada Mecanicamente - Pedra De Mão Comercial - Fornecimento E Assentamento</t>
  </si>
  <si>
    <t>Enrocamento De Pedra Jogada - Pedra De Mão Comercial - Fornecimento E Assentamento</t>
  </si>
  <si>
    <t>Enrocamento De Pedra Jogada - Pedra De Mão Produzida - Confecção E Assentamento</t>
  </si>
  <si>
    <t>Fabricação De Blocos Segmentais De Face Pré-Moldados - C = 40 Cm, L = 40 Cm E H = 20 Cm - Massa De 25 Kg</t>
  </si>
  <si>
    <t>Geocélula Em Pead, Paredes Perfuradas, Soldadas - Altura De 100 Mm E 1.206 Cm² De Área De Célula - Fornecimento E Instalação</t>
  </si>
  <si>
    <t>Geocélula Em Pead, Paredes Perfuradas, Soldadas - Altura De 100 Mm E 289 Cm² De Área De Célula - Fornecimento E Instalação</t>
  </si>
  <si>
    <t>Geocélula Em Pead, Paredes Perfuradas, Soldadas - Altura De 100 Mm E 460 Cm² De Área De Célula - Fornecimento E Instalação</t>
  </si>
  <si>
    <t>Geocélula Em Pead, Paredes Perfuradas, Soldadas - Altura De 150 Mm E 1.206 Cm² De Área De Célula - Fornecimento E Instalação</t>
  </si>
  <si>
    <t>Geocélula Em Pead, Paredes Perfuradas, Soldadas - Altura De 150 Mm E 289 Cm² De Área De Célula - Fornecimento E Instalação</t>
  </si>
  <si>
    <t>Geocélula Em Pead, Paredes Perfuradas, Soldadas - Altura De 150 Mm E 460 Cm² De Área De Célula - Fornecimento E Instalação</t>
  </si>
  <si>
    <t>Geocélula Em Pead, Paredes Perfuradas, Soldadas - Altura De 200 Mm E 1.206 Cm² De Área De Célula - Fornecimento E Instalação</t>
  </si>
  <si>
    <t>Geocélula Em Pead, Paredes Perfuradas, Soldadas - Altura De 200 Mm E 289 Cm² De Área De Célula - Fornecimento E Instalação</t>
  </si>
  <si>
    <t>Geocélula Em Pead, Paredes Perfuradas, Soldadas - Altura De 200 Mm E 460 Cm² De Área De Célula - Fornecimento E Instalação</t>
  </si>
  <si>
    <t>Geocélula Em Pead, Paredes Perfuradas, Soldadas - Altura De 75 Mm E 1.206 Cm² De Área De Célula - Fornecimento E Instalação</t>
  </si>
  <si>
    <t>Geocélula Em Pead, Paredes Perfuradas, Soldadas - Altura De 75 Mm E 289 Cm² De Área De Célula - Fornecimento E Instalação</t>
  </si>
  <si>
    <t>Geocélula Em Pead, Paredes Perfuradas, Soldadas - Altura De 75 Mm E 460 Cm² De Área De Célula - Fornecimento E Instalação</t>
  </si>
  <si>
    <t>Geogrelha Unidirecional Com Resistência À Tração De 100 Kn/M - Fornecimento E Instalação</t>
  </si>
  <si>
    <t>Geogrelha Unidirecional Com Resistência À Tração De 150 Kn/M - Fornecimento E Instalação</t>
  </si>
  <si>
    <t>Geogrelha Unidirecional Com Resistência À Tração De 200 Kn/M - Fornecimento E Instalação</t>
  </si>
  <si>
    <t>Geogrelha Unidirecional Com Resistência À Tração De 300 Kn/M - Fornecimento E Instalação</t>
  </si>
  <si>
    <t>Geogrelha Unidirecional Com Resistência À Tração De 400 Kn/M - Fornecimento E Instalação</t>
  </si>
  <si>
    <t>Geogrelha Unidirecional Com Resistência À Tração De 50 Kn/M - Fornecimento E Instalação</t>
  </si>
  <si>
    <t>Geogrelha Unidirecional Com Resistência À Tração De 90 Kn/M - Fornecimento E Instalação</t>
  </si>
  <si>
    <t>Muro Em Blocos Segmentais De Face Pré-Moldados - C = 40 Cm, L = 40 Cm, E H = 20 Cm Com Altura De 4 A 6 M - Confecção E Assentamento</t>
  </si>
  <si>
    <t>Muro Em Blocos Segmentais De Face Pré-Moldados - C = 40 Cm, L = 40 Cm, E H = 20 Cm Com Altura De 6 A 8 M - Confecção E Assentamento</t>
  </si>
  <si>
    <t>Muro Em Blocos Segmentais De Face Pré-Moldados - C = 40 Cm, L = 40 Cm, E H = 20 Cm Com Altura De 8 A 10 M - Confecção E Assentamento</t>
  </si>
  <si>
    <t>Muro Em Blocos Segmentais De Face Pré-Moldados - C = 40 Cm, L = 40 Cm, E H = 20 Cm Com Altura De Até 4 M - Confecção E Assentamento</t>
  </si>
  <si>
    <t>Pedra Argamassada Com Cimento E Areia 1:3 - Areia E Pedra De Mão Comercial - Fornecimento E Assentamento</t>
  </si>
  <si>
    <t>Pedra Argamassada Com Cimento E Areia 1:3 - Areia Extraída E Pedra De Mão Produzida - Confecção E Assentamento</t>
  </si>
  <si>
    <t>Proteção De Taludes Rochosos Com Telas Metálicas - Resistência Longitudinal À Tração De 121 Kn/M - Fornecimento E Posicionamento - Inclusive Cabos De Aço, Grampos E Clipes De Junção</t>
  </si>
  <si>
    <t>Tela Metálica Dobrada Em L Para Muro Em Solo Reforçado - C = 200 Cm, L = 40 Cm E H = 40 Cm - Fornecimento E Instalação</t>
  </si>
  <si>
    <t>Tela Metálica Dobrada Em L Para Muro Em Solo Reforçado - C = 200 Cm, L = 50 Cm E H = 50 Cm - Fornecimento E Instalação</t>
  </si>
  <si>
    <t>Abertura Em Muro De Alvenaria De Pedra Argamassada Com Martelete</t>
  </si>
  <si>
    <t>Apicoamento Manual De Concreto</t>
  </si>
  <si>
    <t>Demolição De Concreto Armado Com Martelete E Corte Oxiacetileno</t>
  </si>
  <si>
    <t>Demolição De Concreto Simples Com Martelete</t>
  </si>
  <si>
    <t>Demolição Manual De Concreto Simples</t>
  </si>
  <si>
    <t>Demolição Manual De Construções Provisórias De Madeira - Sem Reaproveitamento</t>
  </si>
  <si>
    <t>Demolição Manual De Construções Provisórias De Madeira, Sem Fechamento Lateral E Sem Pavimentação</t>
  </si>
  <si>
    <t>Demolição Mecânica De Alvenaria Com Carregadeira De Pneus</t>
  </si>
  <si>
    <t>Demolição Mecânica De Alvenaria Com Escavadeira Hidráulica</t>
  </si>
  <si>
    <t>Demolição Mecânica De Concreto Armado Com Escavadeira Hidráulica</t>
  </si>
  <si>
    <t>Demolição Mecânica De Concreto Simples Com Escavadeira Hidráulica</t>
  </si>
  <si>
    <t>Fresagem De Piso De Concreto</t>
  </si>
  <si>
    <t>Perfuração Em Concreto Com Coroa Diamantada - D = 100 Mm</t>
  </si>
  <si>
    <t>Perfuração Em Concreto Com Coroa Diamantada - D = 16 Mm</t>
  </si>
  <si>
    <t>Perfuração Em Concreto Com Coroa Diamantada - D = 20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</si>
  <si>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</si>
  <si>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</si>
  <si>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</si>
  <si>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</si>
  <si>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</si>
  <si>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</si>
  <si>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</si>
  <si>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Martelete Elétrico - D = 10 Mm</t>
  </si>
  <si>
    <t>Perfuração Em Concreto Com Martelete Elétrico - D = 13,0 Mm</t>
  </si>
  <si>
    <t>Perfuração Em Concreto Com Martelete Elétrico - D = 14 Mm</t>
  </si>
  <si>
    <t>Remoção De Cerca Com Mourões De Concreto</t>
  </si>
  <si>
    <t>Remoção De Painel Publicitário, Tipo Outdoor, Com Estrutura E Suportes Em Madeira</t>
  </si>
  <si>
    <t>Remoção De Paralelepípedos</t>
  </si>
  <si>
    <t>Remoção De Tubos De Concreto Com Diâmetro De 0,40 M A 1,00 M Em Valas E Bueiros</t>
  </si>
  <si>
    <t>Remoção De Tubos De Concreto Com Diâmetro De 1,20 M A 1,50 M Em Valas E Bueiros</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</si>
  <si>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</si>
  <si>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1.000 A 1200 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</si>
  <si>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</si>
  <si>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</si>
  <si>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</si>
  <si>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</si>
  <si>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</si>
  <si>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</si>
  <si>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200 A 400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</si>
  <si>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</si>
  <si>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</si>
  <si>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</si>
  <si>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</si>
  <si>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</si>
  <si>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</si>
  <si>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</si>
  <si>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</si>
  <si>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</si>
  <si>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</si>
  <si>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</si>
  <si>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</si>
  <si>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</si>
  <si>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</si>
  <si>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</si>
  <si>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3.000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</si>
  <si>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</si>
  <si>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</si>
  <si>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</si>
  <si>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</si>
  <si>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</si>
  <si>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1.000 A 1.200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</si>
  <si>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</si>
  <si>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</si>
  <si>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</si>
  <si>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</si>
  <si>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</si>
  <si>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</si>
  <si>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</si>
  <si>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3.000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</si>
  <si>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</si>
  <si>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</si>
  <si>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</si>
  <si>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Malha De 1,5 M² - Perfuração E Detonação - Plataforma Autoelevatória Com Três Torres De Perfuração</t>
  </si>
  <si>
    <t>Derrocagem Subaquática De Material De 3ª Categoria - Malha De 1,5 M² - Perfuração E Detonação - Plataforma Autoelevatória Montada Na Obra Com Três Torres De Perfuração</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</si>
  <si>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</si>
  <si>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</si>
  <si>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</si>
  <si>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</si>
  <si>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</si>
  <si>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1,5 M² - Perfuração E Detonação - Plataforma Montada Na Obra Com Uma Torre De Perfuração</t>
  </si>
  <si>
    <t>Derrocagem Subaquática De Material De 3ª Categoria - Malha De 2,5 M² - Perfuração E Detonação - Plataforma Com Duas Torres De Perfuração</t>
  </si>
  <si>
    <t>Derrocagem Subaquática De Material De 3ª Categoria - Malha De 4,0 M² - Perfuração E Detonação - Plataforma Com Duas Torres De Perfuração</t>
  </si>
  <si>
    <t>Levantamento Batimétrico Monofeixe Longitudinal</t>
  </si>
  <si>
    <t>Levantamento Batimétrico Monofeixe Transversal</t>
  </si>
  <si>
    <t>Levantamento Batimétrico Multifeixe</t>
  </si>
  <si>
    <t>Levantamento Hidrométrico Com Adcp Em Rios Com Velocidade De Corrente Acima De 1,5 M/S</t>
  </si>
  <si>
    <t>Levantamento Hidrométrico Com Adcp Em Rios Com Velocidade De Corrente De 0,5 A 1,0 M/S</t>
  </si>
  <si>
    <t>Levantamento Hidrométrico Com Adcp Em Rios Com Velocidade De Corrente De 1,0 A 1,5 M/S</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</si>
  <si>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</si>
  <si>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</si>
  <si>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</si>
  <si>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</si>
  <si>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</si>
  <si>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10.100 A 10.300 M</t>
  </si>
  <si>
    <t>Dragagem De Areia Fina Com Draga De Sucção E Recalque - Bomba De 1.350 Kw E Cortador De 170 Kw - Distância De Recalque De 10.300 A 10.500 M</t>
  </si>
  <si>
    <t>Dragagem De Areia Fina Com Draga De Sucção E Recalque - Bomba De 1.350 Kw E Cortador De 170 Kw - Distância De Recalque De 10.500 A 10.700 M</t>
  </si>
  <si>
    <t>Dragagem De Areia Fina Com Draga De Sucção E Recalque - Bomba De 1.350 Kw E Cortador De 170 Kw - Distância De Recalque De 10.700 A 10.900 M</t>
  </si>
  <si>
    <t>Dragagem De Areia Fina Com Draga De Sucção E Recalque - Bomba De 1.350 Kw E Cortador De 170 Kw - Distância De Recalque De 10.900 A 11.100 M</t>
  </si>
  <si>
    <t>Dragagem De Areia Fina Com Draga De Sucção E Recalque - Bomba De 1.350 Kw E Cortador De 170 Kw - Distância De Recalque De 11.100 A 11.300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</si>
  <si>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</si>
  <si>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11.500 A 11.700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</si>
  <si>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</si>
  <si>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</si>
  <si>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</si>
  <si>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</si>
  <si>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</si>
  <si>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</si>
  <si>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E Cortador De 170 Kw - Distância De Recalque De 2.900 A 3.100 M</t>
  </si>
  <si>
    <t>Dragagem De Areia Fina Com Draga De Sucção E Recalque - Bomba De 1.350 Kw E Cortador De 170 Kw - Distância De Recalque De 3.100 A 3.300 M</t>
  </si>
  <si>
    <t>Dragagem De Areia Fina Com Draga De Sucção E Recalque - Bomba De 1.350 Kw E Cortador De 170 Kw - Distância De Recalque De 3.300 A 3.500 M</t>
  </si>
  <si>
    <t>Dragagem De Areia Fina Com Draga De Sucção E Recalque - Bomba De 1.350 Kw E Cortador De 170 Kw - Distância De Recalque De 3.500 A 3.700 M</t>
  </si>
  <si>
    <t>Dragagem De Areia Fina Com Draga De Sucção E Recalque - Bomba De 1.350 Kw E Cortador De 170 Kw - Distância De Recalque De 3.700 A 3.900 M</t>
  </si>
  <si>
    <t>Dragagem De Areia Fina Com Draga De Sucção E Recalque - Bomba De 1.350 Kw E Cortador De 170 Kw - Distância De Recalque De 3.900 A 4.100 M</t>
  </si>
  <si>
    <t>Dragagem De Areia Fina Com Draga De Sucção E Recalque - Bomba De 1.350 Kw E Cortador De 170 Kw - Distância De Recalque De 4.100 A 4.300 M</t>
  </si>
  <si>
    <t>Dragagem De Areia Fina Com Draga De Sucção E Recalque - Bomba De 1.350 Kw E Cortador De 170 Kw - Distância De Recalque De 4.300 A 4.500 M</t>
  </si>
  <si>
    <t>Dragagem De Areia Fina Com Draga De Sucção E Recalque - Bomba De 1.350 Kw E Cortador De 170 Kw - Distância De Recalque De 4.500 A 4.700 M</t>
  </si>
  <si>
    <t>Dragagem De Areia Fina Com Draga De Sucção E Recalque - Bomba De 1.350 Kw E Cortador De 170 Kw - Distância De Recalque De 4.700 A 4.900 M</t>
  </si>
  <si>
    <t>Dragagem De Areia Fina Com Draga De Sucção E Recalque - Bomba De 1.350 Kw E Cortador De 170 Kw - Distância De Recalque De 4.900 A 5.100 M</t>
  </si>
  <si>
    <t>Dragagem De Areia Fina Com Draga De Sucção E Recalque - Bomba De 1.350 Kw E Cortador De 170 Kw - Distância De Recalque De 5.100 A 5.300 M</t>
  </si>
  <si>
    <t>Dragagem De Areia Fina Com Draga De Sucção E Recalque - Bomba De 1.350 Kw E Cortador De 170 Kw - Distância De Recalque De 5.300 A 5.500 M</t>
  </si>
  <si>
    <t>Dragagem De Areia Fina Com Draga De Sucção E Recalque - Bomba De 1.350 Kw E Cortador De 170 Kw - Distância De Recalque De 5.500 A 5.700 M</t>
  </si>
  <si>
    <t>Dragagem De Areia Fina Com Draga De Sucção E Recalque - Bomba De 1.350 Kw E Cortador De 170 Kw - Distância De Recalque De 5.700 A 5.900 M</t>
  </si>
  <si>
    <t>Dragagem De Areia Fina Com Draga De Sucção E Recalque - Bomba De 1.350 Kw E Cortador De 170 Kw - Distância De Recalque De 5.900 A 6.100 M</t>
  </si>
  <si>
    <t>Dragagem De Areia Fina Com Draga De Sucção E Recalque - Bomba De 1.350 Kw E Cortador De 170 Kw - Distância De Recalque De 500 A 700 M</t>
  </si>
  <si>
    <t>Dragagem De Areia Fina Com Draga De Sucção E Recalque - Bomba De 1.350 Kw E Cortador De 170 Kw - Distância De Recalque De 6.100 A 6.300 M</t>
  </si>
  <si>
    <t>Dragagem De Areia Fina Com Draga De Sucção E Recalque - Bomba De 1.350 Kw E Cortador De 170 Kw - Distância De Recalque De 6.300 A 6.500 M</t>
  </si>
  <si>
    <t>Dragagem De Areia Fina Com Draga De Sucção E Recalque - Bomba De 1.350 Kw E Cortador De 170 Kw - Distância De Recalque De 6.500 A 6.700 M</t>
  </si>
  <si>
    <t>Dragagem De Areia Fina Com Draga De Sucção E Recalque - Bomba De 1.350 Kw E Cortador De 170 Kw - Distância De Recalque De 6.700 A 6.900 M</t>
  </si>
  <si>
    <t>Dragagem De Areia Fina Com Draga De Sucção E Recalque - Bomba De 1.350 Kw E Cortador De 170 Kw - Distância De Recalque De 6.900 A 7.100 M</t>
  </si>
  <si>
    <t>Dragagem De Areia Fina Com Draga De Sucção E Recalque - Bomba De 1.350 Kw E Cortador De 170 Kw - Distância De Recalque De 7.100 A 7.300 M</t>
  </si>
  <si>
    <t>Dragagem De Areia Fina Com Draga De Sucção E Recalque - Bomba De 1.350 Kw E Cortador De 170 Kw - Distância De Recalque De 7.300 A 7.500 M</t>
  </si>
  <si>
    <t>Dragagem De Areia Fina Com Draga De Sucção E Recalque - Bomba De 1.350 Kw E Cortador De 170 Kw - Distância De Recalque De 7.500 A 7.700 M</t>
  </si>
  <si>
    <t>Dragagem De Areia Fina Com Draga De Sucção E Recalque - Bomba De 1.350 Kw E Cortador De 170 Kw - Distância De Recalque De 7.700 A 7.900 M</t>
  </si>
  <si>
    <t>Dragagem De Areia Fina Com Draga De Sucção E Recalque - Bomba De 1.350 Kw E Cortador De 170 Kw - Distância De Recalque De 7.900 A 8.100 M</t>
  </si>
  <si>
    <t>Dragagem De Areia Fina Com Draga De Sucção E Recalque - Bomba De 1.350 Kw E Cortador De 170 Kw - Distância De Recalque De 700 A 900 M</t>
  </si>
  <si>
    <t>Dragagem De Areia Fina Com Draga De Sucção E Recalque - Bomba De 1.350 Kw E Cortador De 170 Kw - Distância De Recalque De 8.100 A 8.300 M</t>
  </si>
  <si>
    <t>Dragagem De Areia Fina Com Draga De Sucção E Recalque - Bomba De 1.350 Kw E Cortador De 170 Kw - Distância De Recalque De 8.300 A 8.500 M</t>
  </si>
  <si>
    <t>Dragagem De Areia Fina Com Draga De Sucção E Recalque - Bomba De 1.350 Kw E Cortador De 170 Kw - Distância De Recalque De 8.500 A 8.700 M</t>
  </si>
  <si>
    <t>Dragagem De Areia Fina Com Draga De Sucção E Recalque - Bomba De 1.350 Kw E Cortador De 170 Kw - Distância De Recalque De 8.700 A 8.900 M</t>
  </si>
  <si>
    <t>Dragagem De Areia Fina Com Draga De Sucção E Recalque - Bomba De 1.350 Kw E Cortador De 170 Kw - Distância De Recalque De 8.900 A 9.100 M</t>
  </si>
  <si>
    <t>Dragagem De Areia Fina Com Draga De Sucção E Recalque - Bomba De 1.350 Kw E Cortador De 170 Kw - Distância De Recalque De 9.100 A 9.300 M</t>
  </si>
  <si>
    <t>Dragagem De Areia Fina Com Draga De Sucção E Recalque - Bomba De 1.350 Kw E Cortador De 170 Kw - Distância De Recalque De 9.300 A 9.500 M</t>
  </si>
  <si>
    <t>Dragagem De Areia Fina Com Draga De Sucção E Recalque - Bomba De 1.350 Kw E Cortador De 170 Kw - Distância De Recalque De 9.500 A 9.700 M</t>
  </si>
  <si>
    <t>Dragagem De Areia Fina Com Draga De Sucção E Recalque - Bomba De 1.350 Kw E Cortador De 170 Kw - Distância De Recalque De 9.700 A 9.900 M</t>
  </si>
  <si>
    <t>Dragagem De Areia Fina Com Draga De Sucção E Recalque - Bomba De 1.350 Kw E Cortador De 170 Kw - Distância De Recalque De 9.900 A 10.100 M</t>
  </si>
  <si>
    <t>Dragagem De Areia Fina Com Draga De Sucção E Recalque - Bomba De 1.350 Kw E Cortador De 170 Kw - Distância De Recalque De 900 A 1.100 M</t>
  </si>
  <si>
    <t>Dragagem De Areia Fina Com Draga De Sucção E Recalque - Bomba De 1.350 Kw E Cortador De 170 Kw - Distância De Recalque De Até 500 M</t>
  </si>
  <si>
    <t>Dragagem De Areia Fina Com Draga De Sucção E Recalque - Bomba De 294 Kw E Cortador De 30 Kw - Distância De Recalque De 1.100 A 1.300 M</t>
  </si>
  <si>
    <t>Dragagem De Areia Fina Com Draga De Sucção E Recalque - Bomba De 294 Kw E Cortador De 30 Kw - Distância De Recalque De 1.300 A 1.500 M</t>
  </si>
  <si>
    <t>Dragagem De Areia Fina Com Draga De Sucção E Recalque - Bomba De 294 Kw E Cortador De 30 Kw - Distância De Recalque De 1.500 A 1.700 M</t>
  </si>
  <si>
    <t>Dragagem De Areia Fina Com Draga De Sucção E Recalque - Bomba De 294 Kw E Cortador De 30 Kw - Distância De Recalque De 1.700 A 1.900 M</t>
  </si>
  <si>
    <t>Dragagem De Areia Fina Com Draga De Sucção E Recalque - Bomba De 294 Kw E Cortador De 30 Kw - Distância De Recalque De 1.900 A 2.100 M</t>
  </si>
  <si>
    <t>Dragagem De Areia Fina Com Draga De Sucção E Recalque - Bomba De 294 Kw E Cortador De 30 Kw - Distância De Recalque De 2.100 A 2.300 M</t>
  </si>
  <si>
    <t>Dragagem De Areia Fina Com Draga De Sucção E Recalque - Bomba De 294 Kw E Cortador De 30 Kw - Distância De Recalque De 2.300 A 2.500 M</t>
  </si>
  <si>
    <t>Dragagem De Areia Fina Com Draga De Sucção E Recalque - Bomba De 294 Kw E Cortador De 30 Kw - Distância De Recalque De 2.500 A 2.700 M</t>
  </si>
  <si>
    <t>Dragagem De Areia Fina Com Draga De Sucção E Recalque - Bomba De 294 Kw E Cortador De 30 Kw - Distância De Recalque De 2.700 A 2.900 M</t>
  </si>
  <si>
    <t>Dragagem De Areia Fina Com Draga De Sucção E Recalque - Bomba De 294 Kw E Cortador De 30 Kw - Distância De Recalque De 2.900 A 3.100 M</t>
  </si>
  <si>
    <t>Dragagem De Areia Fina Com Draga De Sucção E Recalque - Bomba De 294 Kw E Cortador De 30 Kw - Distância De Recalque De 3.100 A 3.300 M</t>
  </si>
  <si>
    <t>Dragagem De Areia Fina Com Draga De Sucção E Recalque - Bomba De 294 Kw E Cortador De 30 Kw - Distância De Recalque De 3.300 A 3.500 M</t>
  </si>
  <si>
    <t>Dragagem De Areia Fina Com Draga De Sucção E Recalque - Bomba De 294 Kw E Cortador De 30 Kw - Distância De Recalque De 3.500 A 3.700 M</t>
  </si>
  <si>
    <t>Dragagem De Areia Fina Com Draga De Sucção E Recalque - Bomba De 294 Kw E Cortador De 30 Kw - Distância De Recalque De 3.700 A 3.900 M</t>
  </si>
  <si>
    <t>Dragagem De Areia Fina Com Draga De Sucção E Recalque - Bomba De 294 Kw E Cortador De 30 Kw - Distância De Recalque De 3.900 A 4.100 M</t>
  </si>
  <si>
    <t>Dragagem De Areia Fina Com Draga De Sucção E Recalque - Bomba De 294 Kw E Cortador De 30 Kw - Distância De Recalque De 500 A 700 M</t>
  </si>
  <si>
    <t>Dragagem De Areia Fina Com Draga De Sucção E Recalque - Bomba De 294 Kw E Cortador De 30 Kw - Distância De Recalque De 700 A 900 M</t>
  </si>
  <si>
    <t>Dragagem De Areia Fina Com Draga De Sucção E Recalque - Bomba De 294 Kw E Cortador De 30 Kw - Distância De Recalque De 900 A 1.100 M</t>
  </si>
  <si>
    <t>Dragagem De Areia Fina Com Draga De Sucção E Recalque - Bomba De 294 Kw E Cortador De 30 Kw - Distância De Recalque De Até 500 M</t>
  </si>
  <si>
    <t>Dragagem De Areia Fina Com Draga De Sucção E Recalque - Bomba De 483 Kw E Cortador De 55 Kw - Distância De Recalque De 1.100 A 1.300 M</t>
  </si>
  <si>
    <t>Dragagem De Areia Fina Com Draga De Sucção E Recalque - Bomba De 483 Kw E Cortador De 55 Kw - Distância De Recalque De 1.300 A 1.500 M</t>
  </si>
  <si>
    <t>Dragagem De Areia Fina Com Draga De Sucção E Recalque - Bomba De 483 Kw E Cortador De 55 Kw - Distância De Recalque De 1.500 A 1.700 M</t>
  </si>
  <si>
    <t>Dragagem De Areia Fina Com Draga De Sucção E Recalque - Bomba De 483 Kw E Cortador De 55 Kw - Distância De Recalque De 1.700 A 1.900 M</t>
  </si>
  <si>
    <t>Dragagem De Areia Fina Com Draga De Sucção E Recalque - Bomba De 483 Kw E Cortador De 55 Kw - Distância De Recalque De 1.900 A 2.100 M</t>
  </si>
  <si>
    <t>Dragagem De Areia Fina Com Draga De Sucção E Recalque - Bomba De 483 Kw E Cortador De 55 Kw - Distância De Recalque De 2.100 A 2.300 M</t>
  </si>
  <si>
    <t>Dragagem De Areia Fina Com Draga De Sucção E Recalque - Bomba De 483 Kw E Cortador De 55 Kw - Distância De Recalque De 2.300 A 2.500 M</t>
  </si>
  <si>
    <t>Dragagem De Areia Fina Com Draga De Sucção E Recalque - Bomba De 483 Kw E Cortador De 55 Kw - Distância De Recalque De 2.500 A 2.700 M</t>
  </si>
  <si>
    <t>Dragagem De Areia Fina Com Draga De Sucção E Recalque - Bomba De 483 Kw E Cortador De 55 Kw - Distância De Recalque De 2.700 A 2.900 M</t>
  </si>
  <si>
    <t>Dragagem De Areia Fina Com Draga De Sucção E Recalque - Bomba De 483 Kw E Cortador De 55 Kw - Distância De Recalque De 2.900 A 3.100 M</t>
  </si>
  <si>
    <t>Dragagem De Areia Fina Com Draga De Sucção E Recalque - Bomba De 483 Kw E Cortador De 55 Kw - Distância De Recalque De 3.100 A 3.300 M</t>
  </si>
  <si>
    <t>Dragagem De Areia Fina Com Draga De Sucção E Recalque - Bomba De 483 Kw E Cortador De 55 Kw - Distância De Recalque De 3.300 A 3.500 M</t>
  </si>
  <si>
    <t>Dragagem De Areia Fina Com Draga De Sucção E Recalque - Bomba De 483 Kw E Cortador De 55 Kw - Distância De Recalque De 3.500 A 3.700 M</t>
  </si>
  <si>
    <t>Dragagem De Areia Fina Com Draga De Sucção E Recalque - Bomba De 483 Kw E Cortador De 55 Kw - Distância De Recalque De 3.700 A 3.900 M</t>
  </si>
  <si>
    <t>Dragagem De Areia Fina Com Draga De Sucção E Recalque - Bomba De 483 Kw E Cortador De 55 Kw - Distância De Recalque De 3.900 A 4.100 M</t>
  </si>
  <si>
    <t>Dragagem De Areia Fina Com Draga De Sucção E Recalque - Bomba De 483 Kw E Cortador De 55 Kw - Distância De Recalque De 4.100 A 4.300 M</t>
  </si>
  <si>
    <t>Dragagem De Areia Fina Com Draga De Sucção E Recalque - Bomba De 483 Kw E Cortador De 55 Kw - Distância De Recalque De 4.300 A 4.500 M</t>
  </si>
  <si>
    <t>Dragagem De Areia Fina Com Draga De Sucção E Recalque - Bomba De 483 Kw E Cortador De 55 Kw - Distância De Recalque De 4.500 A 4.700 M</t>
  </si>
  <si>
    <t>Dragagem De Areia Fina Com Draga De Sucção E Recalque - Bomba De 483 Kw E Cortador De 55 Kw - Distância De Recalque De 4.700 A 4.900 M</t>
  </si>
  <si>
    <t>Dragagem De Areia Fina Com Draga De Sucção E Recalque - Bomba De 483 Kw E Cortador De 55 Kw - Distância De Recalque De 4.900 A 5.100 M</t>
  </si>
  <si>
    <t>Dragagem De Areia Fina Com Draga De Sucção E Recalque - Bomba De 483 Kw E Cortador De 55 Kw - Distância De Recalque De 5.100 A 5.300 M</t>
  </si>
  <si>
    <t>Dragagem De Areia Fina Com Draga De Sucção E Recalque - Bomba De 483 Kw E Cortador De 55 Kw - Distância De Recalque De 5.300 A 5.500 M</t>
  </si>
  <si>
    <t>Dragagem De Areia Fina Com Draga De Sucção E Recalque - Bomba De 483 Kw E Cortador De 55 Kw - Distância De Recalque De 5.500 A 5.700 M</t>
  </si>
  <si>
    <t>Dragagem De Areia Fina Com Draga De Sucção E Recalque - Bomba De 483 Kw E Cortador De 55 Kw - Distância De Recalque De 5.700 A 5.900 M</t>
  </si>
  <si>
    <t>Dragagem De Areia Fina Com Draga De Sucção E Recalque - Bomba De 483 Kw E Cortador De 55 Kw - Distância De Recalque De 5.900 A 6.100 M</t>
  </si>
  <si>
    <t>Dragagem De Areia Fina Com Draga De Sucção E Recalque - Bomba De 483 Kw E Cortador De 55 Kw - Distância De Recalque De 500 A 700 M</t>
  </si>
  <si>
    <t>Dragagem De Areia Fina Com Draga De Sucção E Recalque - Bomba De 483 Kw E Cortador De 55 Kw - Distância De Recalque De 6.100 A 6.300 M</t>
  </si>
  <si>
    <t>Dragagem De Areia Fina Com Draga De Sucção E Recalque - Bomba De 483 Kw E Cortador De 55 Kw - Distância De Recalque De 6.300 A 6.500 M</t>
  </si>
  <si>
    <t>Dragagem De Areia Fina Com Draga De Sucção E Recalque - Bomba De 483 Kw E Cortador De 55 Kw - Distância De Recalque De 6.500 A 6.700 M</t>
  </si>
  <si>
    <t>Dragagem De Areia Fina Com Draga De Sucção E Recalque - Bomba De 483 Kw E Cortador De 55 Kw - Distância De Recalque De 6.700 A 6.900 M</t>
  </si>
  <si>
    <t>Dragagem De Areia Fina Com Draga De Sucção E Recalque - Bomba De 483 Kw E Cortador De 55 Kw - Distância De Recalque De 6.900 A 7.100 M</t>
  </si>
  <si>
    <t>Dragagem De Areia Fina Com Draga De Sucção E Recalque - Bomba De 483 Kw E Cortador De 55 Kw - Distância De Recalque De 7.100 A 7.300 M</t>
  </si>
  <si>
    <t>Dragagem De Areia Fina Com Draga De Sucção E Recalque - Bomba De 483 Kw E Cortador De 55 Kw - Distância De Recalque De 7.300 A 7.500 M</t>
  </si>
  <si>
    <t>Dragagem De Areia Fina Com Draga De Sucção E Recalque - Bomba De 483 Kw E Cortador De 55 Kw - Distância De Recalque De 7.500 A 7.700 M</t>
  </si>
  <si>
    <t>Dragagem De Areia Fina Com Draga De Sucção E Recalque - Bomba De 483 Kw E Cortador De 55 Kw - Distância De Recalque De 7.700 A 7.900 M</t>
  </si>
  <si>
    <t>Dragagem De Areia Fina Com Draga De Sucção E Recalque - Bomba De 483 Kw E Cortador De 55 Kw - Distância De Recalque De 700 A 900 M</t>
  </si>
  <si>
    <t>Dragagem De Areia Fina Com Draga De Sucção E Recalque - Bomba De 483 Kw E Cortador De 55 Kw - Distância De Recalque De 900 A 1.100 M</t>
  </si>
  <si>
    <t>Dragagem De Areia Fina Com Draga De Sucção E Recalque - Bomba De 483 Kw E Cortador De 55 Kw - Distância De Recalque De Até 500 M</t>
  </si>
  <si>
    <t>Dragagem De Areia Fina Com Draga De Sucção E Recalque - Bomba De 746 Kw E Cortador De 110 Kw - Distância De Recalque De 1.100 A 1.300 M</t>
  </si>
  <si>
    <t>Dragagem De Areia Fina Com Draga De Sucção E Recalque - Bomba De 746 Kw E Cortador De 110 Kw - Distância De Recalque De 1.300 A 1.500 M</t>
  </si>
  <si>
    <t>Dragagem De Areia Fina Com Draga De Sucção E Recalque - Bomba De 746 Kw E Cortador De 110 Kw - Distância De Recalque De 1.500 A 1.700 M</t>
  </si>
  <si>
    <t>Dragagem De Areia Fina Com Draga De Sucção E Recalque - Bomba De 746 Kw E Cortador De 110 Kw - Distância De Recalque De 1.700 A 1.900 M</t>
  </si>
  <si>
    <t>Dragagem De Areia Fina Com Draga De Sucção E Recalque - Bomba De 746 Kw E Cortador De 110 Kw - Distância De Recalque De 1.900 A 2.100 M</t>
  </si>
  <si>
    <t>Dragagem De Areia Fina Com Draga De Sucção E Recalque - Bomba De 746 Kw E Cortador De 110 Kw - Distância De Recalque De 2.100 A 2.300 M</t>
  </si>
  <si>
    <t>Dragagem De Areia Fina Com Draga De Sucção E Recalque - Bomba De 746 Kw E Cortador De 110 Kw - Distância De Recalque De 2.300 A 2.500 M</t>
  </si>
  <si>
    <t>Dragagem De Areia Fina Com Draga De Sucção E Recalque - Bomba De 746 Kw E Cortador De 110 Kw - Distância De Recalque De 2.500 A 2.700 M</t>
  </si>
  <si>
    <t>Dragagem De Areia Fina Com Draga De Sucção E Recalque - Bomba De 746 Kw E Cortador De 110 Kw - Distância De Recalque De 2.700 A 2.900 M</t>
  </si>
  <si>
    <t>Dragagem De Areia Fina Com Draga De Sucção E Recalque - Bomba De 746 Kw E Cortador De 110 Kw - Distância De Recalque De 2.900 A 3.100 M</t>
  </si>
  <si>
    <t>Dragagem De Areia Fina Com Draga De Sucção E Recalque - Bomba De 746 Kw E Cortador De 110 Kw - Distância De Recalque De 3.100 A 3.300 M</t>
  </si>
  <si>
    <t>Dragagem De Areia Fina Com Draga De Sucção E Recalque - Bomba De 746 Kw E Cortador De 110 Kw - Distância De Recalque De 3.300 A 3.500 M</t>
  </si>
  <si>
    <t>Dragagem De Areia Fina Com Draga De Sucção E Recalque - Bomba De 746 Kw E Cortador De 110 Kw - Distância De Recalque De 3.500 A 3.700 M</t>
  </si>
  <si>
    <t>Dragagem De Areia Fina Com Draga De Sucção E Recalque - Bomba De 746 Kw E Cortador De 110 Kw - Distância De Recalque De 3.700 A 3.900 M</t>
  </si>
  <si>
    <t>Dragagem De Areia Fina Com Draga De Sucção E Recalque - Bomba De 746 Kw E Cortador De 110 Kw - Distância De Recalque De 3.900 A 4.100 M</t>
  </si>
  <si>
    <t>Dragagem De Areia Fina Com Draga De Sucção E Recalque - Bomba De 746 Kw E Cortador De 110 Kw - Distância De Recalque De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</si>
  <si>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</si>
  <si>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</si>
  <si>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</si>
  <si>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</si>
  <si>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</si>
  <si>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</si>
  <si>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</si>
  <si>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</si>
  <si>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</si>
  <si>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500 A 700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</si>
  <si>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</si>
  <si>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</si>
  <si>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</si>
  <si>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</si>
  <si>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</si>
  <si>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</si>
  <si>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</si>
  <si>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</si>
  <si>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</si>
  <si>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</si>
  <si>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700 A 900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</si>
  <si>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</si>
  <si>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</si>
  <si>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</si>
  <si>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</si>
  <si>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</si>
  <si>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</si>
  <si>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</si>
  <si>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</si>
  <si>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</si>
  <si>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</si>
  <si>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746 Kw E Cortador De 110 Kw - Distância De Recalque De 900 A 1.100 M</t>
  </si>
  <si>
    <t>Dragagem De Areia Fina Com Draga De Sucção E Recalque - Bomba De 746 Kw E Cortador De 110 Kw - Distância De Recalque De Até 500 M</t>
  </si>
  <si>
    <t>Dragagem De Areia Fina Com Draga Hopper - Capacidade Da Cisterna De 1.000 M³ - Dmt De 1.500 A 1.800 M</t>
  </si>
  <si>
    <t>Dragagem De Areia Fina Com Draga Hopper - Capacidade Da Cisterna De 1.000 M³ - Dmt De 1.800 A 2.100 M</t>
  </si>
  <si>
    <t>Dragagem De Areia Fina Com Draga Hopper - Capacidade Da Cisterna De 1.000 M³ - Dmt De 2.100 A 2.400 M</t>
  </si>
  <si>
    <t>Dragagem De Areia Fina Com Draga Hopper - Capacidade Da Cisterna De 1.000 M³ - Dmt De 2.400 A 2.700 M</t>
  </si>
  <si>
    <t>Dragagem De Areia Fina Com Draga Hopper - Capacidade Da Cisterna De 1.000 M³ - Dmt De 2.700 A 3.000 M</t>
  </si>
  <si>
    <t>Dragagem De Areia Fina Com Draga Hopper - Capacidade Da Cisterna De 1.000 M³ - Dmt De 3.000 M</t>
  </si>
  <si>
    <t>Dragagem De Areia Fina Com Draga Hopper - Capacidade Da Cisterna De 10.000 M³ - Dmt De 1.500 A 1.800 M</t>
  </si>
  <si>
    <t>Dragagem De Areia Fina Com Draga Hopper - Capacidade Da Cisterna De 10.000 M³ - Dmt De 1.800 A 2.100 M</t>
  </si>
  <si>
    <t>Dragagem De Areia Fina Com Draga Hopper - Capacidade Da Cisterna De 10.000 M³ - Dmt De 2.100 A 2.400 M</t>
  </si>
  <si>
    <t>Dragagem De Areia Fina Com Draga Hopper - Capacidade Da Cisterna De 10.000 M³ - Dmt De 2.400 A 2.700 M</t>
  </si>
  <si>
    <t>Dragagem De Areia Fina Com Draga Hopper - Capacidade Da Cisterna De 10.000 M³ - Dmt De 2.700 A 3.000 M</t>
  </si>
  <si>
    <t>Dragagem De Areia Fina Com Draga Hopper - Capacidade Da Cisterna De 10.000 M³ - Dmt De 3.000 M</t>
  </si>
  <si>
    <t>Dragagem De Areia Fina Com Draga Hopper - Capacidade Da Cisterna De 15.000 M³ - Dmt De 1.500 A 1.800 M</t>
  </si>
  <si>
    <t>Dragagem De Areia Fina Com Draga Hopper - Capacidade Da Cisterna De 15.000 M³ - Dmt De 1.800 A 2.100 M</t>
  </si>
  <si>
    <t>Dragagem De Areia Fina Com Draga Hopper - Capacidade Da Cisterna De 15.000 M³ - Dmt De 2.100 A 2.400 M</t>
  </si>
  <si>
    <t>Dragagem De Areia Fina Com Draga Hopper - Capacidade Da Cisterna De 15.000 M³ - Dmt De 2.400 A 2.700 M</t>
  </si>
  <si>
    <t>Dragagem De Areia Fina Com Draga Hopper - Capacidade Da Cisterna De 15.000 M³ - Dmt De 2.700 A 3.000 M</t>
  </si>
  <si>
    <t>Dragagem De Areia Fina Com Draga Hopper - Capacidade Da Cisterna De 15.000 M³ - Dmt De 3.000 M</t>
  </si>
  <si>
    <t>Dragagem De Areia Fina Com Draga Hopper - Capacidade Da Cisterna De 2.000 M³ - Dmt De 1.500 A 1.800 M</t>
  </si>
  <si>
    <t>Dragagem De Areia Fina Com Draga Hopper - Capacidade Da Cisterna De 2.000 M³ - Dmt De 1.800 A 2.100 M</t>
  </si>
  <si>
    <t>Dragagem De Areia Fina Com Draga Hopper - Capacidade Da Cisterna De 2.000 M³ - Dmt De 2.100 A 2.400 M</t>
  </si>
  <si>
    <t>Dragagem De Areia Fina Com Draga Hopper - Capacidade Da Cisterna De 2.000 M³ - Dmt De 2.400 A 2.700 M</t>
  </si>
  <si>
    <t>Dragagem De Areia Fina Com Draga Hopper - Capacidade Da Cisterna De 2.000 M³ - Dmt De 2.700 A 3.000 M</t>
  </si>
  <si>
    <t>Dragagem De Areia Fina Com Draga Hopper - Capacidade Da Cisterna De 2.000 M³ - Dmt De 3.000 M</t>
  </si>
  <si>
    <t>Dragagem De Areia Fina Com Draga Hopper - Capacidade Da Cisterna De 20.000 M³ - Dmt De 1.500 A 1.800 M</t>
  </si>
  <si>
    <t>Dragagem De Areia Fina Com Draga Hopper - Capacidade Da Cisterna De 20.000 M³ - Dmt De 1.800 A 2.100 M</t>
  </si>
  <si>
    <t>Dragagem De Areia Fina Com Draga Hopper - Capacidade Da Cisterna De 20.000 M³ - Dmt De 2.100 A 2.400 M</t>
  </si>
  <si>
    <t>Dragagem De Areia Fina Com Draga Hopper - Capacidade Da Cisterna De 20.000 M³ - Dmt De 2.400 A 2.700 M</t>
  </si>
  <si>
    <t>Dragagem De Areia Fina Com Draga Hopper - Capacidade Da Cisterna De 20.000 M³ - Dmt De 2.700 A 3.000 M</t>
  </si>
  <si>
    <t>Dragagem De Areia Fina Com Draga Hopper - Capacidade Da Cisterna De 20.000 M³ - Dmt De 3.000 M</t>
  </si>
  <si>
    <t>Dragagem De Areia Fina Com Draga Hopper - Capacidade Da Cisterna De 3.000 M³ - Dmt De 1.500 A 1.800 M</t>
  </si>
  <si>
    <t>Dragagem De Areia Fina Com Draga Hopper - Capacidade Da Cisterna De 3.000 M³ - Dmt De 1.800 A 2.100 M</t>
  </si>
  <si>
    <t>Dragagem De Areia Fina Com Draga Hopper - Capacidade Da Cisterna De 3.000 M³ - Dmt De 2.100 A 2.400 M</t>
  </si>
  <si>
    <t>Dragagem De Areia Fina Com Draga Hopper - Capacidade Da Cisterna De 3.000 M³ - Dmt De 2.400 A 2.700 M</t>
  </si>
  <si>
    <t>Dragagem De Areia Fina Com Draga Hopper - Capacidade Da Cisterna De 3.000 M³ - Dmt De 2.700 A 3.000 M</t>
  </si>
  <si>
    <t>Dragagem De Areia Fina Com Draga Hopper - Capacidade Da Cisterna De 3.000 M³ - Dmt De 3.000 M</t>
  </si>
  <si>
    <t>Dragagem De Areia Fina Com Draga Hopper - Capacidade Da Cisterna De 4.000 M³ - Dmt De 1.500 A 1.800 M</t>
  </si>
  <si>
    <t>Dragagem De Areia Fina Com Draga Hopper - Capacidade Da Cisterna De 4.000 M³ - Dmt De 1.800 A 2.100 M</t>
  </si>
  <si>
    <t>Dragagem De Areia Fina Com Draga Hopper - Capacidade Da Cisterna De 4.000 M³ - Dmt De 2.100 A 2.400 M</t>
  </si>
  <si>
    <t>Dragagem De Areia Fina Com Draga Hopper - Capacidade Da Cisterna De 4.000 M³ - Dmt De 2.400 A 2.700 M</t>
  </si>
  <si>
    <t>Dragagem De Areia Fina Com Draga Hopper - Capacidade Da Cisterna De 4.000 M³ - Dmt De 2.700 A 3.000 M</t>
  </si>
  <si>
    <t>Dragagem De Areia Fina Com Draga Hopper - Capacidade Da Cisterna De 4.000 M³ - Dmt De 3.000 M</t>
  </si>
  <si>
    <t>Dragagem De Areia Fina Com Draga Hopper - Capacidade Da Cisterna De 5.000 M³ - Dmt De 1.500 A 1.800 M</t>
  </si>
  <si>
    <t>Dragagem De Areia Fina Com Draga Hopper - Capacidade Da Cisterna De 5.000 M³ - Dmt De 1.800 A 2.100 M</t>
  </si>
  <si>
    <t>Dragagem De Areia Fina Com Draga Hopper - Capacidade Da Cisterna De 5.000 M³ - Dmt De 2.100 A 2.400 M</t>
  </si>
  <si>
    <t>Dragagem De Areia Fina Com Draga Hopper - Capacidade Da Cisterna De 5.000 M³ - Dmt De 2.400 A 2.700 M</t>
  </si>
  <si>
    <t>Dragagem De Areia Fina Com Draga Hopper - Capacidade Da Cisterna De 5.000 M³ - Dmt De 2.700 A 3.000 M</t>
  </si>
  <si>
    <t>Dragagem De Areia Fina Com Draga Hopper - Capacidade Da Cisterna De 5.000 M³ - Dmt De 3.000 M</t>
  </si>
  <si>
    <t>Dragagem De Areia Fina Com Draga Hopper - Capacidade Da Cisterna De 750 M³ - Dmt De 1.500 A 1.800 M</t>
  </si>
  <si>
    <t>Dragagem De Areia Fina Com Draga Hopper - Capacidade Da Cisterna De 750 M³ - Dmt De 1.800 A 2.100 M</t>
  </si>
  <si>
    <t>Dragagem De Areia Fina Com Draga Hopper - Capacidade Da Cisterna De 750 M³ - Dmt De 2.100 A 2.400 M</t>
  </si>
  <si>
    <t>Dragagem De Areia Fina Com Draga Hopper - Capacidade Da Cisterna De 750 M³ - Dmt De 2.400 A 2.700 M</t>
  </si>
  <si>
    <t>Dragagem De Areia Fina Com Draga Hopper - Capacidade Da Cisterna De 750 M³ - Dmt De 2.700 A 3.000 M</t>
  </si>
  <si>
    <t>Dragagem De Areia Fina Com Draga Hopper - Capacidade Da Cisterna De 750 M³ - Dmt De 3.000 M</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</si>
  <si>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</si>
  <si>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</si>
  <si>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</si>
  <si>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</si>
  <si>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</si>
  <si>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</si>
  <si>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</si>
  <si>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</si>
  <si>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</si>
  <si>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</si>
  <si>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</si>
  <si>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</si>
  <si>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</si>
  <si>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</si>
  <si>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</si>
  <si>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</si>
  <si>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</si>
  <si>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</si>
  <si>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</si>
  <si>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</si>
  <si>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5.100 A 5.300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</si>
  <si>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</si>
  <si>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5.500 A 5.700 M</t>
  </si>
  <si>
    <t>Dragagem De Areia Grossa Com Draga De Sucção E Recalque - Bomba De 1.350 Kw E Cortador De 170 Kw - Distância De Recalque De 5.700 A 5.900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</si>
  <si>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</si>
  <si>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</si>
  <si>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</si>
  <si>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Até 500 M</t>
  </si>
  <si>
    <t>Dragagem De Areia Grossa Com Draga De Sucção E Recalque - Bomba De 294 Kw E Cortador De 30 Kw - Distância De Recalque De 1.100 A 1.300 M</t>
  </si>
  <si>
    <t>Dragagem De Areia Grossa Com Draga De Sucção E Recalque - Bomba De 294 Kw E Cortador De 30 Kw - Distância De Recalque De 1.300 A 1.500 M</t>
  </si>
  <si>
    <t>Dragagem De Areia Grossa Com Draga De Sucção E Recalque - Bomba De 294 Kw E Cortador De 30 Kw - Distância De Recalque De 1.500 A 1.700 M</t>
  </si>
  <si>
    <t>Dragagem De Areia Grossa Com Draga De Sucção E Recalque - Bomba De 294 Kw E Cortador De 30 Kw - Distância De Recalque De 1.700 A 1.900 M</t>
  </si>
  <si>
    <t>Dragagem De Areia Grossa Com Draga De Sucção E Recalque - Bomba De 294 Kw E Cortador De 30 Kw - Distância De Recalque De 1.900 A 2.100 M</t>
  </si>
  <si>
    <t>Dragagem De Areia Grossa Com Draga De Sucção E Recalque - Bomba De 294 Kw E Cortador De 30 Kw - Distância De Recalque De 2.100 A 2.300 M</t>
  </si>
  <si>
    <t>Dragagem De Areia Grossa Com Draga De Sucção E Recalque - Bomba De 294 Kw E Cortador De 30 Kw - Distância De Recalque De 2.300 A 2.500 M</t>
  </si>
  <si>
    <t>Dragagem De Areia Grossa Com Draga De Sucção E Recalque - Bomba De 294 Kw E Cortador De 30 Kw - Distância De Recalque De 500 A 700 M</t>
  </si>
  <si>
    <t>Dragagem De Areia Grossa Com Draga De Sucção E Recalque - Bomba De 294 Kw E Cortador De 30 Kw - Distância De Recalque De 700 A 900 M</t>
  </si>
  <si>
    <t>Dragagem De Areia Grossa Com Draga De Sucção E Recalque - Bomba De 294 Kw E Cortador De 30 Kw - Distância De Recalque De 900 A 1.100 M</t>
  </si>
  <si>
    <t>Dragagem De Areia Grossa Com Draga De Sucção E Recalque - Bomba De 294 Kw E Cortador De 30 Kw - Distância De Recalque De Até 500 M</t>
  </si>
  <si>
    <t>Dragagem De Areia Grossa Com Draga De Sucção E Recalque - Bomba De 483 Kw E Cortador De 55 Kw - Distância De Recalque De 1.100 A 1.300 M</t>
  </si>
  <si>
    <t>Dragagem De Areia Grossa Com Draga De Sucção E Recalque - Bomba De 483 Kw E Cortador De 55 Kw - Distância De Recalque De 1.300 A 1.500 M</t>
  </si>
  <si>
    <t>Dragagem De Areia Grossa Com Draga De Sucção E Recalque - Bomba De 483 Kw E Cortador De 55 Kw - Distância De Recalque De 1.500 A 1.700 M</t>
  </si>
  <si>
    <t>Dragagem De Areia Grossa Com Draga De Sucção E Recalque - Bomba De 483 Kw E Cortador De 55 Kw - Distância De Recalque De 1.700 A 1.900 M</t>
  </si>
  <si>
    <t>Dragagem De Areia Grossa Com Draga De Sucção E Recalque - Bomba De 483 Kw E Cortador De 55 Kw - Distância De Recalque De 1.900 A 2.100 M</t>
  </si>
  <si>
    <t>Dragagem De Areia Grossa Com Draga De Sucção E Recalque - Bomba De 483 Kw E Cortador De 55 Kw - Distância De Recalque De 2.100 A 2.300 M</t>
  </si>
  <si>
    <t>Dragagem De Areia Grossa Com Draga De Sucção E Recalque - Bomba De 483 Kw E Cortador De 55 Kw - Distância De Recalque De 2.300 A 2.500 M</t>
  </si>
  <si>
    <t>Dragagem De Areia Grossa Com Draga De Sucção E Recalque - Bomba De 483 Kw E Cortador De 55 Kw - Distância De Recalque De 2.500 A 2.700 M</t>
  </si>
  <si>
    <t>Dragagem De Areia Grossa Com Draga De Sucção E Recalque - Bomba De 483 Kw E Cortador De 55 Kw - Distância De Recalque De 2.700 A 2.900 M</t>
  </si>
  <si>
    <t>Dragagem De Areia Grossa Com Draga De Sucção E Recalque - Bomba De 483 Kw E Cortador De 55 Kw - Distância De Recalque De 2.900 A 3.100 M</t>
  </si>
  <si>
    <t>Dragagem De Areia Grossa Com Draga De Sucção E Recalque - Bomba De 483 Kw E Cortador De 55 Kw - Distância De Recalque De 3.100 A 3.300 M</t>
  </si>
  <si>
    <t>Dragagem De Areia Grossa Com Draga De Sucção E Recalque - Bomba De 483 Kw E Cortador De 55 Kw - Distância De Recalque De 3.300 A 3.500 M</t>
  </si>
  <si>
    <t>Dragagem De Areia Grossa Com Draga De Sucção E Recalque - Bomba De 483 Kw E Cortador De 55 Kw - Distância De Recalque De 3.500 A 3.700 M</t>
  </si>
  <si>
    <t>Dragagem De Areia Grossa Com Draga De Sucção E Recalque - Bomba De 483 Kw E Cortador De 55 Kw - Distância De Recalque De 500 A 700 M</t>
  </si>
  <si>
    <t>Dragagem De Areia Grossa Com Draga De Sucção E Recalque - Bomba De 483 Kw E Cortador De 55 Kw - Distância De Recalque De 700 A 900 M</t>
  </si>
  <si>
    <t>Dragagem De Areia Grossa Com Draga De Sucção E Recalque - Bomba De 483 Kw E Cortador De 55 Kw - Distância De Recalque De 900 A 1.100 M</t>
  </si>
  <si>
    <t>Dragagem De Areia Grossa Com Draga De Sucção E Recalque - Bomba De 483 Kw E Cortador De 55 Kw - Distância De Recalque De Até 500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</si>
  <si>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</si>
  <si>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</si>
  <si>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1.500 A 1.700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</si>
  <si>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</si>
  <si>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1.900 A 2.100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</si>
  <si>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</si>
  <si>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</si>
  <si>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</si>
  <si>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</si>
  <si>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</si>
  <si>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</si>
  <si>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</si>
  <si>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</si>
  <si>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</si>
  <si>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</si>
  <si>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</si>
  <si>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</si>
  <si>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</si>
  <si>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</si>
  <si>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</si>
  <si>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Até 500 M</t>
  </si>
  <si>
    <t>Dragagem De Areia Grossa Com Draga Hopper - Capacidade Da Cisterna De 1.000 M³ - Dmt De 1.500 A 1.800 M</t>
  </si>
  <si>
    <t>Dragagem De Areia Grossa Com Draga Hopper - Capacidade Da Cisterna De 1.000 M³ - Dmt De 1.800 A 2.100 M</t>
  </si>
  <si>
    <t>Dragagem De Areia Grossa Com Draga Hopper - Capacidade Da Cisterna De 1.000 M³ - Dmt De 2.100 A 2.400 M</t>
  </si>
  <si>
    <t>Dragagem De Areia Grossa Com Draga Hopper - Capacidade Da Cisterna De 1.000 M³ - Dmt De 2.400 A 2.700 M</t>
  </si>
  <si>
    <t>Dragagem De Areia Grossa Com Draga Hopper - Capacidade Da Cisterna De 1.000 M³ - Dmt De 2.700 A 3.000 M</t>
  </si>
  <si>
    <t>Dragagem De Areia Grossa Com Draga Hopper - Capacidade Da Cisterna De 1.000 M³ - Dmt De 3.000 M</t>
  </si>
  <si>
    <t>Dragagem De Areia Grossa Com Draga Hopper - Capacidade Da Cisterna De 10.000 M³ - Dmt De 1.500 A 1.800 M</t>
  </si>
  <si>
    <t>Dragagem De Areia Grossa Com Draga Hopper - Capacidade Da Cisterna De 10.000 M³ - Dmt De 1.800 A 2.100 M</t>
  </si>
  <si>
    <t>Dragagem De Areia Grossa Com Draga Hopper - Capacidade Da Cisterna De 10.000 M³ - Dmt De 2.100 A 2.400 M</t>
  </si>
  <si>
    <t>Dragagem De Areia Grossa Com Draga Hopper - Capacidade Da Cisterna De 10.000 M³ - Dmt De 2.400 A 2.700 M</t>
  </si>
  <si>
    <t>Dragagem De Areia Grossa Com Draga Hopper - Capacidade Da Cisterna De 10.000 M³ - Dmt De 2.700 A 3.000 M</t>
  </si>
  <si>
    <t>Dragagem De Areia Grossa Com Draga Hopper - Capacidade Da Cisterna De 10.000 M³ - Dmt De 3.000 M</t>
  </si>
  <si>
    <t>Dragagem De Areia Grossa Com Draga Hopper - Capacidade Da Cisterna De 15.000 M³ - Dmt De 1.500 A 1.800 M</t>
  </si>
  <si>
    <t>Dragagem De Areia Grossa Com Draga Hopper - Capacidade Da Cisterna De 15.000 M³ - Dmt De 1.800 A 2.100 M</t>
  </si>
  <si>
    <t>Dragagem De Areia Grossa Com Draga Hopper - Capacidade Da Cisterna De 15.000 M³ - Dmt De 2.100 A 2.400 M</t>
  </si>
  <si>
    <t>Dragagem De Areia Grossa Com Draga Hopper - Capacidade Da Cisterna De 15.000 M³ - Dmt De 2.400 A 2.700 M</t>
  </si>
  <si>
    <t>Dragagem De Areia Grossa Com Draga Hopper - Capacidade Da Cisterna De 15.000 M³ - Dmt De 2.700 A 3.000 M</t>
  </si>
  <si>
    <t>Dragagem De Areia Grossa Com Draga Hopper - Capacidade Da Cisterna De 15.000 M³ - Dmt De 3.000 M</t>
  </si>
  <si>
    <t>Dragagem De Areia Grossa Com Draga Hopper - Capacidade Da Cisterna De 2.000 M³ - Dmt De 1.500 A 1.800 M</t>
  </si>
  <si>
    <t>Dragagem De Areia Grossa Com Draga Hopper - Capacidade Da Cisterna De 2.000 M³ - Dmt De 1.800 A 2.100 M</t>
  </si>
  <si>
    <t>Dragagem De Areia Grossa Com Draga Hopper - Capacidade Da Cisterna De 2.000 M³ - Dmt De 2.100 A 2.400 M</t>
  </si>
  <si>
    <t>Dragagem De Areia Grossa Com Draga Hopper - Capacidade Da Cisterna De 2.000 M³ - Dmt De 2.400 A 2.700 M</t>
  </si>
  <si>
    <t>Dragagem De Areia Grossa Com Draga Hopper - Capacidade Da Cisterna De 2.000 M³ - Dmt De 2.700 A 3.000 M</t>
  </si>
  <si>
    <t>Dragagem De Areia Grossa Com Draga Hopper - Capacidade Da Cisterna De 2.000 M³ - Dmt De 3.000 M</t>
  </si>
  <si>
    <t>Dragagem De Areia Grossa Com Draga Hopper - Capacidade Da Cisterna De 20.000 M³ - Dmt De 1.500 A 1.800 M</t>
  </si>
  <si>
    <t>Dragagem De Areia Grossa Com Draga Hopper - Capacidade Da Cisterna De 20.000 M³ - Dmt De 1.800 A 2.100 M</t>
  </si>
  <si>
    <t>Dragagem De Areia Grossa Com Draga Hopper - Capacidade Da Cisterna De 20.000 M³ - Dmt De 2.100 A 2.400 M</t>
  </si>
  <si>
    <t>Dragagem De Areia Grossa Com Draga Hopper - Capacidade Da Cisterna De 20.000 M³ - Dmt De 2.400 A 2.700 M</t>
  </si>
  <si>
    <t>Dragagem De Areia Grossa Com Draga Hopper - Capacidade Da Cisterna De 20.000 M³ - Dmt De 2.700 A 3.000 M</t>
  </si>
  <si>
    <t>Dragagem De Areia Grossa Com Draga Hopper - Capacidade Da Cisterna De 20.000 M³ - Dmt De 3.000 M</t>
  </si>
  <si>
    <t>Dragagem De Areia Grossa Com Draga Hopper - Capacidade Da Cisterna De 3.000 M³ - Dmt De 1.500 A 1.800 M</t>
  </si>
  <si>
    <t>Dragagem De Areia Grossa Com Draga Hopper - Capacidade Da Cisterna De 3.000 M³ - Dmt De 1.800 A 2.100 M</t>
  </si>
  <si>
    <t>Dragagem De Areia Grossa Com Draga Hopper - Capacidade Da Cisterna De 3.000 M³ - Dmt De 2.100 A 2.400 M</t>
  </si>
  <si>
    <t>Dragagem De Areia Grossa Com Draga Hopper - Capacidade Da Cisterna De 3.000 M³ - Dmt De 2.400 A 2.700 M</t>
  </si>
  <si>
    <t>Dragagem De Areia Grossa Com Draga Hopper - Capacidade Da Cisterna De 3.000 M³ - Dmt De 2.700 A 3.000 M</t>
  </si>
  <si>
    <t>Dragagem De Areia Grossa Com Draga Hopper - Capacidade Da Cisterna De 3.000 M³ - Dmt De 3.000 M</t>
  </si>
  <si>
    <t>Dragagem De Areia Grossa Com Draga Hopper - Capacidade Da Cisterna De 4.000 M³ - Dmt De 1.500 A 1.800 M</t>
  </si>
  <si>
    <t>Dragagem De Areia Grossa Com Draga Hopper - Capacidade Da Cisterna De 4.000 M³ - Dmt De 1.800 A 2.100 M</t>
  </si>
  <si>
    <t>Dragagem De Areia Grossa Com Draga Hopper - Capacidade Da Cisterna De 4.000 M³ - Dmt De 2.100 A 2.400 M</t>
  </si>
  <si>
    <t>Dragagem De Areia Grossa Com Draga Hopper - Capacidade Da Cisterna De 4.000 M³ - Dmt De 2.400 A 2.700 M</t>
  </si>
  <si>
    <t>Dragagem De Areia Grossa Com Draga Hopper - Capacidade Da Cisterna De 4.000 M³ - Dmt De 2.700 A 3.000 M</t>
  </si>
  <si>
    <t>Dragagem De Areia Grossa Com Draga Hopper - Capacidade Da Cisterna De 4.000 M³ - Dmt De 3.000 M</t>
  </si>
  <si>
    <t>Dragagem De Areia Grossa Com Draga Hopper - Capacidade Da Cisterna De 5.000 M³ - Dmt De 1.500 A 1.800 M</t>
  </si>
  <si>
    <t>Dragagem De Areia Grossa Com Draga Hopper - Capacidade Da Cisterna De 5.000 M³ - Dmt De 1.800 A 2.100 M</t>
  </si>
  <si>
    <t>Dragagem De Areia Grossa Com Draga Hopper - Capacidade Da Cisterna De 5.000 M³ - Dmt De 2.100 A 2.400 M</t>
  </si>
  <si>
    <t>Dragagem De Areia Grossa Com Draga Hopper - Capacidade Da Cisterna De 5.000 M³ - Dmt De 2.400 A 2.700 M</t>
  </si>
  <si>
    <t>Dragagem De Areia Grossa Com Draga Hopper - Capacidade Da Cisterna De 5.000 M³ - Dmt De 2.700 A 3.000 M</t>
  </si>
  <si>
    <t>Dragagem De Areia Grossa Com Draga Hopper - Capacidade Da Cisterna De 5.000 M³ - Dmt De 3.000 M</t>
  </si>
  <si>
    <t>Dragagem De Areia Grossa Com Draga Hopper - Capacidade Da Cisterna De 750 M³ - Dmt De 1.500 A 1.800 M</t>
  </si>
  <si>
    <t>Dragagem De Areia Grossa Com Draga Hopper - Capacidade Da Cisterna De 750 M³ - Dmt De 1.800 A 2.100 M</t>
  </si>
  <si>
    <t>Dragagem De Areia Grossa Com Draga Hopper - Capacidade Da Cisterna De 750 M³ - Dmt De 2.100 A 2.400 M</t>
  </si>
  <si>
    <t>Dragagem De Areia Grossa Com Draga Hopper - Capacidade Da Cisterna De 750 M³ - Dmt De 2.400 A 2.700 M</t>
  </si>
  <si>
    <t>Dragagem De Areia Grossa Com Draga Hopper - Capacidade Da Cisterna De 750 M³ - Dmt De 2.700 A 3.000 M</t>
  </si>
  <si>
    <t>Dragagem De Areia Grossa Com Draga Hopper - Capacidade Da Cisterna De 750 M³ - Dmt De 3.000 M</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</si>
  <si>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</si>
  <si>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</si>
  <si>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</si>
  <si>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1.700 A 1.900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</si>
  <si>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</si>
  <si>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2.100 A 2.300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</si>
  <si>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</si>
  <si>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</si>
  <si>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</si>
  <si>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</si>
  <si>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</si>
  <si>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</si>
  <si>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</si>
  <si>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</si>
  <si>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</si>
  <si>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</si>
  <si>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</si>
  <si>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</si>
  <si>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</si>
  <si>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</si>
  <si>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</si>
  <si>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</si>
  <si>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</si>
  <si>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</si>
  <si>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</si>
  <si>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</si>
  <si>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</si>
  <si>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</si>
  <si>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</si>
  <si>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</si>
  <si>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</si>
  <si>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</si>
  <si>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</si>
  <si>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</si>
  <si>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</si>
  <si>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</si>
  <si>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</si>
  <si>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Até 500 M</t>
  </si>
  <si>
    <t>Dragagem De Areia Média Com Draga De Sucção E Recalque - Bomba De 294 Kw E Cortador De 30 Kw - Distância De Recalque De 1.100 A 1.300 M</t>
  </si>
  <si>
    <t>Dragagem De Areia Média Com Draga De Sucção E Recalque - Bomba De 294 Kw E Cortador De 30 Kw - Distância De Recalque De 1.300 A 1.500 M</t>
  </si>
  <si>
    <t>Dragagem De Areia Média Com Draga De Sucção E Recalque - Bomba De 294 Kw E Cortador De 30 Kw - Distância De Recalque De 1.500 A 1.700 M</t>
  </si>
  <si>
    <t>Dragagem De Areia Média Com Draga De Sucção E Recalque - Bomba De 294 Kw E Cortador De 30 Kw - Distância De Recalque De 1.700 A 1.900 M</t>
  </si>
  <si>
    <t>Dragagem De Areia Média Com Draga De Sucção E Recalque - Bomba De 294 Kw E Cortador De 30 Kw - Distância De Recalque De 1.900 A 2.100 M</t>
  </si>
  <si>
    <t>Dragagem De Areia Média Com Draga De Sucção E Recalque - Bomba De 294 Kw E Cortador De 30 Kw - Distância De Recalque De 2.100 A 2.300 M</t>
  </si>
  <si>
    <t>Dragagem De Areia Média Com Draga De Sucção E Recalque - Bomba De 294 Kw E Cortador De 30 Kw - Distância De Recalque De 2.300 A 2.500 M</t>
  </si>
  <si>
    <t>Dragagem De Areia Média Com Draga De Sucção E Recalque - Bomba De 294 Kw E Cortador De 30 Kw - Distância De Recalque De 2.500 A 2.700 M</t>
  </si>
  <si>
    <t>Dragagem De Areia Média Com Draga De Sucção E Recalque - Bomba De 294 Kw E Cortador De 30 Kw - Distância De Recalque De 2.700 A 2.900 M</t>
  </si>
  <si>
    <t>Dragagem De Areia Média Com Draga De Sucção E Recalque - Bomba De 294 Kw E Cortador De 30 Kw - Distância De Recalque De 2.900 A 3.100 M</t>
  </si>
  <si>
    <t>Dragagem De Areia Média Com Draga De Sucção E Recalque - Bomba De 294 Kw E Cortador De 30 Kw - Distância De Recalque De 3.100 A 3.300 M</t>
  </si>
  <si>
    <t>Dragagem De Areia Média Com Draga De Sucção E Recalque - Bomba De 294 Kw E Cortador De 30 Kw - Distância De Recalque De 3.300 A 3.500 M</t>
  </si>
  <si>
    <t>Dragagem De Areia Média Com Draga De Sucção E Recalque - Bomba De 294 Kw E Cortador De 30 Kw - Distância De Recalque De 500 A 700 M</t>
  </si>
  <si>
    <t>Dragagem De Areia Média Com Draga De Sucção E Recalque - Bomba De 294 Kw E Cortador De 30 Kw - Distância De Recalque De 700 A 900 M</t>
  </si>
  <si>
    <t>Dragagem De Areia Média Com Draga De Sucção E Recalque - Bomba De 294 Kw E Cortador De 30 Kw - Distância De Recalque De 900 A 1.100 M</t>
  </si>
  <si>
    <t>Dragagem De Areia Média Com Draga De Sucção E Recalque - Bomba De 294 Kw E Cortador De 30 Kw - Distância De Recalque De Até 500 M</t>
  </si>
  <si>
    <t>Dragagem De Areia Média Com Draga De Sucção E Recalque - Bomba De 483 Kw E Cortador De 55 Kw - Distância De Recalque De 1.100 A 1.300 M</t>
  </si>
  <si>
    <t>Dragagem De Areia Média Com Draga De Sucção E Recalque - Bomba De 483 Kw E Cortador De 55 Kw - Distância De Recalque De 1.300 A 1.500 M</t>
  </si>
  <si>
    <t>Dragagem De Areia Média Com Draga De Sucção E Recalque - Bomba De 483 Kw E Cortador De 55 Kw - Distância De Recalque De 1.500 A 1.700 M</t>
  </si>
  <si>
    <t>Dragagem De Areia Média Com Draga De Sucção E Recalque - Bomba De 483 Kw E Cortador De 55 Kw - Distância De Recalque De 1.700 A 1.900 M</t>
  </si>
  <si>
    <t>Dragagem De Areia Média Com Draga De Sucção E Recalque - Bomba De 483 Kw E Cortador De 55 Kw - Distância De Recalque De 1.900 A 2.100 M</t>
  </si>
  <si>
    <t>Dragagem De Areia Média Com Draga De Sucção E Recalque - Bomba De 483 Kw E Cortador De 55 Kw - Distância De Recalque De 2.100 A 2.300 M</t>
  </si>
  <si>
    <t>Dragagem De Areia Média Com Draga De Sucção E Recalque - Bomba De 483 Kw E Cortador De 55 Kw - Distância De Recalque De 2.300 A 2.500 M</t>
  </si>
  <si>
    <t>Dragagem De Areia Média Com Draga De Sucção E Recalque - Bomba De 483 Kw E Cortador De 55 Kw - Distância De Recalque De 2.500 A 2.700 M</t>
  </si>
  <si>
    <t>Dragagem De Areia Média Com Draga De Sucção E Recalque - Bomba De 483 Kw E Cortador De 55 Kw - Distância De Recalque De 2.700 A 2.900 M</t>
  </si>
  <si>
    <t>Dragagem De Areia Média Com Draga De Sucção E Recalque - Bomba De 483 Kw E Cortador De 55 Kw - Distância De Recalque De 2.900 A 3.100 M</t>
  </si>
  <si>
    <t>Dragagem De Areia Média Com Draga De Sucção E Recalque - Bomba De 483 Kw E Cortador De 55 Kw - Distância De Recalque De 3.100 A 3.300 M</t>
  </si>
  <si>
    <t>Dragagem De Areia Média Com Draga De Sucção E Recalque - Bomba De 483 Kw E Cortador De 55 Kw - Distância De Recalque De 3.300 A 3.500 M</t>
  </si>
  <si>
    <t>Dragagem De Areia Média Com Draga De Sucção E Recalque - Bomba De 483 Kw E Cortador De 55 Kw - Distância De Recalque De 3.500 A 3.700 M</t>
  </si>
  <si>
    <t>Dragagem De Areia Média Com Draga De Sucção E Recalque - Bomba De 483 Kw E Cortador De 55 Kw - Distância De Recalque De 3.700 A 3.900 M</t>
  </si>
  <si>
    <t>Dragagem De Areia Média Com Draga De Sucção E Recalque - Bomba De 483 Kw E Cortador De 55 Kw - Distância De Recalque De 3.900 A 4.100 M</t>
  </si>
  <si>
    <t>Dragagem De Areia Média Com Draga De Sucção E Recalque - Bomba De 483 Kw E Cortador De 55 Kw - Distância De Recalque De 4.100 A 4.300 M</t>
  </si>
  <si>
    <t>Dragagem De Areia Média Com Draga De Sucção E Recalque - Bomba De 483 Kw E Cortador De 55 Kw - Distância De Recalque De 4.300 A 4.500 M</t>
  </si>
  <si>
    <t>Dragagem De Areia Média Com Draga De Sucção E Recalque - Bomba De 483 Kw E Cortador De 55 Kw - Distância De Recalque De 4.500 A 4.700 M</t>
  </si>
  <si>
    <t>Dragagem De Areia Média Com Draga De Sucção E Recalque - Bomba De 483 Kw E Cortador De 55 Kw - Distância De Recalque De 4.700 A 4.900 M</t>
  </si>
  <si>
    <t>Dragagem De Areia Média Com Draga De Sucção E Recalque - Bomba De 483 Kw E Cortador De 55 Kw - Distância De Recalque De 4.900 A 5.100 M</t>
  </si>
  <si>
    <t>Dragagem De Areia Média Com Draga De Sucção E Recalque - Bomba De 483 Kw E Cortador De 55 Kw - Distância De Recalque De 500 A 700 M</t>
  </si>
  <si>
    <t>Dragagem De Areia Média Com Draga De Sucção E Recalque - Bomba De 483 Kw E Cortador De 55 Kw - Distância De Recalque De 700 A 900 M</t>
  </si>
  <si>
    <t>Dragagem De Areia Média Com Draga De Sucção E Recalque - Bomba De 483 Kw E Cortador De 55 Kw - Distância De Recalque De 900 A 1.100 M</t>
  </si>
  <si>
    <t>Dragagem De Areia Média Com Draga De Sucção E Recalque - Bomba De 483 Kw E Cortador De 55 Kw - Distância De Recalque De Até 500 M</t>
  </si>
  <si>
    <t>Dragagem De Areia Média Com Draga De Sucção E Recalque - Bomba De 746 Kw E Cortador De 110 Kw - Distância De Recalque De 1.100 A 1.300 M</t>
  </si>
  <si>
    <t>Dragagem De Areia Média Com Draga De Sucção E Recalque - Bomba De 746 Kw E Cortador De 110 Kw - Distância De Recalque De 1.300 A 1.500 M</t>
  </si>
  <si>
    <t>Dragagem De Areia Média Com Draga De Sucção E Recalque - Bomba De 746 Kw E Cortador De 110 Kw - Distância De Recalque De 1.500 A 1.700 M</t>
  </si>
  <si>
    <t>Dragagem De Areia Média Com Draga De Sucção E Recalque - Bomba De 746 Kw E Cortador De 110 Kw - Distância De Recalque De 1.700 A 1.900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</si>
  <si>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</si>
  <si>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</si>
  <si>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</si>
  <si>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</si>
  <si>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</si>
  <si>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</si>
  <si>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</si>
  <si>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</si>
  <si>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</si>
  <si>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</si>
  <si>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</si>
  <si>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</si>
  <si>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</si>
  <si>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</si>
  <si>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</si>
  <si>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</si>
  <si>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</si>
  <si>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</si>
  <si>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</si>
  <si>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</si>
  <si>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</si>
  <si>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746 Kw E Cortador De 110 Kw - Distância De Recalque De 500 A 700 M</t>
  </si>
  <si>
    <t>Dragagem De Areia Média Com Draga De Sucção E Recalque - Bomba De 746 Kw E Cortador De 110 Kw - Distância De Recalque De 700 A 900 M</t>
  </si>
  <si>
    <t>Dragagem De Areia Média Com Draga De Sucção E Recalque - Bomba De 746 Kw E Cortador De 110 Kw - Distância De Recalque De 900 A 1.100 M</t>
  </si>
  <si>
    <t>Dragagem De Areia Média Com Draga De Sucção E Recalque - Bomba De 746 Kw E Cortador De 110 Kw - Distância De Recalque De Até 500 M</t>
  </si>
  <si>
    <t>Dragagem De Areia Média Com Draga Hopper - Capacidade Da Cisterna De 1.000 M³ - Dmt De 1.500 A 1.800 M</t>
  </si>
  <si>
    <t>Dragagem De Areia Média Com Draga Hopper - Capacidade Da Cisterna De 1.000 M³ - Dmt De 1.800 A 2.100 M</t>
  </si>
  <si>
    <t>Dragagem De Areia Média Com Draga Hopper - Capacidade Da Cisterna De 1.000 M³ - Dmt De 2.100 A 2.400 M</t>
  </si>
  <si>
    <t>Dragagem De Areia Média Com Draga Hopper - Capacidade Da Cisterna De 1.000 M³ - Dmt De 2.400 A 2.700 M</t>
  </si>
  <si>
    <t>Dragagem De Areia Média Com Draga Hopper - Capacidade Da Cisterna De 1.000 M³ - Dmt De 2.700 A 3.000 M</t>
  </si>
  <si>
    <t>Dragagem De Areia Média Com Draga Hopper - Capacidade Da Cisterna De 1.000 M³ - Dmt De 3.000 M</t>
  </si>
  <si>
    <t>Dragagem De Areia Média Com Draga Hopper - Capacidade Da Cisterna De 10.000 M³ - Dmt De 1.500 A 1.800 M</t>
  </si>
  <si>
    <t>Dragagem De Areia Média Com Draga Hopper - Capacidade Da Cisterna De 10.000 M³ - Dmt De 1.800 A 2.100 M</t>
  </si>
  <si>
    <t>Dragagem De Areia Média Com Draga Hopper - Capacidade Da Cisterna De 10.000 M³ - Dmt De 2.100 A 2.400 M</t>
  </si>
  <si>
    <t>Dragagem De Areia Média Com Draga Hopper - Capacidade Da Cisterna De 10.000 M³ - Dmt De 2.400 A 2.700 M</t>
  </si>
  <si>
    <t>Dragagem De Areia Média Com Draga Hopper - Capacidade Da Cisterna De 10.000 M³ - Dmt De 2.700 A 3.000 M</t>
  </si>
  <si>
    <t>Dragagem De Areia Média Com Draga Hopper - Capacidade Da Cisterna De 10.000 M³ - Dmt De 3.000 M</t>
  </si>
  <si>
    <t>Dragagem De Areia Média Com Draga Hopper - Capacidade Da Cisterna De 15.000 M³ - Dmt De 1.500 A 1.800 M</t>
  </si>
  <si>
    <t>Dragagem De Areia Média Com Draga Hopper - Capacidade Da Cisterna De 15.000 M³ - Dmt De 1.800 A 2.100 M</t>
  </si>
  <si>
    <t>Dragagem De Areia Média Com Draga Hopper - Capacidade Da Cisterna De 15.000 M³ - Dmt De 2.100 A 2.400 M</t>
  </si>
  <si>
    <t>Dragagem De Areia Média Com Draga Hopper - Capacidade Da Cisterna De 15.000 M³ - Dmt De 2.400 A 2.700 M</t>
  </si>
  <si>
    <t>Dragagem De Areia Média Com Draga Hopper - Capacidade Da Cisterna De 15.000 M³ - Dmt De 2.700 A 3.000 M</t>
  </si>
  <si>
    <t>Dragagem De Areia Média Com Draga Hopper - Capacidade Da Cisterna De 15.000 M³ - Dmt De 3.000 M</t>
  </si>
  <si>
    <t>Dragagem De Areia Média Com Draga Hopper - Capacidade Da Cisterna De 2.000 M³ - Dmt De 1.500 A 1.800 M</t>
  </si>
  <si>
    <t>Dragagem De Areia Média Com Draga Hopper - Capacidade Da Cisterna De 2.000 M³ - Dmt De 1.800 A 2.100 M</t>
  </si>
  <si>
    <t>Dragagem De Areia Média Com Draga Hopper - Capacidade Da Cisterna De 2.000 M³ - Dmt De 2.100 A 2.400 M</t>
  </si>
  <si>
    <t>Dragagem De Areia Média Com Draga Hopper - Capacidade Da Cisterna De 2.000 M³ - Dmt De 2.400 A 2.700 M</t>
  </si>
  <si>
    <t>Dragagem De Areia Média Com Draga Hopper - Capacidade Da Cisterna De 2.000 M³ - Dmt De 2.700 A 3.000 M</t>
  </si>
  <si>
    <t>Dragagem De Areia Média Com Draga Hopper - Capacidade Da Cisterna De 2.000 M³ - Dmt De 3.000 M</t>
  </si>
  <si>
    <t>Dragagem De Areia Média Com Draga Hopper - Capacidade Da Cisterna De 20.000 M³ - Dmt De 1.500 A 1.800 M</t>
  </si>
  <si>
    <t>Dragagem De Areia Média Com Draga Hopper - Capacidade Da Cisterna De 20.000 M³ - Dmt De 1.800 A 2.100 M</t>
  </si>
  <si>
    <t>Dragagem De Areia Média Com Draga Hopper - Capacidade Da Cisterna De 20.000 M³ - Dmt De 2.100 A 2.400 M</t>
  </si>
  <si>
    <t>Dragagem De Areia Média Com Draga Hopper - Capacidade Da Cisterna De 20.000 M³ - Dmt De 2.400 A 2.700 M</t>
  </si>
  <si>
    <t>Dragagem De Areia Média Com Draga Hopper - Capacidade Da Cisterna De 20.000 M³ - Dmt De 2.700 A 3.000 M</t>
  </si>
  <si>
    <t>Dragagem De Areia Média Com Draga Hopper - Capacidade Da Cisterna De 20.000 M³ - Dmt De 3.000 M</t>
  </si>
  <si>
    <t>Dragagem De Areia Média Com Draga Hopper - Capacidade Da Cisterna De 3.000 M³ - Dmt De 1.500 A 1.800 M</t>
  </si>
  <si>
    <t>Dragagem De Areia Média Com Draga Hopper - Capacidade Da Cisterna De 3.000 M³ - Dmt De 1.800 A 2.100 M</t>
  </si>
  <si>
    <t>Dragagem De Areia Média Com Draga Hopper - Capacidade Da Cisterna De 3.000 M³ - Dmt De 2.100 A 2.400 M</t>
  </si>
  <si>
    <t>Dragagem De Areia Média Com Draga Hopper - Capacidade Da Cisterna De 3.000 M³ - Dmt De 2.400 A 2.700 M</t>
  </si>
  <si>
    <t>Dragagem De Areia Média Com Draga Hopper - Capacidade Da Cisterna De 3.000 M³ - Dmt De 2.700 A 3.000 M</t>
  </si>
  <si>
    <t>Dragagem De Areia Média Com Draga Hopper - Capacidade Da Cisterna De 3.000 M³ - Dmt De 3.000 M</t>
  </si>
  <si>
    <t>Dragagem De Areia Média Com Draga Hopper - Capacidade Da Cisterna De 4.000 M³ - Dmt De 1.500 A 1.800 M</t>
  </si>
  <si>
    <t>Dragagem De Areia Média Com Draga Hopper - Capacidade Da Cisterna De 4.000 M³ - Dmt De 1.800 A 2.100 M</t>
  </si>
  <si>
    <t>Dragagem De Areia Média Com Draga Hopper - Capacidade Da Cisterna De 4.000 M³ - Dmt De 2.100 A 2.400 M</t>
  </si>
  <si>
    <t>Dragagem De Areia Média Com Draga Hopper - Capacidade Da Cisterna De 4.000 M³ - Dmt De 2.400 A 2.700 M</t>
  </si>
  <si>
    <t>Dragagem De Areia Média Com Draga Hopper - Capacidade Da Cisterna De 4.000 M³ - Dmt De 2.700 A 3.000 M</t>
  </si>
  <si>
    <t>Dragagem De Areia Média Com Draga Hopper - Capacidade Da Cisterna De 4.000 M³ - Dmt De 3.000 M</t>
  </si>
  <si>
    <t>Dragagem De Areia Média Com Draga Hopper - Capacidade Da Cisterna De 5.000 M³ - Dmt De 1.500 A 1.800 M</t>
  </si>
  <si>
    <t>Dragagem De Areia Média Com Draga Hopper - Capacidade Da Cisterna De 5.000 M³ - Dmt De 1.800 A 2.100 M</t>
  </si>
  <si>
    <t>Dragagem De Areia Média Com Draga Hopper - Capacidade Da Cisterna De 5.000 M³ - Dmt De 2.100 A 2.400 M</t>
  </si>
  <si>
    <t>Dragagem De Areia Média Com Draga Hopper - Capacidade Da Cisterna De 5.000 M³ - Dmt De 2.400 A 2.700 M</t>
  </si>
  <si>
    <t>Dragagem De Areia Média Com Draga Hopper - Capacidade Da Cisterna De 5.000 M³ - Dmt De 2.700 A 3.000 M</t>
  </si>
  <si>
    <t>Dragagem De Areia Média Com Draga Hopper - Capacidade Da Cisterna De 5.000 M³ - Dmt De 3.000 M</t>
  </si>
  <si>
    <t>Dragagem De Areia Média Com Draga Hopper - Capacidade Da Cisterna De 750 M³ - Dmt De 1.500 A 1.800 M</t>
  </si>
  <si>
    <t>Dragagem De Areia Média Com Draga Hopper - Capacidade Da Cisterna De 750 M³ - Dmt De 1.800 A 2.100 M</t>
  </si>
  <si>
    <t>Dragagem De Areia Média Com Draga Hopper - Capacidade Da Cisterna De 750 M³ - Dmt De 2.100 A 2.400 M</t>
  </si>
  <si>
    <t>Dragagem De Areia Média Com Draga Hopper - Capacidade Da Cisterna De 750 M³ - Dmt De 2.400 A 2.700 M</t>
  </si>
  <si>
    <t>Dragagem De Areia Média Com Draga Hopper - Capacidade Da Cisterna De 750 M³ - Dmt De 2.700 A 3.000 M</t>
  </si>
  <si>
    <t>Dragagem De Areia Média Com Draga Hopper - Capacidade Da Cisterna De 750 M³ - Dmt De 3.000 M</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</si>
  <si>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</si>
  <si>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</si>
  <si>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</si>
  <si>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</si>
  <si>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</si>
  <si>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</si>
  <si>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</si>
  <si>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</si>
  <si>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</si>
  <si>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Até 500 M</t>
  </si>
  <si>
    <t>Dragagem De Cascalho Com Draga De Sucção E Recalque - Bomba De 294 Kw E Cortador De 30 Kw - Distância De Recalque De 1.100 A 1.300 M</t>
  </si>
  <si>
    <t>Dragagem De Cascalho Com Draga De Sucção E Recalque - Bomba De 294 Kw E Cortador De 30 Kw - Distância De Recalque De 1.300 A 1.500 M</t>
  </si>
  <si>
    <t>Dragagem De Cascalho Com Draga De Sucção E Recalque - Bomba De 294 Kw E Cortador De 30 Kw - Distância De Recalque De 500 A 700 M</t>
  </si>
  <si>
    <t>Dragagem De Cascalho Com Draga De Sucção E Recalque - Bomba De 294 Kw E Cortador De 30 Kw - Distância De Recalque De 700 A 900 M</t>
  </si>
  <si>
    <t>Dragagem De Cascalho Com Draga De Sucção E Recalque - Bomba De 294 Kw E Cortador De 30 Kw - Distância De Recalque De 900 A 1.100 M</t>
  </si>
  <si>
    <t>Dragagem De Cascalho Com Draga De Sucção E Recalque - Bomba De 294 Kw E Cortador De 30 Kw - Distância De Recalque De Até 500 M</t>
  </si>
  <si>
    <t>Dragagem De Cascalho Com Draga De Sucção E Recalque - Bomba De 483 Kw E Cortador De 55 Kw - Distância De Recalque Até 500 M</t>
  </si>
  <si>
    <t>Dragagem De Cascalho Com Draga De Sucção E Recalque - Bomba De 483 Kw E Cortador De 55 Kw - Distância De Recalque De 1.100 A 1.300 M</t>
  </si>
  <si>
    <t>Dragagem De Cascalho Com Draga De Sucção E Recalque - Bomba De 483 Kw E Cortador De 55 Kw - Distância De Recalque De 1.300 A 1.500 M</t>
  </si>
  <si>
    <t>Dragagem De Cascalho Com Draga De Sucção E Recalque - Bomba De 483 Kw E Cortador De 55 Kw - Distância De Recalque De 500 A 700 M</t>
  </si>
  <si>
    <t>Dragagem De Cascalho Com Draga De Sucção E Recalque - Bomba De 483 Kw E Cortador De 55 Kw - Distância De Recalque De 700 A 900 M</t>
  </si>
  <si>
    <t>Dragagem De Cascalho Com Draga De Sucção E Recalque - Bomba De 483 Kw E Cortador De 55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</si>
  <si>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</si>
  <si>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</si>
  <si>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</si>
  <si>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</si>
  <si>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</si>
  <si>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</si>
  <si>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</si>
  <si>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Até 500 M</t>
  </si>
  <si>
    <t>Dragagem De Cascalho Com Draga Hopper - Capacidade Da Cisterna De 1.000 M³ - Dmt De 1.500 A 1.800 M</t>
  </si>
  <si>
    <t>Dragagem De Cascalho Com Draga Hopper - Capacidade Da Cisterna De 1.000 M³ - Dmt De 1.800 A 2.100 M</t>
  </si>
  <si>
    <t>Dragagem De Cascalho Com Draga Hopper - Capacidade Da Cisterna De 1.000 M³ - Dmt De 2.100 A 2.400 M</t>
  </si>
  <si>
    <t>Dragagem De Cascalho Com Draga Hopper - Capacidade Da Cisterna De 1.000 M³ - Dmt De 2.400 A 2.700 M</t>
  </si>
  <si>
    <t>Dragagem De Cascalho Com Draga Hopper - Capacidade Da Cisterna De 1.000 M³ - Dmt De 2.700 A 3.000 M</t>
  </si>
  <si>
    <t>Dragagem De Cascalho Com Draga Hopper - Capacidade Da Cisterna De 1.000 M³ - Dmt De 3.000 M</t>
  </si>
  <si>
    <t>Dragagem De Cascalho Com Draga Hopper - Capacidade Da Cisterna De 10.000 M³ - Dmt De 1.500 A 1.800 M</t>
  </si>
  <si>
    <t>Dragagem De Cascalho Com Draga Hopper - Capacidade Da Cisterna De 10.000 M³ - Dmt De 1.800 A 2.100 M</t>
  </si>
  <si>
    <t>Dragagem De Cascalho Com Draga Hopper - Capacidade Da Cisterna De 10.000 M³ - Dmt De 2.100 A 2.400 M</t>
  </si>
  <si>
    <t>Dragagem De Cascalho Com Draga Hopper - Capacidade Da Cisterna De 10.000 M³ - Dmt De 2.400 A 2.700 M</t>
  </si>
  <si>
    <t>Dragagem De Cascalho Com Draga Hopper - Capacidade Da Cisterna De 10.000 M³ - Dmt De 2.700 A 3.000 M</t>
  </si>
  <si>
    <t>Dragagem De Cascalho Com Draga Hopper - Capacidade Da Cisterna De 10.000 M³ - Dmt De 3.000 M</t>
  </si>
  <si>
    <t>Dragagem De Cascalho Com Draga Hopper - Capacidade Da Cisterna De 15.000 M³ - Dmt De 1.500 A 1.800 M</t>
  </si>
  <si>
    <t>Dragagem De Cascalho Com Draga Hopper - Capacidade Da Cisterna De 15.000 M³ - Dmt De 1.800 A 2.100 M</t>
  </si>
  <si>
    <t>Dragagem De Cascalho Com Draga Hopper - Capacidade Da Cisterna De 15.000 M³ - Dmt De 2.100 A 2.400 M</t>
  </si>
  <si>
    <t>Dragagem De Cascalho Com Draga Hopper - Capacidade Da Cisterna De 15.000 M³ - Dmt De 2.400 A 2.700 M</t>
  </si>
  <si>
    <t>Dragagem De Cascalho Com Draga Hopper - Capacidade Da Cisterna De 15.000 M³ - Dmt De 2.700 A 3.000 M</t>
  </si>
  <si>
    <t>Dragagem De Cascalho Com Draga Hopper - Capacidade Da Cisterna De 15.000 M³ - Dmt De 3.000 M</t>
  </si>
  <si>
    <t>Dragagem De Cascalho Com Draga Hopper - Capacidade Da Cisterna De 2.000 M³ - Dmt De 1.500 A 1.800 M</t>
  </si>
  <si>
    <t>Dragagem De Cascalho Com Draga Hopper - Capacidade Da Cisterna De 2.000 M³ - Dmt De 1.800 A 2.100 M</t>
  </si>
  <si>
    <t>Dragagem De Cascalho Com Draga Hopper - Capacidade Da Cisterna De 2.000 M³ - Dmt De 2.100 A 2.400 M</t>
  </si>
  <si>
    <t>Dragagem De Cascalho Com Draga Hopper - Capacidade Da Cisterna De 2.000 M³ - Dmt De 2.400 A 2.700 M</t>
  </si>
  <si>
    <t>Dragagem De Cascalho Com Draga Hopper - Capacidade Da Cisterna De 2.000 M³ - Dmt De 2.700 A 3.000 M</t>
  </si>
  <si>
    <t>Dragagem De Cascalho Com Draga Hopper - Capacidade Da Cisterna De 2.000 M³ - Dmt De 3.000 M</t>
  </si>
  <si>
    <t>Dragagem De Cascalho Com Draga Hopper - Capacidade Da Cisterna De 20.000 M³ - Dmt De 1.500 A 1.800 M</t>
  </si>
  <si>
    <t>Dragagem De Cascalho Com Draga Hopper - Capacidade Da Cisterna De 20.000 M³ - Dmt De 1.800 A 2.100 M</t>
  </si>
  <si>
    <t>Dragagem De Cascalho Com Draga Hopper - Capacidade Da Cisterna De 20.000 M³ - Dmt De 2.100 A 2.400 M</t>
  </si>
  <si>
    <t>Dragagem De Cascalho Com Draga Hopper - Capacidade Da Cisterna De 20.000 M³ - Dmt De 2.400 A 2.700 M</t>
  </si>
  <si>
    <t>Dragagem De Cascalho Com Draga Hopper - Capacidade Da Cisterna De 20.000 M³ - Dmt De 2.700 A 3.000 M</t>
  </si>
  <si>
    <t>Dragagem De Cascalho Com Draga Hopper - Capacidade Da Cisterna De 20.000 M³ - Dmt De 3.000 M</t>
  </si>
  <si>
    <t>Dragagem De Cascalho Com Draga Hopper - Capacidade Da Cisterna De 3.000 M³ - Dmt De 1.500 A 1.800 M</t>
  </si>
  <si>
    <t>Dragagem De Cascalho Com Draga Hopper - Capacidade Da Cisterna De 3.000 M³ - Dmt De 1.800 A 2.100 M</t>
  </si>
  <si>
    <t>Dragagem De Cascalho Com Draga Hopper - Capacidade Da Cisterna De 3.000 M³ - Dmt De 2.100 A 2.400 M</t>
  </si>
  <si>
    <t>Dragagem De Cascalho Com Draga Hopper - Capacidade Da Cisterna De 3.000 M³ - Dmt De 2.400 A 2.700 M</t>
  </si>
  <si>
    <t>Dragagem De Cascalho Com Draga Hopper - Capacidade Da Cisterna De 3.000 M³ - Dmt De 2.700 A 3.000 M</t>
  </si>
  <si>
    <t>Dragagem De Cascalho Com Draga Hopper - Capacidade Da Cisterna De 3.000 M³ - Dmt De 3.000 M</t>
  </si>
  <si>
    <t>Dragagem De Cascalho Com Draga Hopper - Capacidade Da Cisterna De 4.000 M³ - Dmt De 1.500 A 1.800 M</t>
  </si>
  <si>
    <t>Dragagem De Cascalho Com Draga Hopper - Capacidade Da Cisterna De 4.000 M³ - Dmt De 1.800 A 2.100 M</t>
  </si>
  <si>
    <t>Dragagem De Cascalho Com Draga Hopper - Capacidade Da Cisterna De 4.000 M³ - Dmt De 2.100 A 2.400 M</t>
  </si>
  <si>
    <t>Dragagem De Cascalho Com Draga Hopper - Capacidade Da Cisterna De 4.000 M³ - Dmt De 2.400 A 2.700 M</t>
  </si>
  <si>
    <t>Dragagem De Cascalho Com Draga Hopper - Capacidade Da Cisterna De 4.000 M³ - Dmt De 2.700 A 3.000 M</t>
  </si>
  <si>
    <t>Dragagem De Cascalho Com Draga Hopper - Capacidade Da Cisterna De 4.000 M³ - Dmt De 3.000 M</t>
  </si>
  <si>
    <t>Dragagem De Cascalho Com Draga Hopper - Capacidade Da Cisterna De 5.000 M³ - Dmt De 1.500 A 1.800 M</t>
  </si>
  <si>
    <t>Dragagem De Cascalho Com Draga Hopper - Capacidade Da Cisterna De 5.000 M³ - Dmt De 1.800 A 2.100 M</t>
  </si>
  <si>
    <t>Dragagem De Cascalho Com Draga Hopper - Capacidade Da Cisterna De 5.000 M³ - Dmt De 2.100 A 2.400 M</t>
  </si>
  <si>
    <t>Dragagem De Cascalho Com Draga Hopper - Capacidade Da Cisterna De 5.000 M³ - Dmt De 2.400 A 2.700 M</t>
  </si>
  <si>
    <t>Dragagem De Cascalho Com Draga Hopper - Capacidade Da Cisterna De 5.000 M³ - Dmt De 2.700 A 3.000 M</t>
  </si>
  <si>
    <t>Dragagem De Cascalho Com Draga Hopper - Capacidade Da Cisterna De 5.000 M³ - Dmt De 3.000 M</t>
  </si>
  <si>
    <t>Dragagem De Cascalho Com Draga Hopper - Capacidade Da Cisterna De 750 M³ - Dmt De 1.500 A 1.800 M</t>
  </si>
  <si>
    <t>Dragagem De Cascalho Com Draga Hopper - Capacidade Da Cisterna De 750 M³ - Dmt De 1.800 A 2.100 M</t>
  </si>
  <si>
    <t>Dragagem De Cascalho Com Draga Hopper - Capacidade Da Cisterna De 750 M³ - Dmt De 2.100 A 2.400 M</t>
  </si>
  <si>
    <t>Dragagem De Cascalho Com Draga Hopper - Capacidade Da Cisterna De 750 M³ - Dmt De 2.400 A 2.700 M</t>
  </si>
  <si>
    <t>Dragagem De Cascalho Com Draga Hopper - Capacidade Da Cisterna De 750 M³ - Dmt De 2.700 A 3.000 M</t>
  </si>
  <si>
    <t>Dragagem De Cascalho Com Draga Hopper - Capacidade Da Cisterna De 750 M³ - Dmt De 3.000 M</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</si>
  <si>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</si>
  <si>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</si>
  <si>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</si>
  <si>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</si>
  <si>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</si>
  <si>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</si>
  <si>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</si>
  <si>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</si>
  <si>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</si>
  <si>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</si>
  <si>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</si>
  <si>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</si>
  <si>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</si>
  <si>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</si>
  <si>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</si>
  <si>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</si>
  <si>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</si>
  <si>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</si>
  <si>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Até 500 M</t>
  </si>
  <si>
    <t>Dragagem De Cascalho Fino Com Draga De Sucção E Recalque - Bomba De 294 Kw E Cortador De 30 Kw - Distância De Recalque De 1.100 A 1.300 M</t>
  </si>
  <si>
    <t>Dragagem De Cascalho Fino Com Draga De Sucção E Recalque - Bomba De 294 Kw E Cortador De 30 Kw - Distância De Recalque De 1.300 A 1.500 M</t>
  </si>
  <si>
    <t>Dragagem De Cascalho Fino Com Draga De Sucção E Recalque - Bomba De 294 Kw E Cortador De 30 Kw - Distância De Recalque De 1.500 A 1.700 M</t>
  </si>
  <si>
    <t>Dragagem De Cascalho Fino Com Draga De Sucção E Recalque - Bomba De 294 Kw E Cortador De 30 Kw - Distância De Recalque De 500 A 700 M</t>
  </si>
  <si>
    <t>Dragagem De Cascalho Fino Com Draga De Sucção E Recalque - Bomba De 294 Kw E Cortador De 30 Kw - Distância De Recalque De 700 A 900 M</t>
  </si>
  <si>
    <t>Dragagem De Cascalho Fino Com Draga De Sucção E Recalque - Bomba De 294 Kw E Cortador De 30 Kw - Distância De Recalque De 900 A 1.100 M</t>
  </si>
  <si>
    <t>Dragagem De Cascalho Fino Com Draga De Sucção E Recalque - Bomba De 294 Kw E Cortador De 30 Kw - Distância De Recalque De Até 500 M</t>
  </si>
  <si>
    <t>Dragagem De Cascalho Fino Com Draga De Sucção E Recalque - Bomba De 483 Kw E Cortador De 55 Kw - Distância De Recalque De 1.100 A 1.300 M</t>
  </si>
  <si>
    <t>Dragagem De Cascalho Fino Com Draga De Sucção E Recalque - Bomba De 483 Kw E Cortador De 55 Kw - Distância De Recalque De 1.300 A 1.500 M</t>
  </si>
  <si>
    <t>Dragagem De Cascalho Fino Com Draga De Sucção E Recalque - Bomba De 483 Kw E Cortador De 55 Kw - Distância De Recalque De 1.500 A 1.700 M</t>
  </si>
  <si>
    <t>Dragagem De Cascalho Fino Com Draga De Sucção E Recalque - Bomba De 483 Kw E Cortador De 55 Kw - Distância De Recalque De 1.700 A 1.900 M</t>
  </si>
  <si>
    <t>Dragagem De Cascalho Fino Com Draga De Sucção E Recalque - Bomba De 483 Kw E Cortador De 55 Kw - Distância De Recalque De 1.900 A 2.100 M</t>
  </si>
  <si>
    <t>Dragagem De Cascalho Fino Com Draga De Sucção E Recalque - Bomba De 483 Kw E Cortador De 55 Kw - Distância De Recalque De 2.100 A 2.300 M</t>
  </si>
  <si>
    <t>Dragagem De Cascalho Fino Com Draga De Sucção E Recalque - Bomba De 483 Kw E Cortador De 55 Kw - Distância De Recalque De 2.300 A 2.500 M</t>
  </si>
  <si>
    <t>Dragagem De Cascalho Fino Com Draga De Sucção E Recalque - Bomba De 483 Kw E Cortador De 55 Kw - Distância De Recalque De 500 A 700 M</t>
  </si>
  <si>
    <t>Dragagem De Cascalho Fino Com Draga De Sucção E Recalque - Bomba De 483 Kw E Cortador De 55 Kw - Distância De Recalque De 700 A 900 M</t>
  </si>
  <si>
    <t>Dragagem De Cascalho Fino Com Draga De Sucção E Recalque - Bomba De 483 Kw E Cortador De 55 Kw - Distância De Recalque De 900 A 1.100 M</t>
  </si>
  <si>
    <t>Dragagem De Cascalho Fino Com Draga De Sucção E Recalque - Bomba De 483 Kw E Cortador De 55 Kw - Distância De Recalque De Até 500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</si>
  <si>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</si>
  <si>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</si>
  <si>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</si>
  <si>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</si>
  <si>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</si>
  <si>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</si>
  <si>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</si>
  <si>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</si>
  <si>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</si>
  <si>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</si>
  <si>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</si>
  <si>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</si>
  <si>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</si>
  <si>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Até 500 M</t>
  </si>
  <si>
    <t>Dragagem De Cascalho Fino Com Draga Hopper - Capacidade Da Cisterna De 1.000 M³ - Dmt De 1.500 A 1.800 M</t>
  </si>
  <si>
    <t>Dragagem De Cascalho Fino Com Draga Hopper - Capacidade Da Cisterna De 1.000 M³ - Dmt De 1.800 A 2.100 M</t>
  </si>
  <si>
    <t>Dragagem De Cascalho Fino Com Draga Hopper - Capacidade Da Cisterna De 1.000 M³ - Dmt De 2.100 A 2.400 M</t>
  </si>
  <si>
    <t>Dragagem De Cascalho Fino Com Draga Hopper - Capacidade Da Cisterna De 1.000 M³ - Dmt De 2.400 A 2.700 M</t>
  </si>
  <si>
    <t>Dragagem De Cascalho Fino Com Draga Hopper - Capacidade Da Cisterna De 1.000 M³ - Dmt De 2.700 A 3.000 M</t>
  </si>
  <si>
    <t>Dragagem De Cascalho Fino Com Draga Hopper - Capacidade Da Cisterna De 1.000 M³ - Dmt De 3.000 M</t>
  </si>
  <si>
    <t>Dragagem De Cascalho Fino Com Draga Hopper - Capacidade Da Cisterna De 10.000 M³ - Dmt De 1.500 A 1.800 M</t>
  </si>
  <si>
    <t>Dragagem De Cascalho Fino Com Draga Hopper - Capacidade Da Cisterna De 10.000 M³ - Dmt De 1.800 A 2.100 M</t>
  </si>
  <si>
    <t>Dragagem De Cascalho Fino Com Draga Hopper - Capacidade Da Cisterna De 10.000 M³ - Dmt De 2.100 A 2.400 M</t>
  </si>
  <si>
    <t>Dragagem De Cascalho Fino Com Draga Hopper - Capacidade Da Cisterna De 10.000 M³ - Dmt De 2.400 A 2.700 M</t>
  </si>
  <si>
    <t>Dragagem De Cascalho Fino Com Draga Hopper - Capacidade Da Cisterna De 10.000 M³ - Dmt De 2.700 A 3.000 M</t>
  </si>
  <si>
    <t>Dragagem De Cascalho Fino Com Draga Hopper - Capacidade Da Cisterna De 10.000 M³ - Dmt De 3.000 M</t>
  </si>
  <si>
    <t>Dragagem De Cascalho Fino Com Draga Hopper - Capacidade Da Cisterna De 15.000 M³ - Dmt De 1.500 A 1.800 M</t>
  </si>
  <si>
    <t>Dragagem De Cascalho Fino Com Draga Hopper - Capacidade Da Cisterna De 15.000 M³ - Dmt De 1.800 A 2.100 M</t>
  </si>
  <si>
    <t>Dragagem De Cascalho Fino Com Draga Hopper - Capacidade Da Cisterna De 15.000 M³ - Dmt De 2.100 A 2.400 M</t>
  </si>
  <si>
    <t>Dragagem De Cascalho Fino Com Draga Hopper - Capacidade Da Cisterna De 15.000 M³ - Dmt De 2.400 A 2.700 M</t>
  </si>
  <si>
    <t>Dragagem De Cascalho Fino Com Draga Hopper - Capacidade Da Cisterna De 15.000 M³ - Dmt De 2.700 A 3.000 M</t>
  </si>
  <si>
    <t>Dragagem De Cascalho Fino Com Draga Hopper - Capacidade Da Cisterna De 15.000 M³ - Dmt De 3.000 M</t>
  </si>
  <si>
    <t>Dragagem De Cascalho Fino Com Draga Hopper - Capacidade Da Cisterna De 2.000 M³ - Dmt De 1.500 A 1.800 M</t>
  </si>
  <si>
    <t>Dragagem De Cascalho Fino Com Draga Hopper - Capacidade Da Cisterna De 2.000 M³ - Dmt De 1.800 A 2.100 M</t>
  </si>
  <si>
    <t>Dragagem De Cascalho Fino Com Draga Hopper - Capacidade Da Cisterna De 2.000 M³ - Dmt De 2.100 A 2.400 M</t>
  </si>
  <si>
    <t>Dragagem De Cascalho Fino Com Draga Hopper - Capacidade Da Cisterna De 2.000 M³ - Dmt De 2.400 A 2.700 M</t>
  </si>
  <si>
    <t>Dragagem De Cascalho Fino Com Draga Hopper - Capacidade Da Cisterna De 2.000 M³ - Dmt De 2.700 A 3.000 M</t>
  </si>
  <si>
    <t>Dragagem De Cascalho Fino Com Draga Hopper - Capacidade Da Cisterna De 2.000 M³ - Dmt De 3.000 M</t>
  </si>
  <si>
    <t>Dragagem De Cascalho Fino Com Draga Hopper - Capacidade Da Cisterna De 20.000 M³ - Dmt De 1.500 A 1.800 M</t>
  </si>
  <si>
    <t>Dragagem De Cascalho Fino Com Draga Hopper - Capacidade Da Cisterna De 20.000 M³ - Dmt De 1.800 A 2.100 M</t>
  </si>
  <si>
    <t>Dragagem De Cascalho Fino Com Draga Hopper - Capacidade Da Cisterna De 20.000 M³ - Dmt De 2.100 A 2.400 M</t>
  </si>
  <si>
    <t>Dragagem De Cascalho Fino Com Draga Hopper - Capacidade Da Cisterna De 20.000 M³ - Dmt De 2.400 A 2.700 M</t>
  </si>
  <si>
    <t>Dragagem De Cascalho Fino Com Draga Hopper - Capacidade Da Cisterna De 20.000 M³ - Dmt De 2.700 A 3.000 M</t>
  </si>
  <si>
    <t>Dragagem De Cascalho Fino Com Draga Hopper - Capacidade Da Cisterna De 20.000 M³ - Dmt De 3.000 M</t>
  </si>
  <si>
    <t>Dragagem De Cascalho Fino Com Draga Hopper - Capacidade Da Cisterna De 3.000 M³ - Dmt De 1.500 A 1.800 M</t>
  </si>
  <si>
    <t>Dragagem De Cascalho Fino Com Draga Hopper - Capacidade Da Cisterna De 3.000 M³ - Dmt De 1.800 A 2.100 M</t>
  </si>
  <si>
    <t>Dragagem De Cascalho Fino Com Draga Hopper - Capacidade Da Cisterna De 3.000 M³ - Dmt De 2.100 A 2.400 M</t>
  </si>
  <si>
    <t>Dragagem De Cascalho Fino Com Draga Hopper - Capacidade Da Cisterna De 3.000 M³ - Dmt De 2.400 A 2.700 M</t>
  </si>
  <si>
    <t>Dragagem De Cascalho Fino Com Draga Hopper - Capacidade Da Cisterna De 3.000 M³ - Dmt De 2.700 A 3.000 M</t>
  </si>
  <si>
    <t>Dragagem De Cascalho Fino Com Draga Hopper - Capacidade Da Cisterna De 3.000 M³ - Dmt De 3.000 M</t>
  </si>
  <si>
    <t>Dragagem De Cascalho Fino Com Draga Hopper - Capacidade Da Cisterna De 4.000 M³ - Dmt De 1.500 A 1.800 M</t>
  </si>
  <si>
    <t>Dragagem De Cascalho Fino Com Draga Hopper - Capacidade Da Cisterna De 4.000 M³ - Dmt De 1.800 A 2.100 M</t>
  </si>
  <si>
    <t>Dragagem De Cascalho Fino Com Draga Hopper - Capacidade Da Cisterna De 4.000 M³ - Dmt De 2.100 A 2.400 M</t>
  </si>
  <si>
    <t>Dragagem De Cascalho Fino Com Draga Hopper - Capacidade Da Cisterna De 4.000 M³ - Dmt De 2.400 A 2.700 M</t>
  </si>
  <si>
    <t>Dragagem De Cascalho Fino Com Draga Hopper - Capacidade Da Cisterna De 4.000 M³ - Dmt De 2.700 A 3.000 M</t>
  </si>
  <si>
    <t>Dragagem De Cascalho Fino Com Draga Hopper - Capacidade Da Cisterna De 4.000 M³ - Dmt De 3.000 M</t>
  </si>
  <si>
    <t>Dragagem De Cascalho Fino Com Draga Hopper - Capacidade Da Cisterna De 5.000 M³ - Dmt De 1.500 A 1.800 M</t>
  </si>
  <si>
    <t>Dragagem De Cascalho Fino Com Draga Hopper - Capacidade Da Cisterna De 5.000 M³ - Dmt De 1.800 A 2.100 M</t>
  </si>
  <si>
    <t>Dragagem De Cascalho Fino Com Draga Hopper - Capacidade Da Cisterna De 5.000 M³ - Dmt De 2.100 A 2.400 M</t>
  </si>
  <si>
    <t>Dragagem De Cascalho Fino Com Draga Hopper - Capacidade Da Cisterna De 5.000 M³ - Dmt De 2.400 A 2.700 M</t>
  </si>
  <si>
    <t>Dragagem De Cascalho Fino Com Draga Hopper - Capacidade Da Cisterna De 5.000 M³ - Dmt De 2.700 A 3.000 M</t>
  </si>
  <si>
    <t>Dragagem De Cascalho Fino Com Draga Hopper - Capacidade Da Cisterna De 5.000 M³ - Dmt De 3.000 M</t>
  </si>
  <si>
    <t>Dragagem De Cascalho Fino Com Draga Hopper - Capacidade Da Cisterna De 750 M³ - Dmt De 1.500 A 1.800 M</t>
  </si>
  <si>
    <t>Dragagem De Cascalho Fino Com Draga Hopper - Capacidade Da Cisterna De 750 M³ - Dmt De 1.800 A 2.100 M</t>
  </si>
  <si>
    <t>Dragagem De Cascalho Fino Com Draga Hopper - Capacidade Da Cisterna De 750 M³ - Dmt De 2.100 A 2.400 M</t>
  </si>
  <si>
    <t>Dragagem De Cascalho Fino Com Draga Hopper - Capacidade Da Cisterna De 750 M³ - Dmt De 2.400 A 2.700 M</t>
  </si>
  <si>
    <t>Dragagem De Cascalho Fino Com Draga Hopper - Capacidade Da Cisterna De 750 M³ - Dmt De 2.700 A 3.000 M</t>
  </si>
  <si>
    <t>Dragagem De Cascalho Fino Com Draga Hopper - Capacidade Da Cisterna De 750 M³ - Dmt De 3.000 M</t>
  </si>
  <si>
    <t>Dragagem De Material De 1ª Categoria Com Clamshell Sobre Pontão Flutuante - Capacidade Da Caçamba De 4,6 M³ - Transporte Com Batelão Sem Propulsão Com Capacidade De 100 T - Dmt 0 A 300 M</t>
  </si>
  <si>
    <t>Dragagem De Material De 1ª Categoria Com Clamshell Sobre Pontão Flutuante - Capacidade Da Caçamba De 4,6 M³ - Transporte Com Batelão Sem Propulsão Com Capacidade De 100 T - Dmt 1.200 A 1.500 M</t>
  </si>
  <si>
    <t>Dragagem De Material De 1ª Categoria Com Clamshell Sobre Pontão Flutuante - Capacidade Da Caçamba De 4,6 M³ - Transporte Com Batelão Sem Propulsão Com Capacidade De 100 T - Dmt 1.500 A 1.800 M</t>
  </si>
  <si>
    <t>Dragagem De Material De 1ª Categoria Com Clamshell Sobre Pontão Flutuante - Capacidade Da Caçamba De 4,6 M³ - Transporte Com Batelão Sem Propulsão Com Capacidade De 100 T - Dmt 1.800 A 2.100 M</t>
  </si>
  <si>
    <t>Dragagem De Material De 1ª Categoria Com Clamshell Sobre Pontão Flutuante - Capacidade Da Caçamba De 4,6 M³ - Transporte Com Batelão Sem Propulsão Com Capacidade De 100 T - Dmt 2.100 A 2.400 M</t>
  </si>
  <si>
    <t>Dragagem De Material De 1ª Categoria Com Clamshell Sobre Pontão Flutuante - Capacidade Da Caçamba De 4,6 M³ - Transporte Com Batelão Sem Propulsão Com Capacidade De 100 T - Dmt 2.400 A 2.700 M</t>
  </si>
  <si>
    <t>Dragagem De Material De 1ª Categoria Com Clamshell Sobre Pontão Flutuante - Capacidade Da Caçamba De 4,6 M³ - Transporte Com Batelão Sem Propulsão Com Capacidade De 100 T - Dmt 2.700 A 3.000 M</t>
  </si>
  <si>
    <t>Dragagem De Material De 1ª Categoria Com Clamshell Sobre Pontão Flutuante - Capacidade Da Caçamba De 4,6 M³ - Transporte Com Batelão Sem Propulsão Com Capacidade De 100 T - Dmt 300 A 600 M</t>
  </si>
  <si>
    <t>Dragagem De Material De 1ª Categoria Com Clamshell Sobre Pontão Flutuante - Capacidade Da Caçamba De 4,6 M³ - Transporte Com Batelão Sem Propulsão Com Capacidade De 100 T - Dmt 600 A 900 M</t>
  </si>
  <si>
    <t>Dragagem De Material De 1ª Categoria Com Clamshell Sobre Pontão Flutuante - Capacidade Da Caçamba De 4,6 M³ - Transporte Com Batelão Sem Propulsão Com Capacidade De 100 T - Dmt 900 A 1.200 M</t>
  </si>
  <si>
    <t>Dragagem De Material De 1ª Categoria Com Clamshell Sobre Pontão Flutuante - Capacidade Da Caçamba De 4,6 M³ - Transporte Com Batelão Sem Propulsão Com Capacidade De 100 T - Dmt De 3.000 M</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</si>
  <si>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</si>
  <si>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</si>
  <si>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</si>
  <si>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</si>
  <si>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</si>
  <si>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</si>
  <si>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</si>
  <si>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</si>
  <si>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</si>
  <si>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</si>
  <si>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</si>
  <si>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</si>
  <si>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</si>
  <si>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</si>
  <si>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</si>
  <si>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</si>
  <si>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</si>
  <si>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</si>
  <si>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</si>
  <si>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</si>
  <si>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</si>
  <si>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</si>
  <si>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50 A 200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</si>
  <si>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</si>
  <si>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800 A 1.000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</si>
  <si>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</si>
  <si>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</si>
  <si>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</si>
  <si>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</si>
  <si>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</si>
  <si>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</si>
  <si>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</si>
  <si>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</si>
  <si>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</si>
  <si>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</si>
  <si>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</si>
  <si>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</si>
  <si>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</si>
  <si>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De 3.000 M - Com Caminhão De 14 M³ E Carregadeira</t>
  </si>
  <si>
    <t>Dragagem De Material De 1ª Categoria Com Dragline - Caçamba De 2,1 M³ - Dmt Até 50 M</t>
  </si>
  <si>
    <t>Dragagem De Material De 1ª Categoria Com Escavadeira Hidráulica - Capacidade De Caçamba De 1,56 M³ - Caminho De Serviço Em Leito Natural - Dmt 1.000 A 1.200 M</t>
  </si>
  <si>
    <t>Dragagem De Material De 1ª Categoria Com Escavadeira Hidráulica - Capacidade De Caçamba De 1,56 M³ - Caminho De Serviço Em Leito Natural - Dmt 1.200 A 1.400 M</t>
  </si>
  <si>
    <t>Dragagem De Material De 1ª Categoria Com Escavadeira Hidráulica - Capacidade De Caçamba De 1,56 M³ - Caminho De Serviço Em Leito Natural - Dmt 1.400 A 1.600 M</t>
  </si>
  <si>
    <t>Dragagem De Material De 1ª Categoria Com Escavadeira Hidráulica - Capacidade De Caçamba De 1,56 M³ - Caminho De Serviço Em Leito Natural - Dmt 1.600 A 1.800 M</t>
  </si>
  <si>
    <t>Dragagem De Material De 1ª Categoria Com Escavadeira Hidráulica - Capacidade De Caçamba De 1,56 M³ - Caminho De Serviço Em Leito Natural - Dmt 1.800 A 2.000 M</t>
  </si>
  <si>
    <t>Dragagem De Material De 1ª Categoria Com Escavadeira Hidráulica - Capacidade De Caçamba De 1,56 M³ - Caminho De Serviço Em Leito Natural - Dmt 2.000 A 2.500 M</t>
  </si>
  <si>
    <t>Dragagem De Material De 1ª Categoria Com Escavadeira Hidráulica - Capacidade De Caçamba De 1,56 M³ - Caminho De Serviço Em Leito Natural - Dmt 2.500 A 3.000 M</t>
  </si>
  <si>
    <t>Dragagem De Material De 1ª Categoria Com Escavadeira Hidráulica - Capacidade De Caçamba De 1,56 M³ - Caminho De Serviço Em Leito Natural - Dmt 200 A 400 M</t>
  </si>
  <si>
    <t>Dragagem De Material De 1ª Categoria Com Escavadeira Hidráulica - Capacidade De Caçamba De 1,56 M³ - Caminho De Serviço Em Leito Natural - Dmt 3.000 M</t>
  </si>
  <si>
    <t>Dragagem De Material De 1ª Categoria Com Escavadeira Hidráulica - Capacidade De Caçamba De 1,56 M³ - Caminho De Serviço Em Leito Natural - Dmt 400 A 600 M</t>
  </si>
  <si>
    <t>Dragagem De Material De 1ª Categoria Com Escavadeira Hidráulica - Capacidade De Caçamba De 1,56 M³ - Caminho De Serviço Em Leito Natural - Dmt 50 A 200 M</t>
  </si>
  <si>
    <t>Dragagem De Material De 1ª Categoria Com Escavadeira Hidráulica - Capacidade De Caçamba De 1,56 M³ - Caminho De Serviço Em Leito Natural - Dmt 600 A 800 M</t>
  </si>
  <si>
    <t>Dragagem De Material De 1ª Categoria Com Escavadeira Hidráulica - Capacidade De Caçamba De 1,56 M³ - Caminho De Serviço Em Leito Natural - Dmt 800 A 1.000 M</t>
  </si>
  <si>
    <t>Dragagem De Material De 1ª Categoria Com Escavadeira Hidráulica - Capacidade De Caçamba De 1,56 M³ - Caminho De Serviço Em Revestimento Primário - Dmt 1.000 A 1.200 M</t>
  </si>
  <si>
    <t>Dragagem De Material De 1ª Categoria Com Escavadeira Hidráulica - Capacidade De Caçamba De 1,56 M³ - Caminho De Serviço Em Revestimento Primário - Dmt 1.200 A 1.400 M</t>
  </si>
  <si>
    <t>Dragagem De Material De 1ª Categoria Com Escavadeira Hidráulica - Capacidade De Caçamba De 1,56 M³ - Caminho De Serviço Em Revestimento Primário - Dmt 1.400 A 1.600 M</t>
  </si>
  <si>
    <t>Dragagem De Material De 1ª Categoria Com Escavadeira Hidráulica - Capacidade De Caçamba De 1,56 M³ - Caminho De Serviço Em Revestimento Primário - Dmt 1.600 A 1.800 M</t>
  </si>
  <si>
    <t>Dragagem De Material De 1ª Categoria Com Escavadeira Hidráulica - Capacidade De Caçamba De 1,56 M³ - Caminho De Serviço Em Revestimento Primário - Dmt 1.800 A 2.000 M</t>
  </si>
  <si>
    <t>Dragagem De Material De 1ª Categoria Com Escavadeira Hidráulica - Capacidade De Caçamba De 1,56 M³ - Caminho De Serviço Em Revestimento Primário - Dmt 2.000 A 2.500 M</t>
  </si>
  <si>
    <t>Dragagem De Material De 1ª Categoria Com Escavadeira Hidráulica - Capacidade De Caçamba De 1,56 M³ - Caminho De Serviço Em Revestimento Primário - Dmt 2.500 A 3.000 M</t>
  </si>
  <si>
    <t>Dragagem De Material De 1ª Categoria Com Escavadeira Hidráulica - Capacidade De Caçamba De 1,56 M³ - Caminho De Serviço Em Revestimento Primário - Dmt 200 A 400 M</t>
  </si>
  <si>
    <t>Dragagem De Material De 1ª Categoria Com Escavadeira Hidráulica - Capacidade De Caçamba De 1,56 M³ - Caminho De Serviço Em Revestimento Primário - Dmt 3.000 M</t>
  </si>
  <si>
    <t>Dragagem De Material De 1ª Categoria Com Escavadeira Hidráulica - Capacidade De Caçamba De 1,56 M³ - Caminho De Serviço Em Revestimento Primário - Dmt 400 A 600 M</t>
  </si>
  <si>
    <t>Dragagem De Material De 1ª Categoria Com Escavadeira Hidráulica - Capacidade De Caçamba De 1,56 M³ - Caminho De Serviço Em Revestimento Primário - Dmt 50 A 200 M</t>
  </si>
  <si>
    <t>Dragagem De Material De 1ª Categoria Com Escavadeira Hidráulica - Capacidade De Caçamba De 1,56 M³ - Caminho De Serviço Em Revestimento Primário - Dmt 600 A 800 M</t>
  </si>
  <si>
    <t>Dragagem De Material De 1ª Categoria Com Escavadeira Hidráulica - Capacidade De Caçamba De 1,56 M³ - Caminho De Serviço Em Revestimento Primário - Dmt 800 A 1.000 M</t>
  </si>
  <si>
    <t>Dragagem De Material De 1ª Categoria Com Escavadeira Hidráulica - Capacidade De Caçamba De 1,56 M³ - Caminho De Serviço Pavimentado - Dmt 1.000 A 1.200 M</t>
  </si>
  <si>
    <t>Dragagem De Material De 1ª Categoria Com Escavadeira Hidráulica - Capacidade De Caçamba De 1,56 M³ - Caminho De Serviço Pavimentado - Dmt 1.200 A 1.400 M</t>
  </si>
  <si>
    <t>Dragagem De Material De 1ª Categoria Com Escavadeira Hidráulica - Capacidade De Caçamba De 1,56 M³ - Caminho De Serviço Pavimentado - Dmt 1.400 A 1.600 M</t>
  </si>
  <si>
    <t>Dragagem De Material De 1ª Categoria Com Escavadeira Hidráulica - Capacidade De Caçamba De 1,56 M³ - Caminho De Serviço Pavimentado - Dmt 1.600 A 1.800 M</t>
  </si>
  <si>
    <t>Dragagem De Material De 1ª Categoria Com Escavadeira Hidráulica - Capacidade De Caçamba De 1,56 M³ - Caminho De Serviço Pavimentado - Dmt 1.800 A 2.000 M</t>
  </si>
  <si>
    <t>Dragagem De Material De 1ª Categoria Com Escavadeira Hidráulica - Capacidade De Caçamba De 1,56 M³ - Caminho De Serviço Pavimentado - Dmt 2.000 A 2.500 M</t>
  </si>
  <si>
    <t>Dragagem De Material De 1ª Categoria Com Escavadeira Hidráulica - Capacidade De Caçamba De 1,56 M³ - Caminho De Serviço Pavimentado - Dmt 2.500 A 3.000 M</t>
  </si>
  <si>
    <t>Dragagem De Material De 1ª Categoria Com Escavadeira Hidráulica - Capacidade De Caçamba De 1,56 M³ - Caminho De Serviço Pavimentado - Dmt 200 A 400 M</t>
  </si>
  <si>
    <t>Dragagem De Material De 1ª Categoria Com Escavadeira Hidráulica - Capacidade De Caçamba De 1,56 M³ - Caminho De Serviço Pavimentado - Dmt 3.000 M</t>
  </si>
  <si>
    <t>Dragagem De Material De 1ª Categoria Com Escavadeira Hidráulica - Capacidade De Caçamba De 1,56 M³ - Caminho De Serviço Pavimentado - Dmt 400 A 600 M</t>
  </si>
  <si>
    <t>Dragagem De Material De 1ª Categoria Com Escavadeira Hidráulica - Capacidade De Caçamba De 1,56 M³ - Caminho De Serviço Pavimentado - Dmt 50 A 200 M</t>
  </si>
  <si>
    <t>Dragagem De Material De 1ª Categoria Com Escavadeira Hidráulica - Capacidade De Caçamba De 1,56 M³ - Caminho De Serviço Pavimentado - Dmt 600 A 800 M</t>
  </si>
  <si>
    <t>Dragagem De Material De 1ª Categoria Com Escavadeira Hidráulica - Capacidade De Caçamba De 1,56 M³ - Caminho De Serviço Pavimentado - Dmt 800 A 1.000 M</t>
  </si>
  <si>
    <t>Dragagem De Material De 1ª Categoria Com Escavadeira Hidráulica - Capacidade De Caçamba De 1,56 M³ - Dmt 0 A 50 M</t>
  </si>
  <si>
    <t>Dragagem De Material De 1ª Categoria Com Escavadeira Hidráulica Sobre Pontão Flutuante - Capacidade Da Caçamba De 1,56 M³ - Transporte Com Batelão Sem Propulsão Com Capacidade De 100 T - Dmt 0 A 300 M</t>
  </si>
  <si>
    <t>Dragagem De Material De 1ª Categoria Com Escavadeira Hidráulica Sobre Pontão Flutuante - Capacidade Da Caçamba De 1,56 M³ - Transporte Com Batelão Sem Propulsão Com Capacidade De 100 T - Dmt 1.200 A 1.500 M</t>
  </si>
  <si>
    <t>Dragagem De Material De 1ª Categoria Com Escavadeira Hidráulica Sobre Pontão Flutuante - Capacidade Da Caçamba De 1,56 M³ - Transporte Com Batelão Sem Propulsão Com Capacidade De 100 T - Dmt 1.500 A 1.800 M</t>
  </si>
  <si>
    <t>Dragagem De Material De 1ª Categoria Com Escavadeira Hidráulica Sobre Pontão Flutuante - Capacidade Da Caçamba De 1,56 M³ - Transporte Com Batelão Sem Propulsão Com Capacidade De 100 T - Dmt 1.800 A 2.100 M</t>
  </si>
  <si>
    <t>Dragagem De Material De 1ª Categoria Com Escavadeira Hidráulica Sobre Pontão Flutuante - Capacidade Da Caçamba De 1,56 M³ - Transporte Com Batelão Sem Propulsão Com Capacidade De 100 T - Dmt 2.100 A 2.400 M</t>
  </si>
  <si>
    <t>Dragagem De Material De 1ª Categoria Com Escavadeira Hidráulica Sobre Pontão Flutuante - Capacidade Da Caçamba De 1,56 M³ - Transporte Com Batelão Sem Propulsão Com Capacidade De 100 T - Dmt 2.400 A 2.700 M</t>
  </si>
  <si>
    <t>Dragagem De Material De 1ª Categoria Com Escavadeira Hidráulica Sobre Pontão Flutuante - Capacidade Da Caçamba De 1,56 M³ - Transporte Com Batelão Sem Propulsão Com Capacidade De 100 T - Dmt 2.700 A 3.000 M</t>
  </si>
  <si>
    <t>Dragagem De Material De 1ª Categoria Com Escavadeira Hidráulica Sobre Pontão Flutuante - Capacidade Da Caçamba De 1,56 M³ - Transporte Com Batelão Sem Propulsão Com Capacidade De 100 T - Dmt 300 A 600 M</t>
  </si>
  <si>
    <t>Dragagem De Material De 1ª Categoria Com Escavadeira Hidráulica Sobre Pontão Flutuante - Capacidade Da Caçamba De 1,56 M³ - Transporte Com Batelão Sem Propulsão Com Capacidade De 100 T - Dmt 600 A 900 M</t>
  </si>
  <si>
    <t>Dragagem De Material De 1ª Categoria Com Escavadeira Hidráulica Sobre Pontão Flutuante - Capacidade Da Caçamba De 1,56 M³ - Transporte Com Batelão Sem Propulsão Com Capacidade De 100 T - Dmt 900 A 1.200 M</t>
  </si>
  <si>
    <t>Dragagem De Material De 1ª Categoria Com Escavadeira Hidráulica Sobre Pontão Flutuante - Capacidade Da Caçamba De 1,56 M³ - Transporte Com Batelão Sem Propulsão Com Capacidade De 100 T - Dmt De 3.000 M</t>
  </si>
  <si>
    <t>Dragagem De Silte Com Draga Hopper - Capacidade Da Cisterna De 1.000 M³ - Dmt De 1.500 A 1.800 M</t>
  </si>
  <si>
    <t>Dragagem De Silte Com Draga Hopper - Capacidade Da Cisterna De 1.000 M³ - Dmt De 1.800 A 2.100 M</t>
  </si>
  <si>
    <t>Dragagem De Silte Com Draga Hopper - Capacidade Da Cisterna De 1.000 M³ - Dmt De 2.100 A 2.400 M</t>
  </si>
  <si>
    <t>Dragagem De Silte Com Draga Hopper - Capacidade Da Cisterna De 1.000 M³ - Dmt De 2.400 A 2.700 M</t>
  </si>
  <si>
    <t>Dragagem De Silte Com Draga Hopper - Capacidade Da Cisterna De 1.000 M³ - Dmt De 2.700 A 3.000 M</t>
  </si>
  <si>
    <t>Dragagem De Silte Com Draga Hopper - Capacidade Da Cisterna De 1.000 M³ - Dmt De 3.000 M</t>
  </si>
  <si>
    <t>Dragagem De Silte Com Draga Hopper - Capacidade Da Cisterna De 10.000 M³ - Dmt De 1.500 A 1.800 M</t>
  </si>
  <si>
    <t>Dragagem De Silte Com Draga Hopper - Capacidade Da Cisterna De 10.000 M³ - Dmt De 1.800 A 2.100 M</t>
  </si>
  <si>
    <t>Dragagem De Silte Com Draga Hopper - Capacidade Da Cisterna De 10.000 M³ - Dmt De 2.100 A 2.400 M</t>
  </si>
  <si>
    <t>Dragagem De Silte Com Draga Hopper - Capacidade Da Cisterna De 10.000 M³ - Dmt De 2.400 A 2.700 M</t>
  </si>
  <si>
    <t>Dragagem De Silte Com Draga Hopper - Capacidade Da Cisterna De 10.000 M³ - Dmt De 2.700 A 3.000 M</t>
  </si>
  <si>
    <t>Dragagem De Silte Com Draga Hopper - Capacidade Da Cisterna De 10.000 M³ - Dmt De 3.000 M</t>
  </si>
  <si>
    <t>Dragagem De Silte Com Draga Hopper - Capacidade Da Cisterna De 15.000 M³ - Dmt De 1.500 A 1.800 M</t>
  </si>
  <si>
    <t>Dragagem De Silte Com Draga Hopper - Capacidade Da Cisterna De 15.000 M³ - Dmt De 1.800 A 2.100 M</t>
  </si>
  <si>
    <t>Dragagem De Silte Com Draga Hopper - Capacidade Da Cisterna De 15.000 M³ - Dmt De 2.100 A 2.400 M</t>
  </si>
  <si>
    <t>Dragagem De Silte Com Draga Hopper - Capacidade Da Cisterna De 15.000 M³ - Dmt De 2.400 A 2.700 M</t>
  </si>
  <si>
    <t>Dragagem De Silte Com Draga Hopper - Capacidade Da Cisterna De 15.000 M³ - Dmt De 2.700 A 3.000 M</t>
  </si>
  <si>
    <t>Dragagem De Silte Com Draga Hopper - Capacidade Da Cisterna De 15.000 M³ - Dmt De 3.000 M</t>
  </si>
  <si>
    <t>Dragagem De Silte Com Draga Hopper - Capacidade Da Cisterna De 2.000 M³ - Dmt De 1.500 A 1.800 M</t>
  </si>
  <si>
    <t>Dragagem De Silte Com Draga Hopper - Capacidade Da Cisterna De 2.000 M³ - Dmt De 1.800 A 2.100 M</t>
  </si>
  <si>
    <t>Dragagem De Silte Com Draga Hopper - Capacidade Da Cisterna De 2.000 M³ - Dmt De 2.100 A 2.400 M</t>
  </si>
  <si>
    <t>Dragagem De Silte Com Draga Hopper - Capacidade Da Cisterna De 2.000 M³ - Dmt De 2.400 A 2.700 M</t>
  </si>
  <si>
    <t>Dragagem De Silte Com Draga Hopper - Capacidade Da Cisterna De 2.000 M³ - Dmt De 2.700 A 3.000 M</t>
  </si>
  <si>
    <t>Dragagem De Silte Com Draga Hopper - Capacidade Da Cisterna De 2.000 M³ - Dmt De 3.000 M</t>
  </si>
  <si>
    <t>Dragagem De Silte Com Draga Hopper - Capacidade Da Cisterna De 20.000 M³ - Dmt De 1.500 A 1.800 M</t>
  </si>
  <si>
    <t>Dragagem De Silte Com Draga Hopper - Capacidade Da Cisterna De 20.000 M³ - Dmt De 1.800 A 2.100 M</t>
  </si>
  <si>
    <t>Dragagem De Silte Com Draga Hopper - Capacidade Da Cisterna De 20.000 M³ - Dmt De 2.100 A 2.400 M</t>
  </si>
  <si>
    <t>Dragagem De Silte Com Draga Hopper - Capacidade Da Cisterna De 20.000 M³ - Dmt De 2.400 A 2.700 M</t>
  </si>
  <si>
    <t>Dragagem De Silte Com Draga Hopper - Capacidade Da Cisterna De 20.000 M³ - Dmt De 2.700 A 3.000 M</t>
  </si>
  <si>
    <t>Dragagem De Silte Com Draga Hopper - Capacidade Da Cisterna De 20.000 M³ - Dmt De 3.000 M</t>
  </si>
  <si>
    <t>Dragagem De Silte Com Draga Hopper - Capacidade Da Cisterna De 3.000 M³ - Dmt De 1.500 A 1.800 M</t>
  </si>
  <si>
    <t>Dragagem De Silte Com Draga Hopper - Capacidade Da Cisterna De 3.000 M³ - Dmt De 1.800 A 2.100 M</t>
  </si>
  <si>
    <t>Dragagem De Silte Com Draga Hopper - Capacidade Da Cisterna De 3.000 M³ - Dmt De 2.100 A 2.400 M</t>
  </si>
  <si>
    <t>Dragagem De Silte Com Draga Hopper - Capacidade Da Cisterna De 3.000 M³ - Dmt De 2.400 A 2.700 M</t>
  </si>
  <si>
    <t>Dragagem De Silte Com Draga Hopper - Capacidade Da Cisterna De 3.000 M³ - Dmt De 2.700 A 3.000 M</t>
  </si>
  <si>
    <t>Dragagem De Silte Com Draga Hopper - Capacidade Da Cisterna De 3.000 M³ - Dmt De 3.000 M</t>
  </si>
  <si>
    <t>Dragagem De Silte Com Draga Hopper - Capacidade Da Cisterna De 4.000 M³ - Dmt De 1.500 A 1.800 M</t>
  </si>
  <si>
    <t>Dragagem De Silte Com Draga Hopper - Capacidade Da Cisterna De 4.000 M³ - Dmt De 1.800 A 2.100 M</t>
  </si>
  <si>
    <t>Dragagem De Silte Com Draga Hopper - Capacidade Da Cisterna De 4.000 M³ - Dmt De 2.100 A 2.400 M</t>
  </si>
  <si>
    <t>Dragagem De Silte Com Draga Hopper - Capacidade Da Cisterna De 4.000 M³ - Dmt De 2.400 A 2.700 M</t>
  </si>
  <si>
    <t>Dragagem De Silte Com Draga Hopper - Capacidade Da Cisterna De 4.000 M³ - Dmt De 2.700 A 3.000 M</t>
  </si>
  <si>
    <t>Dragagem De Silte Com Draga Hopper - Capacidade Da Cisterna De 4.000 M³ - Dmt De 3.000 M</t>
  </si>
  <si>
    <t>Dragagem De Silte Com Draga Hopper - Capacidade Da Cisterna De 5.000 M³ - Dmt De 1.500 A 1.800 M</t>
  </si>
  <si>
    <t>Dragagem De Silte Com Draga Hopper - Capacidade Da Cisterna De 5.000 M³ - Dmt De 1.800 A 2.100 M</t>
  </si>
  <si>
    <t>Dragagem De Silte Com Draga Hopper - Capacidade Da Cisterna De 5.000 M³ - Dmt De 2.100 A 2.400 M</t>
  </si>
  <si>
    <t>Dragagem De Silte Com Draga Hopper - Capacidade Da Cisterna De 5.000 M³ - Dmt De 2.400 A 2.700 M</t>
  </si>
  <si>
    <t>Dragagem De Silte Com Draga Hopper - Capacidade Da Cisterna De 5.000 M³ - Dmt De 2.700 A 3.000 M</t>
  </si>
  <si>
    <t>Dragagem De Silte Com Draga Hopper - Capacidade Da Cisterna De 5.000 M³ - Dmt De 3.000 M</t>
  </si>
  <si>
    <t>Dragagem De Silte Com Draga Hopper - Capacidade Da Cisterna De 750 M³ - Dmt De 1.500 A 1.800 M</t>
  </si>
  <si>
    <t>Dragagem De Silte Com Draga Hopper - Capacidade Da Cisterna De 750 M³ - Dmt De 1.800 A 2.100 M</t>
  </si>
  <si>
    <t>Dragagem De Silte Com Draga Hopper - Capacidade Da Cisterna De 750 M³ - Dmt De 2.100 A 2.400 M</t>
  </si>
  <si>
    <t>Dragagem De Silte Com Draga Hopper - Capacidade Da Cisterna De 750 M³ - Dmt De 2.400 A 2.700 M</t>
  </si>
  <si>
    <t>Dragagem De Silte Com Draga Hopper - Capacidade Da Cisterna De 750 M³ - Dmt De 2.700 A 3.000 M</t>
  </si>
  <si>
    <t>Dragagem De Silte Com Draga Hopper - Capacidade Da Cisterna De 750 M³ - Dmt De 3.000 M</t>
  </si>
  <si>
    <t>Alvenaria De Blocos De Concreto 19 X 19 X 39 Cm Com Espessura De 20 Cm - Areia Comercial</t>
  </si>
  <si>
    <t>Alvenaria De Blocos De Concreto 19 X 19 X 39 Cm Com Espessura De 20 Cm - Areia Extraída</t>
  </si>
  <si>
    <t>Aplicação De Geotêxtil Não-Tecido Agulhado Com Resistência À Tração Longitudinal De 14 Kn/M</t>
  </si>
  <si>
    <t>Aplicação De Geotêxtil Não-Tecido Agulhado Com Resistência À Tração Longitudinal De 31 Kn/M</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</si>
  <si>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</si>
  <si>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</si>
  <si>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</si>
  <si>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</si>
  <si>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</si>
  <si>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</si>
  <si>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</si>
  <si>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</si>
  <si>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</si>
  <si>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</si>
  <si>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</si>
  <si>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</si>
  <si>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</si>
  <si>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</si>
  <si>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</si>
  <si>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</si>
  <si>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</si>
  <si>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</si>
  <si>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</si>
  <si>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</si>
  <si>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</si>
  <si>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</si>
  <si>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</si>
  <si>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</si>
  <si>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</si>
  <si>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</si>
  <si>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</si>
  <si>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</si>
  <si>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</si>
  <si>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</si>
  <si>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</si>
  <si>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</si>
  <si>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</si>
  <si>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</si>
  <si>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</si>
  <si>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</si>
  <si>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Boca De Saída Para Dreno Subsuperficial - Bsd 03 - Areia E Brita Comerciais</t>
  </si>
  <si>
    <t>Boca De Saída Para Dreno Subsuperficial - Bsd 03 - Areia Extraída E Brita Produzida</t>
  </si>
  <si>
    <t>Caixa Coletora De Sarjeta - Ccs 200-60 A - Com Grelha De Concreto - Areia E Brita Comerciais</t>
  </si>
  <si>
    <t>Caixa Coletora De Sarjeta - Ccs 200-60 A - Com Grelha De Concreto - Areia Extraída E Brita Produzida</t>
  </si>
  <si>
    <t>Caixa Coletora De Sarjeta - Ccs 200-60 B - Com Grelha De Aço - Areia E Brita Comerciais</t>
  </si>
  <si>
    <t>Caixa Coletora De Sarjeta - Ccs 200-60 B - Com Grelha De Aço - Areia Extraída E Brita Produzida</t>
  </si>
  <si>
    <t>Caixa Coletora De Sarjeta - Ccs 200-80 A - Com Grelha De Concreto - Areia E Brita Comerciais</t>
  </si>
  <si>
    <t>Caixa Coletora De Sarjeta - Ccs 200-80 A - Com Grelha De Concreto - Areia Extraída E Brita Produzida</t>
  </si>
  <si>
    <t>Caixa Coletora De Sarjeta - Ccs 200-80 B - Com Grelha De Aço - Areia E Brita Comerciais</t>
  </si>
  <si>
    <t>Caixa Coletora De Sarjeta - Ccs 200-80 B - Com Grelha De Aço - Areia Extraída E Brita Produzida</t>
  </si>
  <si>
    <t>Caixa Coletora De Sarjeta - Ccs 250-100 A - Com Grelha De Concreto - Areia E Brita Comerciais</t>
  </si>
  <si>
    <t>Caixa Coletora De Sarjeta - Ccs 250-100 A - Com Grelha De Concreto - Areia Extraída E Brita Produzida</t>
  </si>
  <si>
    <t>Caixa Coletora De Sarjeta - Ccs 250-100 B - Com Grelha De Aço - Areia E Brita Comerciais</t>
  </si>
  <si>
    <t>Caixa Coletora De Sarjeta - Ccs 250-100 B - Com Grelha De Aço - Areia Extraída E Brita Produzida</t>
  </si>
  <si>
    <t>Caixa Coletora De Sarjeta - Ccs 250-120 A - Com Grelha De Concreto - Areia E Brita Comerciais</t>
  </si>
  <si>
    <t>Caixa Coletora De Sarjeta - Ccs 250-120 A - Com Grelha De Concreto - Areia Extraída E Brita Produzida</t>
  </si>
  <si>
    <t>Caixa Coletora De Sarjeta - Ccs 250-120 B - Com Grelha De Aço - Areia E Brita Comerciais</t>
  </si>
  <si>
    <t>Caixa Coletora De Sarjeta - Ccs 250-120 B - Com Grelha De Aço - Areia Extraída E Brita Produzida</t>
  </si>
  <si>
    <t>Caixa Coletora De Sarjeta - Ccs 250-60 A - Com Grelha De Concreto - Areia E Brita Comerciais</t>
  </si>
  <si>
    <t>Caixa Coletora De Sarjeta - Ccs 250-60 A - Com Grelha De Concreto - Areia Extraída E Brita Produzida</t>
  </si>
  <si>
    <t>Caixa Coletora De Sarjeta - Ccs 250-60 B - Com Grelha De Aço - Areia E Brita Comerciais</t>
  </si>
  <si>
    <t>Caixa Coletora De Sarjeta - Ccs 250-60 B - Com Grelha De Aço - Areia Extraída E Brita Produzida</t>
  </si>
  <si>
    <t>Caixa Coletora De Sarjeta - Ccs 250-80 A - Com Grelha De Concreto - Areia E Brita Comerciais</t>
  </si>
  <si>
    <t>Caixa Coletora De Sarjeta - Ccs 250-80 A - Com Grelha De Concreto - Areia Extraída E Brita Produzida</t>
  </si>
  <si>
    <t>Caixa Coletora De Sarjeta - Ccs 250-80 B - Com Grelha De Aço - Areia E Brita Comerciais</t>
  </si>
  <si>
    <t>Caixa Coletora De Sarjeta - Ccs 250-80 B - Com Grelha De Aço - Areia Extraída E Brita Produzida</t>
  </si>
  <si>
    <t>Caixa Coletora De Sarjeta - Ccs 300-100 A - Com Grelha De Concreto - Areia E Brita Comerciais</t>
  </si>
  <si>
    <t>Caixa Coletora De Sarjeta - Ccs 300-100 A - Com Grelha De Concreto - Areia Extraída E Brita Produzida</t>
  </si>
  <si>
    <t>Caixa Coletora De Sarjeta - Ccs 300-100 B - Com Grelha De Aço - Areia E Brita Comerciais</t>
  </si>
  <si>
    <t>Caixa Coletora De Sarjeta - Ccs 300-100 B - Com Grelha De Aço - Areia Extraída E Brita Produzida</t>
  </si>
  <si>
    <t>Caixa Coletora De Sarjeta - Ccs 300-120 A - Com Grelha De Concreto - Areia E Brita Comerciais</t>
  </si>
  <si>
    <t>Caixa Coletora De Sarjeta - Ccs 300-120 A - Com Grelha De Concreto - Areia Extraída E Brita Produzida</t>
  </si>
  <si>
    <t>Caixa Coletora De Sarjeta - Ccs 300-120 B - Com Grelha De Aço - Areia E Brita Comerciais</t>
  </si>
  <si>
    <t>Caixa Coletora De Sarjeta - Ccs 300-120 B - Com Grelha De Aço - Areia Extraída E Brita Produzida</t>
  </si>
  <si>
    <t>Caixa Coletora De Sarjeta - Ccs 300-60 A - Com Grelha De Concreto - Areia E Brita Comerciais</t>
  </si>
  <si>
    <t>Caixa Coletora De Sarjeta - Ccs 300-60 A - Com Grelha De Concreto - Areia Extraída E Brita Produzida</t>
  </si>
  <si>
    <t>Caixa Coletora De Sarjeta - Ccs 300-60 B - Com Grelha De Aço - Areia E Brita Comerciais</t>
  </si>
  <si>
    <t>Caixa Coletora De Sarjeta - Ccs 300-60 B - Com Grelha De Aço - Areia Extraída E Brita Produzida</t>
  </si>
  <si>
    <t>Caixa Coletora De Sarjeta - Ccs 300-80 A - Com Grelha De Concreto - Areia E Brita Comerciais</t>
  </si>
  <si>
    <t>Caixa Coletora De Sarjeta - Ccs 300-80 A - Com Grelha De Concreto - Areia Extraída E Brita Produzida</t>
  </si>
  <si>
    <t>Caixa Coletora De Sarjeta - Ccs 300-80 B - Com Grelha De Aço - Areia E Brita Comerciais</t>
  </si>
  <si>
    <t>Caixa Coletora De Sarjeta - Ccs 300-80 B - Com Grelha De Aço - Areia Extraída E Brita Produzida</t>
  </si>
  <si>
    <t>Caixa Coletora De Sarjeta - Ccs 350-100 A - Com Grelha De Concreto - Areia E Brita Comerciais</t>
  </si>
  <si>
    <t>Caixa Coletora De Sarjeta - Ccs 350-100 A - Com Grelha De Concreto - Areia Extraída E Brita Produzida</t>
  </si>
  <si>
    <t>Caixa Coletora De Sarjeta - Ccs 350-100 B - Com Grelha De Aço - Areia E Brita Comerciais</t>
  </si>
  <si>
    <t>Caixa Coletora De Sarjeta - Ccs 350-100 B - Com Grelha De Aço - Areia Extraída E Brita Produzida</t>
  </si>
  <si>
    <t>Caixa Coletora De Sarjeta - Ccs 350-120 A - Com Grelha De Concreto - Areia E Brita Comerciais</t>
  </si>
  <si>
    <t>Caixa Coletora De Sarjeta - Ccs 350-120 A - Com Grelha De Concreto - Areia Extraída E Brita Produzida</t>
  </si>
  <si>
    <t>Caixa Coletora De Sarjeta - Ccs 350-120 B - Com Grelha De Aço - Areia E Brita Comerciais</t>
  </si>
  <si>
    <t>Caixa Coletora De Sarjeta - Ccs 350-120 B - Com Grelha De Aço - Areia Extraída E Brita Produzida</t>
  </si>
  <si>
    <t>Caixa Coletora De Sarjeta - Ccs 350-60 A - Com Grelha De Concreto - Areia E Brita Comerciais</t>
  </si>
  <si>
    <t>Caixa Coletora De Sarjeta - Ccs 350-60 A - Com Grelha De Concreto - Areia Extraída E Brita Produzida</t>
  </si>
  <si>
    <t>Caixa Coletora De Sarjeta - Ccs 350-60 B - Com Grelha De Aço - Areia E Brita Comerciais</t>
  </si>
  <si>
    <t>Caixa Coletora De Sarjeta - Ccs 350-60 B - Com Grelha De Aço - Areia Extraída E Brita Produzida</t>
  </si>
  <si>
    <t>Caixa Coletora De Sarjeta - Ccs 350-80 A - Com Grelha De Concreto - Areia E Brita Comerciais</t>
  </si>
  <si>
    <t>Caixa Coletora De Sarjeta - Ccs 350-80 A - Com Grelha De Concreto - Areia Extraída E Brita Produzida</t>
  </si>
  <si>
    <t>Caixa Coletora De Sarjeta - Ccs 350-80 B - Com Grelha De Aço - Areia E Brita Comerciais</t>
  </si>
  <si>
    <t>Caixa Coletora De Sarjeta - Ccs 350-80 B - Com Grelha De Aço - Areia Extraída E Brita Produzida</t>
  </si>
  <si>
    <t>Caixa Coletora De Sarjeta - Ccs 400-100 A - Com Grelha De Concreto - Areia E Brita Comerciais</t>
  </si>
  <si>
    <t>Caixa Coletora De Sarjeta - Ccs 400-100 A - Com Grelha De Concreto - Areia Extraída E Brita Produzida</t>
  </si>
  <si>
    <t>Caixa Coletora De Sarjeta - Ccs 400-100 B - Com Grelha De Aço - Areia E Brita Comerciais</t>
  </si>
  <si>
    <t>Caixa Coletora De Sarjeta - Ccs 400-100 B - Com Grelha De Aço - Areia Extraída E Brita Produzida</t>
  </si>
  <si>
    <t>Caixa Coletora De Sarjeta - Ccs 400-120 A - Com Grelha De Concreto - Areia E Brita Comerciais</t>
  </si>
  <si>
    <t>Caixa Coletora De Sarjeta - Ccs 400-120 A - Com Grelha De Concreto - Areia Extraída E Brita Produzida</t>
  </si>
  <si>
    <t>Caixa Coletora De Sarjeta - Ccs 400-120 B - Com Grelha De Aço - Areia E Brita Comerciais</t>
  </si>
  <si>
    <t>Caixa Coletora De Sarjeta - Ccs 400-120 B - Com Grelha De Aço - Areia Extraída E Brita Produzida</t>
  </si>
  <si>
    <t>Caixa Coletora De Sarjeta - Ccs 400-60 A - Com Grelha De Concreto - Areia E Brita Comerciais</t>
  </si>
  <si>
    <t>Caixa Coletora De Sarjeta - Ccs 400-60 A - Com Grelha De Concreto - Areia Extraída E Brita Produzida</t>
  </si>
  <si>
    <t>Caixa Coletora De Sarjeta - Ccs 400-60 B - Com Grelha De Aço - Areia E Brita Comerciais</t>
  </si>
  <si>
    <t>Caixa Coletora De Sarjeta - Ccs 400-60 B - Com Grelha De Aço - Areia Extraída E Brita Produzida</t>
  </si>
  <si>
    <t>Caixa Coletora De Sarjeta - Ccs 400-80 A - Com Grelha De Concreto - Areia E Brita Comerciais</t>
  </si>
  <si>
    <t>Caixa Coletora De Sarjeta - Ccs 400-80 A - Com Grelha De Concreto - Areia Extraída E Brita Produzida</t>
  </si>
  <si>
    <t>Caixa Coletora De Sarjeta - Ccs 400-80 B - Com Grelha De Aço - Areia E Brita Comerciais</t>
  </si>
  <si>
    <t>Caixa Coletora De Sarjeta - Ccs 400-80 B - Com Grelha De Aço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</si>
  <si>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</si>
  <si>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</si>
  <si>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</si>
  <si>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</si>
  <si>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</si>
  <si>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</si>
  <si>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</si>
  <si>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</si>
  <si>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</si>
  <si>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</si>
  <si>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</si>
  <si>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</si>
  <si>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</si>
  <si>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</si>
  <si>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</si>
  <si>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08 - Areia Extraída E Brita Produzida</t>
  </si>
  <si>
    <t>Caixa Coletora De Talvegue - Cct 09 - Areia E Brita Comerciais</t>
  </si>
  <si>
    <t>Caixa Coletora De Talvegue - Cct 09 - Areia Extraída E Brita Produzida</t>
  </si>
  <si>
    <t>Caixa Coletora De Talvegue - Cct 10 - Areia E Brita Comerciais</t>
  </si>
  <si>
    <t>Caixa Coletora De Talvegue - Cct 10 - Areia Extraída E Brita Produzida</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</si>
  <si>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</si>
  <si>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</si>
  <si>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</si>
  <si>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</si>
  <si>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</si>
  <si>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</si>
  <si>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</si>
  <si>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</si>
  <si>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</si>
  <si>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</si>
  <si>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</si>
  <si>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</si>
  <si>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</si>
  <si>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</si>
  <si>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</si>
  <si>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</si>
  <si>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</si>
  <si>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</si>
  <si>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</si>
  <si>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</si>
  <si>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</si>
  <si>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</si>
  <si>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</si>
  <si>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</si>
  <si>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</si>
  <si>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</si>
  <si>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</si>
  <si>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</si>
  <si>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</si>
  <si>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</si>
  <si>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</si>
  <si>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</si>
  <si>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</si>
  <si>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</si>
  <si>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</si>
  <si>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</si>
  <si>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</si>
  <si>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</si>
  <si>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</si>
  <si>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</si>
  <si>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</si>
  <si>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</si>
  <si>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</si>
  <si>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</si>
  <si>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</si>
  <si>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</si>
  <si>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</si>
  <si>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</si>
  <si>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</si>
  <si>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</si>
  <si>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</si>
  <si>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</si>
  <si>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</si>
  <si>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</si>
  <si>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</si>
  <si>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</si>
  <si>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</si>
  <si>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</si>
  <si>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</si>
  <si>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</si>
  <si>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 Em Polietileno E Polipropileno Com Efeito Autolimpante E Abertura De Captação Em Ferro Fundido Dúctil - Carga De Controle De 900 Kn - 100,0 X 21,0 X 57,9 Cm - Fornecimento E Instalação Em Pavimento De Asfalto</t>
  </si>
  <si>
    <t>Canal Em Polietileno E Polipropileno Com Efeito Autolimpante E Abertura De Captação Em Ferro Fundido Dúctil - Carga De Controle De 900 Kn - 100,0 X 25,2 X 66,5 Cm - Fornecimento E Instalação Em Pavimento De Asfalto</t>
  </si>
  <si>
    <t>Canal Em Polietileno E Polipropileno Com Efeito Autolimpante E Abertura De Captação Em Ferro Fundido Dúctil - Carga De Controle De 900 Kn - 100,0 X 42,0 X 95,0 Cm - Fornecimento E Instalação Em Pavimento De Asfalto</t>
  </si>
  <si>
    <t>Canal Em Polietileno E Polipropileno Com Efeito Autolimpante E Abertura De Captação Em Ferro Fundido Dúctil - Carga De Controle De 900 Kn - 114,2 X 78,0 X 106,0 Cm - Fornecimento E Instalação Em Pavimento De Asfalto</t>
  </si>
  <si>
    <t>Canal Em Polietileno E Polipropileno Com Efeito Autolimpante E Grelha De Encaixe Em Ferro Fundido Dúctil - Carga De Controle De 400 Kn - 100,0 X 14,7 X 18,6 Cm - Fornecimento E Instalação Em Pavimento De Asfalto</t>
  </si>
  <si>
    <t>Canal Em Polietileno E Polipropileno Com Efeito Autolimpante E Grelha De Encaixe Em Ferro Fundido Dúctil - Carga De Controle De 400 Kn - 100,0 X 24,7 X 23,6 Cm - Fornecimento E Instalação Em Pavimento De Asfalto</t>
  </si>
  <si>
    <t>Canal Em Polietileno E Polipropileno Com Efeito Autolimpante E Grelha De Encaixe Em Ferro Fundido Dúctil - Carga De Controle De 400 Kn - 100,0 X 34,9 X 29,4 Cm - Fornecimento E Instalação Em Pavimento De Asfalto</t>
  </si>
  <si>
    <t>Canal Em Polietileno E Polipropileno Com Efeito Autolimpante E Grelha De Encaixe Em Ferro Fundido Dúctil - Carga De Controle De 600 Kn - 100,0 X 16,0 X 15,0 Cm - Fornecimento E Instalação Em Pavimento De Asfalto</t>
  </si>
  <si>
    <t>Canal Em Polietileno E Polipropileno Com Efeito Autolimpante E Grelha De Encaixe Em Ferro Fundido Dúctil - Carga De Controle De 600 Kn - 100,0 X 21,2 X 21,0 Cm - Fornecimento E Instalação Em Pavimento De Asfalto</t>
  </si>
  <si>
    <t>Canal Em Polietileno E Polipropileno Com Efeito Autolimpante E Grelha De Encaixe Em Ferro Fundido Dúctil - Carga De Controle De 600 Kn - 100,0 X 26,2 X 20,0 Cm - Fornecimento E Instalação Em Pavimento De Asfalto</t>
  </si>
  <si>
    <t>Canal Em Polietileno E Polipropileno Com Efeito Autolimpante E Grelha De Encaixe Em Poliamida Reforçada - Carga De Controle De 250 Kn - 100,0 X 16,0 X 15,0 Cm - Fornecimento E Instalação Em Pavimento De Asfalto</t>
  </si>
  <si>
    <t>Canal Em Polietileno E Polipropileno Com Efeito Autolimpante E Grelha De Encaixe Em Poliamida Reforçada - Carga De Controle De 250 Kn - 100,0 X 16,0 X 20,0 Cm - Fornecimento E Instalação Em Pavimento De Asfalto</t>
  </si>
  <si>
    <t>Canal Em Polietileno E Polipropileno Com Efeito Autolimpante E Grelha De Encaixe Em Poliamida Reforçada - Carga De Controle De 250 Kn - 100,0 X 16,0 X 7,5 Cm - Fornecimento E Instalação Em Pavimento De Asfalto</t>
  </si>
  <si>
    <t>Canal Monobloco Com Corpo E Grelha Em Concreto Polímero Com Efeito Autolimpante - Carga De Controle De 400 Kn - 100,0 X 15,0 X 23,0 Cm - Fornecimento E Instalação Em Pavimento De Asfalto</t>
  </si>
  <si>
    <t>Canal Monobloco Com Corpo E Grelha Em Concreto Polímero Com Efeito Autolimpante - Carga De Controle De 400 Kn - 100,0 X 15,0 X 23,0 Cm - Fornecimento E Instalação Em Pavimento De Concreto</t>
  </si>
  <si>
    <t>Canal Monobloco Com Corpo E Grelha Em Concreto Polímero Com Efeito Autolimpante - Carga De Controle De 400 Kn - 100,0 X 25,0 X 32,0 Cm - Fornecimento E Instalação Em Pavimento De Asfalto</t>
  </si>
  <si>
    <t>Canal Monobloco Com Corpo E Grelha Em Concreto Polímero Com Efeito Autolimpante - Carga De Controle De 400 Kn - 100,0 X 25,0 X 32,0 Cm - Fornecimento E Instalação Em Pavimento De Concreto</t>
  </si>
  <si>
    <t>Canal Monobloco Com Corpo E Grelha Em Concreto Polímero Com Efeito Autolimpante - Carga De Controle De 900 Kn - 100,0 X 16,0 X 26,5 Cm - Fornecimento E Instalação Em Pavimento De Asfalto</t>
  </si>
  <si>
    <t>Canal Monobloco Com Corpo E Grelha Em Concreto Polímero Com Efeito Autolimpante - Carga De Controle De 900 Kn - 100,0 X 16,0 X 26,5 Cm - Fornecimento E Instalação Em Pavimento De Concreto</t>
  </si>
  <si>
    <t>Canal Monobloco Com Corpo E Grelha Em Concreto Polímero Com Efeito Autolimpante - Carga De Controle De 900 Kn - 100,0 X 21,0 X 28,0 Cm - Fornecimento E Instalação Em Pavimento De Asfalto</t>
  </si>
  <si>
    <t>Canal Monobloco Com Corpo E Grelha Em Concreto Polímero Com Efeito Autolimpante - Carga De Controle De 900 Kn - 100,0 X 21,0 X 28,0 Cm - Fornecimento E Instalação Em Pavimento De Concreto</t>
  </si>
  <si>
    <t>Canal Monobloco Com Corpo E Grelha Em Concreto Polímero Com Efeito Autolimpante - Carga De Controle De 900 Kn - 100,0 X 21,0 X 38,0 Cm - Fornecimento E Instalação Em Pavimento De Asfalto</t>
  </si>
  <si>
    <t>Canal Monobloco Com Corpo E Grelha Em Concreto Polímero Com Efeito Autolimpante - Carga De Controle De 900 Kn - 100,0 X 21,0 X 38,0 Cm - Fornecimento E Instalação Em Pavimento De Concreto</t>
  </si>
  <si>
    <t>Canal Monobloco Com Corpo E Grelha Em Concreto Polímero Com Efeito Autolimpante - Carga De Controle De 900 Kn - 100,0 X 21,0 X 48,0 Cm - Fornecimento E Instalação Em Pavimento De Asfalto</t>
  </si>
  <si>
    <t>Canal Monobloco Com Corpo E Grelha Em Concreto Polímero Com Efeito Autolimpante - Carga De Controle De 900 Kn - 100,0 X 21,0 X 48,0 Cm - Fornecimento E Instalação Em Pavimento De Concreto</t>
  </si>
  <si>
    <t>Canal Monobloco Com Corpo E Grelha Em Concreto Polímero Com Efeito Autolimpante - Carga De Controle De 900 Kn - 100,0 X 26,0 X 33,0 Cm - Fornecimento E Instalação Em Pavimento De Asfalto</t>
  </si>
  <si>
    <t>Canal Monobloco Com Corpo E Grelha Em Concreto Polímero Com Efeito Autolimpante - Carga De Controle De 900 Kn - 100,0 X 26,0 X 33,0 Cm - Fornecimento E Instalação Em Pavimento De Concreto</t>
  </si>
  <si>
    <t>Canal Monobloco Com Corpo E Grelha Em Concreto Polímero Com Efeito Autolimpante - Carga De Controle De 900 Kn - 100,0 X 26,0 X 53,0 Cm - Fornecimento E Instalação Em Pavimento De Asfalto</t>
  </si>
  <si>
    <t>Canal Monobloco Com Corpo E Grelha Em Concreto Polímero Com Efeito Autolimpante - Carga De Controle De 900 Kn - 100,0 X 26,0 X 53,0 Cm - Fornecimento E Instalação Em Pavimento De Concreto</t>
  </si>
  <si>
    <t>Canal Monobloco Com Corpo E Grelha Em Concreto Polímero Com Efeito Autolimpante - Carga De Controle De 900 Kn - 200,0 X 40,0 X 59,5 Cm - Fornecimento E Instalação Em Pavimento De Asfalto</t>
  </si>
  <si>
    <t>Canal Monobloco Com Corpo E Grelha Em Concreto Polímero Com Efeito Autolimpante - Carga De Controle De 900 Kn - 200,0 X 40,0 X 59,5 Cm - Fornecimento E Instalação Em Pavimento De Concreto</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</si>
  <si>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</si>
  <si>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</si>
  <si>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</si>
  <si>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</si>
  <si>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</si>
  <si>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</si>
  <si>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</si>
  <si>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Canaleta Meia Cana D = 0,30 M Assente Sobre Lastro De Areia - Areia E Brita Comerciais - Fornecimento E Instalação</t>
  </si>
  <si>
    <t>Canaleta Meia Cana D = 0,30 M Assente Sobre Lastro De Areia - Areia Extraída E Brita Produzida - Fornecimento E Instalação</t>
  </si>
  <si>
    <t>Canaleta Meia Cana D = 0,40 M Assente Sobre Lastro De Areia - Areia E Brita Comerciais - Fornecimento E Instalação</t>
  </si>
  <si>
    <t>Canaleta Meia Cana D = 0,40 M Assente Sobre Lastro De Areia - Areia Extraída E Brita Produzida - Fornecimento E Instalação</t>
  </si>
  <si>
    <t>Chaminé Dos Poços De Visita - Cpv 01 - Areia E Brita Comerciais</t>
  </si>
  <si>
    <t>Chaminé Dos Poços De Visita - Cpv 01 - Areia Extraída E Brita Produzida</t>
  </si>
  <si>
    <t>Chaminé Dos Poços De Visita - Cpv 02 - Areia E Brita Comerciais</t>
  </si>
  <si>
    <t>Chaminé Dos Poços De Visita - Cpv 02 - Areia Extraída E Brita Produzida</t>
  </si>
  <si>
    <t>Chaminé Dos Poços De Visita - Cpv 03 - Areia E Brita Comerciais</t>
  </si>
  <si>
    <t>Chaminé Dos Poços De Visita - Cpv 03 - Areia Extraída E Brita Produzida</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</si>
  <si>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</si>
  <si>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</si>
  <si>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</si>
  <si>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</si>
  <si>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</si>
  <si>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</si>
  <si>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</si>
  <si>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</si>
  <si>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</si>
  <si>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</si>
  <si>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</si>
  <si>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Descida D'Água De Aterros Em Degraus - Dad 110-26 - Areia E Brita Comerciais</t>
  </si>
  <si>
    <t>Descida D'Água De Aterros Em Degraus - Dad 110-26 - Areia Extraída E Brita Produzida</t>
  </si>
  <si>
    <t>Descida D'Água De Aterros Em Degraus - Dad 125-30 - Areia E Brita Comerciais</t>
  </si>
  <si>
    <t>Descida D'Água De Aterros Em Degraus - Dad 125-30 - Areia Extraída E Brita Produzida</t>
  </si>
  <si>
    <t>Descida D'Água De Aterros Em Degraus - Dad 170-35 - Areia E Brita Comerciais</t>
  </si>
  <si>
    <t>Descida D'Água De Aterros Em Degraus - Dad 170-35 - Areia Extraída E Brita Produzida</t>
  </si>
  <si>
    <t>Descida D'Água De Aterros Em Degraus - Dad 200-40 - Areia E Brita Comerciais</t>
  </si>
  <si>
    <t>Descida D'Água De Aterros Em Degraus - Dad 200-40 - Areia Extraída E Brita Produzida</t>
  </si>
  <si>
    <t>Descida D'Água De Aterros Em Degraus - Dad 240-54 - Areia E Brita Comerciais</t>
  </si>
  <si>
    <t>Descida D'Água De Aterros Em Degraus - Dad 240-54 - Areia Extraída E Brita Produzida</t>
  </si>
  <si>
    <t>Descida D'Água De Aterros Em Degraus - Dad 320-35 - Areia E Brita Comerciais</t>
  </si>
  <si>
    <t>Descida D'Água De Aterros Em Degraus - Dad 320-35 - Areia Extraída E Brita Produzida</t>
  </si>
  <si>
    <t>Descida D'Água De Aterros Em Degraus - Dad 370-45 - Areia E Brita Comerciais</t>
  </si>
  <si>
    <t>Descida D'Água De Aterros Em Degraus - Dad 370-45 - Areia Extraída E Brita Produzida</t>
  </si>
  <si>
    <t>Descida D'Água De Aterros Em Degraus - Dad 435-55 - Areia E Brita Comerciais</t>
  </si>
  <si>
    <t>Descida D'Água De Aterros Em Degraus - Dad 435-55 - Areia Extraída E Brita Produzida</t>
  </si>
  <si>
    <t>Descida D'Água De Aterros Em Degraus - Dad 470-35 - Areia E Brita Comerciais</t>
  </si>
  <si>
    <t>Descida D'Água De Aterros Em Degraus - Dad 470-35 - Areia Extraída E Brita Produzida</t>
  </si>
  <si>
    <t>Descida D'Água De Aterros Em Degraus - Dad 60-36 - Areia E Brita Comerciais</t>
  </si>
  <si>
    <t>Descida D'Água De Aterros Em Degraus - Dad 60-36 - Areia Extraída E Brita Produzida</t>
  </si>
  <si>
    <t>Descida D'Água De Aterros Em Degraus - Dad 608-50 - Areia E Brita Comerciais</t>
  </si>
  <si>
    <t>Descida D'Água De Aterros Em Degraus - Dad 608-50 - Areia Extraída E Brita Produzida</t>
  </si>
  <si>
    <t>Descida D'Água De Aterros Tipo Rápido - Dar 40-20 - Areia E Brita Comerciais</t>
  </si>
  <si>
    <t>Descida D'Água De Aterros Tipo Rápido - Dar 40-20 - Areia Extraída E Brita Produzida</t>
  </si>
  <si>
    <t>Descida D'Água De Aterros Tipo Rápido - Dar 60-30 - Areia E Brita Comerciais</t>
  </si>
  <si>
    <t>Descida D'Água De Aterros Tipo Rápido - Dar 60-30 - Areia Extraída E Brita Produzida</t>
  </si>
  <si>
    <t>Descida D'Água De Cortes Em Degraus - Dcd 100-50 - Areia E Brita Comerciais</t>
  </si>
  <si>
    <t>Descida D'Água De Cortes Em Degraus - Dcd 100-50 - Areia Extraída E Brita Produzida</t>
  </si>
  <si>
    <t>Descida D'Água De Cortes Em Degraus - Dcd 40-40 - Areia E Brita Comerciais</t>
  </si>
  <si>
    <t>Descida D'Água De Cortes Em Degraus - Dcd 40-40 - Areia Extraída E Brita Produzida</t>
  </si>
  <si>
    <t>Descida D'Água De Cortes Em Degraus - Dcd 60-30 - Areia E Brita Comerciais</t>
  </si>
  <si>
    <t>Descida D'Água De Cortes Em Degraus - Dcd 60-30 - Areia Extraída E Brita Produzida</t>
  </si>
  <si>
    <t>Descida D'Água De Cortes Em Degraus - Dcd 80-40 - Areia E Brita Comerciais</t>
  </si>
  <si>
    <t>Descida D'Água De Cortes Em Degraus - Dcd 80-40 - Areia Extraída E Brita Produzida</t>
  </si>
  <si>
    <t>Dissipador De Energia - Deb 180-263 - Areia Extraída E Brita E Pedra De Mão Produzidas</t>
  </si>
  <si>
    <t>Dissipador De Energia - Deb 180-263 - Areia, Brita E Pedra De Mão Comerciais</t>
  </si>
  <si>
    <t>Dissipador De Energia - Deb 240-316 - Areia Extraída E Brita E Pedra De Mão Produzidas</t>
  </si>
  <si>
    <t>Dissipador De Energia - Deb 240-316 - Areia, Brita E Pedra De Mão Comerciais</t>
  </si>
  <si>
    <t>Dissipador De Energia - Deb 300-366 - Areia Extraída E Brita E Pedra De Mão Produzidas</t>
  </si>
  <si>
    <t>Dissipador De Energia - Deb 300-366 - Areia, Brita E Pedra De Mão Comerciais</t>
  </si>
  <si>
    <t>Dissipador De Energia - Deb 300-511 - Areia Extraída E Brita E Pedra De Mão Produzidas</t>
  </si>
  <si>
    <t>Dissipador De Energia - Deb 300-511 - Areia, Brita E Pedra De Mão Comerciais</t>
  </si>
  <si>
    <t>Dissipador De Energia - Deb 300-666 - Areia Extraída E Brita E Pedra De Mão Produzidas</t>
  </si>
  <si>
    <t>Dissipador De Energia - Deb 300-666 - Areia, Brita E Pedra De Mão Comerciais</t>
  </si>
  <si>
    <t>Dissipador De Energia - Deb 360-414 - Areia Extraída E Brita E Pedra De Mão Produzidas</t>
  </si>
  <si>
    <t>Dissipador De Energia - Deb 360-414 - Areia, Brita E Pedra De Mão Comerciais</t>
  </si>
  <si>
    <t>Dissipador De Energia - Deb 360-584 - Areia Extraída E Brita E Pedra De Mão Produzidas</t>
  </si>
  <si>
    <t>Dissipador De Energia - Deb 360-584 - Areia, Brita E Pedra De Mão Comerciais</t>
  </si>
  <si>
    <t>Dissipador De Energia - Deb 360-754 - Areia Extraída E Brita E Pedra De Mão Produzidas</t>
  </si>
  <si>
    <t>Dissipador De Energia - Deb 360-754 - Areia, Brita E Pedra De Mão Comerciais</t>
  </si>
  <si>
    <t>Dissipador De Energia - Deb 450-551 - Areia Extraída E Brita E Pedra De Mão Produzidas</t>
  </si>
  <si>
    <t>Dissipador De Energia - Deb 450-551 - Areia, Brita E Pedra De Mão Comerciais</t>
  </si>
  <si>
    <t>Dissipador De Energia - Deb 450-746 - Areia Extraída E Brita E Pedra De Mão Produzidas</t>
  </si>
  <si>
    <t>Dissipador De Energia - Deb 450-746 - Areia, Brita E Pedra De Mão Comerciais</t>
  </si>
  <si>
    <t>Dissipador De Energia - Deb 450-956 - Areia Extraída E Brita E Pedra De Mão Produzidas</t>
  </si>
  <si>
    <t>Dissipador De Energia - Deb 450-956 - Areia, Brita E Pedra De Mão Comerciais</t>
  </si>
  <si>
    <t>Dissipador De Energia - Ded 01 A - Areia Extraída E Brita E Pedra De Mão Produzidas</t>
  </si>
  <si>
    <t>Dissipador De Energia - Ded 01 A - Areia, Brita E Pedra De Mão Comerciais</t>
  </si>
  <si>
    <t>Dissipador De Energia - Ded 01 B - Areia E Brita Comerciais</t>
  </si>
  <si>
    <t>Dissipador De Energia - Ded 01 B - Areia Extraída E Brita Produzida</t>
  </si>
  <si>
    <t>Dissipador De Energia - Ded 02 A - Areia Extraída E Brita E Pedra De Mão Produzidas</t>
  </si>
  <si>
    <t>Dissipador De Energia - Ded 02 A - Areia, Brita E Pedra De Mão Comerciais</t>
  </si>
  <si>
    <t>Dissipador De Energia - Ded 02 B - Areia E Brita Comerciais</t>
  </si>
  <si>
    <t>Dissipador De Energia - Ded 02 B - Areia Extraída E Brita Produzida</t>
  </si>
  <si>
    <t>Dissipador De Energia - Ded 03 A - Areia Extraída E Brita E Pedra De Mão Produzidas</t>
  </si>
  <si>
    <t>Dissipador De Energia - Ded 03 A - Areia, Brita E Pedra De Mão Comerciais</t>
  </si>
  <si>
    <t>Dissipador De Energia - Ded 03 B - Areia E Brita Comerciais</t>
  </si>
  <si>
    <t>Dissipador De Energia - Ded 03 B - Areia Extraída E Brita Produzida</t>
  </si>
  <si>
    <t>Dissipador De Energia - Ded 04 A - Areia Extraída E Brita E Pedra De Mão Produzidas</t>
  </si>
  <si>
    <t>Dissipador De Energia - Ded 04 A - Areia, Brita E Pedra De Mão Comerciais</t>
  </si>
  <si>
    <t>Dissipador De Energia - Ded 04 B - Areia E Brita Comerciais</t>
  </si>
  <si>
    <t>Dissipador De Energia - Ded 04 B - Areia Extraída E Brita Produzida</t>
  </si>
  <si>
    <t>Dissipador De Energia - Ded 05 A - Areia Extraída E Brita E Pedra De Mão Produzidas</t>
  </si>
  <si>
    <t>Dissipador De Energia - Ded 05 A - Areia, Brita E Pedra De Mão Comerciais</t>
  </si>
  <si>
    <t>Dissipador De Energia - Ded 05 B - Areia E Brita Comerciais</t>
  </si>
  <si>
    <t>Dissipador De Energia - Ded 05 B - Areia Extraída E Brita Produzida</t>
  </si>
  <si>
    <t>Dissipador De Energia - Ded 06 A - Areia Extraída E Brita E Pedra De Mão Produzidas</t>
  </si>
  <si>
    <t>Dissipador De Energia - Ded 06 A - Areia, Brita E Pedra De Mão Comerciais</t>
  </si>
  <si>
    <t>Dissipador De Energia - Ded 06 B - Areia E Brita Comerciais</t>
  </si>
  <si>
    <t>Dissipador De Energia - Ded 06 B - Areia Extraída E Brita Produzida</t>
  </si>
  <si>
    <t>Dissipador De Energia - Ded 07 A - Areia Extraída E Brita E Pedra De Mão Produzidas</t>
  </si>
  <si>
    <t>Dissipador De Energia - Ded 07 A - Areia, Brita E Pedra De Mão Comerciais</t>
  </si>
  <si>
    <t>Dissipador De Energia - Ded 07 B - Areia E Brita Comerciais</t>
  </si>
  <si>
    <t>Dissipador De Energia - Ded 07 B - Areia Extraída E Brita Produzida</t>
  </si>
  <si>
    <t>Dissipador De Energia - Ded 08 A - Areia Extraída E Brita E Pedra De Mão Produzidas</t>
  </si>
  <si>
    <t>Dissipador De Energia - Ded 08 A - Areia, Brita E Pedra De Mão Comerciais</t>
  </si>
  <si>
    <t>Dissipador De Energia - Ded 08 B - Areia E Brita Comerciais</t>
  </si>
  <si>
    <t>Dissipador De Energia - Ded 08 B - Areia Extraída E Brita Produzida</t>
  </si>
  <si>
    <t>Dissipador De Energia - Ded 09 A - Areia Extraída E Brita E Pedra De Mão Produzidas</t>
  </si>
  <si>
    <t>Dissipador De Energia - Ded 09 A - Areia, Brita E Pedra De Mão Comerciais</t>
  </si>
  <si>
    <t>Dissipador De Energia - Ded 09 B - Areia E Brita Comerciais</t>
  </si>
  <si>
    <t>Dissipador De Energia - Ded 09 B - Areia Extraída E Brita Produzida</t>
  </si>
  <si>
    <t>Dissipador De Energia - Ded 10 A - Areia Extraída E Brita E Pedra De Mão Produzidas</t>
  </si>
  <si>
    <t>Dissipador De Energia - Ded 10 A - Areia, Brita E Pedra De Mão Comerciais</t>
  </si>
  <si>
    <t>Dissipador De Energia - Ded 10 B - Areia E Brita Comerciais</t>
  </si>
  <si>
    <t>Dissipador De Energia - Ded 10 B - Areia Extraída E Brita Produzida</t>
  </si>
  <si>
    <t>Dissipador De Energia - Ded 11 A - Areia Extraída E Brita E Pedra De Mão Produzidas</t>
  </si>
  <si>
    <t>Dissipador De Energia - Ded 11 A - Areia, Brita E Pedra De Mão Comerciais</t>
  </si>
  <si>
    <t>Dissipador De Energia - Ded 11 B - Areia E Brita Comerciais</t>
  </si>
  <si>
    <t>Dissipador De Energia - Ded 11 B - Areia Extraída E Brita Produzida</t>
  </si>
  <si>
    <t>Dissipador De Energia - Ded 12 A - Areia Extraída E Brita E Pedra De Mão Produzidas</t>
  </si>
  <si>
    <t>Dissipador De Energia - Ded 12 A - Areia, Brita E Pedra De Mão Comerciais</t>
  </si>
  <si>
    <t>Dissipador De Energia - Ded 12 B - Areia E Brita Comerciais</t>
  </si>
  <si>
    <t>Dissipador De Energia - Ded 12 B - Areia Extraída E Brita Produzida</t>
  </si>
  <si>
    <t>Dissipador De Energia - Ded 13 A - Areia Extraída E Brita E Pedra De Mão Produzidas</t>
  </si>
  <si>
    <t>Dissipador De Energia - Ded 13 A - Areia, Brita E Pedra De Mão Comerciais</t>
  </si>
  <si>
    <t>Dissipador De Energia - Ded 13 B - Areia E Brita Comerciais</t>
  </si>
  <si>
    <t>Dissipador De Energia - Ded 13 B - Areia Extraída E Brita Produzida</t>
  </si>
  <si>
    <t>Dissipador De Energia - Des 100-300 - Areia Extraída E Brita E Pedra De Mão Produzidas</t>
  </si>
  <si>
    <t>Dissipador De Energia - Des 100-300 - Areia, Brita E Pedra De Mão Comerciais</t>
  </si>
  <si>
    <t>Dissipador De Energia - Des 108-324 - Areia Extraída E Brita E Pedra De Mão Produzidas</t>
  </si>
  <si>
    <t>Dissipador De Energia - Des 108-324 - Areia, Brita E Pedra De Mão Comerciais</t>
  </si>
  <si>
    <t>Dissipador De Energia - Des 120-360 - Areia Extraída E Brita E Pedra De Mão Produzidas</t>
  </si>
  <si>
    <t>Dissipador De Energia - Des 120-360 - Areia, Brita E Pedra De Mão Comerciais</t>
  </si>
  <si>
    <t>Dissipador De Energia - Des 125-375 - Areia Extraída E Brita E Pedra De Mão Produzidas</t>
  </si>
  <si>
    <t>Dissipador De Energia - Des 125-375 - Areia, Brita E Pedra De Mão Comerciais</t>
  </si>
  <si>
    <t>Dissipador De Energia - Des 150-450 - Areia Extraída E Brita E Pedra De Mão Produzidas</t>
  </si>
  <si>
    <t>Dissipador De Energia - Des 150-450 - Areia, Brita E Pedra De Mão Comerciais</t>
  </si>
  <si>
    <t>Dissipador De Energia - Des 160-480 - Areia Extraída E Brita E Pedra De Mão Produzidas</t>
  </si>
  <si>
    <t>Dissipador De Energia - Des 160-480 - Areia, Brita E Pedra De Mão Comerciais</t>
  </si>
  <si>
    <t>Dissipador De Energia - Des 60-180 - Areia Extraída E Brita E Pedra De Mão Produzidas</t>
  </si>
  <si>
    <t>Dissipador De Energia - Des 60-180 - Areia, Brita E Pedra De Mão Comerciais</t>
  </si>
  <si>
    <t>Dissipador De Energia - Des 73-219 - Areia Extraída E Brita E Pedra De Mão Produzidas</t>
  </si>
  <si>
    <t>Dissipador De Energia - Des 73-219 - Areia, Brita E Pedra De Mão Comerciais</t>
  </si>
  <si>
    <t>Dissipador De Energia - Des 80-240 - Areia Extraída E Brita E Pedra De Mão Produzidas</t>
  </si>
  <si>
    <t>Dissipador De Energia - Des 80-240 - Areia, Brita E Pedra De Mão Comerciais</t>
  </si>
  <si>
    <t>Dissipador De Energia - Des 88-264 - Areia Extraída E Brita E Pedra De Mão Produzidas</t>
  </si>
  <si>
    <t>Dissipador De Energia - Des 88-264 - Areia, Brita E Pedra De Mão Comerciais</t>
  </si>
  <si>
    <t>Dissipador De Energia - Des 90-270 - Areia Extraída E Brita E Pedra De Mão Produzidas</t>
  </si>
  <si>
    <t>Dissipador De Energia - Des 90-270 - Areia, Brita E Pedra De Mão Comerciais</t>
  </si>
  <si>
    <t>Dreno De Pavimento Em Microvala Com Geocomposto Drenante H = 0,40 M - Inclusive Corte, Enchimento Com Areia E Selo Asfáltico</t>
  </si>
  <si>
    <t>Dreno De Pavimento Em Microvala Com Geocomposto Drenante H = 0,60 M - Inclusive Corte, Enchimento Com Areia E Selo Asfáltico</t>
  </si>
  <si>
    <t>Dreno De Pvc D = 100 Mm Para Oae - Fornecimento E Instalação</t>
  </si>
  <si>
    <t>Dreno De Pvc D = 150 Mm Para Oae - Fornecimento E Instalação</t>
  </si>
  <si>
    <t>Dreno De Pvc D = 75 Mm Para Oae - Fornecimento E Instalação</t>
  </si>
  <si>
    <t>Dreno Em Tubo De Aço Galvanizado D = 100 Mm Em Oae - Fornecimento E Instalação</t>
  </si>
  <si>
    <t>Dreno Em Tubo De Aço Galvanizado D = 80 Mm Em Oae - Fornecimento E Instalação</t>
  </si>
  <si>
    <t>Dreno Longitudinal De Pavimento H = 0,40 M - Com Geocomposto Drenante</t>
  </si>
  <si>
    <t>Dreno Longitudinal De Pavimento H = 0,60 M - Com Geocomposto Drenante</t>
  </si>
  <si>
    <t>Dreno Longitudinal De Pavimento H = 1,00 M - Com Geocomposto Drenante</t>
  </si>
  <si>
    <t>Dreno Longitudinal De Pavimento H = 1,50 M - Com Geocomposto Drenante</t>
  </si>
  <si>
    <t>Dreno Longitudinal Profundo Em Tubo De Concreto D = 0,40 M Em Vala De H = 1,10 M E L = 1,00 M Com Brita Envolta Em Geotêxtil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</si>
  <si>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</si>
  <si>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</si>
  <si>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</si>
  <si>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</si>
  <si>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</si>
  <si>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</si>
  <si>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</si>
  <si>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</si>
  <si>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</si>
  <si>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</si>
  <si>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</si>
  <si>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</si>
  <si>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</si>
  <si>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</si>
  <si>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01 - Tubo Pead E Areia Comercial</t>
  </si>
  <si>
    <t>Dreno Longitudinal Profundo Para Corte Em Solo - Dps 01 - Tubo Pead E Areia Extraída</t>
  </si>
  <si>
    <t>Dreno Longitudinal Profundo Para Corte Em Solo - Dps 02 - Tubo Pead E Areia Comercial</t>
  </si>
  <si>
    <t>Dreno Longitudinal Profundo Para Corte Em Solo - Dps 02 - Tubo Pead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</si>
  <si>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</si>
  <si>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</si>
  <si>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Dreno Longitudinal Profundo Para Corte Em Solo - Dps 03 - Tubo Pead, Areia E Brita Comerciais - Madeira Com Utilização De 5 Vezes</t>
  </si>
  <si>
    <t>Dreno Longitudinal Profundo Para Corte Em Solo - Dps 03 - Tubo Pead, Areia Extraída E Brita Produzida - Madeira Com Utilização De 5 Vezes</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</si>
  <si>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</si>
  <si>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</si>
  <si>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04 - Tubo Pead, Areia E Brita Comerciais - Madeira Com Utilização De 5 Vezes</t>
  </si>
  <si>
    <t>Dreno Longitudinal Profundo Para Corte Em Solo - Dps 04 - Tubo Pead,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</si>
  <si>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</si>
  <si>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</si>
  <si>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</si>
  <si>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</si>
  <si>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</si>
  <si>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</si>
  <si>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07 - Tubo Pead E Brita Comercial</t>
  </si>
  <si>
    <t>Dreno Longitudinal Profundo Para Corte Em Solo - Dps 07 - Tubo Pead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</si>
  <si>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</si>
  <si>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</si>
  <si>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08 - Tubo Pead E Brita Comercial</t>
  </si>
  <si>
    <t>Dreno Longitudinal Profundo Para Corte Em Solo - Dps 08 -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</si>
  <si>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</si>
  <si>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</si>
  <si>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</si>
  <si>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</si>
  <si>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</si>
  <si>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</si>
  <si>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</si>
  <si>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</si>
  <si>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</si>
  <si>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</si>
  <si>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</si>
  <si>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</si>
  <si>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</si>
  <si>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</si>
  <si>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</si>
  <si>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</si>
  <si>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</si>
  <si>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</si>
  <si>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</si>
  <si>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A - Areia E Brita Comerciais</t>
  </si>
  <si>
    <t>Entrada Para Descida D'Água - Eda 01 A - Areia Extraída E Brita Produzida</t>
  </si>
  <si>
    <t>Entrada Para Descida D'Água - Eda 01 B - Areia E Brita Comerciais</t>
  </si>
  <si>
    <t>Entrada Para Descida D'Água - Eda 01 B - Areia Extraída E Brita Produzida</t>
  </si>
  <si>
    <t>Entrada Para Descida D'Água - Eda 02 A - Areia E Brita Comerciais</t>
  </si>
  <si>
    <t>Entrada Para Descida D'Água - Eda 02 A - Areia Extraída E Brita Produzida</t>
  </si>
  <si>
    <t>Entrada Para Descida D'Água - Eda 02 B - Areia E Brita Comerciais</t>
  </si>
  <si>
    <t>Entrada Para Descida D'Água - Eda 02 B - Areia Extraída E Brita Produzida</t>
  </si>
  <si>
    <t>Entrada Para Descida D'Água - Eda 03 A - Areia E Brita Comerciais</t>
  </si>
  <si>
    <t>Entrada Para Descida D'Água - Eda 03 A - Areia Extraída E Brita Produzida</t>
  </si>
  <si>
    <t>Entrada Para Descida D'Água - Eda 03 B - Areia E Brita Comerciais</t>
  </si>
  <si>
    <t>Entrada Para Descida D'Água - Eda 03 B - Areia Extraída E Brita Produzida</t>
  </si>
  <si>
    <t>Entrada Para Descida D'Água - Eda 04 A - Areia E Brita Comerciais</t>
  </si>
  <si>
    <t>Entrada Para Descida D'Água - Eda 04 A - Areia Extraída E Brita Produzida</t>
  </si>
  <si>
    <t>Entrada Para Descida D'Água - Eda 04 B - Areia E Brita Comerciais</t>
  </si>
  <si>
    <t>Entrada Para Descida D'Água - Eda 04 B - Areia Extraída E Brita Produzida</t>
  </si>
  <si>
    <t>Entrada Para Descida D'Água - Eda 05 A - Areia E Brita Comerciais</t>
  </si>
  <si>
    <t>Entrada Para Descida D'Água - Eda 05 A - Areia Extraída E Brita Produzida</t>
  </si>
  <si>
    <t>Entrada Para Descida D'Água - Eda 05 B - Areia E Brita Comerciais</t>
  </si>
  <si>
    <t>Entrada Para Descida D'Água - Eda 05 B - Areia Extraída E Brita Produzida</t>
  </si>
  <si>
    <t>Entrada Para Descida D'Água - Eda 06 A - Areia E Brita Comerciais</t>
  </si>
  <si>
    <t>Entrada Para Descida D'Água - Eda 06 A - Areia Extraída E Brita Produzida</t>
  </si>
  <si>
    <t>Entrada Para Descida D'Água - Eda 06 B - Areia E Brita Comerciais</t>
  </si>
  <si>
    <t>Entrada Para Descida D'Água - Eda 06 B - Areia Extraída E Brita Produzida</t>
  </si>
  <si>
    <t>Entrada Para Descida D'Água - Eda 07 A - Areia E Brita Comerciais</t>
  </si>
  <si>
    <t>Entrada Para Descida D'Água - Eda 07 A - Areia Extraída E Brita Produzida</t>
  </si>
  <si>
    <t>Entrada Para Descida D'Água - Eda 07 B - Areia E Brita Comerciais</t>
  </si>
  <si>
    <t>Entrada Para Descida D'Água - Eda 07 B - Areia Extraída E Brita Produzida</t>
  </si>
  <si>
    <t>Entrada Para Descida D'Água - Eda 08 A - Areia E Brita Comerciais</t>
  </si>
  <si>
    <t>Entrada Para Descida D'Água - Eda 08 A - Areia Extraída E Brita Produzida</t>
  </si>
  <si>
    <t>Entrada Para Descida D'Água - Eda 08 B - Areia E Brita Comerciais</t>
  </si>
  <si>
    <t>Entrada Para Descida D'Água - Eda 08 B - Areia Extraída E Brita Produzida</t>
  </si>
  <si>
    <t>Entrada Para Descida D'Água - Eda 09 A - Areia E Brita Comerciais</t>
  </si>
  <si>
    <t>Entrada Para Descida D'Água - Eda 09 A - Areia Extraída E Brita Produzida</t>
  </si>
  <si>
    <t>Entrada Para Descida D'Água - Eda 09 B - Areia E Brita Comerciais</t>
  </si>
  <si>
    <t>Entrada Para Descida D'Água - Eda 09 B - Areia Extraída E Brita Produzida</t>
  </si>
  <si>
    <t>Entrada Para Descida D'Água - Eda 10 A - Areia E Brita Comerciais</t>
  </si>
  <si>
    <t>Entrada Para Descida D'Água - Eda 10 A - Areia Extraída E Brita Produzida</t>
  </si>
  <si>
    <t>Entrada Para Descida D'Água - Eda 10 B - Areia E Brita Comerciais</t>
  </si>
  <si>
    <t>Entrada Para Descida D'Água - Eda 10 B - Areia Extraída E Brita Produzida</t>
  </si>
  <si>
    <t>Entrada Para Descida D'Água - Eda 11 A - Areia E Brita Comerciais</t>
  </si>
  <si>
    <t>Entrada Para Descida D'Água - Eda 11 A - Areia Extraída E Brita Produzida</t>
  </si>
  <si>
    <t>Entrada Para Descida D'Água - Eda 11 B - Areia E Brita Comerciais</t>
  </si>
  <si>
    <t>Entrada Para Descida D'Água - Eda 11 B - Areia Extraída E Brita Produzida</t>
  </si>
  <si>
    <t>Entrada Para Descida D'Água - Eda 12 A - Areia E Brita Comerciais</t>
  </si>
  <si>
    <t>Entrada Para Descida D'Água - Eda 12 A - Areia Extraída E Brita Produzida</t>
  </si>
  <si>
    <t>Entrada Para Descida D'Água - Eda 12 B - Areia E Brita Comerciais</t>
  </si>
  <si>
    <t>Entrada Para Descida D'Água - Eda 12 B - Areia Extraída E Brita Produzida</t>
  </si>
  <si>
    <t>Entrada Para Descida D'Água - Eda 13 A - Areia E Brita Comerciais</t>
  </si>
  <si>
    <t>Entrada Para Descida D'Água - Eda 13 A - Areia Extraída E Brita Produzida</t>
  </si>
  <si>
    <t>Entrada Para Descida D'Água - Eda 13 B - Areia E Brita Comerciais</t>
  </si>
  <si>
    <t>Entrada Para Descida D'Água - Eda 13 B - Areia Extraída E Brita Produzida</t>
  </si>
  <si>
    <t>Entrada Para Descida D'Água - Eda 14 A - Areia E Brita Comerciais</t>
  </si>
  <si>
    <t>Entrada Para Descida D'Água - Eda 14 A - Areia Extraída E Brita Produzida</t>
  </si>
  <si>
    <t>Entrada Para Descida D'Água - Eda 14 B - Areia E Brita Comerciais</t>
  </si>
  <si>
    <t>Entrada Para Descida D'Água - Eda 14 B - Areia Extraída E Brita Produzida</t>
  </si>
  <si>
    <t>Entrada Para Descida D'Água - Eda 15 A - Areia E Brita Comerciais</t>
  </si>
  <si>
    <t>Entrada Para Descida D'Água - Eda 15 A - Areia Extraída E Brita Produzida</t>
  </si>
  <si>
    <t>Entrada Para Descida D'Água - Eda 15 B - Areia E Brita Comerciais</t>
  </si>
  <si>
    <t>Entrada Para Descida D'Água - Eda 15 B - Areia Extraída E Brita Produzida</t>
  </si>
  <si>
    <t>Entrada Para Descida D'Água - Eda 16 A - Areia E Brita Comerciais</t>
  </si>
  <si>
    <t>Entrada Para Descida D'Água - Eda 16 A - Areia Extraída E Brita Produzida</t>
  </si>
  <si>
    <t>Entrada Para Descida D'Água - Eda 16 B - Areia E Brita Comerciais</t>
  </si>
  <si>
    <t>Entrada Para Descida D'Água - Eda 16 B - Areia Extraída E Brita Produzida</t>
  </si>
  <si>
    <t>Envelope De Brita Para Tubos Com Diâmetro Externo De 75 A 110 Mm - L = 15 Cm E H = 15 Cm</t>
  </si>
  <si>
    <t>Escavação Mecânica De Vala Para Drenagem Com Valetadeira Em Material De 1ª Categoria</t>
  </si>
  <si>
    <t>Escavação Mecânica De Vala Trapezoidal Ou Triangular Em Material De 1ª Categoria Para Drenagem Superficial Com Retroescavadeira - 0,10 M² ≤ Seção &lt; 0,15 M²</t>
  </si>
  <si>
    <t>Escavação Mecânica De Vala Trapezoidal Ou Triangular Em Material De 1ª Categoria Para Drenagem Superficial Com Retroescavadeira - 0,15 M² ≤ Seção &lt; 0,20 M²</t>
  </si>
  <si>
    <t>Escavação Mecânica De Vala Trapezoidal Ou Triangular Em Material De 1ª Categoria Para Drenagem Superficial Com Retroescavadeira - 0,20 M² ≤ Seção &lt; 0,30 M²</t>
  </si>
  <si>
    <t>Escavação Mecânica De Vala Trapezoidal Ou Triangular Em Material De 1ª Categoria Para Drenagem Superficial Com Retroescavadeira - 0,30 M² ≤ Seção &lt; 0,50 M²</t>
  </si>
  <si>
    <t>Escavação Mecânica De Vala Trapezoidal Ou Triangular Em Material De 1ª Categoria Para Drenagem Superficial Com Retroescavadeira - Seção &lt; 0,10 M²</t>
  </si>
  <si>
    <t>Esgotamento De Água Com Bomba Submersa</t>
  </si>
  <si>
    <t>Esgotamento De Dreno Horizontal Profundo A Vácuo</t>
  </si>
  <si>
    <t>Geodreno Vertical Para Tratamento De Solos Moles</t>
  </si>
  <si>
    <t>Grelha De Concreto 54 X 100 Cm Para Boca-De-Lobo - Areia E Brita Comerciais - Sobrecarga Do Trem Tipo Tb 45</t>
  </si>
  <si>
    <t>Grelha De Concreto 54 X 100 Cm Para Boca-De-Lobo - Areia Extraída E Brita Produzida - Sobrecarga Do Trem Tipo Tb 45</t>
  </si>
  <si>
    <t>Lastro De Areia Comercial - Espalhamento Manual</t>
  </si>
  <si>
    <t>Lastro De Areia Comercial - Espalhamento Mecânico</t>
  </si>
  <si>
    <t>Lastro De Areia Extraída - Espalhamento Manual</t>
  </si>
  <si>
    <t>Lastro De Areia Extraída - Espalhamento Mecânico</t>
  </si>
  <si>
    <t>Lastro De Brita Comercial Compactado Com Soquete Vibratório - Espalhamento Manual</t>
  </si>
  <si>
    <t>Lastro De Brita Produzida Compactado Com Soquete Vibratório - Espalhamento Manual</t>
  </si>
  <si>
    <t>Lastro De Pedra De Mão Ou Rachão - Espalhamento Manual</t>
  </si>
  <si>
    <t>Meio-Fio De Concreto - Mfc 01 - Areia E Brita Comerciais - Fôrma De Madeira</t>
  </si>
  <si>
    <t>Meio-Fio De Concreto - Mfc 01 - Areia Extraída E Brita Produzida - Fôrma De Madeira</t>
  </si>
  <si>
    <t>Meio-Fio De Concreto - Mfc 01 Moldado No Local Com Extrusora E Concreto Usinado - Areia E Brita Comerciais</t>
  </si>
  <si>
    <t>Meio-Fio De Concreto - Mfc 01 Moldado No Local Com Extrusora E Concreto Usinado - Areia Extraída E Brita Produzida</t>
  </si>
  <si>
    <t>Meio-Fio De Concreto - Mfc 02 - Areia E Brita Comerciais - Fôrma De Madeira</t>
  </si>
  <si>
    <t>Meio-Fio De Concreto - Mfc 02 - Areia Extraída E Brita Produzida - Fôrma De Madeira</t>
  </si>
  <si>
    <t>Meio-Fio De Concreto - Mfc 02 Moldado No Local Com Extrusora E Concreto Usinado - Areia E Brita Comerciais</t>
  </si>
  <si>
    <t>Meio-Fio De Concreto - Mfc 02 Moldado No Local Com Extrusora E Concreto Usinado - Areia Extraída E Brita Produzida</t>
  </si>
  <si>
    <t>Meio-Fio De Concreto - Mfc 03 - Areia E Brita Comerciais - Fôrma De Madeira</t>
  </si>
  <si>
    <t>Meio-Fio De Concreto - Mfc 03 - Areia Extraída E Brita Produzida - Fôrma De Madeira</t>
  </si>
  <si>
    <t>Meio-Fio De Concreto - Mfc 03 Moldado No Local Com Extrusora E Concreto Usinado - Areia E Brita Comerciais</t>
  </si>
  <si>
    <t>Meio-Fio De Concreto - Mfc 03 Moldado No Local Com Extrusora E Concreto Usinado - Areia Extraída E Brita Produzida</t>
  </si>
  <si>
    <t>Meio-Fio De Concreto - Mfc 04 - Areia E Brita Comerciais - Fôrma De Madeira</t>
  </si>
  <si>
    <t>Meio-Fio De Concreto - Mfc 04 - Areia Extraída E Brita Produzida - Fôrma De Madeira</t>
  </si>
  <si>
    <t>Meio-Fio De Concreto - Mfc 04 Moldado No Local Com Extrusora E Concreto Usinado - Areia E Brita Comerciais</t>
  </si>
  <si>
    <t>Meio-Fio De Concreto - Mfc 04 Moldado No Local Com Extrusora E Concreto Usinado - Areia Extraída E Brita Produzida</t>
  </si>
  <si>
    <t>Meio-Fio De Concreto - Mfc 05 - Areia E Brita Comerciais - Fôrma De Madeira</t>
  </si>
  <si>
    <t>Meio-Fio De Concreto - Mfc 05 - Areia Extraída E Brita Produzida - Fôrma De Madeira</t>
  </si>
  <si>
    <t>Meio-Fio De Concreto - Mfc 05 Moldado No Local Com Extrusora E Concreto Usinado - Areia E Brita Comerciais</t>
  </si>
  <si>
    <t>Meio-Fio De Concreto - Mfc 05 Moldado No Local Com Extrusora E Concreto Usinado - Areia Extraída E Brita Produzida</t>
  </si>
  <si>
    <t>Meio-Fio De Concreto - Mfc 06 - Areia E Brita Comerciais - Fôrma De Madeira</t>
  </si>
  <si>
    <t>Meio-Fio De Concreto - Mfc 06 - Areia Extraída E Brita Produzida - Fôrma De Madeira</t>
  </si>
  <si>
    <t>Meio-Fio De Concreto - Mfc 06 Moldado No Local Com Extrusora E Concreto Usinado - Areia E Brita Comerciais</t>
  </si>
  <si>
    <t>Meio-Fio De Concreto - Mfc 06 Moldado No Local Com Extrusora E Concreto Usinado - Areia Extraída E Brita Produzida</t>
  </si>
  <si>
    <t>Meio-Fio De Concreto - Mfc 07 - Areia E Brita Comerciais - Fôrma De Madeira</t>
  </si>
  <si>
    <t>Meio-Fio De Concreto - Mfc 07 - Areia Extraída E Brita Produzida - Fôrma De Madeira</t>
  </si>
  <si>
    <t>Meio-Fio De Concreto - Mfc 07 Moldado No Local Com Extrusora E Concreto Usinado - Areia E Brita Comerciais</t>
  </si>
  <si>
    <t>Meio-Fio De Concreto - Mfc 07 Moldado No Local Com Extrusora E Concreto Usinado - Areia Extraída E Brita Produzida</t>
  </si>
  <si>
    <t>Meio-Fio De Concreto - Mfc 08 - Areia E Brita Comerciais - Fôrma De Madeira</t>
  </si>
  <si>
    <t>Meio-Fio De Concreto - Mfc 08 - Areia Extraída E Brita Produzida - Fôrma De Madeira</t>
  </si>
  <si>
    <t>Meio-Fio De Concreto - Mfc 08 Moldado No Local Com Extrusora E Concreto Usinado - Areia E Brita Comerciais</t>
  </si>
  <si>
    <t>Meio-Fio De Concreto - Mfc 08 Moldado No Local Com Extrusora E Concreto Usinado - Areia Extraída E Brita Produzida</t>
  </si>
  <si>
    <t>Microvala Para Dreno De Pavimento Com Geocomposto Drenante H = 0,4 M</t>
  </si>
  <si>
    <t>Microvala Para Dreno De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</si>
  <si>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</si>
  <si>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</si>
  <si>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</si>
  <si>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</si>
  <si>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</si>
  <si>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</si>
  <si>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</si>
  <si>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</si>
  <si>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</si>
  <si>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</si>
  <si>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</si>
  <si>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</si>
  <si>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</si>
  <si>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</si>
  <si>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</si>
  <si>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</si>
  <si>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</si>
  <si>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</si>
  <si>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</si>
  <si>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</si>
  <si>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</si>
  <si>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</si>
  <si>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</si>
  <si>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</si>
  <si>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</si>
  <si>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</si>
  <si>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 Brita Comerciais</t>
  </si>
  <si>
    <t>Poço De Visita - Pvi 13 - Areia Extraída E Brita Produzida</t>
  </si>
  <si>
    <t>Poço De Visita - Pvi 14 - Areia E Brita Comerciais</t>
  </si>
  <si>
    <t>Poço De Visita - Pvi 14 - Areia Extraída E Brita Produzida</t>
  </si>
  <si>
    <t>Poço De Visita - Pvi 15 - Areia E Brita Comerciais</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</si>
  <si>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</si>
  <si>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</si>
  <si>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</si>
  <si>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</si>
  <si>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</si>
  <si>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</si>
  <si>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</si>
  <si>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</si>
  <si>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Trapezoidal De Canteiro Central De Concreto - Szcc 100-25 - Areia E Brita Comerciais</t>
  </si>
  <si>
    <t>Sarjeta Trapezoidal De Canteiro Central De Concreto - Szcc 100-25 - Areia Extraída E Brita Produzida</t>
  </si>
  <si>
    <t>Sarjeta Trapezoidal De Canteiro Central De Concreto - Szcc 100-25 Moldada No Local Com Extrusora E Concreto Usinado - Areia E Brita Comerciais</t>
  </si>
  <si>
    <t>Sarjeta Trapezoidal De Canteiro Central De Concreto - Szcc 100-25 Moldada No Local Com Extrusora E Concreto Usinado - Areia Extraída E Brita Produzida</t>
  </si>
  <si>
    <t>Sarjeta Trapezoidal De Canteiro Central De Concreto - Szcc 140-35 - Areia E Brita Comerciais</t>
  </si>
  <si>
    <t>Sarjeta Trapezoidal De Canteiro Central De Concreto - Szcc 140-35 - Areia Extraída E Brita Produzida</t>
  </si>
  <si>
    <t>Sarjeta Trapezoidal De Canteiro Central De Concreto - Szcc 140-35 Moldada No Local Com Extrusora E Concreto Usinado - Areia E Brita Comerciais</t>
  </si>
  <si>
    <t>Sarjeta Trapezoidal De Canteiro Central De Concreto - Szcc 140-35 Moldada No Local Com Extrusora E Concreto Usinado - Areia Extraída E Brita Produzida</t>
  </si>
  <si>
    <t>Sarjeta Trapezoidal De Concreto - Szc 60-20 - Escavação Mecânica - Areia E Brita Comerciais</t>
  </si>
  <si>
    <t>Sarjeta Trapezoidal De Concreto - Szc 60-20 - Escavação Mecânica - Areia Extraída E Brita Produzida</t>
  </si>
  <si>
    <t>Sarjeta Trapezoidal De Concreto - Szc 60-20 Moldada No Local Com Extrusora E Concreto Usinado - Escavação Mecânica - Areia E Brita Comerciais</t>
  </si>
  <si>
    <t>Sarjeta Trapezoidal De Concreto - Szc 60-20 Moldada No Local Com Extrusora E Concreto Usinado - Escavação Mecânica - Areia Extraída E Brita Produzida</t>
  </si>
  <si>
    <t>Sarjeta Trapezoidal De Concreto - Szc 90-30 - Escavação Mecânica - Areia E Brita Comerciais</t>
  </si>
  <si>
    <t>Sarjeta Trapezoidal De Concreto - Szc 90-30 - Escavação Mecânica - Areia Extraída E Brita Produzida</t>
  </si>
  <si>
    <t>Sarjeta Trapezoidal De Concreto - Szc 90-30 Moldada No Local Com Extrusora E Concreto Usinado - Escavação Mecânica - Areia E Brita Comerciais</t>
  </si>
  <si>
    <t>Sarjeta Trapezoidal De Concreto - Szc 90-30 Moldada No Local Com Extrusora E Concreto Usinado - Escavação Mecânica - Areia Extraída E Brita Produzida</t>
  </si>
  <si>
    <t>Sarjeta Trapezoidal De Grama - Szg 60-20 - Escavação Mecânica</t>
  </si>
  <si>
    <t>Sarjeta Trapezoidal De Grama - Szg 90-30 - Escavação Mecânica</t>
  </si>
  <si>
    <t>Sarjeta Trapezoidal Sem Revestimento - Szt 60-20 - Escavação Mecânica</t>
  </si>
  <si>
    <t>Sarjeta Trapezoidal Sem Revestimento - Szt 90-30 - Escavação Mecânica</t>
  </si>
  <si>
    <t>Sarjeta Triangular De Canteiro Central De Concreto - Stcc 100-25 - Areia E Brita Comerciais</t>
  </si>
  <si>
    <t>Sarjeta Triangular De Canteiro Central De Concreto - Stcc 100-25 - Areia Extraída E Brita Produzida</t>
  </si>
  <si>
    <t>Sarjeta Triangular De Canteiro Central De Concreto - Stcc 100-25 Moldada No Local Com Extrusora E Concreto Usinado - Areia E Brita Comerciais</t>
  </si>
  <si>
    <t>Sarjeta Triangular De Canteiro Central De Concreto - Stcc 100-25 Moldada No Local Com Extrusora E Concreto Usinado - Areia Extraída E Brita Produzida</t>
  </si>
  <si>
    <t>Sarjeta Triangular De Canteiro Central De Concreto - Stcc 140-35 - Areia E Brita Comerciais</t>
  </si>
  <si>
    <t>Sarjeta Triangular De Canteiro Central De Concreto - Stcc 140-35 - Areia Extraída E Brita Produzida</t>
  </si>
  <si>
    <t>Sarjeta Triangular De Canteiro Central De Concreto - Stcc 140-35 Moldada No Local Com Extrusora E Concreto Usinado - Areia E Brita Comerciais</t>
  </si>
  <si>
    <t>Sarjeta Triangular De Canteiro Central De Concreto - Stcc 140-35 Moldada No Local Com Extrusora E Concreto Usinado - Areia Extraída E Brita Produzida</t>
  </si>
  <si>
    <t>Sarjeta Triangular De Canteiro Central De Grama - Stcg 100-25 - Escavação Mecânica</t>
  </si>
  <si>
    <t>Sarjeta Triangular De Canteiro Central De Grama - Stcg 140-35 - Escavação Mecânica</t>
  </si>
  <si>
    <t>Sarjeta Triangular De Canteiro Central De Grama - Stcg 200-25 - Escavação Mecânica</t>
  </si>
  <si>
    <t>Sarjeta Triangular De Canteiro Central De Grama - Stcg 300-37,5 - Escavação Mecânica</t>
  </si>
  <si>
    <t>Sarjeta Triangular De Concreto - Stc 100-20 - Escavação Mecânica - Areia E Brita Comerciais</t>
  </si>
  <si>
    <t>Sarjeta Triangular De Concreto - Stc 100-20 - Escavação Mecânica - Areia Extraída E Brita Produzida</t>
  </si>
  <si>
    <t>Sarjeta Triangular De Concreto - Stc 100-20 Moldada No Local Com Extrusora E Concreto Usinado - Escavação Mecânica - Areia E Brita Comerciais</t>
  </si>
  <si>
    <t>Sarjeta Triangular De Concreto - Stc 100-20 Moldada No Local Com Extrusora E Concreto Usinado - Escavação Mecânica - Areia Extraída E Brita Produzida</t>
  </si>
  <si>
    <t>Sarjeta Triangular De Concreto - Stc 100-21 - Escavação Mecânica - Areia E Brita Comerciais</t>
  </si>
  <si>
    <t>Sarjeta Triangular De Concreto - Stc 100-21 - Escavação Mecânica - Areia Extraída E Brita Produzida</t>
  </si>
  <si>
    <t>Sarjeta Triangular De Concreto - Stc 100-21 Moldada No Local Com Extrusora E Concreto Usinado - Escavação Mecânica - Areia E Brita Comerciais</t>
  </si>
  <si>
    <t>Sarjeta Triangular De Concreto - Stc 100-21 Moldada No Local Com Extrusora E Concreto Usinado - Escavação Mecânica - Areia Extraída E Brita Produzida</t>
  </si>
  <si>
    <t>Sarjeta Triangular De Concreto - Stc 108-25 - Escavação Mecânica - Areia E Brita Comerciais</t>
  </si>
  <si>
    <t>Sarjeta Triangular De Concreto - Stc 108-25 - Escavação Mecânica - Areia Extraída E Brita Produzida</t>
  </si>
  <si>
    <t>Sarjeta Triangular De Concreto - Stc 108-25 Moldada No Local Com Extrusora E Concreto Usinado - Escavação Mecânica - Areia E Brita Comerciais</t>
  </si>
  <si>
    <t>Sarjeta Triangular De Concreto - Stc 108-25 Moldada No Local Com Extrusora E Concreto Usinado - Escavação Mecânica - Areia Extraída E Brita Produzida</t>
  </si>
  <si>
    <t>Sarjeta Triangular De Concreto - Stc 125-25 - Escavação Mecânica - Areia E Brita Comerciais</t>
  </si>
  <si>
    <t>Sarjeta Triangular De Concreto - Stc 125-25 - Escavação Mecânica - Areia Extraída E Brita Produzida</t>
  </si>
  <si>
    <t>Sarjeta Triangular De Concreto - Stc 125-25 Moldada No Local Com Extrusora E Concreto Usinado - Escavação Mecânica - Areia E Brita Comerciais</t>
  </si>
  <si>
    <t>Sarjeta Triangular De Concreto - Stc 125-25 Moldada No Local Com Extrusora E Concreto Usinado - Escavação Mecânica - Areia Extraída E Brita Produzida</t>
  </si>
  <si>
    <t>Sarjeta Triangular De Concreto - Stc 125-27 - Escavação Mecânica - Areia E Brita Comerciais</t>
  </si>
  <si>
    <t>Sarjeta Triangular De Concreto - Stc 125-27 - Escavação Mecânica - Areia Extraída E Brita Produzida</t>
  </si>
  <si>
    <t>Sarjeta Triangular De Concreto - Stc 125-27 Moldada No Local Com Extrusora E Concreto Usinado - Escavação Mecânica - Areia E Brita Comerciais</t>
  </si>
  <si>
    <t>Sarjeta Triangular De Concreto - Stc 125-27 Moldada No Local Com Extrusora E Concreto Usinado - Escavação Mecânica - Areia Extraída E Brita Produzida</t>
  </si>
  <si>
    <t>Sarjeta Triangular De Concreto - Stc 150-30 - Escavação Mecânica - Areia E Brita Comerciais</t>
  </si>
  <si>
    <t>Sarjeta Triangular De Concreto - Stc 150-30 - Escavação Mecânica - Areia Extraída E Brita Produzida</t>
  </si>
  <si>
    <t>Sarjeta Triangular De Concreto - Stc 150-30 Moldada No Local Com Extrusora E Concreto Usinado - Escavação Mecânica - Areia E Brita Comerciais</t>
  </si>
  <si>
    <t>Sarjeta Triangular De Concreto - Stc 150-30 Moldada No Local Com Extrusora E Concreto Usinado - Escavação Mecânica - Areia Extraída E Brita Produzida</t>
  </si>
  <si>
    <t>Sarjeta Triangular De Concreto - Stc 150-32 - Escavação Mecânica - Areia E Brita Comerciais</t>
  </si>
  <si>
    <t>Sarjeta Triangular De Concreto - Stc 150-32 - Escavação Mecânica - Areia Extraída E Brita Produzida</t>
  </si>
  <si>
    <t>Sarjeta Triangular De Concreto - Stc 150-32 Moldada No Local Com Extrusora E Concreto Usinado - Escavação Mecânica - Areia E Brita Comerciais</t>
  </si>
  <si>
    <t>Sarjeta Triangular De Concreto - Stc 150-32 Moldada No Local Com Extrusora E Concreto Usinado - Escavação Mecânica - Areia Extraída E Brita Produzida</t>
  </si>
  <si>
    <t>Sarjeta Triangular De Concreto - Stc 73-15 - Escavação Mecânica - Areia E Brita Comerciais</t>
  </si>
  <si>
    <t>Sarjeta Triangular De Concreto - Stc 73-15 - Escavação Mecânica - Areia Extraída E Brita Produzida</t>
  </si>
  <si>
    <t>Sarjeta Triangular De Concreto - Stc 73-15 Moldada No Local Com Extrusora E Concreto Usinado - Escavação Mecânica - Areia E Brita Comerciais</t>
  </si>
  <si>
    <t>Sarjeta Triangular De Concreto - Stc 73-15 Moldada No Local Com Extrusora E Concreto Usinado - Escavação Mecânica - Areia Extraída E Brita Produzida</t>
  </si>
  <si>
    <t>Sarjeta Triangular De Concreto - Stc 80-15 - Escavação Mecânica - Areia E Brita Comerciais</t>
  </si>
  <si>
    <t>Sarjeta Triangular De Concreto - Stc 80-15 - Escavação Mecânica - Areia Extraída E Brita Produzida</t>
  </si>
  <si>
    <t>Sarjeta Triangular De Concreto - Stc 80-15 Moldada No Local Com Extrusora E Concreto Usinado - Escavação Mecânica - Areia E Brita Comerciais</t>
  </si>
  <si>
    <t>Sarjeta Triangular De Concreto - Stc 80-15 Moldada No Local Com Extrusora E Concreto Usinado - Escavação Mecânica - Areia Extraída E Brita Produzida</t>
  </si>
  <si>
    <t>Sarjeta Triangular De Concreto - Stc 80-17 - Escavação Mecânica - Areia E Brita Comerciais</t>
  </si>
  <si>
    <t>Sarjeta Triangular De Concreto - Stc 80-17 - Escavação Mecânica - Areia Extraída E Brita Produzida</t>
  </si>
  <si>
    <t>Sarjeta Triangular De Concreto - Stc 80-17 Moldada No Local Com Extrusora E Concreto Usinado - Escavação Mecânica - Areia E Brita Comerciais</t>
  </si>
  <si>
    <t>Sarjeta Triangular De Concreto - Stc 80-17 Moldada No Local Com Extrusora E Concreto Usinado - Escavação Mecânica - Areia Extraída E Brita Produzida</t>
  </si>
  <si>
    <t>Sarjeta Triangular De Concreto - Stc 88-20 - Escavação Mecânica - Areia E Brita Comerciais</t>
  </si>
  <si>
    <t>Sarjeta Triangular De Concreto - Stc 88-20 - Escavação Mecânica - Areia Extraída E Brita Produzida</t>
  </si>
  <si>
    <t>Sarjeta Triangular De Concreto - Stc 88-20 Moldada No Local Com Extrusora E Concreto Usinado - Escavação Mecânica - Areia E Brita Comerciais</t>
  </si>
  <si>
    <t>Sarjeta Triangular De Concreto - Stc 88-20 Moldada No Local Com Extrusora E Concreto Usinado - Escavação Mecânica - Areia Extraída E Brita Produzida</t>
  </si>
  <si>
    <t>Sarjeta Triangular De Grama - Stg 100-20 - Escavação Mecânica</t>
  </si>
  <si>
    <t>Sarjeta Triangular De Grama - Stg 125-25 - Escavação Mecânica</t>
  </si>
  <si>
    <t>Sarjeta Triangular De Grama - Stg 80-15 - Escavação Mecânica</t>
  </si>
  <si>
    <t>Sarjeta Triangular Sem Revestimento - Stt 100-20 - Escavação Mecânica</t>
  </si>
  <si>
    <t>Sarjeta Triangular Sem Revestimento - Stt 125-25 - Escavação Mecânica</t>
  </si>
  <si>
    <t>Sarjeta Triangular Sem Revestimento - Stt 80-15 - Escavação Mecânica</t>
  </si>
  <si>
    <t>Selo Asfáltico De Microvala Para Dreno De Pavimento Com Geocomposto</t>
  </si>
  <si>
    <t>Transposição De Segmentos De Sarjeta - Tss 120 - Areia E Brita Comerciais</t>
  </si>
  <si>
    <t>Transposição De Segmentos De Sarjeta - Tss 120 - Areia Extraída E Brita Produzida</t>
  </si>
  <si>
    <t>Transposição De Segmentos De Sarjeta - Tss 130 - Areia E Brita Comerciais</t>
  </si>
  <si>
    <t>Transposição De Segmentos De Sarjeta - Tss 130 - Areia Extraída E Brita Produzida</t>
  </si>
  <si>
    <t>Transposição De Segmentos De Sarjeta - Tss 140 - Areia E Brita Comerciais</t>
  </si>
  <si>
    <t>Transposição De Segmentos De Sarjeta - Tss 140 - Areia Extraída E Brita Produzida</t>
  </si>
  <si>
    <t>Transposição De Segmentos De Sarjeta - Tss 150 - Areia E Brita Comerciais</t>
  </si>
  <si>
    <t>Transposição De Segmentos De Sarjeta - Tss 150 - Areia Extraída E Brita Produzida</t>
  </si>
  <si>
    <t>Transposição De Segmentos De Sarjeta - Tss 170 - Areia E Brita Comerciais</t>
  </si>
  <si>
    <t>Transposição De Segmentos De Sarjeta - Tss 170 - Areia Extraída E Brita Produzida</t>
  </si>
  <si>
    <t>Transposição De Segmentos De Sarjeta - Tss 200 - Areia E Brita Comerciais</t>
  </si>
  <si>
    <t>Transposição De Segmentos De Sarjeta - Tss 200 - Areia Extraída E Brita Produzida</t>
  </si>
  <si>
    <t>Tubo De Concreto Pa1 Comercial Para Drenagem - D = 0,50 M - Fornecimento E Instalação</t>
  </si>
  <si>
    <t>Tubo De Concreto Pa1 Comercial Para Drenagem - D = 0,60 M - Fornecimento E Instalação</t>
  </si>
  <si>
    <t>Tubo De Concreto Pa1 Comercial Para Drenagem - D = 0,80 M - Fornecimento E Instalação</t>
  </si>
  <si>
    <t>Tubo De Concreto Pa1 Comercial Para Drenagem - D = 1,00 M - Fornecimento E Instalação</t>
  </si>
  <si>
    <t>Tubo De Concreto Pa1 Comercial Para Drenagem - D = 1,20 M - Fornecimento E Instalação</t>
  </si>
  <si>
    <t>Tubo De Concreto Pa1 Comercial Para Drenagem - D = 1,50 M - Fornecimento E Instalação</t>
  </si>
  <si>
    <t>Tubo De Concreto Pa1 Produzido Na Obra Para Drenagem - D = 0,60 M - Areia E Brita Comerciais - Fornecimento E Instalação</t>
  </si>
  <si>
    <t>Tubo De Concreto Pa1 Produzido Na Obra Para Drenagem - D = 0,60 M - Areia Extraída E Brita Produzida - Fornecimento E Instalação</t>
  </si>
  <si>
    <t>Tubo De Concreto Pa1 Produzido Na Obra Para Drenagem - D = 0,80 M - Areia E Brita Comerciais - Fornecimento E Instalação</t>
  </si>
  <si>
    <t>Tubo De Concreto Pa1 Produzido Na Obra Para Drenagem - D = 0,80 M - Areia Extraída E Brita Produzida - Fornecimento E Instalação</t>
  </si>
  <si>
    <t>Tubo De Concreto Pa1 Produzido Na Obra Para Drenagem - D = 1,00 M - Areia E Brita Comerciais - Fornecimento E Instalação</t>
  </si>
  <si>
    <t>Tubo De Concreto Pa1 Produzido Na Obra Para Drenagem - D = 1,00 M - Areia Extraída E Brita Produzida - Fornecimento E Instalação</t>
  </si>
  <si>
    <t>Tubo De Concreto Pa1 Produzido Na Obra Para Drenagem - D = 1,20 M - Areia E Brita Comerciais - Fornecimento E Instalação</t>
  </si>
  <si>
    <t>Tubo De Concreto Pa1 Produzido Na Obra Para Drenagem - D = 1,20 M - Areia Extraída E Brita Produzida - Fornecimento E Instalação</t>
  </si>
  <si>
    <t>Tubo De Concreto Pa1 Produzido Na Obra Para Drenagem - D = 1,50 M - Areia E Brita Comerciais - Fornecimento E Instalação</t>
  </si>
  <si>
    <t>Tubo De Concreto Pa1 Produzido Na Obra Para Drenagem - D = 1,50 M - Areia Extraída E Brita Produzida - Fornecimento E Instalação</t>
  </si>
  <si>
    <t>Tubo De Concreto Pa2 Comercial Para Drenagem - D = 0,50 M - Fornecimento E Instalação</t>
  </si>
  <si>
    <t>Tubo De Concreto Pa2 Comercial Para Drenagem - D = 0,60 M - Fornecimento E Instalação</t>
  </si>
  <si>
    <t>Tubo De Concreto Pa2 Comercial Para Drenagem - D = 0,80 M - Fornecimento E Instalação</t>
  </si>
  <si>
    <t>Tubo De Concreto Pa2 Comercial Para Drenagem - D = 1,00 M - Fornecimento E Instalação</t>
  </si>
  <si>
    <t>Tubo De Concreto Pa2 Comercial Para Drenagem - D = 1,20 M - Fornecimento E Instalação</t>
  </si>
  <si>
    <t>Tubo De Concreto Pa2 Comercial Para Drenagem - D = 1,50 M - Fornecimento E Instalação</t>
  </si>
  <si>
    <t>Tubo De Concreto Pa2 Produzido Na Obra Para Drenagem - D = 0,60 M - Areia E Brita Comerciais - Fornecimento E Instalação</t>
  </si>
  <si>
    <t>Tubo De Concreto Pa2 Produzido Na Obra Para Drenagem - D = 0,60 M - Areia Extraída E Brita Produzida - Fornecimento E Instalação</t>
  </si>
  <si>
    <t>Tubo De Concreto Pa2 Produzido Na Obra Para Drenagem - D = 0,80 M - Areia E Brita Comerciais - Fornecimento E Instalação</t>
  </si>
  <si>
    <t>Tubo De Concreto Pa2 Produzido Na Obra Para Drenagem - D = 0,80 M - Areia Extraída E Brita Produzida - Fornecimento E Instalação</t>
  </si>
  <si>
    <t>Tubo De Concreto Pa2 Produzido Na Obra Para Drenagem - D = 1,00 M - Areia E Brita Comerciais - Fornecimento E Instalação</t>
  </si>
  <si>
    <t>Tubo De Concreto Pa2 Produzido Na Obra Para Drenagem - D = 1,00 M - Areia Extraída E Brita Produzida - Fornecimento E Instalação</t>
  </si>
  <si>
    <t>Tubo De Concreto Pa2 Produzido Na Obra Para Drenagem - D = 1,20 M - Areia E Brita Comerciais - Fornecimento E Instalação</t>
  </si>
  <si>
    <t>Tubo De Concreto Pa2 Produzido Na Obra Para Drenagem - D = 1,20 M - Areia Extraída E Brita Produzida - Fornecimento E Instalação</t>
  </si>
  <si>
    <t>Tubo De Concreto Pa2 Produzido Na Obra Para Drenagem - D = 1,50 M - Areia E Brita Comerciais - Fornecimento E Instalação</t>
  </si>
  <si>
    <t>Tubo De Concreto Pa2 Produzido Na Obra Para Drenagem - D = 1,50 M - Areia Extraída E Brita Produzida - Fornecimento E Instalação</t>
  </si>
  <si>
    <t>Tubo De Concreto Pa3 Comercial Para Drenagem - D = 0,50 M - Fornecimento E Instalação</t>
  </si>
  <si>
    <t>Tubo De Concreto Pa3 Comercial Para Drenagem - D = 0,60 M - Fornecimento E Instalação</t>
  </si>
  <si>
    <t>Tubo De Concreto Pa3 Comercial Para Drenagem - D = 0,80 M - Fornecimento E Instalação</t>
  </si>
  <si>
    <t>Tubo De Concreto Pa3 Comercial Para Drenagem - D = 1,00 M - Fornecimento E Instalação</t>
  </si>
  <si>
    <t>Tubo De Concreto Pa3 Comercial Para Drenagem - D = 1,20 M - Fornecimento E Instalação</t>
  </si>
  <si>
    <t>Tubo De Concreto Pa3 Comercial Para Drenagem - D = 1,50 M - Fornecimento E Instalação</t>
  </si>
  <si>
    <t>Tubo De Concreto Pa3 Produzido Na Obra Para Drenagem - D = 0,60 M - Areia E Brita Comerciais - Fornecimento E Instalação</t>
  </si>
  <si>
    <t>Tubo De Concreto Pa3 Produzido Na Obra Para Drenagem - D = 0,60 M - Areia Extraída E Brita Produzida - Fornecimento E Instalação</t>
  </si>
  <si>
    <t>Tubo De Concreto Pa3 Produzido Na Obra Para Drenagem - D = 0,80 M - Areia E Brita Comerciais - Fornecimento E Instalação</t>
  </si>
  <si>
    <t>Tubo De Concreto Pa3 Produzido Na Obra Para Drenagem - D = 0,80 M - Areia Extraída E Brita Produzida - Fornecimento E Instalação</t>
  </si>
  <si>
    <t>Tubo De Concreto Pa3 Produzido Na Obra Para Drenagem - D = 1,00 M - Areia E Brita Comerciais - Fornecimento E Instalação</t>
  </si>
  <si>
    <t>Tubo De Concreto Pa3 Produzido Na Obra Para Drenagem - D = 1,00 M - Areia Extraída E Brita Produzida - Fornecimento E Instalação</t>
  </si>
  <si>
    <t>Tubo De Concreto Pa3 Produzido Na Obra Para Drenagem - D = 1,20 M - Areia E Brita Comerciais - Fornecimento E Instalação</t>
  </si>
  <si>
    <t>Tubo De Concreto Pa3 Produzido Na Obra Para Drenagem - D = 1,20 M - Areia Extraída E Brita Produzida - Fornecimento E Instalação</t>
  </si>
  <si>
    <t>Tubo De Concreto Pa3 Produzido Na Obra Para Drenagem - D = 1,50 M - Areia E Brita Comerciais - Fornecimento E Instalação</t>
  </si>
  <si>
    <t>Tubo De Concreto Pa3 Produzido Na Obra Para Drenagem - D = 1,50 M - Areia Extraída E Brita Produzida - Fornecimento E Instalação</t>
  </si>
  <si>
    <t>Tubo De Concreto Pa4 Comercial Para Drenagem - D = 0,50 M - Fornecimento E Instalação</t>
  </si>
  <si>
    <t>Tubo De Concreto Pa4 Comercial Para Drenagem - D = 0,60 M - Fornecimento E Instalação</t>
  </si>
  <si>
    <t>Tubo De Concreto Pa4 Comercial Para Drenagem - D = 0,80 M - Fornecimento E Instalação</t>
  </si>
  <si>
    <t>Tubo De Concreto Pa4 Comercial Para Drenagem - D = 1,00 M - Fornecimento E Instalação</t>
  </si>
  <si>
    <t>Tubo De Concreto Pa4 Comercial Para Drenagem - D = 1,20 M - Fornecimento E Instalação</t>
  </si>
  <si>
    <t>Tubo De Concreto Pa4 Comercial Para Drenagem - D = 1,50 M - Fornecimento E Instalação</t>
  </si>
  <si>
    <t>Tubo De Concreto Pa4 Produzido Na Obra Para Drenagem - D = 0,60 M - Areia E Brita Comerciais - Fornecimento E Instalação</t>
  </si>
  <si>
    <t>Tubo De Concreto Pa4 Produzido Na Obra Para Drenagem - D = 0,60 M - Areia Extraída E Brita Produzida - Fornecimento E Instalação</t>
  </si>
  <si>
    <t>Tubo De Concreto Pa4 Produzido Na Obra Para Drenagem - D = 0,80 M - Areia E Brita Comerciais - Fornecimento E Instalação</t>
  </si>
  <si>
    <t>Tubo De Concreto Pa4 Produzido Na Obra Para Drenagem - D = 0,80 M - Areia Extraída E Brita Produzida - Fornecimento E Instalação</t>
  </si>
  <si>
    <t>Tubo De Concreto Pa4 Produzido Na Obra Para Drenagem - D = 1,00 M - Areia E Brita Comerciais - Fornecimento E Instalação</t>
  </si>
  <si>
    <t>Tubo De Concreto Pa4 Produzido Na Obra Para Drenagem - D = 1,00 M - Areia Extraída E Brita Produzida - Fornecimento E Instalação</t>
  </si>
  <si>
    <t>Tubo De Concreto Pa4 Produzido Na Obra Para Drenagem - D = 1,20 M - Areia E Brita Comerciais - Fornecimento E Instalação</t>
  </si>
  <si>
    <t>Tubo De Concreto Pa4 Produzido Na Obra Para Drenagem - D = 1,20 M - Areia Extraída E Brita Produzida - Fornecimento E Instalação</t>
  </si>
  <si>
    <t>Tubo De Concreto Pa4 Produzido Na Obra Para Drenagem - D = 1,50 M - Areia E Brita Comerciais - Fornecimento E Instalação</t>
  </si>
  <si>
    <t>Tubo De Concreto Pa4 Produzido Na Obra Para Drenagem - D = 1,50 M - Areia Extraída E Brita Produzida - Fornecimento E Instalação</t>
  </si>
  <si>
    <t>Tubo De Concreto Perfurado Produzido Na Obra Para Drenagem - D = 0,40 M - Fornecimento E Instalação</t>
  </si>
  <si>
    <t>Tubo De Pvc Para Dreno Tipo Barbacã - D = 50 Mm - Fornecimento E Instalação</t>
  </si>
  <si>
    <t>Tubo De Pvc Para Dreno Tipo Barbacã - D = 75 Mm - Fornecimento E Instalação</t>
  </si>
  <si>
    <t>Tubo Pead Para Drenagem - D = 1.000 Mm - Fornecimento E Instalação</t>
  </si>
  <si>
    <t>Tubo Pead Para Drenagem - D = 1.050 Mm - Fornecimento E Instalação</t>
  </si>
  <si>
    <t>Tubo Pead Para Drenagem - D = 1.200 Mm - Fornecimento E Instalação</t>
  </si>
  <si>
    <t>Tubo Pead Para Drenagem - D = 1.500 Mm - Fornecimento E Instalação</t>
  </si>
  <si>
    <t>Tubo Pead Para Drenagem - D = 400 Mm - Fornecimento E Instalação</t>
  </si>
  <si>
    <t>Tubo Pead Para Drenagem - D = 450 Mm - Fornecimento E Instalação</t>
  </si>
  <si>
    <t>Tubo Pead Para Drenagem - D = 500 Mm - Fornecimento E Instalação</t>
  </si>
  <si>
    <t>Tubo Pead Para Drenagem - D = 600 Mm - Fornecimento E Instalação</t>
  </si>
  <si>
    <t>Tubo Pead Para Drenagem - D = 750 Mm - Fornecimento E Instalação</t>
  </si>
  <si>
    <t>Tubo Pead Para Drenagem - D = 800 Mm - Fornecimento E Instalação</t>
  </si>
  <si>
    <t>Tubo Pead Para Drenagem - D = 900 Mm - Fornecimento E Instalação</t>
  </si>
  <si>
    <t>Valeta De Proteção De Aterro Sem Revestimento - Vpat 120-30 - Escavação Mecânica</t>
  </si>
  <si>
    <t>Valeta De Proteção De Aterro Sem Revestimento - Vpat 160-30 - Escavação Mecânica</t>
  </si>
  <si>
    <t>Valeta De Proteção De Aterros Com Revestimento De Concreto - Vpac 120-30 - Escavação Mecânica - Areia E Brita Comerciais</t>
  </si>
  <si>
    <t>Valeta De Proteção De Aterros Com Revestimento De Concreto - Vpac 120-30 - Escavação Mecânica - Areia Extraída E Brita Produzida</t>
  </si>
  <si>
    <t>Valeta De Proteção De Aterros Com Revestimento De Concreto - Vpac 160-30 - Escavação Mecânica - Areia E Brita Comerciais</t>
  </si>
  <si>
    <t>Valeta De Proteção De Aterros Com Revestimento De Concreto - Vpac 160-30 - Escavação Mecânica - Areia Extraída E Brita Produzida</t>
  </si>
  <si>
    <t>Valeta De Proteção De Aterros Com Revestimento Vegetal - Vpag 120-30 - Escavação Mecânica</t>
  </si>
  <si>
    <t>Valeta De Proteção De Aterros Com Revestimento Vegetal - Vpag 160-30 - Escavação Mecânica</t>
  </si>
  <si>
    <t>Valeta De Proteção De Corte Sem Revestimento - Vpct 120-30 - Escavação Mecânica</t>
  </si>
  <si>
    <t>Valeta De Proteção De Corte Sem Revestimento - Vpct 160-30 - Escavação Mecânica</t>
  </si>
  <si>
    <t>Valeta De Proteção De Cortes Com Revestimento De Concreto - Vpcc 120-30 - Escavação Mecânica - Areia E Brita Comerciais</t>
  </si>
  <si>
    <t>Valeta De Proteção De Cortes Com Revestimento De Concreto - Vpcc 120-30 - Escavação Mecânica - Areia Extraída E Brita Produzida</t>
  </si>
  <si>
    <t>Valeta De Proteção De Cortes Com Revestimento De Concreto - Vpcc 160-30 - Escavação Mecânica - Areia E Brita Comerciais</t>
  </si>
  <si>
    <t>Valeta De Proteção De Cortes Com Revestimento De Concreto - Vpcc 160-30 - Escavação Mecânica - Areia Extraída E Brita Produzida</t>
  </si>
  <si>
    <t>Valeta De Proteção De Cortes Com Revestimento Vegetal - Vpcg 120-30 - Escavação Mecânica</t>
  </si>
  <si>
    <t>Valeta De Proteção De Cortes Com Revestimento Vegetal - Vpcg 160-30 - Escavação Mecânica</t>
  </si>
  <si>
    <t>Escoramento Com Estacas De Perfis Metálicos W 250 X 38,5 Kg/M, Espaçadas Em 1,5 M, Intercaladas Com Prancha De Madeira Com Espessura De 5 Cm E Ficha De 0 A 0,2 H - Sem Reaproveitamento - Fornecimento E Instalação</t>
  </si>
  <si>
    <t>Escoramento Com Estacas De Perfis Metálicos W 250 X 38,5 Kg/M, Espaçadas Em 1,5 M, Intercaladas Com Prancha De Madeira Com Espessura De 5 Cm E Ficha De 0,20 A 0,4 H - Sem Reaproveitamento - Fornecimento E Instalação</t>
  </si>
  <si>
    <t>Escoramento Com Estacas De Perfis Metálicos W 250 X 38,5 Kg/M, Espaçadas Em 1,5 M, Intercaladas Com Prancha De Madeira Com Espessura De 5 Cm E Ficha De 0,40 A 0,6 H - Sem Reaproveitamento - Fornecimento E Instalação</t>
  </si>
  <si>
    <t>Escoramento Com Perfis Metálicos W 150 X 18,0 Kg/M A Cada Metro E Chapas De Aço - Estroncas A Cada 2 M Não Incluídas - Profundidade De Até 10 M - Aço Com Utilização De 20 Vezes - Fornecimento, Instalação E Retirada</t>
  </si>
  <si>
    <t>Escoramento Com Pontaletes D = 10 Cm - Utilização De 1 Vez - Confecção, Instalação E Retirada</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</si>
  <si>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</si>
  <si>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</si>
  <si>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</si>
  <si>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</si>
  <si>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Cm - Utilização De 2 Vezes - Confecção, Instalação E Retirada</t>
  </si>
  <si>
    <t>Escoramento Com Pontaletes D = 15 Cm - Utilização De 3 Vezes - Confecção, Instalação E Retirada</t>
  </si>
  <si>
    <t>Escoramento Com Pontaletes D = 15 Cm - Utilização De 5 Vezes - Confecção, Instalação E Retirada</t>
  </si>
  <si>
    <t>Escoramento Contínuo De Valas Com Tábuas De 2,5 X 30 Cm E Longarinas De 6 X 16 Cm - Estroncas A Cada Metro Não Incluídas - Profundidade De Até 4 M - Madeira Com Utilização De 3 Vezes - Confecção, Instalação E Retirada</t>
  </si>
  <si>
    <t>Escoramento Contínuo De Valas Com Tábuas De 2,5 X 30 Cm E Longarinas De 6 X 16 Cm - Estroncas A Cada Metro Não Incluídas - Profundidade De Até 4 M - Madeira Sem Reaproveitamento - Confecção E Instalação</t>
  </si>
  <si>
    <t>Escoramento Metálico Com Quadro Tubular Contraventado - Capacidade De Carga Até 3,8 T/M² - Quadro De 1,0 X 1,0 X 1,25 M - Utilização De 50 Vezes - Fornecimento, Instalação E Retirada</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</si>
  <si>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</si>
  <si>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</si>
  <si>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Escoramento Para Corpo De Bueiros Celulares - Utilização De 3 Vezes - Confecção, Instalação E Retirada</t>
  </si>
  <si>
    <t>Estroncas Em Perfil Metálico W 150 X 18,0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</si>
  <si>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</si>
  <si>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</si>
  <si>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</si>
  <si>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</si>
  <si>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Apoio Náutico Para A Colocação Da Armação Em Camisa Metálica</t>
  </si>
  <si>
    <t>Apoio Náutico Para A Escavação Com Perfuratriz Tipo Wirth Em Rocha Com Média Dureza E Média Abrasão - Resistência À Compressão Menor Que 80 Mpa - D = 600 A 1.800 Mm</t>
  </si>
  <si>
    <t>Apoio Náutico Para A Escavação Com Perfuratriz Tipo Wirth Em Rocha De Alta Dureza E Alta Abrasão - Resistência À Compressão Acima De 80 Mpa - D = 600 A 1.800 Mm</t>
  </si>
  <si>
    <t>Apoio Náutico Para A Escavação Com Perfuratriz Tipo Wirth Em Solo D = 600 A 1.800 Mm</t>
  </si>
  <si>
    <t>Apoio Náutico Para A Execução Da Concretagem De Camisas Metálicas</t>
  </si>
  <si>
    <t>Apoio Náutico Para A Execução Da Cravação De Camisa Metálica D = 600 A 1.800 Mm</t>
  </si>
  <si>
    <t>Armação De Estaca Escavada Ou Estaca Barrete Em Aço Ca-50 Com Apoio De Guindaste - Fornecimento, Preparo E Colocação</t>
  </si>
  <si>
    <t>Arrasamento De Estacas De Concreto Com Seção De Até 900 Cm²</t>
  </si>
  <si>
    <t>Arrasamento De Estacas De Concreto Com Seção Superior À 900 Cm²</t>
  </si>
  <si>
    <t>Berço Para Pré-Moldagem De Estacas Protendidas Com Capacidade De 19 M³, Inclusive Formas Metálicas - Utilização De 100 Vezes</t>
  </si>
  <si>
    <t>Camisa Metálica Com Espessura De 12,5 Mm D = 1.400 Mm - Cravada Com Martelo Vibratório - Sem Escavação - Cravação</t>
  </si>
  <si>
    <t>Camisa Metálica Com Espessura De 12,5 Mm D = 1.400 Mm - Para Passagem De Lâmina D'Água - Posicionamento</t>
  </si>
  <si>
    <t>Camisa Metálica Com Espessura De 12,5 Mm D = 1.500 Mm - Cravada Com Martelo Vibratório - Sem Escavação - Cravação</t>
  </si>
  <si>
    <t>Camisa Metálica Com Espessura De 12,5 Mm D = 1.500 Mm - Para Passagem De Lâmina D'Água - Posicionamento</t>
  </si>
  <si>
    <t>Camisa Metálica Com Espessura De 12,5 Mm D = 1.600 Mm - Cravada Com Martelo Vibratório - Sem Escavação - Cravação</t>
  </si>
  <si>
    <t>Camisa Metálica Com Espessura De 12,5 Mm D = 1.600 Mm - Para Passagem De Lâmina D'Água - Posicionamento</t>
  </si>
  <si>
    <t>Camisa Metálica Com Espessura De 12,5 Mm D = 1.700 Mm - Cravada Com Martelo Vibratório - Sem Escavação - Cravação</t>
  </si>
  <si>
    <t>Camisa Metálica Com Espessura De 12,5 Mm D = 1.700 Mm - Para Passagem De Lâmina D'Água - Posicionamento</t>
  </si>
  <si>
    <t>Camisa Metálica Com Espessura De 12,5 Mm D = 1.800 Mm - Cravada Com Martelo Vibratório - Sem Escavação - Cravação</t>
  </si>
  <si>
    <t>Camisa Metálica Com Espessura De 12,5 Mm D = 1.800 Mm - Para Passagem De Lâmina D'Água - Posicionamento</t>
  </si>
  <si>
    <t>Camisa Metálica Com Espessura De 16 Mm D = 1.500 Mm - Cravada Com Martelo Vibratório - Sem Escavação - Cravação</t>
  </si>
  <si>
    <t>Camisa Metálica Com Espessura De 16 Mm D = 1.500 Mm - Para Passagem De Lâmina D'Água - Posicionamento</t>
  </si>
  <si>
    <t>Camisa Metálica Com Espessura De 16 Mm D = 1.600 Mm - Cravada Com Martelo Vibratório - Sem Escavação - Cravação</t>
  </si>
  <si>
    <t>Camisa Metálica Com Espessura De 16 Mm D = 1.600 Mm - Para Passagem De Lâmina D'Água - Posicionamento</t>
  </si>
  <si>
    <t>Camisa Metálica Com Espessura De 16 Mm D = 1.700 Mm - Cravada Com Martelo Vibratório - Sem Escavação - Cravação</t>
  </si>
  <si>
    <t>Camisa Metálica Com Espessura De 16 Mm D = 1.700 Mm - Para Passagem De Lâmina D'Água - Posicionamento</t>
  </si>
  <si>
    <t>Camisa Metálica Com Espessura De 16 Mm D = 1.800 Mm - Cravada Com Martelo Vibratório - Sem Escavação - Cravação</t>
  </si>
  <si>
    <t>Camisa Metálica Com Espessura De 16 Mm D = 1.800 Mm - Para Passagem De Lâmina D'Água - Posicionamento</t>
  </si>
  <si>
    <t>Camisa Metálica Com Espessura De 6,3 Mm D = 1.000 Mm - Cravada Com Martelo Vibratório - Sem Escavação - Cravação</t>
  </si>
  <si>
    <t>Camisa Metálica Com Espessura De 6,3 Mm D = 1.000 Mm - Para Passagem De Lâmina D'Água - Posicionamento</t>
  </si>
  <si>
    <t>Camisa Metálica Com Espessura De 6,3 Mm D = 400 Mm - Cravada Com Martelo Vibratório - Sem Escavação - Cravação</t>
  </si>
  <si>
    <t>Camisa Metálica Com Espessura De 6,3 Mm D = 400 Mm - Para Passagem De Lâmina D'Água - Posicionamento</t>
  </si>
  <si>
    <t>Camisa Metálica Com Espessura De 6,3 Mm D = 500 Mm - Cravada Com Martelo Vibratório - Sem Escavação - Cravação</t>
  </si>
  <si>
    <t>Camisa Metálica Com Espessura De 6,3 Mm D = 500 Mm - Para Passagem De Lâmina D'Água - Posicionamento</t>
  </si>
  <si>
    <t>Camisa Metálica Com Espessura De 6,3 Mm D = 600 Mm - Cravada Com Martelo Vibratório - Sem Escavação - Cravação</t>
  </si>
  <si>
    <t>Camisa Metálica Com Espessura De 6,3 Mm D = 600 Mm - Para Passagem De Lâmina D'Água - Posicionamento</t>
  </si>
  <si>
    <t>Camisa Metálica Com Espessura De 6,3 Mm D = 700 Mm - Cravada Com Martelo Vibratório - Sem Escavação - Cravação</t>
  </si>
  <si>
    <t>Camisa Metálica Com Espessura De 6,3 Mm D = 700 Mm - Para Passagem De Lâmina D'Água - Posicionamento</t>
  </si>
  <si>
    <t>Camisa Metálica Com Espessura De 6,3 Mm D = 800 Mm - Cravada Com Martelo Vibratório - Sem Escavação - Cravação</t>
  </si>
  <si>
    <t>Camisa Metálica Com Espessura De 6,3 Mm D = 800 Mm - Para Passagem De Lâmina D'Água - Posicionamento</t>
  </si>
  <si>
    <t>Camisa Metálica Com Espessura De 6,3 Mm D = 900 Mm - Cravada Com Martelo Vibratório - Sem Escavação - Cravação</t>
  </si>
  <si>
    <t>Camisa Metálica Com Espessura De 6,3 Mm D = 900 Mm - Para Passagem De Lâmina D'Água - Posicionamento</t>
  </si>
  <si>
    <t>Camisa Metálica Com Espessura De 8 Mm D = 1.000 Mm - Cravada Com Martelo Vibratório - Sem Escavação - Cravação</t>
  </si>
  <si>
    <t>Camisa Metálica Com Espessura De 8 Mm D = 1.000 Mm - Para Passagem De Lâmina D'Água - Posicionamento</t>
  </si>
  <si>
    <t>Camisa Metálica Com Espessura De 8 Mm D = 1.100 Mm - Cravada Com Martelo Vibratório - Sem Escavação - Cravação</t>
  </si>
  <si>
    <t>Camisa Metálica Com Espessura De 8 Mm D = 1.100 Mm - Para Passagem De Lâmina D'Água - Posicionamento</t>
  </si>
  <si>
    <t>Camisa Metálica Com Espessura De 8 Mm D = 1.200 Mm - Cravada Com Martelo Vibratório - Sem Escavação - Cravação</t>
  </si>
  <si>
    <t>Camisa Metálica Com Espessura De 8 Mm D = 1.200 Mm - Para Passagem De Lâmina D'Água - Posicionamento</t>
  </si>
  <si>
    <t>Camisa Metálica Com Espessura De 8 Mm D = 700 Mm - Cravada Com Martelo Vibratório - Sem Escavação - Cravação</t>
  </si>
  <si>
    <t>Camisa Metálica Com Espessura De 8 Mm D = 700 Mm - Para Passagem De Lâmina D'Água - Posicionamento</t>
  </si>
  <si>
    <t>Camisa Metálica Com Espessura De 8 Mm D = 800 Mm - Cravada Com Martelo Vibratório - Sem Escavação - Cravação</t>
  </si>
  <si>
    <t>Camisa Metálica Com Espessura De 8 Mm D = 800 Mm - Para Passagem De Lâmina D'Água - Posicionamento</t>
  </si>
  <si>
    <t>Camisa Metálica Com Espessura De 8 Mm D = 900 Mm - Cravada Com Martelo Vibratório - Sem Escavação - Cravação</t>
  </si>
  <si>
    <t>Camisa Metálica Com Espessura De 8 Mm D = 900 Mm - Para Passagem De Lâmina D'Água - Posicionamento</t>
  </si>
  <si>
    <t>Camisa Metálica Com Espessura De 9,5 Mm D = 1.000 Mm - Cravada Com Martelo Vibratório - Sem Escavação - Cravação</t>
  </si>
  <si>
    <t>Camisa Metálica Com Espessura De 9,5 Mm D = 1.000 Mm - Para Passagem De Lâmina D'Água - Posicionamento</t>
  </si>
  <si>
    <t>Camisa Metálica Com Espessura De 9,5 Mm D = 1.100 Mm - Cravada Com Martelo Vibratório - Sem Escavação - Cravação</t>
  </si>
  <si>
    <t>Camisa Metálica Com Espessura De 9,5 Mm D = 1.100 Mm - Para Passagem De Lâmina D'Água - Posicionamento</t>
  </si>
  <si>
    <t>Camisa Metálica Com Espessura De 9,5 Mm D = 1.200 Mm - Cravada Com Martelo Vibratório - Sem Escavação - Cravação</t>
  </si>
  <si>
    <t>Camisa Metálica Com Espessura De 9,5 Mm D = 1.200 Mm - Para Passagem De Lâmina D'Água - Posicionamento</t>
  </si>
  <si>
    <t>Camisa Metálica Com Espessura De 9,5 Mm D = 1.300 Mm - Cravada Com Martelo Vibratório - Sem Escavação - Cravação</t>
  </si>
  <si>
    <t>Camisa Metálica Com Espessura De 9,5 Mm D = 1.300 Mm - Para Passagem De Lâmina D'Água - Posicionamento</t>
  </si>
  <si>
    <t>Camisa Metálica Com Espessura De 9,5 Mm D = 1.400 Mm - Cravada Com Martelo Vibratório - Sem Escavação - Cravação</t>
  </si>
  <si>
    <t>Camisa Metálica Com Espessura De 9,5 Mm D = 1.400 Mm - Para Passagem De Lâmina D'Água - Posicionamento</t>
  </si>
  <si>
    <t>Camisa Metálica Com Espessura De 9,5 Mm D = 1.500 Mm - Cravada Com Martelo Vibratório - Sem Escavação - Cravação</t>
  </si>
  <si>
    <t>Camisa Metálica Com Espessura De 9,5 Mm D = 1.500 Mm - Para Passagem De Lâmina D'Água - Posicionamento</t>
  </si>
  <si>
    <t>Camisa Metálica Com Espessura De 9,5 Mm D = 900 Mm - Cravada Com Martelo Vibratório - Sem Escavação - Cravação</t>
  </si>
  <si>
    <t>Camisa Metálica Com Espessura De 9,5 Mm D = 900 Mm - Para Passagem De Lâmina D'Água -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</si>
  <si>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</si>
  <si>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</si>
  <si>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</si>
  <si>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</si>
  <si>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</si>
  <si>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</si>
  <si>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</si>
  <si>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</si>
  <si>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</si>
  <si>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</si>
  <si>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</si>
  <si>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</si>
  <si>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</si>
  <si>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</si>
  <si>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</si>
  <si>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</si>
  <si>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</si>
  <si>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Confecção De Camisa Metálica Em Aço Astm A36 Com Espessura De 6,3 Mm - D = 1.000 Mm</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</si>
  <si>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</si>
  <si>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</si>
  <si>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</si>
  <si>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</si>
  <si>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</si>
  <si>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</si>
  <si>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</si>
  <si>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</si>
  <si>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</si>
  <si>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</si>
  <si>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</si>
  <si>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</si>
  <si>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9,5 Mm - D = 1.000 Mm</t>
  </si>
  <si>
    <t>Confecção De Camisa Metálica Em Aço Astm A36 Com Espessura De 9,5 Mm - D = 1.100 Mm</t>
  </si>
  <si>
    <t>Confecção De Camisa Metálica Em Aço Astm A36 Com Espessura De 9,5 Mm - D = 1.200 Mm</t>
  </si>
  <si>
    <t>Confecção De Camisa Metálica Em Aço Astm A36 Com Espessura De 9,5 Mm - D = 1.300 Mm</t>
  </si>
  <si>
    <t>Confecção De Camisa Metálica Em Aço Astm A36 Com Espessura De 9,5 Mm - D = 1.400 Mm</t>
  </si>
  <si>
    <t>Confecção De Camisa Metálica Em Aço Astm A36 Com Espessura De 9,5 Mm - D = 1.500 Mm</t>
  </si>
  <si>
    <t>Confecção De Camisa Metálica Em Aço Astm A36 Com Espessura De 9,5 Mm - D = 900 Mm</t>
  </si>
  <si>
    <t>Contraventamento De Grupo De Estacas Submersas Em Aço Astm A36 - Confecção E Instalação</t>
  </si>
  <si>
    <t>Escavação Com Perfuratriz Tipo Wirth Em Rocha Com Média Dureza E Média Abrasão - Resistência À Compressão Menor Que 80 Mpa - D = 1.000 Mm</t>
  </si>
  <si>
    <t>Escavação Com Perfuratriz Tipo Wirth Em Rocha Com Média Dureza E Média Abrasão - Resistência À Compressão Menor Que 80 Mpa - D = 1.100 Mm</t>
  </si>
  <si>
    <t>Escavação Com Perfuratriz Tipo Wirth Em Rocha Com Média Dureza E Média Abrasão - Resistência À Compressão Menor Que 80 Mpa - D = 1.200 Mm</t>
  </si>
  <si>
    <t>Escavação Com Perfuratriz Tipo Wirth Em Rocha Com Média Dureza E Média Abrasão - Resistência À Compressão Menor Que 80 Mpa - D = 1.300 Mm</t>
  </si>
  <si>
    <t>Escavação Com Perfuratriz Tipo Wirth Em Rocha Com Média Dureza E Média Abrasão - Resistência À Compressão Menor Que 80 Mpa - D = 1.400 Mm</t>
  </si>
  <si>
    <t>Escavação Com Perfuratriz Tipo Wirth Em Rocha Com Média Dureza E Média Abrasão - Resistência À Compressão Menor Que 80 Mpa - D = 1.500 Mm</t>
  </si>
  <si>
    <t>Escavação Com Perfuratriz Tipo Wirth Em Rocha Com Média Dureza E Média Abrasão - Resistência À Compressão Menor Que 80 Mpa - D = 1.600 Mm</t>
  </si>
  <si>
    <t>Escavação Com Perfuratriz Tipo Wirth Em Rocha Com Média Dureza E Média Abrasão - Resistência À Compressão Menor Que 80 Mpa - D = 1.700 Mm</t>
  </si>
  <si>
    <t>Escavação Com Perfuratriz Tipo Wirth Em Rocha Com Média Dureza E Média Abrasão - Resistência À Compressão Menor Que 80 Mpa - D = 1.800 Mm</t>
  </si>
  <si>
    <t>Escavação Com Perfuratriz Tipo Wirth Em Rocha Com Média Dureza E Média Abrasão - Resistência À Compressão Menor Que 80 Mpa - D = 600 Mm</t>
  </si>
  <si>
    <t>Escavação Com Perfuratriz Tipo Wirth Em Rocha Com Média Dureza E Média Abrasão - Resistência À Compressão Menor Que 80 Mpa - D = 700 Mm</t>
  </si>
  <si>
    <t>Escavação Com Perfuratriz Tipo Wirth Em Rocha Com Média Dureza E Média Abrasão - Resistência À Compressão Menor Que 80 Mpa - D = 800 Mm</t>
  </si>
  <si>
    <t>Escavação Com Perfuratriz Tipo Wirth Em Rocha Com Média Dureza E Média Abrasão - Resistência À Compressão Menor Que 80 Mpa - D = 900 Mm</t>
  </si>
  <si>
    <t>Escavação Com Perfuratriz Tipo Wirth Em Rocha De Alta Dureza E Alta Abrasão - Resistência À Compressão Acima De 80 Mpa - D = 1.000 Mm</t>
  </si>
  <si>
    <t>Escavação Com Perfuratriz Tipo Wirth Em Rocha De Alta Dureza E Alta Abrasão - Resistência À Compressão Acima De 80 Mpa - D = 1.100 Mm</t>
  </si>
  <si>
    <t>Escavação Com Perfuratriz Tipo Wirth Em Rocha De Alta Dureza E Alta Abrasão - Resistência À Compressão Acima De 80 Mpa - D = 1.200 Mm</t>
  </si>
  <si>
    <t>Escavação Com Perfuratriz Tipo Wirth Em Rocha De Alta Dureza E Alta Abrasão - Resistência À Compressão Acima De 80 Mpa - D = 1.300 Mm</t>
  </si>
  <si>
    <t>Escavação Com Perfuratriz Tipo Wirth Em Rocha De Alta Dureza E Alta Abrasão - Resistência À Compressão Acima De 80 Mpa - D = 1.400 Mm</t>
  </si>
  <si>
    <t>Escavação Com Perfuratriz Tipo Wirth Em Rocha De Alta Dureza E Alta Abrasão - Resistência À Compressão Acima De 80 Mpa - D = 1.500 Mm</t>
  </si>
  <si>
    <t>Escavação Com Perfuratriz Tipo Wirth Em Rocha De Alta Dureza E Alta Abrasão - Resistência À Compressão Acima De 80 Mpa - D = 1.600 Mm</t>
  </si>
  <si>
    <t>Escavação Com Perfuratriz Tipo Wirth Em Rocha De Alta Dureza E Alta Abrasão - Resistência À Compressão Acima De 80 Mpa - D = 1.700 Mm</t>
  </si>
  <si>
    <t>Escavação Com Perfuratriz Tipo Wirth Em Rocha De Alta Dureza E Alta Abrasão - Resistência À Compressão Acima De 80 Mpa - D = 1.800 Mm</t>
  </si>
  <si>
    <t>Escavação Com Perfuratriz Tipo Wirth Em Rocha De Alta Dureza E Alta Abrasão - Resistência À Compressão Acima De 80 Mpa - D = 600 Mm</t>
  </si>
  <si>
    <t>Escavação Com Perfuratriz Tipo Wirth Em Rocha De Alta Dureza E Alta Abrasão - Resistência À Compressão Acima De 80 Mpa - D = 700 Mm</t>
  </si>
  <si>
    <t>Escavação Com Perfuratriz Tipo Wirth Em Rocha De Alta Dureza E Alta Abrasão - Resistência À Compressão Acima De 80 Mpa - D = 800 Mm</t>
  </si>
  <si>
    <t>Escavação Com Perfuratriz Tipo Wirth Em Rocha De Alta Dureza E Alta Abrasão - Resistência À Compressão Acima De 80 Mpa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</si>
  <si>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</si>
  <si>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</si>
  <si>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</si>
  <si>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</si>
  <si>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</si>
  <si>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</si>
  <si>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</si>
  <si>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</si>
  <si>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</si>
  <si>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</si>
  <si>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</si>
  <si>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</si>
  <si>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</si>
  <si>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Estaca Barrete Escavada Com Uso De Fluido Estabilizante - Confecção</t>
  </si>
  <si>
    <t>Estaca Broca Manual D = 25 Cm - Confecção</t>
  </si>
  <si>
    <t>Estaca Broca Manual D = 30 Cm - Confecção</t>
  </si>
  <si>
    <t>Estaca Circular Tipo Estacão Escavada Com Uso De Fluido Estabilizante - Confecção</t>
  </si>
  <si>
    <t>Estaca Duplo Perfil Metálico W 250 X 17,9 - Com Emenda - Fornecimento E Cravação</t>
  </si>
  <si>
    <t>Estaca Duplo Trilho Tr 25 - Com Emenda - Fornecimento E Cravação</t>
  </si>
  <si>
    <t>Estaca Duplo Trilho Tr 37 - Com Emenda - Fornecimento E Cravação</t>
  </si>
  <si>
    <t>Estaca Duplo Trilho Tr 45 - Com Emenda - Fornecimento E Cravação</t>
  </si>
  <si>
    <t>Estaca Duplo Trilho Tr 57 - Com Emenda - Fornecimento E Cravação</t>
  </si>
  <si>
    <t>Estaca Duplo Trilho Tr 68 - Com Emenda - Fornecimento E Cravação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</si>
  <si>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</si>
  <si>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</si>
  <si>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</si>
  <si>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</si>
  <si>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</si>
  <si>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</si>
  <si>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</si>
  <si>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Hélice De Deslocamento - Confecção</t>
  </si>
  <si>
    <t>Estaca Perfil Metálico W 150 X 22,5 (H) - Fornecimento E Cravação</t>
  </si>
  <si>
    <t>Estaca Prancha Metálica - Fornecimento E Cravação Até 12 Metros</t>
  </si>
  <si>
    <t>Estaca Prancha Metálica Com Apoio De Flutuante - Fornecimento E Cravação De 12 Metros</t>
  </si>
  <si>
    <t>Estaca Prancha Metálica Com Apoio De Flutuante E Utilização De 10 Vezes - Fornecimento, Cravação Até 12 Metros</t>
  </si>
  <si>
    <t>Estaca Prancha Metálica Com Utilização De 10 Vezes - Fornecimento, Cravação Até 12 Metros</t>
  </si>
  <si>
    <t>Estaca Pré-Moldada De Concreto Armado Centrifugado Com Compressão Admissível De 100 T - Sem Emenda - Fornecimento E Cravação</t>
  </si>
  <si>
    <t>Estaca Pré-Moldada De Concreto Armado Centrifugado Com Compressão Admissível De 125 T - Sem Emenda - Fornecimento E Cravação</t>
  </si>
  <si>
    <t>Estaca Pré-Moldada De Concreto Armado Centrifugado Com Compressão Admissível De 170 T - Sem Emenda - Fornecimento E Cravação</t>
  </si>
  <si>
    <t>Estaca Pré-Moldada De Concreto Armado Centrifugado Com Compressão Admissível De 230 T - Sem Emenda - Fornecimento E Cravação</t>
  </si>
  <si>
    <t>Estaca Pré-Moldada De Concreto Armado Centrifugado Com Compressão Admissível De 300 T - Sem Emenda - Fornecimento E Cravação</t>
  </si>
  <si>
    <t>Estaca Pré-Moldada De Concreto Armado Centrifugado Com Compressão Admissível De 55 T - Sem Emenda - Fornecimento E Cravação</t>
  </si>
  <si>
    <t>Estaca Pré-Moldada De Concreto Armado Centrifugado Com Compressão Admissível De 80 T - Sem Emenda - Fornecimento E Cravação</t>
  </si>
  <si>
    <t>Estaca Pré-Moldada De Concreto Protendido 15 X 15 Cm - Produzida - Sem Emenda - Cravação</t>
  </si>
  <si>
    <t>Estaca Pré-Moldada De Concreto Protendido 17 X 17 Cm - Produzida - Sem Emenda - Cravação</t>
  </si>
  <si>
    <t>Estaca Pré-Moldada De Concreto Protendido 20 X 20 Cm - Produzida - Sem Emenda - Cravação</t>
  </si>
  <si>
    <t>Estaca Pré-Moldada De Concreto Protendido 21 X 21 Cm - Produzida - Sem Emenda - Cravação</t>
  </si>
  <si>
    <t>Estaca Pré-Moldada De Concreto Protendido 23 X 23 Cm - Produzida - Sem Emenda - Cravação</t>
  </si>
  <si>
    <t>Estaca Pré-Moldada De Concreto Protendido 25 X 25 Cm - Produzida - Sem Emenda - Cravação</t>
  </si>
  <si>
    <t>Estaca Pré-Moldada De Concreto Protendido 26 X 26 Cm - Produzida - Sem Emenda - Cravação</t>
  </si>
  <si>
    <t>Estaca Pré-Moldada De Concreto Protendido 30 X 30 Cm - Produzida - Sem Emenda - Cravação</t>
  </si>
  <si>
    <t>Estaca Pré-Moldada De Concreto Protendido 33 X 33 Cm - Produzida - Sem Emenda - Cravação</t>
  </si>
  <si>
    <t>Estaca Pré-Moldada De Concreto Protendido 35 X 35 Cm - Produzida - Sem Emenda - Cravação</t>
  </si>
  <si>
    <t>Estaca Pré-Moldada De Concreto Protendido 38 X 38 Cm - Produzida - Sem Emenda - Cravação</t>
  </si>
  <si>
    <t>Estaca Pré-Moldada De Concreto Protendido 40 X 40 Cm - Produzida - Sem Emenda - Cravação</t>
  </si>
  <si>
    <t>Estaca Pré-Moldada De Concreto Protendido 42 X 42 Cm - Produzida - Sem Emenda - Cravação</t>
  </si>
  <si>
    <t>Estaca Pré-Moldada De Concreto Protendido 45 X 45 Cm - Produzida - Sem Emenda - Cravação</t>
  </si>
  <si>
    <t>Estaca Pré-Moldada De Concreto Protendido Com Compressão Admissível De 100 T - Comercial - Sem Emenda - Fornecimento E Cravação</t>
  </si>
  <si>
    <t>Estaca Pré-Moldada De Concreto Protendido Com Compressão Admissível De 25 T - Comercial - Sem Emenda - Fornecimento E Cravação</t>
  </si>
  <si>
    <t>Estaca Pré-Moldada De Concreto Protendido Com Compressão Admissível De 35 T - Comercial - Sem Emenda - Fornecimento E Cravação</t>
  </si>
  <si>
    <t>Estaca Pré-Moldada De Concreto Protendido Com Compressão Admissível De 60 T - Comercial - Sem Emenda - Fornecimento E Cravação</t>
  </si>
  <si>
    <t>Estaca Pré-Moldada De Concreto Protendido Com Compressão Admissível De 75 T - Comercial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</si>
  <si>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</si>
  <si>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</si>
  <si>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</si>
  <si>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</si>
  <si>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</si>
  <si>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45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</si>
  <si>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</si>
  <si>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</si>
  <si>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</si>
  <si>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</si>
  <si>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</si>
  <si>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45 Cm - Confecção</t>
  </si>
  <si>
    <t>Estaca Strauss D = 25 Cm - Confecção</t>
  </si>
  <si>
    <t>Estaca Strauss D = 32 Cm - Confecção</t>
  </si>
  <si>
    <t>Estaca Strauss D = 38 Cm - Confecção</t>
  </si>
  <si>
    <t>Estaca Strauss D = 45 Cm - Confecção</t>
  </si>
  <si>
    <t>Estaca Trilho Tr 25 - Fornecimento E Cravação</t>
  </si>
  <si>
    <t>Estaca Trilho Tr 37 - Fornecimento E Cravação</t>
  </si>
  <si>
    <t>Estaca Trilho Tr 45 - Fornecimento E Cravação</t>
  </si>
  <si>
    <t>Estaca Trilho Tr 57 - Fornecimento E Cravação</t>
  </si>
  <si>
    <t>Estaca Trilho Tr 68 - Fornecimento E Cravação</t>
  </si>
  <si>
    <t>Estaca Triplo Trilho Tr 25 - Com Emenda - Fornecimento E Cravação</t>
  </si>
  <si>
    <t>Estaca Triplo Trilho Tr 37 - Com Emenda - Fornecimento E Cravação</t>
  </si>
  <si>
    <t>Estaca Triplo Trilho Tr 45 - Com Emenda - Fornecimento E Cravação</t>
  </si>
  <si>
    <t>Estaca Triplo Trilho Tr 57 - Com Emenda - Fornecimento E Cravação</t>
  </si>
  <si>
    <t>Estaca Triplo Trilho Tr 68 - Com Emenda - Fornecimento E Cravação</t>
  </si>
  <si>
    <t>Fabricação De Estaca Pré-Moldada De Concreto Protendida Seção 15 X 15 Cm</t>
  </si>
  <si>
    <t>Fabricação De Estaca Pré-Moldada De Concreto Protendida Seção 17 X 17 Cm</t>
  </si>
  <si>
    <t>Fabricação De Estaca Pré-Moldada De Concreto Protendida Seção 20 X 20 Cm</t>
  </si>
  <si>
    <t>Fabricação De Estaca Pré-Moldada De Concreto Protendida Seção 21 X 21 Cm</t>
  </si>
  <si>
    <t>Fabricação De Estaca Pré-Moldada De Concreto Protendida Seção 23 X 23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</si>
  <si>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</si>
  <si>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</si>
  <si>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</si>
  <si>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</si>
  <si>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</si>
  <si>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</si>
  <si>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</si>
  <si>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</si>
  <si>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</si>
  <si>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</si>
  <si>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Estaca Barrete Com Duas Cortinas De 10 X 110 Cm</t>
  </si>
  <si>
    <t>Estrutura Em Perfil De Aço Astm A36 Corte, Solda E Montagem - Fornecimento E Instalação</t>
  </si>
  <si>
    <t>Fornecimento E Aplicação De Adesivo Estrutural À Base De Resina Epóxi</t>
  </si>
  <si>
    <t>Hidrojateamento Em Superfície De Aço Grau Wj-2</t>
  </si>
  <si>
    <t>Jateamento Abrasivo Em Chapa De Aço Por Esteira Contínua</t>
  </si>
  <si>
    <t>Jateamento De Chapa De Aço Com O Uso De Granalhas De Aço Grau Sa 2</t>
  </si>
  <si>
    <t>Jateamento De Chapa De Aço Com O Uso De Granalhas De Aço Grau Sa 2 1/2</t>
  </si>
  <si>
    <t>Jateamento De Chapa De Aço Com O Uso De Granalhas De Aço Grau Sa 2 1/2 - Em Espaço Confinado</t>
  </si>
  <si>
    <t>Jateamento De Chapa De Aço Com O Uso De Granalhas De Aço Grau Sa 3</t>
  </si>
  <si>
    <t>Pintura Com Epóxi De Dois Componentes Com Pistola A Ar Comprimido, Uma Demão, Espessura De 120 µm</t>
  </si>
  <si>
    <t>Pintura Com Primer Epóxi De Dois Componentes Com Pistola A Ar Comprimido, Uma Demão, Espessura De 70 µm</t>
  </si>
  <si>
    <t>Pintura Com Selante Epóxi Vinílico Com Pistola Airless, Uma Demão, Espessura De 80 µm</t>
  </si>
  <si>
    <t>Pintura Com Tinta Anti-Incrustante Com Pistola Airless, Uma Demão, Espessura De 125 µm</t>
  </si>
  <si>
    <t>Pintura Com Tinta Anticorrosiva À Base De Epóxi Poliamida De Dois Componentes Com Pistola A Ar Comprimido, Uma Demão, Espessura De 150 µm</t>
  </si>
  <si>
    <t>Pintura De Acabamento Com Esmalte Epóxi Com Pistola A Ar Comprimido, Uma Demão, Espessura De 40 µm</t>
  </si>
  <si>
    <t>Pintura De Acabamento Com Esmalte Sintético Com Pistola A Ar Comprimido, Uma Demão, Espessura De 30 µm</t>
  </si>
  <si>
    <t>Pintura De Acabamento Com Tinta De Poliuretano Acrílico De Dois Componentes Com Pistola Airless, Uma Demão, Espessura De 70 µm</t>
  </si>
  <si>
    <t>Pintura De Acabamento Com Tinta De Poliuretano Acrílico De Dois Componentes Com Pistola Airless, Uma Demão, Espessura De 70 µm - Em Espaço Confinado</t>
  </si>
  <si>
    <t>Pintura De Fundo Com Tinta Alquídica Com Pistola A Ar Comprimido, Uma Demão, Espessura De 30 µm</t>
  </si>
  <si>
    <t>Pintura De Fundo Com Tinta Anticorrosiva À Base De Epóxi Poliamida De Dois Componentes Com Pistola Airless, Uma Demão, Espessura De 100 µm - Em Espaço Confinado</t>
  </si>
  <si>
    <t>Pintura De Fundo Com Tinta Anticorrosiva À Base De Epóxi Poliamida De Dois Componentes Com Pistola Airless, Uma Demão, Espessura De 160 µm</t>
  </si>
  <si>
    <t>Pintura De Fundo Com Tinta Anticorrosiva À Base De Epóxi Poliamida De Dois Componentes Com Pistola Airless, Uma Demão, Espessura De 160 µm - Em Espaço Confinado</t>
  </si>
  <si>
    <t>Pintura De Fundo Com Tinta Epóxi Com Pistola A Ar Comprimido, Uma Demão, Espessura De 120 µm</t>
  </si>
  <si>
    <t>Pintura Shop Primer Em Chapa De Aço Por Esteira Contínua</t>
  </si>
  <si>
    <t>Solda Elétrica De Perfis Metálicos E Chapas De Aço Com Eletrodo E60Xx</t>
  </si>
  <si>
    <t>Solda Elétrica De Perfis Metálicos E Chapas De Aço Com Eletrodo E70Xx</t>
  </si>
  <si>
    <t>Tratamento De Superfície De Aço Com Ferramenta Mecânica Grau Sp-11</t>
  </si>
  <si>
    <t>Tratamento De Superfície De Aço Com Ferramenta Mecânica Grau Sp-11 - Em Espaço Confinado</t>
  </si>
  <si>
    <t>Tratamento Em Chapa De Aço Por Esteira Contínua</t>
  </si>
  <si>
    <t>Alinhamento Manual Da Grade Do Amv Para Qualquer Abertura E Qualquer Bitola</t>
  </si>
  <si>
    <t>Assentamento Dos Materiais Metálicos Do Amv 1:10, Tr 45, Bitola Larga</t>
  </si>
  <si>
    <t>Assentamento Dos Materiais Metálicos Do Amv 1:10, Tr 45, Bitola Métrica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</si>
  <si>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</si>
  <si>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</si>
  <si>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</si>
  <si>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</si>
  <si>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</si>
  <si>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</si>
  <si>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</si>
  <si>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</si>
  <si>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</si>
  <si>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</si>
  <si>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</si>
  <si>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Métrica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</si>
  <si>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</si>
  <si>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</si>
  <si>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</si>
  <si>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</si>
  <si>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</si>
  <si>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</si>
  <si>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</si>
  <si>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</si>
  <si>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</si>
  <si>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1:12, Uic 60, Bitola Mista</t>
  </si>
  <si>
    <t>Assentamento Dos Materiais Metálicos Do Amv 1:14, Tr 45, Bitola Larga</t>
  </si>
  <si>
    <t>Assentamento Dos Materiais Metálicos Do Amv 1:14, Tr 45, Bitola Métrica</t>
  </si>
  <si>
    <t>Assentamento Dos Materiais Metálicos Do Amv 1:14, Tr 45, Bitola Mista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</si>
  <si>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</si>
  <si>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</si>
  <si>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</si>
  <si>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</si>
  <si>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</si>
  <si>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</si>
  <si>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</si>
  <si>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</si>
  <si>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</si>
  <si>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</si>
  <si>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</si>
  <si>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</si>
  <si>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</si>
  <si>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</si>
  <si>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</si>
  <si>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</si>
  <si>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</si>
  <si>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</si>
  <si>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</si>
  <si>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Métrica</t>
  </si>
  <si>
    <t>Assentamento Dos Materiais Metálicos Do Amv 1:8, Tr 45, Bitola Mista</t>
  </si>
  <si>
    <t>Assentamento Dos Materiais Metálicos Do Amv 1:8, Tr 57, Bitola Larga</t>
  </si>
  <si>
    <t>Assentamento Dos Materiais Metálicos Do Amv 1:8, Tr 57, Bitola Métrica</t>
  </si>
  <si>
    <t>Assentamento Dos Materiais Metálicos Do Amv 1:8, Tr 57, Bitola Mista</t>
  </si>
  <si>
    <t>Lançamento Manual De Lastro Em Amv Com Descarga Da Brita Por Caminhão</t>
  </si>
  <si>
    <t>Lançamento Mecânico De Lastro Em Amv Com Descarga Da Brita Por Caminhão E Espalhamento Com Carregadeira De Pneus</t>
  </si>
  <si>
    <t>Nivelamento De Amv Com Socaria Com Grupo Vibrador E Levante De Até 10 Cm, Abertura 1:10, Bitola Larga, Dormente De Madeira Ou Concreto</t>
  </si>
  <si>
    <t>Nivelamento De Amv Com Socaria Com Grupo Vibrador E Levante De Até 10 Cm, Abertura 1:10, Bitola Métrica, Dormente De Madeira Ou Concreto</t>
  </si>
  <si>
    <t>Nivelamento De Amv Com Socaria Com Grupo Vibrador E Levante De Até 10 Cm, Abertura 1:10, Bitola Mista, Dormente De Madeira Ou Concreto</t>
  </si>
  <si>
    <t>Nivelamento De Amv Com Socaria Com Grupo Vibrador E Levante De Até 10 Cm, Abertura 1:12, Bitola Larga, Dormente De Madeira Ou Concreto</t>
  </si>
  <si>
    <t>Nivelamento De Amv Com Socaria Com Grupo Vibrador E Levante De Até 10 Cm, Abertura 1:12, Bitola Métrica, Dormente De Madeira Ou Concreto</t>
  </si>
  <si>
    <t>Nivelamento De Amv Com Socaria Com Grupo Vibrador E Levante De Até 10 Cm, Abertura 1:12, Bitola Mista, Dormente De Madeira Ou Concreto</t>
  </si>
  <si>
    <t>Nivelamento De Amv Com Socaria Com Grupo Vibrador E Levante De Até 10 Cm, Abertura 1:14, Bitola Larga, Dormente De Madeira Ou Concreto</t>
  </si>
  <si>
    <t>Nivelamento De Amv Com Socaria Com Grupo Vibrador E Levante De Até 10 Cm, Abertura 1:14, Bitola Métrica, Dormente De Madeira Ou Concreto</t>
  </si>
  <si>
    <t>Nivelamento De Amv Com Socaria Com Grupo Vibrador E Levante De Até 10 Cm, Abertura 1:14, Bitola Mista, Dormente De Madeira Ou Concreto</t>
  </si>
  <si>
    <t>Nivelamento De Amv Com Socaria Com Grupo Vibrador E Levante De Até 10 Cm, Abertura 1:20, Bitola Larga, Dormente De Madeira Ou Concreto</t>
  </si>
  <si>
    <t>Nivelamento De Amv Com Socaria Com Grupo Vibrador E Levante De Até 10 Cm, Abertura 1:20, Bitola Métrica, Dormente De Madeira Ou Concreto</t>
  </si>
  <si>
    <t>Nivelamento De Amv Com Socaria Com Grupo Vibrador E Levante De Até 10 Cm, Abertura 1:20, Bitola Mista, Dormente De Madeira Ou Concreto</t>
  </si>
  <si>
    <t>Nivelamento De Amv Com Socaria Com Grupo Vibrador E Levante De Até 10 Cm, Abertura 1:8, Bitola Larga, Dormente De Madeira</t>
  </si>
  <si>
    <t>Nivelamento De Amv Com Socaria Com Grupo Vibrador E Levante De Até 10 Cm, Abertura 1:8, Bitola Métrica, Dormente De Madeira</t>
  </si>
  <si>
    <t>Nivelamento De Amv Com Socaria Com Grupo Vibrador E Levante De Até 10 Cm, Abertura 1:8, Bitola Mista, Dormente De Madeira</t>
  </si>
  <si>
    <t>Nivelamento De Amv Com Socaria Manual E Levante De Até 10 Cm, Abertura 1:10, Bitola Larga, Dormente De Madeira Ou Concreto</t>
  </si>
  <si>
    <t>Nivelamento De Amv Com Socaria Manual E Levante De Até 10 Cm, Abertura 1:10, Bitola Métrica, Dormente De Madeira Ou Concreto</t>
  </si>
  <si>
    <t>Nivelamento De Amv Com Socaria Manual E Levante De Até 10 Cm, Abertura 1:10, Bitola Mista, Dormente De Madeira Ou Concreto</t>
  </si>
  <si>
    <t>Nivelamento De Amv Com Socaria Manual E Levante De Até 10 Cm, Abertura 1:12, Bitola Larga, Dormente De Madeira Ou Concreto</t>
  </si>
  <si>
    <t>Nivelamento De Amv Com Socaria Manual E Levante De Até 10 Cm, Abertura 1:12, Bitola Métrica, Dormente De Madeira Ou Concreto</t>
  </si>
  <si>
    <t>Nivelamento De Amv Com Socaria Manual E Levante De Até 10 Cm, Abertura 1:12, Bitola Mista, Dormente De Madeira Ou Concreto</t>
  </si>
  <si>
    <t>Nivelamento De Amv Com Socaria Manual E Levante De Até 10 Cm, Abertura 1:14, Bitola Larga, Dormente De Madeira Ou Concreto</t>
  </si>
  <si>
    <t>Nivelamento De Amv Com Socaria Manual E Levante De Até 10 Cm, Abertura 1:14, Bitola Métrica, Dormente De Madeira Ou Concreto</t>
  </si>
  <si>
    <t>Nivelamento De Amv Com Socaria Manual E Levante De Até 10 Cm, Abertura 1:14, Bitola Mista, Dormente De Madeira Ou Concreto</t>
  </si>
  <si>
    <t>Nivelamento De Amv Com Socaria Manual E Levante De Até 10 Cm, Abertura 1:20, Bitola Larga, Dormente De Madeira Ou Concreto</t>
  </si>
  <si>
    <t>Nivelamento De Amv Com Socaria Manual E Levante De Até 10 Cm, Abertura 1:20, Bitola Métrica, Dormente De Madeira Ou Concreto</t>
  </si>
  <si>
    <t>Nivelamento De Amv Com Socaria Manual E Levante De Até 10 Cm, Abertura 1:20, Bitola Mista, Dormente De Madeira Ou Concreto</t>
  </si>
  <si>
    <t>Nivelamento De Amv Com Socaria Manual E Levante De Até 10 Cm, Abertura 1:8, Bitola Larga, Dormente De Madeira</t>
  </si>
  <si>
    <t>Nivelamento De Amv Com Socaria Manual E Levante De Até 10 Cm, Abertura 1:8, Bitola Métrica, Dormente De Madeira</t>
  </si>
  <si>
    <t>Nivelamento De Amv Com Socaria Manual E Levante De Até 10 Cm, Abertura 1:8, Bitola Mista, Dormente De Madeira</t>
  </si>
  <si>
    <t>Posicionamento De Jogo De Dormentes De Concreto Para Amv 1:10, Bitola Larga</t>
  </si>
  <si>
    <t>Posicionamento De Jogo De Dormentes De Concreto Para Amv 1:10, Bitola Métrica</t>
  </si>
  <si>
    <t>Posicionamento De Jogo De Dormentes De Concreto Para Amv 1:10, Bitola Mista</t>
  </si>
  <si>
    <t>Posicionamento De Jogo De Dormentes De Concreto Para Amv 1:12, Bitola Larga</t>
  </si>
  <si>
    <t>Posicionamento De Jogo De Dormentes De Concreto Para Amv 1:12, Bitola Métrica</t>
  </si>
  <si>
    <t>Posicionamento De Jogo De Dormentes De Concreto Para Amv 1:12, Bitola Mista</t>
  </si>
  <si>
    <t>Posicionamento De Jogo De Dormentes De Concreto Para Amv 1:14, Bitola Larga</t>
  </si>
  <si>
    <t>Posicionamento De Jogo De Dormentes De Concreto Para Amv 1:14, Bitola Métrica</t>
  </si>
  <si>
    <t>Posicionamento De Jogo De Dormentes De Concreto Para Amv 1:14, Bitola Mista</t>
  </si>
  <si>
    <t>Posicionamento De Jogo De Dormentes De Concreto Para Amv 1:20, Bitola Larga</t>
  </si>
  <si>
    <t>Posicionamento De Jogo De Dormentes De Concreto Para Amv 1:20, Bitola Métrica</t>
  </si>
  <si>
    <t>Posicionamento De Jogo De Dormentes De Concreto Para Amv 1:20, Bitola Mista</t>
  </si>
  <si>
    <t>Posicionamento De Jogo De Dormentes De Madeira Para Amv 1:10, Bitola Larga</t>
  </si>
  <si>
    <t>Posicionamento De Jogo De Dormentes De Madeira Para Amv 1:10, Bitola Métrica</t>
  </si>
  <si>
    <t>Posicionamento De Jogo De Dormentes De Madeira Para Amv 1:10, Bitola Mista</t>
  </si>
  <si>
    <t>Posicionamento De Jogo De Dormentes De Madeira Para Amv 1:12, Bitola Larga</t>
  </si>
  <si>
    <t>Posicionamento De Jogo De Dormentes De Madeira Para Amv 1:12, Bitola Métrica</t>
  </si>
  <si>
    <t>Posicionamento De Jogo De Dormentes De Madeira Para Amv 1:12, Bitola Mista</t>
  </si>
  <si>
    <t>Posicionamento De Jogo De Dormentes De Madeira Para Amv 1:14, Bitola Larga</t>
  </si>
  <si>
    <t>Posicionamento De Jogo De Dormentes De Madeira Para Amv 1:14, Bitola Métrica</t>
  </si>
  <si>
    <t>Posicionamento De Jogo De Dormentes De Madeira Para Amv 1:14, Bitola Mista</t>
  </si>
  <si>
    <t>Posicionamento De Jogo De Dormentes De Madeira Para Amv 1:20, Bitola Larga</t>
  </si>
  <si>
    <t>Posicionamento De Jogo De Dormentes De Madeira Para Amv 1:20, Bitola Métrica</t>
  </si>
  <si>
    <t>Posicionamento De Jogo De Dormentes De Madeira Para Amv 1:20, Bitola Mista</t>
  </si>
  <si>
    <t>Posicionamento De Jogo De Dormentes De Madeira Para Amv 1:8, Bitola Larga</t>
  </si>
  <si>
    <t>Posicionamento De Jogo De Dormentes De Madeira Para Amv 1:8, Bitola Métrica</t>
  </si>
  <si>
    <t>Posicionamento De Jogo De Dormentes De Madeira Para Amv 1:8, Bitola Mista</t>
  </si>
  <si>
    <t>Regularização Manual Do Lastro Do Amv Para Qualquer Abertura E Qualquer Bitola</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</si>
  <si>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</si>
  <si>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</si>
  <si>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</si>
  <si>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</si>
  <si>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</si>
  <si>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</si>
  <si>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</si>
  <si>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</si>
  <si>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</si>
  <si>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</si>
  <si>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</si>
  <si>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</si>
  <si>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</si>
  <si>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</si>
  <si>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</si>
  <si>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</si>
  <si>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</si>
  <si>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</si>
  <si>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</si>
  <si>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</si>
  <si>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</si>
  <si>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</si>
  <si>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</si>
  <si>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</si>
  <si>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</si>
  <si>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</si>
  <si>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</si>
  <si>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</si>
  <si>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</si>
  <si>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</si>
  <si>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</si>
  <si>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</si>
  <si>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</si>
  <si>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</si>
  <si>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</si>
  <si>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</si>
  <si>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</si>
  <si>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</si>
  <si>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</si>
  <si>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Via, Bitola Larga, 1.667 Dormentes De Madeira/Km, Trilho Tr 45, Barra Com 12 M De Comprimento, Com Separação E Empilhamento</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</si>
  <si>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</si>
  <si>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</si>
  <si>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</si>
  <si>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</si>
  <si>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</si>
  <si>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</si>
  <si>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</si>
  <si>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</si>
  <si>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</si>
  <si>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</si>
  <si>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</si>
  <si>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</si>
  <si>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</si>
  <si>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</si>
  <si>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</si>
  <si>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</si>
  <si>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</si>
  <si>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Retirada Manual De Dormente De Madeira, Bitola Larga Ou Mista, Com Separação E Empilhamento</t>
  </si>
  <si>
    <t>Retirada Manual De Dormente De Madeira, Bitola Métrica, Com Separação E Empilhamento</t>
  </si>
  <si>
    <t>Aferição Da Geometria Da Via Com Carro Controle</t>
  </si>
  <si>
    <t>Capina Química Da Plataforma Ferroviária</t>
  </si>
  <si>
    <t>Estabilização Dinâmica Da Via</t>
  </si>
  <si>
    <t>Nivelamento De Junta Com Socaria Manual Da Via</t>
  </si>
  <si>
    <t>Nivelamento De Via Com Grupo Gerador/Vibrador E Levante De Até 10 Cm - Bitola Métrica Ou Larga Com Dormente De Madeira Ou Concreto E Taxa De Dormentação De 1.667 Un/Km</t>
  </si>
  <si>
    <t>Nivelamento De Via Com Grupo Gerador/Vibrador E Levante De Até 10 Cm - Bitola Métrica Ou Larga Com Dormente De Madeira Ou Concreto E Taxa De Dormentação De 1.750 Un/Km</t>
  </si>
  <si>
    <t>Nivelamento De Via Com Grupo Gerador/Vibrador E Levante De Até 10 Cm - Bitola Métrica Ou Larga Com Dormente De Madeira Ou Concreto E Taxa De Dormentação De 1.850 Un/Km</t>
  </si>
  <si>
    <t>Nivelamento De Via Com Grupo Gerador/Vibrador E Levante De Até 10 Cm - Bitola Mista Com Dormente De Madeira Ou Concreto E Taxa De Dormentação De 1.667 Un/Km</t>
  </si>
  <si>
    <t>Nivelamento De Via Com Grupo Gerador/Vibrador E Levante De Até 10 Cm - Bitola Mista Com Dormente De Madeira Ou Concreto E Taxa De Dormentação De 1.750 Un/Km</t>
  </si>
  <si>
    <t>Nivelamento De Via Com Grupo Gerador/Vibrador E Levante De Até 10 Cm - Bitola Mista Com Dormente De Madeira Ou Concreto E Taxa De Dormentação De 1.850 Un/Km</t>
  </si>
  <si>
    <t>Nivelamento De Via Com Socaria Manual E Levante De Até 10 Cm - Bitola Métrica Ou Larga Com Dormente De Madeira Ou Concreto E Taxa De Dormentação De 1.667 Un/Km</t>
  </si>
  <si>
    <t>Nivelamento De Via Com Socaria Manual E Levante De Até 10 Cm - Bitola Métrica Ou Larga Com Dormente De Madeira Ou Concreto E Taxa De Dormentação De 1.750 Un/Km</t>
  </si>
  <si>
    <t>Nivelamento De Via Com Socaria Manual E Levante De Até 10 Cm - Bitola Métrica Ou Larga Com Dormente De Madeira Ou Concreto E Taxa De Dormentação De 1.850 Un/Km</t>
  </si>
  <si>
    <t>Nivelamento De Via Com Socaria Manual E Levante De Até 10 Cm - Bitola Mista Com Dormente De Madeira Ou Concreto E Taxa De Dormentação De 1.667 Un/Km</t>
  </si>
  <si>
    <t>Nivelamento De Via Com Socaria Manual E Levante De Até 10 Cm - Bitola Mista Com Dormente De Madeira Ou Concreto E Taxa De Dormentação De 1.750 Un/Km</t>
  </si>
  <si>
    <t>Nivelamento De Via Com Socaria Manual E Levante De Até 10 Cm - Bitola Mista Com Dormente De Madeira Ou Concreto E Taxa De Dormentação De 1.850 Un/Km</t>
  </si>
  <si>
    <t>Nivelamento E Alinhamento De Via Com Socadora Automática E Levante De Até 10 Cm - Qualquer Bitola Ou Dormente E Taxa De Dormentação De 1.667 Un/Km</t>
  </si>
  <si>
    <t>Nivelamento E Alinhamento De Via Com Socadora Automática E Levante De Até 10 Cm - Qualquer Bitola Ou Dormente E Taxa De Dormentação De 1.750 Un/Km</t>
  </si>
  <si>
    <t>Regularização Do Lastro Com Reguladora De Lastro</t>
  </si>
  <si>
    <t>Regularização Manual Do Lastro Em Via Corrida, Bitola Larga, Com Qualquer Tipo De Dormente</t>
  </si>
  <si>
    <t>Regularização Manual Do Lastro Em Via Corrida, Bitola Métrica, Com Qualquer Tipo De Dormente</t>
  </si>
  <si>
    <t>Regularização Manual Do Lastro Em Via Corrida, Bitola Mista, Com Qualquer Tipo De Dormente</t>
  </si>
  <si>
    <t>Alívio De Tensão, Com Martelo De Bronze, Em Tls Com 120 De Comprimento De Tr45, Taxa De Dormentação De 1.667 Un/Km, Para Qualquer Bitola E Fixação Elástica</t>
  </si>
  <si>
    <t>Alívio De Tensão, Com Martelo De Bronze, Em Tls Com 120 De Comprimento De Tr45, Taxa De Dormentação De 1.750 Un/Km, Para Qualquer Bitola E Fixação Elástica</t>
  </si>
  <si>
    <t>Alívio De Tensão, Com Martelo De Bronze, Em Tls Com 120 De Comprimento De Tr57, Taxa De Dormentação De 1.667 Un/Km, Para Qualquer Bitola E Fixação Elástica</t>
  </si>
  <si>
    <t>Alívio De Tensão, Com Martelo De Bronze, Em Tls Com 120 De Comprimento De Tr57, Taxa De Dormentação De 1.750 Un/Km, Para Qualquer Bitola E Fixação Elástica</t>
  </si>
  <si>
    <t>Alívio De Tensão, Com Martelo De Bronze, Em Tls Com 120 De Comprimento De Tr68, Taxa De Dormentação De 1.667 Un/Km, Para Qualquer Bitola E Fixação Elástica</t>
  </si>
  <si>
    <t>Alívio De Tensão, Com Martelo De Bronze, Em Tls Com 120 De Comprimento De Tr68, Taxa De Dormentação De 1.750 Un/Km, Para Qualquer Bitola E Fixação Elástica</t>
  </si>
  <si>
    <t>Alívio De Tensão, Com Martelo De Bronze, Em Tls Com 120 De Comprimento De Uic60, Taxa De Dormentação De 1.667 Un/Km, Para Qualquer Bitola E Fixação Elástica</t>
  </si>
  <si>
    <t>Alívio De Tensão, Com Martelo De Bronze, Em Tls Com 120 De Comprimento De Uic60, Taxa De Dormentação De 1.750 Un/Km, Para Qualquer Bitola E Fixação Elástica</t>
  </si>
  <si>
    <t>Alívio De Tensão, Com Martelo De Bronze, Em Tls Com 240 De Comprimento De Tr45, Taxa De Dormentação De 1.667 Un/Km, Para Qualquer Bitola E Fixação Elástica</t>
  </si>
  <si>
    <t>Alívio De Tensão, Com Martelo De Bronze, Em Tls Com 240 De Comprimento De Tr45, Taxa De Dormentação De 1.750 Un/Km, Para Qualquer Bitola E Fixação Elástica</t>
  </si>
  <si>
    <t>Alívio De Tensão, Com Martelo De Bronze, Em Tls Com 240 De Comprimento De Tr57, Taxa De Dormentação De 1.667 Un/Km, Para Qualquer Bitola E Fixação Elástica</t>
  </si>
  <si>
    <t>Alívio De Tensão, Com Martelo De Bronze, Em Tls Com 240 De Comprimento De Tr57, Taxa De Dormentação De 1.750 Un/Km, Para Qualquer Bitola E Fixação Elástica</t>
  </si>
  <si>
    <t>Alívio De Tensão, Com Martelo De Bronze, Em Tls Com 240 De Comprimento De Tr68, Taxa De Dormentação De 1.667 Un/Km, Para Qualquer Bitola E Fixação Elástica</t>
  </si>
  <si>
    <t>Alívio De Tensão, Com Martelo De Bronze, Em Tls Com 240 De Comprimento De Tr68, Taxa De Dormentação De 1.750 Un/Km, Para Qualquer Bitola E Fixação Elástica</t>
  </si>
  <si>
    <t>Alívio De Tensão, Com Martelo De Bronze, Em Tls Com 240 De Comprimento De Uic60, Taxa De Dormentação De 1.667 Un/Km, Para Qualquer Bitola E Fixação Elástica</t>
  </si>
  <si>
    <t>Alívio De Tensão, Com Martelo De Bronze, Em Tls Com 240 De Comprimento De Uic60, Taxa De Dormentação De 1.750 Un/Km, Para Qualquer Bitola E Fixação Elástica</t>
  </si>
  <si>
    <t>Colocação Manual De Grampo Elástico Pandrol</t>
  </si>
  <si>
    <t>Colocação Manual De Retensor Para Trilho Tr45</t>
  </si>
  <si>
    <t>Colocação Manual De Retensor Para Trilho Tr57</t>
  </si>
  <si>
    <t>Colocação Manual De Retensor Para Trilho Tr68</t>
  </si>
  <si>
    <t>Colocação Manual De Retensor Para Trilho Uic60</t>
  </si>
  <si>
    <t>Colocação Mecanizada De Grampo Elástico Pandrol</t>
  </si>
  <si>
    <t>Contratrilho Tr45, Comprimento De 12 M, Sobre Dormente De Madeira, Taxa De Dormentação De 1.750 Un/Km, Tala De Junção De 6 Furos E Fixação Rígida - Posicionamento E Assentamento Manual</t>
  </si>
  <si>
    <t>Contratrilho Tr57, Comprimento De 12 M, Sobre Dormente De Madeira, Taxa De Dormentação De 1.750 Un/Km, Tala De Junção De 6 Furos E Fixação Rígida - Posicionamento E Assentamento Manual</t>
  </si>
  <si>
    <t>Contratrilho Tr68, Comprimento De 12 M, Sobre Dormente De Madeira, Taxa De Dormentação De 1.750 Un/Km, Tala De Junção De 6 Furos E Fixação Rígida - Posicionamento E Assentamento Manual</t>
  </si>
  <si>
    <t>Contratrilho Uic60, Comprimento De 12 M, Sobre Dormente De Madeira, Taxa De Dormentação De 1.750 Un/Km, Tala De Junção De 6 Furos E Fixação Rígida - Posicionamento E Assentamento Manual</t>
  </si>
  <si>
    <t>Dormente De Concreto Monobloco Protendido Bitola Larga - Confecção</t>
  </si>
  <si>
    <t>Dormente De Concreto Monobloco Protendido Bitola Métrica - Confecção</t>
  </si>
  <si>
    <t>Dormente De Concreto Monobloco Protendido Bitola Mista - Confecção</t>
  </si>
  <si>
    <t>Dormente De Concreto Monobloco Protendido Para Amv Bitola Larga Ou Mista - Confecção</t>
  </si>
  <si>
    <t>Dormente De Concreto Monobloco Protendido Para Amv Bitola Métrica - Confecção</t>
  </si>
  <si>
    <t>Dormente De Concreto Monobloco, Bitola Larga, Taxa De Dormentação De 1.667 Un/Km, Fixação Elástica Pandrol - Posicionamento Mecanizado Com Carregadeira</t>
  </si>
  <si>
    <t>Dormente De Concreto Monobloco, Bitola Larga, Taxa De Dormentação De 1.667 Un/Km, Fixação Elástica Pandrol - Posicionamento Mecanizado Com Pórtico</t>
  </si>
  <si>
    <t>Dormente De Concreto Monobloco, Bitola Larga, Taxa De Dormentação De 1.750 Un/Km, Fixação Elástica Pandrol - Posicionamento Mecanizado Com Carregadeira</t>
  </si>
  <si>
    <t>Dormente De Concreto Monobloco, Bitola Larga, Taxa De Dormentação De 1.750 Un/Km, Fixação Elástica Pandrol - Posicionamento Mecanizado Com Pórtico</t>
  </si>
  <si>
    <t>Dormente De Concreto Monobloco, Bitola Métrica, Taxa De Dormentação De 1.667 Un/Km, Fixação Elástica Pandrol - Posicionamento Mecanizado Com Carregadeira</t>
  </si>
  <si>
    <t>Dormente De Concreto Monobloco, Bitola Métrica, Taxa De Dormentação De 1.667 Un/Km, Fixação Elástica Pandrol - Posicionamento Mecanizado Com Pórtico</t>
  </si>
  <si>
    <t>Dormente De Concreto Monobloco, Bitola Métrica, Taxa De Dormentação De 1.750 Un/Km, Fixação Elástica Pandrol - Posicionamento Mecanizado Com Carregadeira</t>
  </si>
  <si>
    <t>Dormente De Concreto Monobloco, Bitola Métrica, Taxa De Dormentação De 1.750 Un/Km, Fixação Elástica Pandrol - Posicionamento Mecanizado Com Pórtico</t>
  </si>
  <si>
    <t>Dormente De Concreto Monobloco, Bitola Mista, Taxa De Dormentação De 1.667 Un/Km, Fixação Elástica Pandrol - Posicionamento Mecanizado Com Carregadeira</t>
  </si>
  <si>
    <t>Dormente De Concreto Monobloco, Bitola Mista, Taxa De Dormentação De 1.667 Un/Km, Fixação Elástica Pandrol - Posicionamento Mecanizado Com Pórtico</t>
  </si>
  <si>
    <t>Dormente De Concreto Monobloco, Bitola Mista, Taxa De Dormentação De 1.750 Un/Km, Fixação Elástica Pandrol - Posicionamento Mecanizado Com Carregadeira</t>
  </si>
  <si>
    <t>Dormente De Concreto Monobloco, Bitola Mista, Taxa De Dormentação De 1.750 Un/Km, Fixação Elástica Pandrol - Posicionamento Mecanizado Com Pórtico</t>
  </si>
  <si>
    <t>Dormente De Madeira Para Ponte, Bitola Métrica Ou Larga, Para Tr45, Fixação Rígida - Posicionamento E Assentamento Mecanizado</t>
  </si>
  <si>
    <t>Dormente De Madeira Para Ponte, Bitola Métrica Ou Larga, Para Tr57, Fixação Rígida - Posicionamento E Assentamento Mecanizado</t>
  </si>
  <si>
    <t>Dormente De Madeira Para Ponte, Bitola Métrica Ou Larga, Para Tr68, Fixação Rígida - Posicionamento E Assentamento Mecanizado</t>
  </si>
  <si>
    <t>Dormente De Madeira Para Ponte, Bitola Métrica Ou Larga, Para Uic60, Fixação Rígida - Posicionamento E Assentamento Mecanizado</t>
  </si>
  <si>
    <t>Dormente De Madeira, Bitola Larga Ou Mista - Posicionamento Manual</t>
  </si>
  <si>
    <t>Dormente De Madeira, Bitola Larga Ou Mista, Taxa De Dormentação De 1.667 Un/Km - Posicionamento Mecanizado Com Carregadeira</t>
  </si>
  <si>
    <t>Dormente De Madeira, Bitola Larga Ou Mista, Taxa De Dormentação De 1.750 Un/Km - Posicionamento Mecanizado Com Carregadeira</t>
  </si>
  <si>
    <t>Dormente De Madeira, Bitola Métrica - Posicionamento Manual</t>
  </si>
  <si>
    <t>Dormente De Madeira, Bitola Métrica, Taxa De Dormentação De 1.667 Un/Km - Posicionamento Mecanizado Com Carregadeira</t>
  </si>
  <si>
    <t>Dormente De Madeira, Bitola Métrica, Taxa De Dormentação De 1.750 Un/Km - Posicionamento Mecanizado Com Carregadeira</t>
  </si>
  <si>
    <t>Lançamento De Lastro, 10 Cm De Altura, Primeiro Levante, Descarga De Pedra Britada De Caminhões</t>
  </si>
  <si>
    <t>Lubrificador De Trilhos E De Flanges De Rodas</t>
  </si>
  <si>
    <t>Posicionamento Mecanizado De Trilhos</t>
  </si>
  <si>
    <t>Pré-Alinhamento Manual Da Grade Com Dormente De Madeira</t>
  </si>
  <si>
    <t>Pré-Alinhamento Mecanizado Da Grade</t>
  </si>
  <si>
    <t>Solda Aluminotérmica Para Tr45 Com Cadinho Descartável, Executada No Campo, Para Formação De Trilho Longo Soldado (Tls)</t>
  </si>
  <si>
    <t>Solda Aluminotérmica Para Tr57 Com Cadinho Descartável, Executada No Campo, Para Formação De Trilho Longo Soldado (Tls)</t>
  </si>
  <si>
    <t>Solda Aluminotérmica Para Tr68 Com Cadinho Descartável, Executada No Campo, Para Formação De Trilho Longo Soldado (Tls)</t>
  </si>
  <si>
    <t>Solda Aluminotérmica Para Uic60 Com Cadinho Descartável, Executada No Campo, Para Formação De Trilho Longo Soldado (Tls)</t>
  </si>
  <si>
    <t>Solda Elétrica Por Caldeamento Para Qualquer Perfil De Trilho, Comprimento De 12 M, Em Estaleiro Para Formação De Trilho Longo Soldado</t>
  </si>
  <si>
    <t>Solda Elétrica Por Caldeamento Para Trilho Tr45, Comprimento De Até 24 M, Em Via Com Dormente De Concreto Para Formação De Barra Ou Trilho Longo Soldado</t>
  </si>
  <si>
    <t>Solda Elétrica Por Caldeamento Para Trilho Tr45, Comprimento De Até 24 M, Em Via Com Dormente De Madeira Para Formação De Barra Ou Trilho Longo Soldado</t>
  </si>
  <si>
    <t>Trilho Tr45, Comprimento De 12 M, Sobre Dormente De Concreto, Bitola Métrica Ou Larga, Taxa De Dormentação De 1.667 Un/Km, Tala De Junção De 6 Furos E Fixação Elástica Pandrol - Posicionamento E Assentamento Manual</t>
  </si>
  <si>
    <t>Trilho Tr45, Comprimento De 12 M, Sobre Dormente De Concreto, Bitola Métrica Ou Larga, Taxa De Dormentação De 1.750 Un/Km, Tala De Junção De 6 Furos E Fixação Elástica Pandrol - Posicionamento E Assentamento Manual</t>
  </si>
  <si>
    <t>Trilho Tr45, Comprimento De 12 M, Sobre Dormente De Concreto, Bitola Mista, Taxa De Dormentação De 1.667 Un/Km, Tala De Junção De 6 Furos E Fixação Elástica Pandrol - Posicionamento E Assentamento Manual</t>
  </si>
  <si>
    <t>Trilho Tr45, Comprimento De 12 M, Sobre Dormente De Concreto, Bitola Mista, Taxa De Dormentação De 1.750 Un/Km, Tala De Junção De 6 Furos E Fixação Elástica Pandrol - Posicionamento E Assentamento Manual</t>
  </si>
  <si>
    <t>Trilho Tr45, Comprimento De 12 M, Sobre Dormente De Madeira, Bitola Métrica Ou Larga, Taxa De Dormentação De 1.667 Un/Km, Tala De Junção De 6 Furos E Fixação Rígida - Posicionamento E Assentamento Manual</t>
  </si>
  <si>
    <t>Trilho Tr45, Comprimento De 12 M, Sobre Dormente De Madeira, Bitola Métrica Ou Larga, Taxa De Dormentação De 1.750 Un/Km, Tala De Junção De 6 Furos E Fixação Rígida - Posicionamento E Assentamento Manual</t>
  </si>
  <si>
    <t>Trilho Tr45, Comprimento De 12 M, Sobre Dormente De Madeira, Bitola Mista, Taxa De Dormentação De 1.667 Un/Km, Tala De Junção De 6 Furos E Fixação Rígida - Posicionamento E Assentamento Manual</t>
  </si>
  <si>
    <t>Trilho Tr45, Comprimento De 12 M, Sobre Dormente De Madeira, Bitola Mista, Taxa De Dormentação De 1.750 Un/Km, Tala De Junção De 6 Furos E Fixação Rígida - Posicionamento E Assentamento Manual</t>
  </si>
  <si>
    <t>Trilho Tr45, Comprimento De 120 M (Tls), Formado Por Trilhos Curtos De 12 M Soldados Por Caldeamento - Confecção Em Estaleiro</t>
  </si>
  <si>
    <t>Trilho Tr45, Comprimento De 120 M (Tls), Sobre Dormente De Concreto, Bitola Métrica Ou Larga, Taxa De Dormentação De 1.667 Un/Km, Tala De Junção De 6 Furos E Fixação Elástica Pandrol - Posicionamento E Assentamento Mecanizado</t>
  </si>
  <si>
    <t>Trilho Tr45, Comprimento De 120 M (Tls), Sobre Dormente De Concreto, Bitola Mista, Taxa De Dormentação De 1.667 Un/Km, Tala De Junção De 6 Furos E Fixação Elástica Pandrol - Posicionamento E Assentamento Mecanizado</t>
  </si>
  <si>
    <t>Trilho Tr45, Comprimento De 120 M (Tls), Sobre Dormente De Concreto, Bitola Mista, Taxa De Dormentação De 1.750 Un/Km, Tala De Junção De 6 Furos E Fixação Elástica Pandrol - Posicionamento E Assentamento Mecanizado</t>
  </si>
  <si>
    <t>Trilho Tr45, Comprimento De 120 M (Tls), Sobre Dormente De Madeira, Bitola Métrica Ou Larga, Taxa De Dormentação De 1.667 Un/Km, Tala De Junção De 6 Furos E Fixação Elástica Pandrol - Posicionamento E Assentamento Mecanizado</t>
  </si>
  <si>
    <t>Trilho Tr45, Comprimento De 120 M (Tls), Sobre Dormente De Madeira, Bitola Métrica Ou Larga, Taxa De Dormentação De 1.667 Un/Km, Tala De Junção De 6 Furos E Fixação Rígida - Posicionamento E Assentamento Mecanizado</t>
  </si>
  <si>
    <t>Trilho Tr45, Comprimento De 120 M (Tls), Sobre Dormente De Madeira, Bitola Métrica Ou Larga, Taxa De Dormentação De 1.750 Un/Km, Tala De Junção De 6 Furos E Fixação Elástica Pandrol - Posicionamento E Assentamento Mecanizado</t>
  </si>
  <si>
    <t>Trilho Tr45, Comprimento De 120 M (Tls), Sobre Dormente De Madeira, Bitola Métrica Ou Larga, Taxa De Dormentação De 1.750 Un/Km, Tala De Junção De 6 Furos E Fixação Rígida - Posicionamento E Assentamento Mecanizado</t>
  </si>
  <si>
    <t>Trilho Tr45, Comprimento De 120 M (Tls), Sobre Dormente De Madeira, Bitola Mista, Taxa De Dormentação De 1.667 Un/Km, Tala De Junção De 6 Furos E Fixação Elástica Pandrol - Posicionamento E Assentamento Mecanizado</t>
  </si>
  <si>
    <t>Trilho Tr45, Comprimento De 120 M (Tls), Sobre Dormente De Madeira, Bitola Mista, Taxa De Dormentação De 1.750 Un/Km, Tala De Junção De 6 Furos E Fixação Elástica Pandrol - Posicionamento E Assentamento Mecanizado</t>
  </si>
  <si>
    <t>Trilho Tr45, Comprimento De 240 M (Tls), Formado Por Trilhos Curtos De 12 M Soldados Por Caldeamento - Confecção Em Estaleiro</t>
  </si>
  <si>
    <t>Trilho Tr45, Comprimento De 240 M (Tls), Sobre Dormente De Concreto, Bitola Métrica Ou Larga, Taxa De Dormentação De 1.667 Un/Km, Tala De Junção De 6 Furos E Fixação Elástica Pandrol - Posicionamento E Assentamento Mecanizado</t>
  </si>
  <si>
    <t>Trilho Tr45, Comprimento De 240 M (Tls), Sobre Dormente De Concreto, Bitola Métrica Ou Larga, Taxa De Dormentação De 1.750 Un/Km, Tala De Junção De 6 Furos E Fixação Elástica Pandrol - Posicionamento E Assentamento Mecanizado</t>
  </si>
  <si>
    <t>Trilho Tr45, Comprimento De 240 M (Tls), Sobre Dormente De Concreto, Bitola Mista, Taxa De Dormentação De 1.667 Un/Km, Tala De Junção De 6 Furos E Fixação Elástica Pandrol - Posicionamento E Assentamento Mecanizado</t>
  </si>
  <si>
    <t>Trilho Tr45, Comprimento De 240 M (Tls), Sobre Dormente De Concreto, Bitola Mista, Taxa De Dormentação De 1.750 Un/Km, Tala De Junção De 6 Furos E Fixação Elástica Pandrol - Posicionamento E Assentamento Mecanizado</t>
  </si>
  <si>
    <t>Trilho Tr45, Comprimento De 240 M (Tls), Sobre Dormente De Madeira, Bitola Métrica Ou Larga, Taxa De Dormentação De 1.667 Un/Km, Tala De Junção De 6 Furos E Fixação Elástica Pandrol - Posicionamento E Assentamento Mecanizado</t>
  </si>
  <si>
    <t>Trilho Tr45, Comprimento De 240 M (Tls), Sobre Dormente De Madeira, Bitola Métrica Ou Larga, Taxa De Dormentação De 1.667 Un/Km, Tala De Junção De 6 Furos E Fixação Rígida - Posicionamento E Assentamento Mecanizado</t>
  </si>
  <si>
    <t>Trilho Tr45, Comprimento De 240 M (Tls), Sobre Dormente De Madeira, Bitola Métrica Ou Larga, Taxa De Dormentação De 1.750 Un/Km, Tala De Junção De 6 Furos E Fixação Elástica Pandrol - Posicionamento E Assentamento Mecanizado</t>
  </si>
  <si>
    <t>Trilho Tr45, Comprimento De 240 M (Tls), Sobre Dormente De Madeira, Bitola Métrica Ou Larga, Taxa De Dormentação De 1.750 Un/Km, Tala De Junção De 6 Furos E Fixação Rígida - Posicionamento E Assentamento Mecanizado</t>
  </si>
  <si>
    <t>Trilho Tr45, Comprimento De 240 M (Tls), Sobre Dormente De Madeira, Bitola Mista, Taxa De Dormentação De 1.667 Un/Km, Tala De Junção De 6 Furos E Fixação Elástica Pandrol - Posicionamento E Assentamento Mecanizado</t>
  </si>
  <si>
    <t>Trilho Tr45, Comprimento De 240 M (Tls), Sobre Dormente De Madeira, Bitola Mista, Taxa De Dormentação De 1.750 Un/Km, Tala De Junção De 6 Furos E Fixação Elástica Pandrol - Posicionamento E Assentamento Mecanizado</t>
  </si>
  <si>
    <t>Trilho Tr57, Comprimento De 12 M, Sobre Dormente De Concreto, Bitola Métrica Ou Larga, Taxa De Dormentação De 1.667 Un/Km, Tala De Junção De 6 Furos E Fixação Elástica Pandrol - Posicionamento E Assentamento Manual</t>
  </si>
  <si>
    <t>Trilho Tr57, Comprimento De 12 M, Sobre Dormente De Concreto, Bitola Métrica Ou Larga, Taxa De Dormentação De 1.750 Un/Km, Tala De Junção De 6 Furos E Fixação Elástica Pandrol - Posicionamento E Assentamento Manual</t>
  </si>
  <si>
    <t>Trilho Tr57, Comprimento De 12 M, Sobre Dormente De Concreto, Bitola Mista, Taxa De Dormentação De 1.667 Un/Km, Tala De Junção De 6 Furos E Fixação Elástica Pandrol - Posicionamento E Assentamento Manual</t>
  </si>
  <si>
    <t>Trilho Tr57, Comprimento De 12 M, Sobre Dormente De Concreto, Bitola Mista, Taxa De Dormentação De 1.750 Un/Km, Tala De Junção De 6 Furos E Fixação Elástica Pandrol - Posicionamento E Assentamento Manual</t>
  </si>
  <si>
    <t>Trilho Tr57, Comprimento De 12 M, Sobre Dormente De Madeira, Bitola Métrica Ou Larga, Taxa De Dormentação De 1.667 Un/Km, Tala De Junção De 6 Furos E Fixação Rígida - Posicionamento E Assentamento Manual</t>
  </si>
  <si>
    <t>Trilho Tr57, Comprimento De 12 M, Sobre Dormente De Madeira, Bitola Métrica Ou Larga, Taxa De Dormentação De 1.750 Un/Km, Tala De Junção De 6 Furos E Fixação Rígida - Posicionamento E Assentamento Manual</t>
  </si>
  <si>
    <t>Trilho Tr57, Comprimento De 12 M, Sobre Dormente De Madeira, Bitola Mista, Taxa De Dormentação De 1.667 Un/Km, Tala De Junção De 6 Furos E Fixação Rígida - Posicionamento E Assentamento Manual</t>
  </si>
  <si>
    <t>Trilho Tr57, Comprimento De 12 M, Sobre Dormente De Madeira, Bitola Mista, Taxa De Dormentação De 1.750 Un/Km, Tala De Junção De 6 Furos E Fixação Rígida - Posicionamento E Assentamento Manual</t>
  </si>
  <si>
    <t>Trilho Tr57, Comprimento De 120 M (Tls), Formado Por Trilhos Curtos De 12 M Soldados Por Caldeamento - Confecção Em Estaleiro</t>
  </si>
  <si>
    <t>Trilho Tr57, Comprimento De 120 M (Tls), Sobre Dormente De Concreto, Bitola Métrica Ou Larga, Taxa De Dormentação De 1.667 Un/Km, Tala De Junção De 6 Furos E Fixação Elástica Pandrol - Posicionamento E Assentamento Mecanizado</t>
  </si>
  <si>
    <t>Trilho Tr57, Comprimento De 120 M (Tls), Sobre Dormente De Concreto, Bitola Métrica Ou Larga, Taxa De Dormentação De 1.750 Un/Km, Tala De Junção De 6 Furos E Fixação Elástica Pandrol - Posicionamento E Assentamento Mecanizado</t>
  </si>
  <si>
    <t>Trilho Tr57, Comprimento De 120 M (Tls), Sobre Dormente De Concreto, Bitola Mista, Taxa De Dormentação De 1.667 Un/Km, Tala De Junção De 6 Furos E Fixação Elástica Pandrol - Posicionamento E Assentamento Mecanizado</t>
  </si>
  <si>
    <t>Trilho Tr57, Comprimento De 120 M (Tls), Sobre Dormente De Concreto, Bitola Mista, Taxa De Dormentação De 1.750 Un/Km, Tala De Junção De 6 Furos E Fixação Elástica Pandrol - Posicionamento E Assentamento Mecanizado</t>
  </si>
  <si>
    <t>Trilho Tr57, Comprimento De 120 M (Tls), Sobre Dormente De Madeira, Bitola Métrica Ou Larga, Taxa De Dormentação De 1.667 Un/Km, Tala De Junção De 6 Furos E Fixação Elástica Pandrol - Posicionamento E Assentamento Mecanizado</t>
  </si>
  <si>
    <t>Trilho Tr57, Comprimento De 120 M (Tls), Sobre Dormente De Madeira, Bitola Métrica Ou Larga, Taxa De Dormentação De 1.667 Un/Km, Tala De Junção De 6 Furos E Fixação Rígida - Posicionamento E Assentamento Mecanizado</t>
  </si>
  <si>
    <t>Trilho Tr57, Comprimento De 120 M (Tls), Sobre Dormente De Madeira, Bitola Métrica Ou Larga, Taxa De Dormentação De 1.750 Un/Km, Tala De Junção De 6 Furos E Fixação Elástica Pandrol - Posicionamento E Assentamento Mecanizado</t>
  </si>
  <si>
    <t>Trilho Tr57, Comprimento De 120 M (Tls), Sobre Dormente De Madeira, Bitola Métrica Ou Larga, Taxa De Dormentação De 1.750 Un/Km, Tala De Junção De 6 Furos E Fixação Rígida - Posicionamento E Assentamento Mecanizado</t>
  </si>
  <si>
    <t>Trilho Tr57, Comprimento De 120 M (Tls), Sobre Dormente De Madeira, Bitola Mista, Taxa De Dormentação De 1.667 Un/Km, Tala De Junção De 6 Furos E Fixação Elástica Pandrol - Posicionamento E Assentamento Mecanizado</t>
  </si>
  <si>
    <t>Trilho Tr57, Comprimento De 120 M (Tls), Sobre Dormente De Madeira, Bitola Mista, Taxa De Dormentação De 1.750 Un/Km, Tala De Junção De 6 Furos E Fixação Elástica Pandrol - Posicionamento E Assentamento Mecanizado</t>
  </si>
  <si>
    <t>Trilho Tr57, Comprimento De 240 M (Tls), Formado Por Trilhos Curtos De 12 M Soldados Por Caldeamento - Confecção Em Estaleiro</t>
  </si>
  <si>
    <t>Trilho Tr57, Comprimento De 240 M (Tls), Sobre Dormente De Concreto, Bitola Métrica Ou Larga, Taxa De Dormentação De 1.667 Un/Km, Tala De Junção De 6 Furos E Fixação Elástica Pandrol - Posicionamento E Assentamento Mecanizado</t>
  </si>
  <si>
    <t>Trilho Tr57, Comprimento De 240 M (Tls), Sobre Dormente De Concreto, Bitola Métrica Ou Larga, Taxa De Dormentação De 1.750 Un/Km, Tala De Junção De 6 Furos E Fixação Elástica Pandrol - Posicionamento E Assentamento Mecanizado</t>
  </si>
  <si>
    <t>Trilho Tr57, Comprimento De 240 M (Tls), Sobre Dormente De Concreto, Bitola Mista, Taxa De Dormentação De 1.667 Un/Km, Tala De Junção De 6 Furos E Fixação Elástica Pandrol - Posicionamento E Assentamento Mecanizado</t>
  </si>
  <si>
    <t>Trilho Tr57, Comprimento De 240 M (Tls), Sobre Dormente De Concreto, Bitola Mista, Taxa De Dormentação De 1.750 Un/Km, Tala De Junção De 6 Furos E Fixação Elástica Pandrol - Posicionamento E Assentamento Mecanizado</t>
  </si>
  <si>
    <t>Trilho Tr57, Comprimento De 240 M (Tls), Sobre Dormente De Madeira, Bitola Métrica Ou Larga, Taxa De Dormentação De 1.667 Un/Km, Tala De Junção De 6 Furos E Fixação Elástica Pandrol - Posicionamento E Assentamento Mecanizado</t>
  </si>
  <si>
    <t>Trilho Tr57, Comprimento De 240 M (Tls), Sobre Dormente De Madeira, Bitola Métrica Ou Larga, Taxa De Dormentação De 1.667 Un/Km, Tala De Junção De 6 Furos E Fixação Rígida - Posicionamento E Assentamento Mecanizado</t>
  </si>
  <si>
    <t>Trilho Tr57, Comprimento De 240 M (Tls), Sobre Dormente De Madeira, Bitola Métrica Ou Larga, Taxa De Dormentação De 1.750 Un/Km, Tala De Junção De 6 Furos E Fixação Elástica Pandrol - Posicionamento E Assentamento Mecanizado</t>
  </si>
  <si>
    <t>Trilho Tr57, Comprimento De 240 M (Tls), Sobre Dormente De Madeira, Bitola Métrica Ou Larga, Taxa De Dormentação De 1.750 Un/Km, Tala De Junção De 6 Furos E Fixação Rígida - Posicionamento E Assentamento Mecanizado</t>
  </si>
  <si>
    <t>Trilho Tr57, Comprimento De 240 M (Tls), Sobre Dormente De Madeira, Bitola Mista, Taxa De Dormentação De 1.667 Un/Km, Tala De Junção De 6 Furos E Fixação Elástica Pandrol - Posicionamento E Assentamento Mecanizado</t>
  </si>
  <si>
    <t>Trilho Tr57, Comprimento De 240 M (Tls), Sobre Dormente De Madeira, Bitola Mista, Taxa De Dormentação De 1.750 Un/Km, Tala De Junção De 6 Furos E Fixação Elástica Pandrol - Posicionamento E Assentamento Mecanizado</t>
  </si>
  <si>
    <t>Trilho Tr68, Comprimento De 12 M, Sobre Dormente De Concreto, Bitola Métrica Ou Larga, Taxa De Dormentação De 1.667 Un/Km, Tala De Junção De 6 Furos E Fixação Elástica Pandrol - Posicionamento E Assentamento Manual</t>
  </si>
  <si>
    <t>Trilho Tr68, Comprimento De 12 M, Sobre Dormente De Concreto, Bitola Métrica Ou Larga, Taxa De Dormentação De 1.750 Un/Km, Tala De Junção De 6 Furos E Fixação Elástica Pandrol - Posicionamento E Assentamento Manual</t>
  </si>
  <si>
    <t>Trilho Tr68, Comprimento De 12 M, Sobre Dormente De Concreto, Bitola Mista, Taxa De Dormentação De 1.667 Un/Km, Tala De Junção De 6 Furos E Fixação Elástica Pandrol - Posicionamento E Assentamento Manual</t>
  </si>
  <si>
    <t>Trilho Tr68, Comprimento De 12 M, Sobre Dormente De Concreto, Bitola Mista, Taxa De Dormentação De 1.750 Un/Km, Tala De Junção De 6 Furos E Fixação Elástica Pandrol - Posicionamento E Assentamento Manual</t>
  </si>
  <si>
    <t>Trilho Tr68, Comprimento De 12 M, Sobre Dormente De Madeira, Bitola Métrica Ou Larga, Taxa De Dormentação De 1.667 Un/Km, Tala De Junção De 6 Furos E Fixação Rígida - Posicionamento E Assentamento Manual</t>
  </si>
  <si>
    <t>Trilho Tr68, Comprimento De 12 M, Sobre Dormente De Madeira, Bitola Métrica Ou Larga, Taxa De Dormentação De 1.750 Un/Km, Tala De Junção De 6 Furos E Fixação Rígida - Posicionamento E Assentamento Manual</t>
  </si>
  <si>
    <t>Trilho Tr68, Comprimento De 12 M, Sobre Dormente De Madeira, Bitola Mista, Taxa De Dormentação De 1.667 Un/Km, Tala De Junção De 6 Furos E Fixação Rígida - Posicionamento E Assentamento Manual</t>
  </si>
  <si>
    <t>Trilho Tr68, Comprimento De 12 M, Sobre Dormente De Madeira, Bitola Mista, Taxa De Dormentação De 1.750 Un/Km, Tala De Junção De 6 Furos E Fixação Rígida - Posicionamento E Assentamento Manual</t>
  </si>
  <si>
    <t>Trilho Tr68, Comprimento De 120 M (Tls), Formado Por Trilhos Curtos De 12 M Soldados Por Caldeamento - Confecção Em Estaleiro</t>
  </si>
  <si>
    <t>Trilho Tr68, Comprimento De 120 M (Tls), Sobre Dormente De Concreto, Bitola Métrica Ou Larga, Taxa De Dormentação De 1.667 Un/Km, Tala De Junção De 6 Furos E Fixação Elástica Pandrol - Posicionamento E Assentamento Mecanizado</t>
  </si>
  <si>
    <t>Trilho Tr68, Comprimento De 120 M (Tls), Sobre Dormente De Concreto, Bitola Métrica Ou Larga, Taxa De Dormentação De 1.750 Un/Km, Tala De Junção De 6 Furos E Fixação Elástica Pandrol - Posicionamento E Assentamento Mecanizado</t>
  </si>
  <si>
    <t>Trilho Tr68, Comprimento De 120 M (Tls), Sobre Dormente De Concreto, Bitola Mista, Taxa De Dormentação De 1.667 Un/Km, Tala De Junção De 6 Furos E Fixação Elástica Pandrol - Posicionamento E Assentamento Mecanizado</t>
  </si>
  <si>
    <t>Trilho Tr68, Comprimento De 120 M (Tls), Sobre Dormente De Concreto, Bitola Mista, Taxa De Dormentação De 1.750 Un/Km, Tala De Junção De 6 Furos E Fixação Elástica Pandrol - Posicionamento E Assentamento Mecanizado</t>
  </si>
  <si>
    <t>Trilho Tr68, Comprimento De 120 M (Tls), Sobre Dormente De Madeira, Bitola Métrica Ou Larga, Taxa De Dormentação De 1.667 Un/Km, Tala De Junção De 6 Furos E Fixação Elástica Pandrol - Posicionamento E Assentamento Mecanizado</t>
  </si>
  <si>
    <t>Trilho Tr68, Comprimento De 120 M (Tls), Sobre Dormente De Madeira, Bitola Métrica Ou Larga, Taxa De Dormentação De 1.667 Un/Km, Tala De Junção De 6 Furos E Fixação Rígida - Posicionamento E Assentamento Mecanizado</t>
  </si>
  <si>
    <t>Trilho Tr68, Comprimento De 120 M (Tls), Sobre Dormente De Madeira, Bitola Métrica Ou Larga, Taxa De Dormentação De 1.750 Un/Km, Tala De Junção De 6 Furos E Fixação Elástica Pandrol - Posicionamento E Assentamento Mecanizado</t>
  </si>
  <si>
    <t>Trilho Tr68, Comprimento De 120 M (Tls), Sobre Dormente De Madeira, Bitola Métrica Ou Larga, Taxa De Dormentação De 1.750 Un/Km, Tala De Junção De 6 Furos E Fixação Rígida - Posicionamento E Assentamento Mecanizado</t>
  </si>
  <si>
    <t>Trilho Tr68, Comprimento De 120 M (Tls), Sobre Dormente De Madeira, Bitola Mista, Taxa De Dormentação De 1.667 Un/Km, Tala De Junção De 6 Furos E Fixação Elástica Pandrol - Posicionamento E Assentamento Mecanizado</t>
  </si>
  <si>
    <t>Trilho Tr68, Comprimento De 120 M (Tls), Sobre Dormente De Madeira, Bitola Mista, Taxa De Dormentação De 1.750 Un/Km, Tala De Junção De 6 Furos E Fixação Elástica Pandrol - Posicionamento E Assentamento Mecanizado</t>
  </si>
  <si>
    <t>Trilho Tr68, Comprimento De 240 M (Tls), Formado Por Trilhos Curtos De 12 M Soldados Por Caldeamento - Confecção Em Estaleiro</t>
  </si>
  <si>
    <t>Trilho Tr68, Comprimento De 240 M (Tls), Sobre Dormente De Concreto, Bitola Métrica Ou Larga, Taxa De Dormentação De 1.667 Un/Km, Tala De Junção De 6 Furos E Fixação Elástica Pandrol - Posicionamento E Assentamento Mecanizado</t>
  </si>
  <si>
    <t>Trilho Tr68, Comprimento De 240 M (Tls), Sobre Dormente De Concreto, Bitola Métrica Ou Larga, Taxa De Dormentação De 1.750 Un/Km, Tala De Junção De 6 Furos E Fixação Elástica Pandrol - Posicionamento E Assentamento Mecanizado</t>
  </si>
  <si>
    <t>Trilho Tr68, Comprimento De 240 M (Tls), Sobre Dormente De Concreto, Bitola Mista, Taxa De Dormentação De 1.667 Un/Km, Tala De Junção De 6 Furos E Fixação Elástica Pandrol - Posicionamento E Assentamento Mecanizado</t>
  </si>
  <si>
    <t>Trilho Tr68, Comprimento De 240 M (Tls), Sobre Dormente De Concreto, Bitola Mista, Taxa De Dormentação De 1.750 Un/Km, Tala De Junção De 6 Furos E Fixação Elástica Pandrol - Posicionamento E Assentamento Mecanizado</t>
  </si>
  <si>
    <t>Trilho Tr68, Comprimento De 240 M (Tls), Sobre Dormente De Madeira, Bitola Métrica Ou Larga, Taxa De Dormentação De 1.667 Un/Km, Tala De Junção De 6 Furos E Fixação Elástica Pandrol - Posicionamento E Assentamento Mecanizado</t>
  </si>
  <si>
    <t>Trilho Tr68, Comprimento De 240 M (Tls), Sobre Dormente De Madeira, Bitola Métrica Ou Larga, Taxa De Dormentação De 1.667 Un/Km, Tala De Junção De 6 Furos E Fixação Rígida - Posicionamento E Assentamento Mecanizado</t>
  </si>
  <si>
    <t>Trilho Tr68, Comprimento De 240 M (Tls), Sobre Dormente De Madeira, Bitola Métrica Ou Larga, Taxa De Dormentação De 1.750 Un/Km, Tala De Junção De 6 Furos E Fixação Elástica Pandrol - Posicionamento E Assentamento Mecanizado</t>
  </si>
  <si>
    <t>Trilho Tr68, Comprimento De 240 M (Tls), Sobre Dormente De Madeira, Bitola Métrica Ou Larga, Taxa De Dormentação De 1.750 Un/Km, Tala De Junção De 6 Furos E Fixação Rígida - Posicionamento E Assentamento Mecanizado</t>
  </si>
  <si>
    <t>Trilho Tr68, Comprimento De 240 M (Tls), Sobre Dormente De Madeira, Bitola Mista, Taxa De Dormentação De 1.667 Un/Km, Tala De Junção De 6 Furos E Fixação Elástica Pandrol - Posicionamento E Assentamento Mecanizado</t>
  </si>
  <si>
    <t>Trilho Tr68, Comprimento De 240 M (Tls), Sobre Dormente De Madeira, Bitola Mista, Taxa De Dormentação De 1.750 Un/Km, Tala De Junção De 6 Furos E Fixação Elástica Pandrol - Posicionamento E Assentamento Mecanizado</t>
  </si>
  <si>
    <t>Trilho Uic60, Comprimento De 12 M, Sobre Dormente De Concreto, Bitola Métrica Ou Larga, Taxa De Dormentação De 1.667 Un/Km, Tala De Junção De 6 Furos E Fixação Elástica Pandrol - Posicionamento E Assentamento Manual</t>
  </si>
  <si>
    <t>Trilho Uic60, Comprimento De 12 M, Sobre Dormente De Concreto, Bitola Métrica Ou Larga, Taxa De Dormentação De 1.750 Un/Km, Tala De Junção De 6 Furos E Fixação Elástica Pandrol - Posicionamento E Assentamento Manual</t>
  </si>
  <si>
    <t>Trilho Uic60, Comprimento De 12 M, Sobre Dormente De Concreto, Bitola Mista, Taxa De Dormentação De 1.667 Un/Km, Tala De Junção De 6 Furos E Fixação Elástica Pandrol - Posicionamento E Assentamento Manual</t>
  </si>
  <si>
    <t>Trilho Uic60, Comprimento De 12 M, Sobre Dormente De Concreto, Bitola Mista, Taxa De Dormentação De 1.750 Un/Km, Tala De Junção De 6 Furos E Fixação Elástica Pandrol - Posicionamento E Assentamento Manual</t>
  </si>
  <si>
    <t>Trilho Uic60, Comprimento De 12 M, Sobre Dormente De Madeira, Bitola Métrica Ou Larga, Taxa De Dormentação De 1.667 Un/Km, Tala De Junção De 6 Furos E Fixação Rígida - Posicionamento E Assentamento Manual</t>
  </si>
  <si>
    <t>Trilho Uic60, Comprimento De 12 M, Sobre Dormente De Madeira, Bitola Métrica Ou Larga, Taxa De Dormentação De 1.750 Un/Km, Tala De Junção De 6 Furos E Fixação Rígida - Posicionamento E Assentamento Manual</t>
  </si>
  <si>
    <t>Trilho Uic60, Comprimento De 12 M, Sobre Dormente De Madeira, Bitola Mista, Taxa De Dormentação De 1.667 Un/Km, Tala De Junção De 6 Furos E Fixação Rígida - Posicionamento E Assentamento Manual</t>
  </si>
  <si>
    <t>Trilho Uic60, Comprimento De 12 M, Sobre Dormente De Madeira, Bitola Mista, Taxa De Dormentação De 1.750 Un/Km, Tala De Junção De 6 Furos E Fixação Rígida - Posicionamento E Assentamento Manual</t>
  </si>
  <si>
    <t>Trilho Uic60, Comprimento De 120 M (Tls), Formado Por Trilhos Curtos De 12 M Soldados Por Caldeamento - Confecção Em Estaleiro</t>
  </si>
  <si>
    <t>Trilho Uic60, Comprimento De 120 M (Tls), Sobre Dormente De Concreto, Bitola Métrica Ou Larga, Taxa De Dormentação De 1.667 Un/Km, Tala De Junção De 6 Furos E Fixação Elástica Pandrol - Posicionamento E Assentamento Mecanizado</t>
  </si>
  <si>
    <t>Trilho Uic60, Comprimento De 120 M (Tls), Sobre Dormente De Concreto, Bitola Métrica Ou Larga, Taxa De Dormentação De 1.750 Un/Km, Tala De Junção De 6 Furos E Fixação Elástica Pandrol - Posicionamento E Assentamento Mecanizado</t>
  </si>
  <si>
    <t>Trilho Uic60, Comprimento De 120 M (Tls), Sobre Dormente De Concreto, Bitola Mista, Taxa De Dormentação De 1.667 Un/Km, Tala De Junção De 6 Furos E Fixação Elástica Pandrol - Posicionamento E Assentamento Mecanizado</t>
  </si>
  <si>
    <t>Trilho Uic60, Comprimento De 120 M (Tls), Sobre Dormente De Concreto, Bitola Mista, Taxa De Dormentação De 1.750 Un/Km, Tala De Junção De 6 Furos E Fixação Elástica Pandrol - Posicionamento E Assentamento Mecanizado</t>
  </si>
  <si>
    <t>Trilho Uic60, Comprimento De 120 M (Tls), Sobre Dormente De Madeira, Bitola Métrica Ou Larga, Taxa De Dormentação De 1.667 Un/Km, Tala De Junção De 6 Furos E Fixação Elástica Pandrol - Posicionamento E Assentamento Mecanizado</t>
  </si>
  <si>
    <t>Trilho Uic60, Comprimento De 120 M (Tls), Sobre Dormente De Madeira, Bitola Métrica Ou Larga, Taxa De Dormentação De 1.667 Un/Km, Tala De Junção De 6 Furos E Fixação Rígida - Posicionamento E Assentamento Mecanizado</t>
  </si>
  <si>
    <t>Trilho Uic60, Comprimento De 120 M (Tls), Sobre Dormente De Madeira, Bitola Métrica Ou Larga, Taxa De Dormentação De 1.750 Un/Km, Tala De Junção De 6 Furos E Fixação Elástica Pandrol - Posicionamento E Assentamento Mecanizado</t>
  </si>
  <si>
    <t>Trilho Uic60, Comprimento De 120 M (Tls), Sobre Dormente De Madeira, Bitola Métrica Ou Larga, Taxa De Dormentação De 1.750 Un/Km, Tala De Junção De 6 Furos E Fixação Rígida - Posicionamento E Assentamento Mecanizado</t>
  </si>
  <si>
    <t>Trilho Uic60, Comprimento De 120 M (Tls), Sobre Dormente De Madeira, Bitola Mista, Taxa De Dormentação De 1.667 Un/Km, Tala De Junção De 6 Furos E Fixação Elástica Pandrol - Posicionamento E Assentamento Mecanizado</t>
  </si>
  <si>
    <t>Trilho Uic60, Comprimento De 120 M (Tls), Sobre Dormente De Madeira, Bitola Mista, Taxa De Dormentação De 1.750 Un/Km, Tala De Junção De 6 Furos E Fixação Elástica Pandrol - Posicionamento E Assentamento Mecanizado</t>
  </si>
  <si>
    <t>Trilho Uic60, Comprimento De 240 M (Tls), Formado Por Trilhos Curtos De 12 M Soldados Por Caldeamento - Confecção Em Estaleiro</t>
  </si>
  <si>
    <t>Trilho Uic60, Comprimento De 240 M (Tls), Sobre Dormente De Concreto, Bitola Métrica Ou Larga, Taxa De Dormentação De 1.667 Un/Km, Tala De Junção De 6 Furos E Fixação Elástica Pandrol - Posicionamento E Assentamento Mecanizado</t>
  </si>
  <si>
    <t>Trilho Uic60, Comprimento De 240 M (Tls), Sobre Dormente De Concreto, Bitola Métrica Ou Larga, Taxa De Dormentação De 1.750 Un/Km, Tala De Junção De 6 Furos E Fixação Elástica Pandrol - Posicionamento E Assentamento Mecanizado</t>
  </si>
  <si>
    <t>Trilho Uic60, Comprimento De 240 M (Tls), Sobre Dormente De Concreto, Bitola Mista, Taxa De Dormentação De 1.667 Un/Km, Tala De Junção De 6 Furos E Fixação Elástica Pandrol - Posicionamento E Assentamento Mecanizado</t>
  </si>
  <si>
    <t>Trilho Uic60, Comprimento De 240 M (Tls), Sobre Dormente De Concreto, Bitola Mista, Taxa De Dormentação De 1.750 Un/Km, Tala De Junção De 6 Furos E Fixação Elástica Pandrol - Posicionamento E Assentamento Mecanizado</t>
  </si>
  <si>
    <t>Trilho Uic60, Comprimento De 240 M (Tls), Sobre Dormente De Madeira, Bitola Métrica Ou Larga, Taxa De Dormentação De 1.667 Un/Km, Tala De Junção De 6 Furos E Fixação Elástica Pandrol - Posicionamento E Assentamento Mecanizado</t>
  </si>
  <si>
    <t>Trilho Uic60, Comprimento De 240 M (Tls), Sobre Dormente De Madeira, Bitola Métrica Ou Larga, Taxa De Dormentação De 1.667 Un/Km, Tala De Junção De 6 Furos E Fixação Rígida - Posicionamento E Assentamento Mecanizado</t>
  </si>
  <si>
    <t>Trilho Uic60, Comprimento De 240 M (Tls), Sobre Dormente De Madeira, Bitola Métrica Ou Larga, Taxa De Dormentação De 1.750 Un/Km, Tala De Junção De 6 Furos E Fixação Elástica Pandrol - Posicionamento E Assentamento Mecanizado</t>
  </si>
  <si>
    <t>Trilho Uic60, Comprimento De 240 M (Tls), Sobre Dormente De Madeira, Bitola Métrica Ou Larga, Taxa De Dormentação De 1.750 Un/Km, Tala De Junção De 6 Furos E Fixação Rígida - Posicionamento E Assentamento Mecanizado</t>
  </si>
  <si>
    <t>Trilho Uic60, Comprimento De 240 M (Tls), Sobre Dormente De Madeira, Bitola Mista, Taxa De Dormentação De 1.667 Un/Km, Tala De Junção De 6 Furos E Fixação Elástica Pandrol - Posicionamento E Assentamento Mecanizado</t>
  </si>
  <si>
    <t>Trilho Uic60, Comprimento De 240 M (Tls), Sobre Dormente De Madeira, Bitola Mista, Taxa De Dormentação De 1.750 Un/Km, Tala De Junção De 6 Furos E Fixação Elástica Pandrol - Posicionamento E Assentamento Mecanizado</t>
  </si>
  <si>
    <t>Confecção De Fôrma Metálica Em Chapa 1/8" Para Poita Trapezoidal</t>
  </si>
  <si>
    <t>Confecção De Forma Metálica Em Chapa 3/16" Para Poita Trapezoidal</t>
  </si>
  <si>
    <t>Fôrma Em Chapa Metálica 1/8" Para Cabeça De Tirantes - Utilização De 50 Vezes - Confecção, Instalação E Retirada</t>
  </si>
  <si>
    <t>Fôrma Metálica Curva Em Chapa 3/16" Reforçada Com Nervuras De 40 Mm X 3/16" Dispostas Em Grelhas De 40 X 60 Cm - Utilização De 100 Vezes - Confecção, Instalação E Retirada</t>
  </si>
  <si>
    <t>Fôrma Metálica Em Chapa 1/8" Para Poita Trapezoidal - Utilização De 50 Vezes - Montagem, Instalação E Retirada</t>
  </si>
  <si>
    <t>Fôrma Metálica Em Chapa 1/8" Reforçada Com Nervuras De 40 Mm X 1/8" Dispostas Em Grelhas De 40 X 60 Cm - Utilização De 100 Vezes - Confecção, Instalação E Retirada</t>
  </si>
  <si>
    <t>Fôrma Metálica Em Chapa 3/16" Para Poita Trapezoidal - Utilização De 50 Vezes - Montagem, Instalação E Retirada</t>
  </si>
  <si>
    <t>Fôrma Metálica Em Chapa 3/16" Reforçada Com Nervuras De 40 Mm X 3/16" Dispostas Em Grelhas De 40 X 60 Cm - Utilização De 100 Vezes - Confecção, Instalação E Retirada</t>
  </si>
  <si>
    <t>Fôrma Metálica Para Aduelas De Bueiros Celulares De Concreto Pré-Moldados - Utilização De 100 Vezes - Confecção, Instalação E Retirada</t>
  </si>
  <si>
    <t>Fôrma Metálica Para Guarda-Corpo De Concreto - Utilização De 50 Vezes - Confecção</t>
  </si>
  <si>
    <t>Fôrma Metálica Para Pavimento De Concreto - Utilização De 100 Vezes - Confecção, Instalação E Retirada</t>
  </si>
  <si>
    <t>Fôrma Metálica Para Tetrápode - Utilização De 100 Vezes - Confecção, Instalação E Retirada</t>
  </si>
  <si>
    <t>Fôrma Metálica Para Viga De Concreto Pré-Moldada Protendida Para Oae - Utilização De 20 Vezes - Confecção, Instalação E Retirada</t>
  </si>
  <si>
    <t>Fôrma Metálica Para Xbloc - Utilização De 100 Vezes - Confecção, Instalação E Retirada</t>
  </si>
  <si>
    <t>Fôrmas Curvas De Compensado Plastificado 10 Mm - Uso Geral - Utilização De 2 Vezes - Confecção, Instalação E Retirada</t>
  </si>
  <si>
    <t>Fôrmas Curvas De Compensado Resinado 10 Mm - Uso Geral - Utilização De 2 Vezes - Confecção, Instalação E Retirada</t>
  </si>
  <si>
    <t>Fôrmas De Compensado Plastificado 10 Mm - Uso Geral - Utilização De 1 Vez - Confecção, Instalação E Retirada</t>
  </si>
  <si>
    <t>Fôrmas De Compensado Plastificado 10 Mm - Uso Geral - Utilização De 2 Vezes - Confecção, Instalação E Retirada</t>
  </si>
  <si>
    <t>Fôrmas De Compensado Plastificado 10 Mm - Uso Geral - Utilização De 3 Vezes - Confecção, Instalação E Retirada</t>
  </si>
  <si>
    <t>Fôrmas De Compensado Plastificado 12 Mm - Uso Geral - Utilização De 1 Vez - Confecção, Instalação E Retirada</t>
  </si>
  <si>
    <t>Fôrmas De Compensado Plastificado 12 Mm - Uso Geral - Utilização De 2 Vezes - Confecção, Instalação E Retirada</t>
  </si>
  <si>
    <t>Fôrmas De Compensado Plastificado 12 Mm - Uso Geral - Utilização De 3 Vezes - Confecção, Instalação E Retirada</t>
  </si>
  <si>
    <t>Fôrmas De Compensado Plastificado 14 Mm - Uso Geral - Utilização De 1 Vez - Confecção, Instalação E Retirada</t>
  </si>
  <si>
    <t>Fôrmas De Compensado Plastificado 14 Mm - Uso Geral - Utilização De 2 Vezes - Confecção, Instalação E Retirada</t>
  </si>
  <si>
    <t>Fôrmas De Compensado Plastificado 14 Mm - Uso Geral - Utilização De 3 Vezes - Confecção, Instalação E Retirada</t>
  </si>
  <si>
    <t>Fôrmas De Compensado Resinado 10 Mm - Uso Geral - Utilização De 1 Vez - Confecção, Instalação E Retirada</t>
  </si>
  <si>
    <t>Fôrmas De Compensado Resinado 10 Mm - Uso Geral - Utilização De 2 Vezes - Confecção, Instalação E Retirada</t>
  </si>
  <si>
    <t>Fôrmas De Compensado Resinado 10 Mm - Uso Geral - Utilização De 3 Vezes - Confecção, Instalação E Retirada</t>
  </si>
  <si>
    <t>Fôrmas De Compensado Resinado 12 Mm - Uso Geral - Utilização De 1 Vez - Confecção, Instalação E Retirada</t>
  </si>
  <si>
    <t>Fôrmas De Compensado Resinado 12 Mm - Uso Geral - Utilização De 2 Vezes - Confecção, Instalação E Retirada</t>
  </si>
  <si>
    <t>Fôrmas De Compensado Resinado 12 Mm - Uso Geral - Utilização De 3 Vezes - Confecção, Instalação E Retirada</t>
  </si>
  <si>
    <t>Fôrmas De Compensado Resinado 14 Mm - Uso Geral - Utilização De 1 Vez - Confecção, Instalação E Retirada</t>
  </si>
  <si>
    <t>Fôrmas De Compensado Resinado 14 Mm - Uso Geral - Utilização De 2 Vezes - Confecção, Instalação E Retirada</t>
  </si>
  <si>
    <t>Fôrmas De Compensado Resinado 14 Mm - Uso Geral - Utilização De 3 Vezes - Confecção, Instalação E Retirada</t>
  </si>
  <si>
    <t>Fôrmas De Tábuas De Pinho - Utilização De 1 Vez - Confecção, Instalação E Retirada</t>
  </si>
  <si>
    <t>Fôrmas De Tábuas De Pinho - Utilização De 2 Vezes - Confecção, Instalação E Retirada</t>
  </si>
  <si>
    <t>Fôrmas De Tábuas De Pinho - Utilização De 3 Vezes - Confecção, Instalação E Retirada</t>
  </si>
  <si>
    <t>Fôrmas De Tábuas De Pinho Para Dispositivos De Drenagem - Utilização De 3 Vezes - Confecção, Instalação E Retirada</t>
  </si>
  <si>
    <t>Fôrmas De Tábuas De Pinho Para Drenos - Utilização De 5 Vezes - Confecção, Instalação E Retirada</t>
  </si>
  <si>
    <t>Fôrmas De Tábuas De Pinho Para Elementos Estruturais Dos Arcos Metálicos - Utilização De 3 Vezes - Confecção, Instalação E Retirada</t>
  </si>
  <si>
    <t>Guia De Madeira De 2,5 X 10,0 Cm - Confecção E Instalação</t>
  </si>
  <si>
    <t>Guia De Madeira De 2,5 X 7,0 Cm - Confecção E Instalação</t>
  </si>
  <si>
    <t>Guia De Madeira De 2,5 X 8,0 Cm - Confecção E Instalação</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</si>
  <si>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</si>
  <si>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</si>
  <si>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</si>
  <si>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</si>
  <si>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Comercial - Fornecimento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</si>
  <si>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</si>
  <si>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</si>
  <si>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</si>
  <si>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</si>
  <si>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</si>
  <si>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</si>
  <si>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</si>
  <si>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</si>
  <si>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</si>
  <si>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</si>
  <si>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</si>
  <si>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Transporte E Descarga De Material Pétreo Para Molhes Com O Uso De Batelões E Escavadeira Hidráulica - Dmt De 0 A 300 M</t>
  </si>
  <si>
    <t>Carga, Transporte E Descarga De Material Pétreo Para Molhes Com O Uso De Batelões E Escavadeira Hidráulica - Dmt De 1.200 A 1.500 M</t>
  </si>
  <si>
    <t>Carga, Transporte E Descarga De Material Pétreo Para Molhes Com O Uso De Batelões E Escavadeira Hidráulica - Dmt De 1.500 A 1.800 M</t>
  </si>
  <si>
    <t>Carga, Transporte E Descarga De Material Pétreo Para Molhes Com O Uso De Batelões E Escavadeira Hidráulica - Dmt De 1.800 A 2.100 M</t>
  </si>
  <si>
    <t>Carga, Transporte E Descarga De Material Pétreo Para Molhes Com O Uso De Batelões E Escavadeira Hidráulica - Dmt De 2.100 A 2.400 M</t>
  </si>
  <si>
    <t>Carga, Transporte E Descarga De Material Pétreo Para Molhes Com O Uso De Batelões E Escavadeira Hidráulica - Dmt De 2.400 A 2.700 M</t>
  </si>
  <si>
    <t>Carga, Transporte E Descarga De Material Pétreo Para Molhes Com O Uso De Batelões E Escavadeira Hidráulica - Dmt De 2.700 A 3.000 M</t>
  </si>
  <si>
    <t>Carga, Transporte E Descarga De Material Pétreo Para Molhes Com O Uso De Batelões E Escavadeira Hidráulica - Dmt De 3.000 M</t>
  </si>
  <si>
    <t>Carga, Transporte E Descarga De Material Pétreo Para Molhes Com O Uso De Batelões E Escavadeira Hidráulica - Dmt De 300 A 600 M</t>
  </si>
  <si>
    <t>Carga, Transporte E Descarga De Material Pétreo Para Molhes Com O Uso De Batelões E Escavadeira Hidráulica - Dmt De 600 A 900 M</t>
  </si>
  <si>
    <t>Carga, Transporte E Descarga De Material Pétreo Para Molhes Com O Uso De Batelões E Escavadeira Hidráulica - Dmt De 900 A 1.200 M</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</si>
  <si>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</si>
  <si>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</si>
  <si>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</si>
  <si>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</si>
  <si>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</si>
  <si>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</si>
  <si>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</si>
  <si>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</si>
  <si>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</si>
  <si>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</si>
  <si>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</si>
  <si>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</si>
  <si>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</si>
  <si>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</si>
  <si>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</si>
  <si>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</si>
  <si>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</si>
  <si>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</si>
  <si>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</si>
  <si>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</si>
  <si>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</si>
  <si>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</si>
  <si>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</si>
  <si>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</si>
  <si>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</si>
  <si>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</si>
  <si>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</si>
  <si>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</si>
  <si>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</si>
  <si>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</si>
  <si>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</si>
  <si>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</si>
  <si>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</si>
  <si>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</si>
  <si>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</si>
  <si>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</si>
  <si>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</si>
  <si>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</si>
  <si>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</si>
  <si>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</si>
  <si>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</si>
  <si>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</si>
  <si>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</si>
  <si>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</si>
  <si>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</si>
  <si>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</si>
  <si>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</si>
  <si>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</si>
  <si>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Espalhamento E Conformação De Material Pétreo Para Núcleo</t>
  </si>
  <si>
    <t>Espalhamento E Conformação De Material Pétreo Para Subcarapaça</t>
  </si>
  <si>
    <t>Fabricação De Tetrápode De 10 T - Concreto Fck = 20 Mpa - Areia E Brita Comerciais</t>
  </si>
  <si>
    <t>Fabricação De Tetrápode De 10 T - Concreto Fck = 20 Mpa - Areia Extraída E Brita Produzida</t>
  </si>
  <si>
    <t>Fabricação De Tetrápode De 11 T - Concreto Fck = 20 Mpa - Areia E Brita Comerciais</t>
  </si>
  <si>
    <t>Fabricação De Tetrápode De 11 T - Concreto Fck = 20 Mpa - Areia Extraída E Brita Produzida</t>
  </si>
  <si>
    <t>Fabricação De Tetrápode De 12 T - Concreto Fck = 20 Mpa - Areia E Brita Comerciais</t>
  </si>
  <si>
    <t>Fabricação De Tetrápode De 12 T - Concreto Fck = 20 Mpa - Areia Extraída E Brita Produzida</t>
  </si>
  <si>
    <t>Fabricação De Tetrápode De 8 T - Concreto Fck = 20 Mpa - Areia E Brita Comerciais</t>
  </si>
  <si>
    <t>Fabricação De Tetrápode De 8 T - Concreto Fck = 20 Mpa - Areia Extraída E Brita Produzida</t>
  </si>
  <si>
    <t>Fabricação De Tetrápode De 9 T - Concreto Fck = 20 Mpa - Areia E Brita Comerciais</t>
  </si>
  <si>
    <t>Fabricação De Tetrápode De 9 T - Concreto Fck = 20 Mpa - Areia Extraída E Brita Produzida</t>
  </si>
  <si>
    <t>Fabricação De Xbloc De 10 T - Concreto Fck = 20 Mpa - Areia E Brita Comerciais</t>
  </si>
  <si>
    <t>Fabricação De Xbloc De 10 T - Concreto Fck = 20 Mpa - Areia Extraída E Brita Produzida</t>
  </si>
  <si>
    <t>Fabricação De Xbloc De 11 T - Concreto Fck = 20 Mpa - Areia E Brita Comerciais</t>
  </si>
  <si>
    <t>Fabricação De Xbloc De 11 T - Concreto Fck = 20 Mpa - Areia Extraída E Brita Produzida</t>
  </si>
  <si>
    <t>Fabricação De Xbloc De 12 T - Concreto Fck = 20 Mpa - Areia E Brita Comerciais</t>
  </si>
  <si>
    <t>Fabricação De Xbloc De 12 T - Concreto Fck = 20 Mpa - Areia Extraída E Brita Produzida</t>
  </si>
  <si>
    <t>Fabricação De Xbloc De 8 T - Concreto Fck = 20 Mpa - Areia E Brita Comerciais</t>
  </si>
  <si>
    <t>Fabricação De Xbloc De 8 T - Concreto Fck = 20 Mpa - Areia Extraída E Brita Produzida</t>
  </si>
  <si>
    <t>Fabricação De Xbloc De 9 T - Concreto Fck = 20 Mpa - Areia E Brita Comerciais</t>
  </si>
  <si>
    <t>Fabricação De Xbloc De 9 T - Concreto Fck = 20 Mpa - Areia Extraída E Brita Produzida</t>
  </si>
  <si>
    <t>Lançamento De Blocos Artificias De Concreto</t>
  </si>
  <si>
    <t>Seleção De Material Pétreo Para A Carapaça E Subcarapaça</t>
  </si>
  <si>
    <t>Seleção De Material Pétreo Para O Núcleo</t>
  </si>
  <si>
    <t>Ancoragem De Defensa Maleável Dupla - Fornecimento E Implantação</t>
  </si>
  <si>
    <t>Ancoragem De Defensa Maleável Simples - Fornecimento E Implantação</t>
  </si>
  <si>
    <t>Ancoragem De Defensa Semimaleável Dupla - Fornecimento E Implantação</t>
  </si>
  <si>
    <t>Ancoragem De Defensa Semimaleável Simples - Fornecimento E Implantação</t>
  </si>
  <si>
    <t>Barreira Dupla De Concreto, Armada, Pré-Moldada (Perfil New Jersey) - L &gt; 3,00 M E H = 1.070 Mm</t>
  </si>
  <si>
    <t>Barreira Dupla De Concreto, Armada, Pré-Moldada (Perfil New Jersey) - L &gt; 3,00 M E H = 810 Mm</t>
  </si>
  <si>
    <t>Barreira Dupla De Concreto, Não Armada, Moldada No Local (Perfil F) - H = 810 + 100 Mm</t>
  </si>
  <si>
    <t>Barreira Dupla De Concreto, Não Armada, Moldada No Local (Perfil New Jersey) - H = 810 + 100 Mm</t>
  </si>
  <si>
    <t>Barreira Dupla De Concreto, Não Armada, Moldada No Local, Com Extrusora (Perfil F) - H = 810 + 100 Mm</t>
  </si>
  <si>
    <t>Barreira Dupla De Concreto, Não Armada, Moldada No Local, Com Extrusora (Perfil New Jersey) - H = 810 + 100 Mm</t>
  </si>
  <si>
    <t>Barreira Simples De Concreto, Armada, Pré-Moldada (Perfil New Jersey) - L &gt; 3,00 M E H = 1.070 Mm</t>
  </si>
  <si>
    <t>Barreira Simples De Concreto, Armada, Pré-Moldada (Perfil New Jersey) - L &gt; 3,00 M E H = 810 Mm</t>
  </si>
  <si>
    <t>Barreira Simples De Concreto, Não Armada, Moldada No Local (Perfil F) - H = 810 + 100 Mm</t>
  </si>
  <si>
    <t>Barreira Simples De Concreto, Não Armada, Moldada No Local (Perfil New Jersey) - H = 810 + 100 Mm</t>
  </si>
  <si>
    <t>Barreira Simples De Concreto, Não Armada, Moldada No Local, Com Extrusora (Perfil F) - H = 810 + 100 Mm</t>
  </si>
  <si>
    <t>Barreira Simples De Concreto, Não Armada, Moldada No Local, Com Extrusora (Perfil New Jersey) - H = 810 + 100 Mm</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</si>
  <si>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</si>
  <si>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</si>
  <si>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</si>
  <si>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</si>
  <si>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</si>
  <si>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</si>
  <si>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&gt; 3,00 M E H = 1.070 Mm</t>
  </si>
  <si>
    <t>Confecção De Barreira Dupla De Concreto, Armada, Pré-Moldada (Perfil New Jersey) - L &gt; 3,00 M E H = 810 Mm</t>
  </si>
  <si>
    <t>Confecção De Barreira Simples De Concreto, Armada, Pré-Moldada (Perfil New Jersey) - L &gt; 3,00 M E H = 1.070 Mm</t>
  </si>
  <si>
    <t>Confecção De Barreira Simples De Concreto, Armada, Pré-Moldada (Perfil New Jersey) - L &gt; 3,00 M E H = 810 Mm</t>
  </si>
  <si>
    <t>Defensa Maleável Dupla - Fornecimento E Implantação</t>
  </si>
  <si>
    <t>Defensa Maleável Simples - Fornecimento E Implantação</t>
  </si>
  <si>
    <t>Defensa Semimaleável Dupla - Fornecimento E Implantação</t>
  </si>
  <si>
    <t>Defensa Semimaleável Simples - Fornecimento E Implantação</t>
  </si>
  <si>
    <t>Fabricação De Mourão De Concreto Esticador - Seção Quadrada De 15 Cm - Areia E Brita Comerciais</t>
  </si>
  <si>
    <t>Fabricação De Mourão De Concreto Esticador - Seção Quadrada De 15 Cm - Areia Extraída E Brita Produzida</t>
  </si>
  <si>
    <t>Fabricação De Mourão De Concreto Esticador - Seção Triangular De 15 Cm - Areia E Brita Comercias</t>
  </si>
  <si>
    <t>Fabricação De Mourão De Concreto Esticador - Seção Triangular De 15 Cm - Areia Extraída E Brita Produzida</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</si>
  <si>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</si>
  <si>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</si>
  <si>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</si>
  <si>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</si>
  <si>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Fornecimento E Implantação De Amortecedor Retrátil (V &lt;= 100 Km/H) Tipo Tau Ii Afunilado - Fixado Em Barreira De Concreto, Com Largura De Âncora Traseira De 1.830 Mm</t>
  </si>
  <si>
    <t>Fornecimento E Implantação De Amortecedor Retrátil (V &lt;= 100 Km/H) Tipo Tau Ii Afunilado - Fixado Em Barreira De Concreto, Com Largura De Âncora Traseira De 1.980 Mm</t>
  </si>
  <si>
    <t>Fornecimento E Implantação De Amortecedor Retrátil (V &lt;= 100 Km/H) Tipo Tau Ii Afunilado - Fixado Em Barreira De Concreto, Com Largura De Âncora Traseira De 2.130 Mm</t>
  </si>
  <si>
    <t>Fornecimento E Implantação De Amortecedor Retrátil (V &lt;= 100 Km/H) Tipo Tau Ii Afunilado - Fixado Em Barreira De Concreto, Com Largura De Âncora Traseira De 2.290 Mm</t>
  </si>
  <si>
    <t>Fornecimento E Implantação De Amortecedor Retrátil (V &lt;= 100 Km/H) Tipo Tau Ii Afunilado - Fixado Em Barreira De Concreto, Com Largura De Âncora Traseira De 2.440 Mm</t>
  </si>
  <si>
    <t>Fornecimento E Implantação De Amortecedor Retrátil (V &lt;= 100 Km/H) Tipo Tau Ii Combinado - Fixado Em Barreira De Concreto, Com Largura De Âncora Traseira De 1.060 Mm</t>
  </si>
  <si>
    <t>Fornecimento E Implantação De Amortecedor Retrátil (V &lt;= 100 Km/H) Tipo Tau Ii Combinado - Fixado Em Barreira De Concreto, Com Largura De Âncora Traseira De 1.220 Mm</t>
  </si>
  <si>
    <t>Fornecimento E Implantação De Amortecedor Retrátil (V &lt;= 100 Km/H) Tipo Tau Ii Combinado - Fixado Em Barreira De Concreto, Com Largura De Âncora Traseira De 1.370 Mm</t>
  </si>
  <si>
    <t>Fornecimento E Implantação De Amortecedor Retrátil (V &lt;= 100 Km/H) Tipo Tau Ii Combinado - Fixado Em Barreira De Concreto, Com Largura De Âncora Traseira De 1.520 Mm</t>
  </si>
  <si>
    <t>Fornecimento E Implantação De Amortecedor Retrátil (V &lt;= 100 Km/H) Tipo Tau Ii Combinado - Fixado Em Barreira De Concreto, Com Largura De Âncora Traseira De 1.680 Mm</t>
  </si>
  <si>
    <t>Fornecimento E Implantação De Amortecedor Retrátil (V &lt;= 100 Km/H) Tipo Tau Ii Combinado - Fixado Em Barreira De Concreto, Com Largura De Âncora Traseira De 900 Mm</t>
  </si>
  <si>
    <t>Fornecimento E Implantação De Amortecedor Retrátil (V &lt;= 100 Km/H) Tipo Tau Ii Paralelo - Fixado Em Barreira De Concreto, Com Largura De Âncora Traseira De Até 700 Mm</t>
  </si>
  <si>
    <t>Módulo De Transição De Defensa Metálica Para Barreira Rígida - Fornecimento E Implantação</t>
  </si>
  <si>
    <t>Remoção De Defensa Metálica</t>
  </si>
  <si>
    <t>Terminal Absorvedor De Energia De Abertura Com Nível De Contenção Tl3 Para Defensa Metálica - Fornecimento E Implantação</t>
  </si>
  <si>
    <t>Terminal Absorvedor De Energia De Não Abertura Com Nível De Contenção Tl3 Para Defensa Metálica - Fornecimento E Implantação</t>
  </si>
  <si>
    <t>Terminal Aéreo De Defensa Metálica - Tipo A - Fornecimento E Implantação</t>
  </si>
  <si>
    <t>Terminal De Ancoragem De Defensa Metálica Em Barreira New Jersey - Fornecimento E Implantação</t>
  </si>
  <si>
    <t>Terminal De Ancoragem Para Barreira Dupla De Concreto, Moldada No Local (Perfil F) - H = 810 + 250 Mm</t>
  </si>
  <si>
    <t>Terminal De Ancoragem Para Barreira Dupla De Concreto, Moldada No Local (Perfil New Jersey) - H = 810 + 250 Mm</t>
  </si>
  <si>
    <t>Terminal De Ancoragem Para Barreira Dupla De Concreto, Moldada No Local, Com Extrusora (Perfil F) - H = 810 + 250 Mm</t>
  </si>
  <si>
    <t>Terminal De Ancoragem Para Barreira Dupla De Concreto, Moldada No Local, Com Extrusora (Perfil New Jersey) - H = 810 + 250 Mm</t>
  </si>
  <si>
    <t>Terminal De Ancoragem Para Barreira Simples De Concreto, Moldada No Local (Perfil F) - H = 810 + 250 Mm</t>
  </si>
  <si>
    <t>Terminal De Ancoragem Para Barreira Simples De Concreto, Moldada No Local (Perfil New Jersey) - H = 810 + 250 Mm</t>
  </si>
  <si>
    <t>Terminal De Ancoragem Para Barreira Simples De Concreto, Moldada No Local, Com Extrusora (Perfil F) - H = 810 + 250 Mm</t>
  </si>
  <si>
    <t>Terminal De Ancoragem Para Barreira Simples De Concreto, Moldada No Local, Com Extrusora (Perfil New Jersey) - H = 810 + 250 Mm</t>
  </si>
  <si>
    <t>Abertura De Janela Em Estrutura De Concreto Existente Para Inspeção Com Espessura Até 0,20 M E Seção 0,49 M²</t>
  </si>
  <si>
    <t>Apicoamento Mecanizado De Concreto</t>
  </si>
  <si>
    <t>Chumbador De Expansão Controlada Por Torque Para Concreto D = 12,5 Mm - Fornecimento E Instalação</t>
  </si>
  <si>
    <t>Chumbador De Expansão Controlada Por Torque Para Concreto D = 16 Mm - Fornecimento E Instalação</t>
  </si>
  <si>
    <t>Chumbador De Expansão Controlada Por Torque Para Concreto D = 20 Mm - Fornecimento E Instalação</t>
  </si>
  <si>
    <t>Chumbador De Expansão Controlada Por Torque Para Concreto D = 6,3 Mm - Fornecimento E Instalação</t>
  </si>
  <si>
    <t>Chumbador De Expansão Controlada Por Torque Para Concreto D = 8 Mm - Fornecimento E Instalação</t>
  </si>
  <si>
    <t>Corte Linear Em Superfície De Concreto Para Fixação De Barras De Aço De 10 Mm - L = 12 Mm E H = 12 Mm</t>
  </si>
  <si>
    <t>Corte Linear Em Superfície De Concreto Para Fixação De Barras De Aço De 12,5 Mm - L = 15 Mm E H = 15 Mm</t>
  </si>
  <si>
    <t>Corte Linear Em Superfície De Concreto Para Fixação De Barras De Aço De 6,3 Mm - L = 8 Mm E H = 8 Mm</t>
  </si>
  <si>
    <t>Corte Linear Em Superfície De Concreto Para Fixação De Barras De Aço De 8 Mm - L = 10 Mm E H = 10 Mm</t>
  </si>
  <si>
    <t>Demolição Controlada De Concreto Com Martelete</t>
  </si>
  <si>
    <t>Elevação De Estruturas Até 496 Kn Para Substituição De Aparelho De Apoio Com A Utilização De Macaco Hidráulico</t>
  </si>
  <si>
    <t>Elevação De Estruturas De 1.390 A 1.859 Kn Para Substituição De Aparelho De Apoio Com A Utilização De Macaco Hidráulico</t>
  </si>
  <si>
    <t>Elevação De Estruturas De 496 A 929 Kn Para Substituição De Aparelho De Apoio Com A Utilização De Macaco Hidráulico</t>
  </si>
  <si>
    <t>Elevação De Estruturas De 929 A 1.390 Kn Para Substituição De Aparelho De Apoio Com A Utilização De Macaco Hidráulico</t>
  </si>
  <si>
    <t>Escada Tubular Multidirecional Em Aço Galvanizado - Utilização De 100 Vezes - Fornecimento, Instalação E Retirada</t>
  </si>
  <si>
    <t>Fabricação De Superestrutura Metálica Para Passarela Pl-15 - Exceto Piso De Concreto</t>
  </si>
  <si>
    <t>Fabricação De Superestrutura Metálica Para Passarela Pl-20 - Exceto Piso De Concreto</t>
  </si>
  <si>
    <t>Fabricação De Superestrutura Metálica Para Passarela Pl-25 - Exceto Piso De Concreto</t>
  </si>
  <si>
    <t>Fabricação De Superestrutura Metálica Para Passarela Pl-30 - Exceto Piso De Concreto</t>
  </si>
  <si>
    <t>Fabricação De Superestrutura Metálica Para Passarela Pl-35 - Exceto Piso De Concreto</t>
  </si>
  <si>
    <t>Guarda-Corpo De Concreto - Fabricação - Areia E Brita Comerciais</t>
  </si>
  <si>
    <t>Guarda-Corpo De Concreto - Fabricação - Areia Extraída E Brita Produzida</t>
  </si>
  <si>
    <t>Guarda-Corpo E Corrimão Metálico Para Passarelas Para Pedestres - Fornecimento E Instalação</t>
  </si>
  <si>
    <t>Injeção De Nata De Cimento</t>
  </si>
  <si>
    <t>Lançamento De Pré-Laje Com Utilização De Guindauto</t>
  </si>
  <si>
    <t>Lançamento De Superestrutura De Passarela Metálica De 12 A 24 T Com Utilização De Guindaste</t>
  </si>
  <si>
    <t>Lançamento De Viga Pré-Moldada De 1.000 A 1.250 Kn Com Utilização De Guindaste</t>
  </si>
  <si>
    <t>Lançamento De Viga Pré-Moldada De 500 A 750 Kn Com Utilização De Guindaste</t>
  </si>
  <si>
    <t>Lançamento De Viga Pré-Moldada De 750 A 1.000 Kn Com Utilização De Guindaste</t>
  </si>
  <si>
    <t>Lançamento De Viga Pré-Moldada De 980 A 1.225 Kn Com Utilização De Treliça Lançadeira</t>
  </si>
  <si>
    <t>Lançamento De Viga Pré-Moldada De 980 A 1.225 Kn Com Utilização De Treliça Lançadeira E Carrelone</t>
  </si>
  <si>
    <t>Lançamento De Viga Pré-Moldada De Até 500 Kn Com Utilização De Guindaste</t>
  </si>
  <si>
    <t>Limpeza De Aparelhos De Apoio Em Obras De Arte Especiais - Exclusa A Plataforma</t>
  </si>
  <si>
    <t>Limpeza De Material Retido Em Fundações Submersas De Obras De Arte Especiais</t>
  </si>
  <si>
    <t>Limpeza Em Junta De Dilatação</t>
  </si>
  <si>
    <t>Limpeza Em Superfície De Concreto Com Jateamento Abrasivo Com Uso De Granalhas De Aço</t>
  </si>
  <si>
    <t>Pingadeira De Elastômero Perfil 40 X 40 Mm Com Aba Inclinada E Fixada Com Adesivo Estrutural E Pinos - Fornecimento E Instalação - Exclusa A Plataforma</t>
  </si>
  <si>
    <t>Pintura Manual Com Nata De Cimento - 3 Demãos</t>
  </si>
  <si>
    <t>Placa De Aço De Apoio Para Protensão Externa Em Reforço De Viga De Oae - Confecção E Instalação</t>
  </si>
  <si>
    <t>Placa De Aço De Desvio Para Protensão Externa Em Reforço De Viga De Oae - Confecção E Instalação</t>
  </si>
  <si>
    <t>Plataforma De Trabalho Em Aço Tubular Apoiada No Solo - Altura De 4 A 6 M - Utilização De 100 Vezes - Fornecimento, Instalação E Retirada</t>
  </si>
  <si>
    <t>Plataforma De Trabalho Em Aço Tubular Apoiada No Solo - Altura De 6 A 8 M - Utilização De 100 Vezes - Fornecimento, Instalação E Retirada</t>
  </si>
  <si>
    <t>Plataforma De Trabalho Em Aço Tubular Apoiada No Solo - Altura De Até 4 M - Utilização De 100 Vezes - Fornecimento, Instalação E Retirada</t>
  </si>
  <si>
    <t>Plataforma De Trabalho Em Madeira Apoiada No Solo - Altura De 6 A 12 M - Utilização De 5 Vezes - Confecção, Instalação E Retirada</t>
  </si>
  <si>
    <t>Plataforma De Trabalho Em Madeira Apoiada No Solo - Altura De Até 6 M - Utilização De 5 Vezes - Confecção, Instalação E Retirada</t>
  </si>
  <si>
    <t>Plataforma De Trabalho Suspensa Sob Tabuleiro De Pontes Com Treliças Metálicas E Tábuas - Utilização De 100 Vezes - Confecção, Instalação E Retirada</t>
  </si>
  <si>
    <t>Plataforma Mecanizada De Inspeção Sob Pontes Com Capacidade De 500 Kg E Alcance De 15 M</t>
  </si>
  <si>
    <t>Recomposição De Dreno Em Tubo De Aço Galvanizado D = 100 Mm Em Oae - Fornecimento E Instalação</t>
  </si>
  <si>
    <t>Recomposição De Dreno Em Tubo De Aço Galvanizado D = 80 Mm Em Oae - Fornecimento E Instalação</t>
  </si>
  <si>
    <t>Recomposição De Guarda-Corpo Com Agregados Comerciais - Instalação</t>
  </si>
  <si>
    <t>Recomposição De Guarda-Corpo Com Agregados Produzidos - Instalação</t>
  </si>
  <si>
    <t>Recuperação De Guarda-Corpo Metálico Em Ambiente Agressivo</t>
  </si>
  <si>
    <t>Recuperação De Guarda-Corpo Metálico Em Ambiente Muito Agressivo</t>
  </si>
  <si>
    <t>Recuperação De Guarda-Corpo Metálico Em Ambiente Pouco Agressivo</t>
  </si>
  <si>
    <t>Remoção De Concreto Com Jateamento D'Água Sob Alta Pressão</t>
  </si>
  <si>
    <t>Restauração De Berços De Apoio Para Junta De Dilatação - Fornecimento E Instalação</t>
  </si>
  <si>
    <t>Substituição De Junta De Dilatação E Lábios Poliméricos - Fornecimento E Instalação</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</si>
  <si>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</si>
  <si>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</si>
  <si>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</si>
  <si>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</si>
  <si>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</si>
  <si>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</si>
  <si>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</si>
  <si>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</si>
  <si>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</si>
  <si>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</si>
  <si>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De Solo Estabilizado Granulometricamente Sem Mistura Com Material De Jazida</t>
  </si>
  <si>
    <t>Base De Solo Melhorado Com 3% De Cimento E Mistura Em Usina Com Material De Jazida</t>
  </si>
  <si>
    <t>Base De Solo Melhorado Com 3% De Cimento E Mistura Na Pista Com Material De Jazida</t>
  </si>
  <si>
    <t>Base De Solo-Cal Com 7% De Cal E Mistura Na Pista Com Material De Jazida</t>
  </si>
  <si>
    <t>Base De Solo-Cimento Com 7% De Cimento E Mistura Em Usina Com Material De Jazida</t>
  </si>
  <si>
    <t>Base De Solo-Cimento Com 7% De Cimento E Mistura Na Pista Com Material De Jazida</t>
  </si>
  <si>
    <t>Base Estabilizada Granulometricamente Com Mistura De Solos Na Pista Com Material De Jazida</t>
  </si>
  <si>
    <t>Base Estabilizada Granulometricamente Com Mistura Solo Areia (70% - 30%) Em Usina Com Material De Jazida E Areia Extraída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</si>
  <si>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</si>
  <si>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</si>
  <si>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</si>
  <si>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</si>
  <si>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</si>
  <si>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</si>
  <si>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Ou Sub-Base De Brita Graduada Com Brita Comercial</t>
  </si>
  <si>
    <t>Base Ou Sub-Base De Brita Graduada Com Brita Produzida</t>
  </si>
  <si>
    <t>Base Ou Sub-Base De Brita Graduada Executada Com Vibroacabadora - Brita Comercial</t>
  </si>
  <si>
    <t>Base Ou Sub-Base De Brita Graduada Executada Com Vibroacabadora - Brita Produzida</t>
  </si>
  <si>
    <t>Base Ou Sub-Base De Brita Graduada Tratada Com Cimento Com Brita Comercial</t>
  </si>
  <si>
    <t>Base Ou Sub-Base De Brita Graduada Tratada Com Cimento Com Brita Produzida</t>
  </si>
  <si>
    <t>Base Ou Sub-Base De Brita Graduada Tratada Com Cimento Executada Com Vibroacabadora - Brita Comercial</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</si>
  <si>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</si>
  <si>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</si>
  <si>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</si>
  <si>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</si>
  <si>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</si>
  <si>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</si>
  <si>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</si>
  <si>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Concreto Asfáltico - Faixa A - Areia E Brita Comerciais</t>
  </si>
  <si>
    <t>Concreto Asfáltico - Faixa A - Areia Extraída E Brita Produzida</t>
  </si>
  <si>
    <t>Concreto Asfáltico - Faixa A - Massa Comercial</t>
  </si>
  <si>
    <t>Concreto Asfáltico - Faixa B - Areia E Brita Comerciais</t>
  </si>
  <si>
    <t>Concreto Asfáltico - Faixa B - Areia Extraída E Brita Produzida</t>
  </si>
  <si>
    <t>Concreto Asfáltico - Faixa C - Areia E Brita Comerciais</t>
  </si>
  <si>
    <t>Concreto Asfáltico - Faixa C - Areia Extraída E Brita Produzida</t>
  </si>
  <si>
    <t>Concreto Asfáltico - Faixa C - Massa Comercial</t>
  </si>
  <si>
    <t>Concreto Asfáltico Com Asfalto Polímero - Faixa A - Areia E Brita Comerciais</t>
  </si>
  <si>
    <t>Concreto Asfáltico Com Asfalto Polímero - Faixa A - Areia Extraída E Brita Produzida</t>
  </si>
  <si>
    <t>Concreto Asfáltico Com Asfalto Polímero - Faixa B - Areia E Brita Comerciais</t>
  </si>
  <si>
    <t>Concreto Asfáltico Com Asfalto Polímero - Faixa B - Areia Extraída E Brita Produzida</t>
  </si>
  <si>
    <t>Concreto Asfáltico Com Asfalto Polímero - Faixa C - Areia E Brita Comerciais</t>
  </si>
  <si>
    <t>Concreto Asfáltico Com Asfalto Polímero - Faixa C - Areia Extraída E Brita Produzida</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</si>
  <si>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</si>
  <si>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</si>
  <si>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</si>
  <si>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</si>
  <si>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</si>
  <si>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</si>
  <si>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</si>
  <si>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</si>
  <si>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</si>
  <si>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</si>
  <si>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Cura Com Pintura Asfáltica Para Camadas Granulares Com Adição De Cimento</t>
  </si>
  <si>
    <t>Cura Com Pintura Asfáltica Para Pavimento De Concreto Compactado Com Rolo</t>
  </si>
  <si>
    <t>Escavação E Carga De Material De Jazida Com Escavadeira Hidráulica De 1,56 M³</t>
  </si>
  <si>
    <t>Escavação E Carga De Material De Jazida Com Trator De 127 Kw E Carregadeira De 3,4 M³</t>
  </si>
  <si>
    <t>Escavação E Carga De Material De Jazida Com Trator De 97 Kw E Carregadeira De 1,72 M³</t>
  </si>
  <si>
    <t>Execução De Revestimento Primário Com Material De Jazida</t>
  </si>
  <si>
    <t>Geogrelha Bidirecional Com Resistência À Tração De 30 Kn/M - Deformação &lt; 5% - Malha De 36 X 34 Mm - Para Reforço De Base Granular</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</si>
  <si>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</si>
  <si>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</si>
  <si>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</si>
  <si>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</si>
  <si>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</si>
  <si>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</si>
  <si>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</si>
  <si>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</si>
  <si>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</si>
  <si>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</si>
  <si>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</si>
  <si>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</si>
  <si>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</si>
  <si>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</si>
  <si>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</si>
  <si>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</si>
  <si>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Faixa A - Brita Comercial</t>
  </si>
  <si>
    <t>Macadame Betuminoso Por Penetração Com Asfalto Com Polímero - Faixa A - Brita Produzida</t>
  </si>
  <si>
    <t>Manta Sintética Para Recapeamento Asfáltico Com Geotêxtil Rt - 09 - Fornecimento E Aplicação</t>
  </si>
  <si>
    <t>Membrana Plástica Isolante E Impermeabilizante Com Espessura De 0,2 Mm - Fornecimento E Instalação</t>
  </si>
  <si>
    <t>Micro Pré-Misturado A Quente Com Asfalto Polímero - Brita Comercial</t>
  </si>
  <si>
    <t>Micro Pré-Misturado A Quente Com Asfalto Polímero - Brita Produzida</t>
  </si>
  <si>
    <t>Microrrevestimento A Frio Com Emulsão Modificada Com Polímero De 0,8 Cm - Faixa Ii - Brita Comercial</t>
  </si>
  <si>
    <t>Microrrevestimento A Frio Com Emulsão Modificada Com Polímero De 0,8 Cm - Faixa Ii - Brita Produzida</t>
  </si>
  <si>
    <t>Microrrevestimento A Frio Com Emulsão Modificada Com Polímero De 1,5 Cm - Faixa Iii - Brita Comercial</t>
  </si>
  <si>
    <t>Microrrevestimento A Frio Com Emulsão Modificada Com Polímero De 1,5 Cm - Faixa Iii - Brita Produzida</t>
  </si>
  <si>
    <t>Microrrevestimento A Frio Com Emulsão Modificada Com Polímero De 2,0 Cm - Faixa Iii - Brita Comercial</t>
  </si>
  <si>
    <t>Microrrevestimento A Frio Com Emulsão Modificada Com Polímero De 2,0 Cm - Faixa Iii - Brita Produzida</t>
  </si>
  <si>
    <t>Pavimento De Concreto Com Equipamento De Pequeno Porte - Areia E Brita Comerciais</t>
  </si>
  <si>
    <t>Pavimento De Concreto Com Equipamento De Pequeno Porte - Areia Extraída E Brita Produzida</t>
  </si>
  <si>
    <t>Pavimento De Concreto Com Equipamento Fôrma-Trilho - Areia E Brita Comerciais</t>
  </si>
  <si>
    <t>Pavimento De Concreto Com Equipamento Fôrma-Trilho - Areia Extraída E Brita Produzida</t>
  </si>
  <si>
    <t>Pavimento De Concreto Com Fôrmas Deslizantes - Areia E Brita Comerciais</t>
  </si>
  <si>
    <t>Pavimento De Concreto Com Fôrmas Deslizantes - Areia Extraída E Brita Produzida</t>
  </si>
  <si>
    <t>Pavimento De Concreto Compactado Com Rolo - Brita Comercial</t>
  </si>
  <si>
    <t>Pavimento De Concreto Compactado Com Rolo - Brita Produzida</t>
  </si>
  <si>
    <t>Pintura De Ligação</t>
  </si>
  <si>
    <t>Pintura De Ligação - Emulsão Com Polímero</t>
  </si>
  <si>
    <t>Pré-Misturado A Frio - Faixa A - Areia E Brita Comerciais</t>
  </si>
  <si>
    <t>Pré-Misturado A Frio - Faixa A - Areia Extraída E Brita Produzida</t>
  </si>
  <si>
    <t>Pré-Misturado A Frio - Faixa B - Areia E Brita Comerciais</t>
  </si>
  <si>
    <t>Pré-Misturado A Frio - Faixa B - Areia Extraída E Brita Produzida</t>
  </si>
  <si>
    <t>Pré-Misturado A Frio - Faixa C - Areia E Brita Comerciais</t>
  </si>
  <si>
    <t>Pré-Misturado A Frio - Faixa C - Areia Extraída E Brita Produzida</t>
  </si>
  <si>
    <t>Pré-Misturado A Frio - Faixa D - Areia E Brita Comerciais</t>
  </si>
  <si>
    <t>Pré-Misturado A Frio - Faixa D - Areia Extraída E Brita Produzida</t>
  </si>
  <si>
    <t>Pré-Misturado A Frio Com Emulsão Asfáltica Com Polímero - Faixa A - Areia E Brita Comerciais</t>
  </si>
  <si>
    <t>Pré-Misturado A Frio Com Emulsão Asfáltica Com Polímero - Faixa A - Areia Extraída E Brita Produzida</t>
  </si>
  <si>
    <t>Pré-Misturado A Frio Com Emulsão Asfáltica Com Polímero - Faixa B - Areia E Brita Comerciais</t>
  </si>
  <si>
    <t>Pré-Misturado A Frio Com Emulsão Asfáltica Com Polímero - Faixa B - Areia Extraída E Brita Produzida</t>
  </si>
  <si>
    <t>Pré-Misturado A Frio Com Emulsão Asfáltica Com Polímero - Faixa C - Areia E Brita Comerciais</t>
  </si>
  <si>
    <t>Pré-Misturado A Frio Com Emulsão Asfáltica Com Polímero - Faixa C - Areia Extraída E Brita Produzida</t>
  </si>
  <si>
    <t>Pré-Misturado A Frio Com Emulsão Asfáltica Com Polímero - Faixa D - Areia E Brita Comerciais</t>
  </si>
  <si>
    <t>Pré-Misturado A Frio Com Emulsão Asfáltica Com Polímero - Faixa D - Areia Extraída E Brita Produzida</t>
  </si>
  <si>
    <t>Pré-Misturado A Quente Com Asfalto Polímero - Faixa I - Camada Porosa De Atrito - Areia E Brita Comerciais</t>
  </si>
  <si>
    <t>Pré-Misturado A Quente Com Asfalto Polímero - Faixa I - Camada Porosa De Atrito - Areia Extraída E Brita Produzida</t>
  </si>
  <si>
    <t>Pré-Misturado A Quente Com Asfalto Polímero - Faixa Ii - Camada Porosa De Atrito - Areia E Brita Comerciais</t>
  </si>
  <si>
    <t>Pré-Misturado A Quente Com Asfalto Polímero - Faixa Ii - Camada Porosa De Atrito - Areia Extraída E Brita Produzida</t>
  </si>
  <si>
    <t>Pré-Misturado A Quente Com Asfalto Polímero - Faixa Iii - Camada Porosa De Atrito - Areia E Brita Comerciais</t>
  </si>
  <si>
    <t>Pré-Misturado A Quente Com Asfalto Polímero - Faixa Iii - Camada Porosa De Atrito - Areia Extraída E Brita Produzida</t>
  </si>
  <si>
    <t>Pré-Misturado A Quente Com Asfalto Polímero - Faixa Iv - Camada Porosa De Atrito - Areia E Brita Comerciais</t>
  </si>
  <si>
    <t>Pré-Misturado A Quente Com Asfalto Polímero - Faixa Iv - Camada Porosa De Atrito - Areia Extraída E Brita Produzida</t>
  </si>
  <si>
    <t>Pré-Misturado A Quente Com Asfalto Polímero - Faixa V - Camada Porosa De Atrito - Areia E Brita Comerciais</t>
  </si>
  <si>
    <t>Pré-Misturado A Quente Com Asfalto Polímero - Faixa V - Camada Porosa De Atrito - Areia Extraída E Brita Produzida</t>
  </si>
  <si>
    <t>Reciclagem Com Incorporação Do Revestimento Asfáltico À Base E Adição De 3% De Cimento</t>
  </si>
  <si>
    <t>Reciclagem Com Incorporação Do Revestimento Asfáltico À Base E Adição De 3% De Cimento E De Brita Comercial</t>
  </si>
  <si>
    <t>Reciclagem Com Incorporação Do Revestimento Asfáltico À Base E Adição De 3% De Cimento E De Brita Produzida</t>
  </si>
  <si>
    <t>Reciclagem Com Incorporação Do Revestimento Asfáltico À Base E Adição De Brita Comercial</t>
  </si>
  <si>
    <t>Reciclagem Com Incorporação Do Revestimento Asfáltico À Base E Adição De Brita Produzida</t>
  </si>
  <si>
    <t>Reciclagem Com Incorporação Do Revestimento Asfáltico À Base E Adição De Espuma Asfáltica E Cimento</t>
  </si>
  <si>
    <t>Reciclagem Com Incorporação Do Revestimento Asfáltico À Base E Adição De Espuma Asfáltica, Cimento E Pó De Pedra Comercial</t>
  </si>
  <si>
    <t>Reciclagem De Revestimento Asfáltico Em Usina Com Adição De Espuma Asfáltica, Pó De Pedra Comercial E Cimento</t>
  </si>
  <si>
    <t>Reciclagem De Revestimento Asfáltico Em Usina Com Adição De Espuma Asfáltica, Pó De Pedra Produzido E Cimento</t>
  </si>
  <si>
    <t>Reciclagem Simples Com Incorporação Do Revestimento Asfáltico À Base</t>
  </si>
  <si>
    <t>Reestabilização De Camada De Base Com Adição De 3% De Cimento</t>
  </si>
  <si>
    <t>Reestabilização De Camada De Base Com Adição De 30% De Brita Comercial</t>
  </si>
  <si>
    <t>Reestabilização De Camada De Base Com Adição De 30% De Brita Produzida</t>
  </si>
  <si>
    <t>Reestabilização De Camada De Base Com Adição De 30% De Material Fresado Retirado Da Pista</t>
  </si>
  <si>
    <t>Reestabilização De Camada De Base Sem Adição De Material</t>
  </si>
  <si>
    <t>Reforço Do Subleito Com Material De Jazida</t>
  </si>
  <si>
    <t>Reforço Do Subleito De Solo Melhorado Com 4% De Cal E Mistura Na Pista Com Material De Jazida</t>
  </si>
  <si>
    <t>Regularização Do Subleito</t>
  </si>
  <si>
    <t>Regularização Do Subleito Com Fresagem Corte E Controle Automático De Greide</t>
  </si>
  <si>
    <t>Serragem De Juntas Em Pavimento De Concreto, Limpeza E Enchimento Com Selante A Frio</t>
  </si>
  <si>
    <t>Sub-Base De Concreto Adensado Por Vibração - Areia E Brita Comerciais</t>
  </si>
  <si>
    <t>Sub-Base De Concreto Adensado Por Vibração - Areia Extraída E Brita Produzida</t>
  </si>
  <si>
    <t>Sub-Base De Concreto Compactado Com Rolo - Brita Comercial</t>
  </si>
  <si>
    <t>Sub-Base De Concreto Compactado Com Rolo - Brita Produzida</t>
  </si>
  <si>
    <t>Sub-Base De Solo Estabilizado Granulometricamente Sem Mistura Com Material De Jazida</t>
  </si>
  <si>
    <t>Sub-Base De Solo Melhorado Com 3% De Cimento E Mistura Em Usina Com Material De Jazida</t>
  </si>
  <si>
    <t>Sub-Base De Solo Melhorado Com 3% De Cimento E Mistura Na Pista Com Material De Jazida</t>
  </si>
  <si>
    <t>Sub-Base De Solo-Cal Com 7% De Cal E Mistura Na Pista Com Material De Jazida</t>
  </si>
  <si>
    <t>Sub-Base De Solo-Cimento Com 7% De Cimento E Mistura Em Usina Com Material De Jazida</t>
  </si>
  <si>
    <t>Sub-Base De Solo-Cimento Com 7% De Cimento E Mistura Na Pista Com Material De Jazida</t>
  </si>
  <si>
    <t>Sub-Base Estabilizada Granulometricamente Com Mistura De Solos Na Pista Com Material De Jazida</t>
  </si>
  <si>
    <t>Sub-Base Estabilizada Granulometricamente Com Mistura Solo Areia (70% - 30%) Em Usina Com Material De Jazida E Areia Extraída</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</si>
  <si>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</si>
  <si>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</si>
  <si>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</si>
  <si>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</si>
  <si>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</si>
  <si>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</si>
  <si>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Tratamento Superficial Duplo Com Banho Diluído - Brita Comercial</t>
  </si>
  <si>
    <t>Tratamento Superficial Duplo Com Banho Diluído - Brita Produzida</t>
  </si>
  <si>
    <t>Tratamento Superficial Duplo Com Banho Diluído Com Emulsão Com Polímero - Brita Comercial</t>
  </si>
  <si>
    <t>Tratamento Superficial Duplo Com Banho Diluído Com Emulsão Com Polímero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</si>
  <si>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</si>
  <si>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</si>
  <si>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</si>
  <si>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</si>
  <si>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</si>
  <si>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</si>
  <si>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</si>
  <si>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</si>
  <si>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 Brita Comercial</t>
  </si>
  <si>
    <t>Tratamento Superficial Simples Com Banho Diluído - Brita Produzida</t>
  </si>
  <si>
    <t>Tratamento Superficial Simples Com Banho Diluído Com Emulsão Com Polímero - Brita Comercial</t>
  </si>
  <si>
    <t>Tratamento Superficial Simples Com Banho Diluído Com Emulsão Com Polímero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</si>
  <si>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</si>
  <si>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</si>
  <si>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</si>
  <si>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</si>
  <si>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</si>
  <si>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</si>
  <si>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</si>
  <si>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</si>
  <si>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Brita Comercial</t>
  </si>
  <si>
    <t>Tratamento Superficial Triplo Com Banho Diluído - Brita Produzida</t>
  </si>
  <si>
    <t>Tratamento Superficial Triplo Com Banho Diluído - Emulsão Com Polímero - Brita Comercial</t>
  </si>
  <si>
    <t>Tratamento Superficial Triplo Com Banho Diluído - Emulsão Com Polímero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</si>
  <si>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</si>
  <si>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</si>
  <si>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</si>
  <si>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</si>
  <si>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</si>
  <si>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</si>
  <si>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</si>
  <si>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</si>
  <si>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Varredura Da Superfície Para Execução De Revestimento Asfáltico</t>
  </si>
  <si>
    <t>Ancoragem Fixa Para Estais De 12 Cordoalhas D = 15,7 Mm - Inclusive Injeção De Cera</t>
  </si>
  <si>
    <t>Ancoragem Fixa Para Estais De 19 Cordoalhas D = 15,7 Mm - Inclusive Injeção De Cera</t>
  </si>
  <si>
    <t>Ancoragem Fixa Para Estais De 22 Cordoalhas D = 15,7 Mm - Inclusive Injeção De Cera</t>
  </si>
  <si>
    <t>Ancoragem Fixa Para Estais De 31 Cordoalhas D = 15,7 Mm - Inclusive Injeção De Cera</t>
  </si>
  <si>
    <t>Ancoragem Fixa Para Estais De 37 Cordoalhas D = 15,7 Mm - Inclusive Injeção De Cera</t>
  </si>
  <si>
    <t>Ancoragem Fixa Para Estais De 43 Cordoalhas D = 15,7 Mm - Inclusive Injeção De Cera</t>
  </si>
  <si>
    <t>Ancoragem Fixa Para Estais De 55 Cordoalhas D = 15,7 Mm - Inclusive Injeção De Cera</t>
  </si>
  <si>
    <t>Ancoragem Fixa Para Estais De 61 Cordoalhas D = 15,7 Mm - Inclusive Injeção De Cera</t>
  </si>
  <si>
    <t>Ancoragem Fixa Para Estais De 73 Cordoalhas D = 15,7 Mm - Inclusive Injeção De Cera</t>
  </si>
  <si>
    <t>Ancoragem Fixa Para Estais De 85 Cordoalhas D = 15,7 Mm - Inclusive Injeção De Cera</t>
  </si>
  <si>
    <t>Ancoragem Fixa Para Estais De 91 Cordoalhas D = 15,7 Mm - Inclusive Injeção De Cera</t>
  </si>
  <si>
    <t>Ancoragem Regulável Para Estais De 12 Cordoalhas D = 15,7 Mm - Inclusive Protensão, Injeção De Cera E Regulagem Final</t>
  </si>
  <si>
    <t>Ancoragem Regulável Para Estais De 19 Cordoalhas D = 15,7 Mm - Inclusive Protensão, Injeção De Cera E Regulagem Final</t>
  </si>
  <si>
    <t>Ancoragem Regulável Para Estais De 22 Cordoalhas D = 15,7 Mm - Inclusive Protensão, Injeção De Cera E Regulagem Final</t>
  </si>
  <si>
    <t>Ancoragem Regulável Para Estais De 31 Cordoalhas D = 15,7 Mm - Inclusive Protensão, Injeção De Cera E Regulagem Final</t>
  </si>
  <si>
    <t>Ancoragem Regulável Para Estais De 37 Cordoalhas D = 15,7 Mm - Inclusive Protensão, Injeção De Cera E Regulagem Final</t>
  </si>
  <si>
    <t>Ancoragem Regulável Para Estais De 43 Cordoalhas D = 15,7 Mm - Inclusive Protensão, Injeção De Cera E Regulagem Final</t>
  </si>
  <si>
    <t>Ancoragem Regulável Para Estais De 55 Cordoalhas D = 15,7 Mm - Inclusive Protensão, Injeção De Cera E Regulagem Final</t>
  </si>
  <si>
    <t>Ancoragem Regulável Para Estais De 61 Cordoalhas D = 15,7 Mm - Inclusive Protensão, Injeção De Cera E Regulagem Final</t>
  </si>
  <si>
    <t>Ancoragem Regulável Para Estais De 73 Cordoalhas D = 15,7 Mm - Inclusive Protensão, Injeção De Cera E Regulagem Final</t>
  </si>
  <si>
    <t>Ancoragem Regulável Para Estais De 85 Cordoalhas D = 15,7 Mm - Inclusive Protensão, Injeção De Cera E Regulagem Final</t>
  </si>
  <si>
    <t>Ancoragem Regulável Para Estais De 91 Cordoalhas D = 15,7 Mm - Inclusive Protensão, Injeção De Cera E Regulagem Final</t>
  </si>
  <si>
    <t>Cordoalha Para Estais Cp 177 Rb D = 15,7 Mm - Fornecimento, Preparo E Colocação</t>
  </si>
  <si>
    <t>Elevador De Cremalheira - Ascensão E Ancoragem Da Torre A Partir De 16 M Com Cada Elevação De Até 9 M - Utilização De 50 Vezes - Inclusive Desmontagem</t>
  </si>
  <si>
    <t>Elevador De Cremalheira - Montagem E Desmontagem Até A Altura De 16 M - Exceto Fundações</t>
  </si>
  <si>
    <t>Elevador De Cremalheira Com Cabine Simples, Com Capacidade De 1.500 Kg E Altura De Até 100 M - Operação</t>
  </si>
  <si>
    <t>Grua Fixa - Montagem E Desmontagem Até A Altura De 60 M - Exceto Fundações</t>
  </si>
  <si>
    <t>Grua Fixa - Telescopagem E Ancoragem Da Torre A Partir De 60 M Com Cada Elevação De Até 18 M - Inclusive Desmontagem</t>
  </si>
  <si>
    <t>Grua Fixa Com Altura De 60 A 102 M, Com Alcance De 60 M E Capacidade De 1.500 Kg Na Ponta Da Lança - Operação</t>
  </si>
  <si>
    <t>Tubo Antivandalismo Em Aço Galvanizado Para Estais De 12 Cordoalhas D = 15,7 Mm - Fornecimento E Instalação</t>
  </si>
  <si>
    <t>Tubo Antivandalismo Em Aço Galvanizado Para Estais De 19 Cordoalhas D = 15,7 Mm - Fornecimento E Instalação</t>
  </si>
  <si>
    <t>Tubo Antivandalismo Em Aço Galvanizado Para Estais De 22 Cordoalhas D = 15,7 Mm - Fornecimento E Instalação</t>
  </si>
  <si>
    <t>Tubo Antivandalismo Em Aço Galvanizado Para Estais De 31 Cordoalhas D = 15,7 Mm - Fornecimento E Instalação</t>
  </si>
  <si>
    <t>Tubo Antivandalismo Em Aço Galvanizado Para Estais De 37 Cordoalhas D = 15,7 Mm - Fornecimento E Instalação</t>
  </si>
  <si>
    <t>Tubo Antivandalismo Em Aço Galvanizado Para Estais De 43 Cordoalhas D = 15,7 Mm - Fornecimento E Instalação</t>
  </si>
  <si>
    <t>Tubo Antivandalismo Em Aço Galvanizado Para Estais De 55 Cordoalhas D = 15,7 Mm - Fornecimento E Instalação</t>
  </si>
  <si>
    <t>Tubo Antivandalismo Em Aço Galvanizado Para Estais De 61 Cordoalhas D = 15,7 Mm - Fornecimento E Instalação</t>
  </si>
  <si>
    <t>Tubo Antivandalismo Em Aço Galvanizado Para Estais De 73 Cordoalhas D = 15,7 Mm - Fornecimento E Instalação</t>
  </si>
  <si>
    <t>Tubo Antivandalismo Em Aço Galvanizado Para Estais De 85 Cordoalhas D = 15,7 Mm - Fornecimento E Instalação</t>
  </si>
  <si>
    <t>Tubo Antivandalismo Em Aço Galvanizado Para Estais De 91 Cordoalhas D = 15,7 Mm - Fornecimento E Instalação</t>
  </si>
  <si>
    <t>Tubo Fôrma Lado Fixo Em Aço Galvanizado Para Estais De 12 Cordoalhas D = 15,7 Mm - Fornecimento E Instalação</t>
  </si>
  <si>
    <t>Tubo Fôrma Lado Fixo Em Aço Galvanizado Para Estais De 19 Cordoalhas D = 15,7 Mm - Fornecimento E Instalação</t>
  </si>
  <si>
    <t>Tubo Fôrma Lado Fixo Em Aço Galvanizado Para Estais De 22 Cordoalhas D = 15,7 Mm - Fornecimento E Instalação</t>
  </si>
  <si>
    <t>Tubo Fôrma Lado Fixo Em Aço Galvanizado Para Estais De 31 Cordoalhas D = 15,7 Mm - Fornecimento E Instalação</t>
  </si>
  <si>
    <t>Tubo Fôrma Lado Fixo Em Aço Galvanizado Para Estais De 37 Cordoalhas D = 15,7 Mm - Fornecimento E Instalação</t>
  </si>
  <si>
    <t>Tubo Fôrma Lado Fixo Em Aço Galvanizado Para Estais De 43 Cordoalhas D = 15,7 Mm - Fornecimento E Instalação</t>
  </si>
  <si>
    <t>Tubo Fôrma Lado Fixo Em Aço Galvanizado Para Estais De 55 Cordoalhas D = 15,7 Mm - Fornecimento E Instalação</t>
  </si>
  <si>
    <t>Tubo Fôrma Lado Fixo Em Aço Galvanizado Para Estais De 61 Cordoalhas D = 15,7 Mm - Fornecimento E Instalação</t>
  </si>
  <si>
    <t>Tubo Fôrma Lado Fixo Em Aço Galvanizado Para Estais De 73 Cordoalhas D = 15,7 Mm - Fornecimento E Instalação</t>
  </si>
  <si>
    <t>Tubo Fôrma Lado Fixo Em Aço Galvanizado Para Estais De 85 Cordoalhas D = 15,7 Mm - Fornecimento E Instalação</t>
  </si>
  <si>
    <t>Tubo Fôrma Lado Fixo Em Aço Galvanizado Para Estais De 91 Cordoalhas D = 15,7 Mm - Fornecimento E Instalação</t>
  </si>
  <si>
    <t>Tubo Fôrma Lado Regulável Em Aço Galvanizado Para Estais De 12 Cordoalhas D = 15,7 Mm - Fornecimento E Instalação</t>
  </si>
  <si>
    <t>Tubo Fôrma Lado Regulável Em Aço Galvanizado Para Estais De 19 Cordoalhas D = 15,7 Mm - Fornecimento E Instalação</t>
  </si>
  <si>
    <t>Tubo Fôrma Lado Regulável Em Aço Galvanizado Para Estais De 22 Cordoalhas D = 15,7 Mm - Fornecimento E Instalação</t>
  </si>
  <si>
    <t>Tubo Fôrma Lado Regulável Em Aço Galvanizado Para Estais De 31 Cordoalhas D = 15,7 Mm - Fornecimento E Instalação</t>
  </si>
  <si>
    <t>Tubo Fôrma Lado Regulável Em Aço Galvanizado Para Estais De 37 Cordoalhas D = 15,7 Mm - Fornecimento E Instalação</t>
  </si>
  <si>
    <t>Tubo Fôrma Lado Regulável Em Aço Galvanizado Para Estais De 43 Cordoalhas D = 15,7 Mm - Fornecimento E Instalação</t>
  </si>
  <si>
    <t>Tubo Fôrma Lado Regulável Em Aço Galvanizado Para Estais De 55 Cordoalhas D = 15,7 Mm - Fornecimento E Instalação</t>
  </si>
  <si>
    <t>Tubo Fôrma Lado Regulável Em Aço Galvanizado Para Estais De 61 Cordoalhas D = 15,7 Mm - Fornecimento E Instalação</t>
  </si>
  <si>
    <t>Tubo Fôrma Lado Regulável Em Aço Galvanizado Para Estais De 73 Cordoalhas D = 15,7 Mm - Fornecimento E Instalação</t>
  </si>
  <si>
    <t>Tubo Fôrma Lado Regulável Em Aço Galvanizado Para Estais De 85 Cordoalhas D = 15,7 Mm - Fornecimento E Instalação</t>
  </si>
  <si>
    <t>Tubo Fôrma Lado Regulável Em Aço Galvanizado Para Estais De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</si>
  <si>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</si>
  <si>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</si>
  <si>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</si>
  <si>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</si>
  <si>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</si>
  <si>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</si>
  <si>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</si>
  <si>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</si>
  <si>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</si>
  <si>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Por Equipamento De Hidrossemeadura Em Áreas De Semeadura Via Seca Ou De Hidrossemeadura</t>
  </si>
  <si>
    <t>Adubação Manual De Cobertura Em Áreas De Enleivamento Ou De Plantio De Mudas De Gramíneas</t>
  </si>
  <si>
    <t>Adubação Manual De Cobertura Em Áreas De Semeadura Via Seca Ou De Hidrossemeadura</t>
  </si>
  <si>
    <t>Barreira Arbórea Para Tratamento Acústico Das Áreas Lindeiras Da Faixa De Domínio – Densidade De Plantio De 1,0 M Entre Mudas</t>
  </si>
  <si>
    <t>Cerca De Passagem De Fauna Com Tela De Alambrado Sobre Mureta De Blocos De Concreto - H = 20 Cm - Mourões De Madeira A Cada 2,5 M E Esticador A Cada 50 M</t>
  </si>
  <si>
    <t>Cerca Viva Para Tratamento Acústico Das Áreas Lindeiras Da Faixa De Domínio – Densidade De Plantio De 1,0 M Entre Mudas</t>
  </si>
  <si>
    <t>Dique De Bambu Para Controle De Erosão De Taludes</t>
  </si>
  <si>
    <t>Enleivamento</t>
  </si>
  <si>
    <t>Espalhamento De Material Em Bota-Fora</t>
  </si>
  <si>
    <t>Fixação De Tela Eletrossoldada Em Talude Para Lançamento De Argamassa Ou Concreto Projetado</t>
  </si>
  <si>
    <t>Hidrossemeadura</t>
  </si>
  <si>
    <t>Irrigação De Área Plantada Para Proteção Vegetal Do Corpo Estradal</t>
  </si>
  <si>
    <t>Obtenção De Grama Para Replantio</t>
  </si>
  <si>
    <t>Passagem Aérea De Animais Com Rede De Cabos De Aço E Sisal Apoiadas Em 6 Postes De Concreto De 15 M - Extensão Total De 100 M</t>
  </si>
  <si>
    <t>Plantio De Grama Comercial Em Placas</t>
  </si>
  <si>
    <t>Plantio De Muda De Arbusto Com Altura Até 0,50 M Em Cova De 0,40 X 0,40 X 0,40 M</t>
  </si>
  <si>
    <t>Plantio De Muda De Árvore Com Altura De 0,30 A 0,80 M Em Cova De 0,60 X 0,60 X 0,60 M</t>
  </si>
  <si>
    <t>Plantio De Muda De Árvore Frutífera Com Altura Até 1,00 M Em Cova De 0,60 X 0,60 X 0,60 M</t>
  </si>
  <si>
    <t>Plantio De Muda De Árvore Frutífera Com Altura De 1,00 A 2,00 M Em Cova De 0,60 X 0,60 X 0,60 M</t>
  </si>
  <si>
    <t>Plantio De Muda De Árvore Frutífera Com Altura De 2,00 A 3,00 M Em Cova De 0,60 X 0,60 X 0,60 M</t>
  </si>
  <si>
    <t>Plantio De Muda De Árvore Ornamental Com Altura Até 1,00 M Em Cova De 0,60 X 0,60 X 0,60 M</t>
  </si>
  <si>
    <t>Plantio De Muda De Árvore Ornamental Com Altura De 1,00 A 2,00 M Em Cova De 0,60 X 0,60 X 0,60 M</t>
  </si>
  <si>
    <t>Plantio De Muda De Árvore Ornamental Com Altura De 2,00 A 3,00 M Em Cova De 0,60 X 0,60 X 0,60 M</t>
  </si>
  <si>
    <t>Plantio De Tapete De Floríferas Com Altura Até 0,50 M</t>
  </si>
  <si>
    <t>Preenchimento De Erosão Em Talude Com Terra Vegetal E Sementes De Gramíneas Ensacadas</t>
  </si>
  <si>
    <t>Recuperação Ambiental De Pedreiras Ou Áreas Degradadas Com Biomanta Vegetal De Fibras De Coco</t>
  </si>
  <si>
    <t>Recuperação Ambiental De Pedreiras Ou Áreas Degradadas Com Biomanta Vegetal De Fibras De Palha Em Áreas Com Inclinação Máxima De 1:1,5</t>
  </si>
  <si>
    <t>Regularização De Bota-Fora Com Espalhamento E Compactação</t>
  </si>
  <si>
    <t>Regularização De Superfície Com Motoniveladora</t>
  </si>
  <si>
    <t>Regularização Manual De Taludes De Cortes E Aterros</t>
  </si>
  <si>
    <t>Retentores De Sedimentos Em Fibras Vegetais - D = 20 Cm</t>
  </si>
  <si>
    <t>Revestimento Vegetal Com Grama Em Mudas Em Superfícies Inclinadas</t>
  </si>
  <si>
    <t>Revestimento Vegetal Com Grama Em Mudas Em Superfícies Planas</t>
  </si>
  <si>
    <t>Revestimento Vegetal Por Semeadura A Lanço Manual De Gramíneas E Leguminosas</t>
  </si>
  <si>
    <t>Ancoragem Ativa Com 10 Cordoalhas Aderentes D = 12,7 Mm - Fornecimento E Instalação</t>
  </si>
  <si>
    <t>Ancoragem Ativa Com 10 Cordoalhas Aderentes D = 15,2 Mm - Fornecimento E Instalação</t>
  </si>
  <si>
    <t>Ancoragem Ativa Com 12 Cordoalhas Aderentes D = 12,7 Mm - Fornecimento E Instalação</t>
  </si>
  <si>
    <t>Ancoragem Ativa Com 12 Cordoalhas Aderentes D = 15,2 Mm - Fornecimento E Instalação</t>
  </si>
  <si>
    <t>Ancoragem Ativa Com 15 Cordoalhas Aderentes D = 12,7 Mm - Fornecimento E Instalação</t>
  </si>
  <si>
    <t>Ancoragem Ativa Com 15 Cordoalhas Aderentes D = 15,2 Mm - Fornecimento E Instalação</t>
  </si>
  <si>
    <t>Ancoragem Ativa Com 19 Cordoalhas Aderentes D = 12,7 Mm - Fornecimento E Instalação</t>
  </si>
  <si>
    <t>Ancoragem Ativa Com 19 Cordoalhas Aderentes D = 15,2 Mm - Fornecimento E Instalação</t>
  </si>
  <si>
    <t>Ancoragem Ativa Com 22 Cordoalhas Aderentes D = 12,7 Mm - Fornecimento E Instalação</t>
  </si>
  <si>
    <t>Ancoragem Ativa Com 22 Cordoalhas Aderentes D = 15,2 Mm - Fornecimento E Instalação</t>
  </si>
  <si>
    <t>Ancoragem Ativa Com 27 Cordoalhas Aderentes D = 12,7 Mm - Fornecimento E Instalação</t>
  </si>
  <si>
    <t>Ancoragem Ativa Com 27 Cordoalhas Aderentes D = 15,2 Mm - Fornecimento E Instalação</t>
  </si>
  <si>
    <t>Ancoragem Ativa Com 31 Cordoalhas Aderentes D = 12,7 Mm - Fornecimento E Instalação</t>
  </si>
  <si>
    <t>Ancoragem Ativa Com 31 Cordoalhas Aderentes D = 15,2 Mm - Fornecimento E Instalação</t>
  </si>
  <si>
    <t>Ancoragem Ativa Com 4 Cordoalhas Aderentes D = 12,7 Mm - Fornecimento E Instalação</t>
  </si>
  <si>
    <t>Ancoragem Ativa Com 4 Cordoalhas Aderentes D = 15,2 Mm - Fornecimento E Instalação</t>
  </si>
  <si>
    <t>Ancoragem Ativa Com 6 Cordoalhas Aderentes D = 12,7 Mm - Fornecimento E Instalação</t>
  </si>
  <si>
    <t>Ancoragem Ativa Com 6 Cordoalhas Aderentes D = 15,2 Mm - Fornecimento E Instalação</t>
  </si>
  <si>
    <t>Ancoragem Ativa Com 7 Cordoalhas Aderentes D = 12,7 Mm - Fornecimento E Instalação</t>
  </si>
  <si>
    <t>Ancoragem Ativa Com 7 Cordoalhas Aderentes D = 15,2 Mm - Fornecimento E Instalação</t>
  </si>
  <si>
    <t>Ancoragem Ativa Com 8 Cordoalhas Aderentes D = 12,7 Mm - Fornecimento E Instalação</t>
  </si>
  <si>
    <t>Ancoragem Ativa Com 8 Cordoalhas Aderentes D = 15,2 Mm - Fornecimento E Instalação</t>
  </si>
  <si>
    <t>Ancoragem Ativa Com 9 Cordoalhas Aderentes D = 12,7 Mm - Fornecimento E Instalação</t>
  </si>
  <si>
    <t>Ancoragem Ativa Com 9 Cordoalhas Aderentes D = 15,2 Mm - Fornecimento E Instalação</t>
  </si>
  <si>
    <t>Ancoragem Ativa Para Lajes Com 1 Cordoalha Aderente D = 12,7 Mm - Fornecimento E Instalação</t>
  </si>
  <si>
    <t>Ancoragem Ativa Para Lajes Com 1 Cordoalha Aderente D = 15,2 Mm - Fornecimento E Instalação</t>
  </si>
  <si>
    <t>Ancoragem Ativa Para Lajes Com 1 Cordoalha Engraxada D = 12,7 Mm - Fornecimento E Instalação</t>
  </si>
  <si>
    <t>Ancoragem Ativa Para Lajes Com 1 Cordoalha Engraxada D = 15,2 Mm - Fornecimento E Instalação</t>
  </si>
  <si>
    <t>Ancoragem Ativa Para Lajes Com 2 Cordoalhas Aderentes D = 12,7 Mm - Fornecimento E Instalação</t>
  </si>
  <si>
    <t>Ancoragem Ativa Para Lajes Com 2 Cordoalhas Aderentes D = 15,2 Mm - Fornecimento E Instalação</t>
  </si>
  <si>
    <t>Ancoragem Ativa Para Lajes Com 3 Cordoalhas Aderentes D = 12,7 Mm - Fornecimento E Instalação</t>
  </si>
  <si>
    <t>Ancoragem Ativa Para Lajes Com 3 Cordoalhas Aderentes D = 15,2 Mm - Fornecimento E Instalação</t>
  </si>
  <si>
    <t>Ancoragem Ativa Para Lajes Com 4 Cordoalhas Aderentes D = 12,7 Mm - Fornecimento E Instalação</t>
  </si>
  <si>
    <t>Ancoragem Ativa Para Lajes Com 4 Cordoalhas Aderentes D = 15,2 Mm - Fornecimento E Instalação</t>
  </si>
  <si>
    <t>Ancoragem Passiva Com 10 Cordoalhas Aderentes D = 12,7 Mm - Fornecimento E Instalação</t>
  </si>
  <si>
    <t>Ancoragem Passiva Com 10 Cordoalhas Aderentes D = 15,2 Mm - Fornecimento E Instalação</t>
  </si>
  <si>
    <t>Ancoragem Passiva Com 12 Cordoalhas Aderentes D = 12,7 Mm - Fornecimento E Instalação</t>
  </si>
  <si>
    <t>Ancoragem Passiva Com 12 Cordoalhas Aderentes D = 15,2 Mm - Fornecimento E Instalação</t>
  </si>
  <si>
    <t>Ancoragem Passiva Com 15 Cordoalhas Aderentes D = 12,7 Mm - Fornecimento E Instalação</t>
  </si>
  <si>
    <t>Ancoragem Passiva Com 15 Cordoalhas Aderentes D = 15,2 Mm - Fornecimento E Instalação</t>
  </si>
  <si>
    <t>Ancoragem Passiva Com 19 Cordoalhas Aderentes D = 12,7 Mm - Fornecimento E Instalação</t>
  </si>
  <si>
    <t>Ancoragem Passiva Com 19 Cordoalhas Aderentes D = 15,2 Mm - Fornecimento E Instalação</t>
  </si>
  <si>
    <t>Ancoragem Passiva Com 22 Cordoalhas Aderentes D = 12,7 Mm - Fornecimento E Instalação</t>
  </si>
  <si>
    <t>Ancoragem Passiva Com 22 Cordoalhas Aderentes D = 15,2 Mm - Fornecimento E Instalação</t>
  </si>
  <si>
    <t>Ancoragem Passiva Com 27 Cordoalhas Aderentes D = 12,7 Mm - Fornecimento E Instalação</t>
  </si>
  <si>
    <t>Ancoragem Passiva Com 27 Cordoalhas Aderentes D = 15,2 Mm - Fornecimento E Instalação</t>
  </si>
  <si>
    <t>Ancoragem Passiva Com 31 Cordoalhas Aderentes D = 12,7 Mm - Fornecimento E Instalação</t>
  </si>
  <si>
    <t>Ancoragem Passiva Com 31 Cordoalhas Aderentes D = 15,2 Mm - Fornecimento E Instalação</t>
  </si>
  <si>
    <t>Ancoragem Passiva Com 4 Cordoalhas Aderentes D = 12,7 Mm - Fornecimento E Instalação</t>
  </si>
  <si>
    <t>Ancoragem Passiva Com 4 Cordoalhas Aderentes D = 15,2 Mm - Fornecimento E Instalação</t>
  </si>
  <si>
    <t>Ancoragem Passiva Com 6 Cordoalhas Aderentes D = 12,7 Mm - Fornecimento E Instalação</t>
  </si>
  <si>
    <t>Ancoragem Passiva Com 6 Cordoalhas Aderentes D = 15,2 Mm - Fornecimento E Instalação</t>
  </si>
  <si>
    <t>Ancoragem Passiva Com 7 Cordoalhas Aderentes D = 12,7 Mm - Fornecimento E Instalação</t>
  </si>
  <si>
    <t>Ancoragem Passiva Com 7 Cordoalhas Aderentes D = 15,2 Mm - Fornecimento E Instalação</t>
  </si>
  <si>
    <t>Ancoragem Passiva Com 8 Cordoalhas Aderentes D = 12,7 Mm - Fornecimento E Instalação</t>
  </si>
  <si>
    <t>Ancoragem Passiva Com 8 Cordoalhas Aderentes D = 15,2 Mm - Fornecimento E Instalação</t>
  </si>
  <si>
    <t>Ancoragem Passiva Com 9 Cordoalhas Aderentes D = 12,7 Mm - Fornecimento E Instalação</t>
  </si>
  <si>
    <t>Ancoragem Passiva Com 9 Cordoalhas Aderentes D = 15,2 Mm - Fornecimento E Instalação</t>
  </si>
  <si>
    <t>Ancoragem Passiva Para Lajes Com 1 Cordoalha Aderente D = 12,7 Mm - Fornecimento E Instalação</t>
  </si>
  <si>
    <t>Ancoragem Passiva Para Lajes Com 1 Cordoalha Aderente D = 15,2 Mm - Fornecimento E Instalação</t>
  </si>
  <si>
    <t>Ancoragem Passiva Para Lajes Com 1 Cordoalha Engraxada D = 12,7 Mm - Fornecimento E Instalação</t>
  </si>
  <si>
    <t>Ancoragem Passiva Para Lajes Com 1 Cordoalha Engraxada D = 15,2 Mm - Fornecimento E Instalação</t>
  </si>
  <si>
    <t>Ancoragem Passiva Para Lajes Com 2 Cordoalhas Aderentes D = 12,7 Mm - Fornecimento E Instalação</t>
  </si>
  <si>
    <t>Ancoragem Passiva Para Lajes Com 2 Cordoalhas Aderentes D = 15,2 Mm - Fornecimento E Instalação</t>
  </si>
  <si>
    <t>Ancoragem Passiva Para Lajes Com 3 Cordoalhas Aderentes D = 12,7 Mm - Fornecimento E Instalação</t>
  </si>
  <si>
    <t>Ancoragem Passiva Para Lajes Com 3 Cordoalhas Aderentes D = 15,2 Mm - Fornecimento E Instalação</t>
  </si>
  <si>
    <t>Ancoragem Passiva Para Lajes Com 4 Cordoalhas Aderentes D = 12,7 Mm - Fornecimento E Instalação</t>
  </si>
  <si>
    <t>Ancoragem Passiva Para Lajes Com 4 Cordoalhas Aderentes D = 15,2 Mm - Fornecimento E Instalação</t>
  </si>
  <si>
    <t>Bainha Metálica Ovalizada Seção 19 X 36 Mm Para 1 Cordoalha D = 12,7 Mm - Fornecimento, Instalação E Injeção De Nata De Cimento</t>
  </si>
  <si>
    <t>Bainha Metálica Ovalizada Seção 19 X 36 Mm Para 2 Cordoalhas D = 12,7 Mm - Fornecimento, Instalação E Injeção De Nata De Cimento</t>
  </si>
  <si>
    <t>Bainha Metálica Ovalizada Seção 19 X 48 Mm Para 3 Cordoalhas D = 12,7 Mm - Fornecimento, Instalação E Injeção De Nata De Cimento</t>
  </si>
  <si>
    <t>Bainha Metálica Ovalizada Seção 19 X 62 Mm Para 4 Cordoalhas D = 12,7 Mm - Fornecimento, Instalação E Injeção De Nata De Cimento</t>
  </si>
  <si>
    <t>Bainha Metálica Ovalizada Seção 22 X 32 Mm Para 1 Cordoalha D = 15,2 Mm - Fornecimento, Instalação E Injeção De Nata De Cimento</t>
  </si>
  <si>
    <t>Bainha Metálica Ovalizada Seção 22 X 32 Mm Para 2 Cordoalhas D = 15,2 Mm - Fornecimento, Instalação E Injeção De Nata De Cimento</t>
  </si>
  <si>
    <t>Bainha Metálica Ovalizada Seção 22 X 55 Mm Para 3 Cordoalhas D = 15,2 Mm - Fornecimento, Instalação E Injeção De Nata De Cimento</t>
  </si>
  <si>
    <t>Bainha Metálica Ovalizada Seção 22 X 73 Mm Para 4 Cordoalhas D = 15,2 Mm - Fornecimento, Instalação E Injeção De Nata De Cimento</t>
  </si>
  <si>
    <t>Bainha Metálica Redonda D = 100 Mm Para 21 Cordoalhas D = 15,2 Mm - Fornecimento, Instalação E Injeção De Nata De Cimento</t>
  </si>
  <si>
    <t>Bainha Metálica Redonda D = 100 Mm Para 22 Cordoalhas D = 15,2 Mm - Fornecimento, Instalação E Injeção De Nata De Cimento</t>
  </si>
  <si>
    <t>Bainha Metálica Redonda D = 100 Mm Para 24 Cordoalhas D = 15,2 Mm - Fornecimento, Instalação E Injeção De Nata De Cimento</t>
  </si>
  <si>
    <t>Bainha Metálica Redonda D = 100 Mm Para 25 Cordoalhas D = 15,2 Mm - Fornecimento, Instalação E Injeção De Nata De Cimento</t>
  </si>
  <si>
    <t>Bainha Metálica Redonda D = 100 Mm Para 30 Cordoalhas D = 12,7 Mm - Fornecimento, Instalação E Injeção De Nata De Cimento</t>
  </si>
  <si>
    <t>Bainha Metálica Redonda D = 100 Mm Para 31 Cordoalhas D = 12,7 Mm - Fornecimento, Instalação E Injeção De Nata De Cimento</t>
  </si>
  <si>
    <t>Bainha Metálica Redonda D = 110 Mm Para 27 Cordoalhas D = 15,2 Mm - Fornecimento, Instalação E Injeção De Nata De Cimento</t>
  </si>
  <si>
    <t>Bainha Metálica Redonda D = 110 Mm Para 37 Cordoalhas D = 12,7 Mm - Fornecimento, Instalação E Injeção De Nata De Cimento</t>
  </si>
  <si>
    <t>Bainha Metálica Redonda D = 120 Mm Para 30 Cordoalhas D = 15,2 Mm - Fornecimento, Instalação E Injeção De Nata De Cimento</t>
  </si>
  <si>
    <t>Bainha Metálica Redonda D = 120 Mm Para 31 Cordoalhas D = 15,2 Mm - Fornecimento, Instalação E Injeção De Nata De Cimento</t>
  </si>
  <si>
    <t>Bainha Metálica Redonda D = 130 Mm Para 37 Cordoalhas D = 15,2 Mm - Fornecimento, Instalação E Injeção De Nata De Cimento</t>
  </si>
  <si>
    <t>Bainha Metálica Redonda D = 30 Mm Para 2 Cordoalhas D = 12,7 Mm - Fornecimento, Instalação E Injeção De Nata De Cimento</t>
  </si>
  <si>
    <t>Bainha Metálica Redonda D = 35 Mm Para 2 Cordoalhas D = 15,2 Mm - Fornecimento, Instalação E Injeção De Nata De Cimento</t>
  </si>
  <si>
    <t>Bainha Metálica Redonda D = 35 Mm Para 3 Cordoalhas D = 12,7 Mm - Fornecimento, Instalação E Injeção De Nata De Cimento</t>
  </si>
  <si>
    <t>Bainha Metálica Redonda D = 40 Mm Para 3 Cordoalhas D = 15,2 Mm - Fornecimento, Instalação E Injeção De Nata De Cimento</t>
  </si>
  <si>
    <t>Bainha Metálica Redonda D = 40 Mm Para 4 Cordoalhas D = 12,7 Mm - Fornecimento, Instalação E Injeção De Nata De Cimento</t>
  </si>
  <si>
    <t>Bainha Metálica Redonda D = 45 Mm Para 4 Cordoalhas D = 15,2 Mm - Fornecimento, Instalação E Injeção De Nata De Cimento</t>
  </si>
  <si>
    <t>Bainha Metálica Redonda D = 45 Mm Para 5 Cordoalhas D = 12,7 Mm - Fornecimento, Instalação E Injeção De Nata De Cimento</t>
  </si>
  <si>
    <t>Bainha Metálica Redonda D = 50 Mm Para 5 Cordoalhas D = 15,2 Mm - Fornecimento, Instalação E Injeção De Nata De Cimento</t>
  </si>
  <si>
    <t>Bainha Metálica Redonda D = 50 Mm Para 6 Cordoalhas D = 12,7 Mm - Fornecimento, Instalação E Injeção De Nata De Cimento</t>
  </si>
  <si>
    <t>Bainha Metálica Redonda D = 55 Mm Para 7 Cordoalhas D = 12,7 Mm - Fornecimento, Instalação E Injeção De Nata De Cimento</t>
  </si>
  <si>
    <t>Bainha Metálica Redonda D = 55 Mm Para 8 Cordoalhas D = 12,7 Mm - Fornecimento, Instalação E Injeção De Nata De Cimento</t>
  </si>
  <si>
    <t>Bainha Metálica Redonda D = 60 Mm Para 6 Cordoalhas D = 15,2 Mm - Fornecimento, Instalação E Injeção De Nata De Cimento</t>
  </si>
  <si>
    <t>Bainha Metálica Redonda D = 60 Mm Para 9 Cordoalhas D = 12,7 Mm - Fornecimento, Instalação E Injeção De Nata De Cimento</t>
  </si>
  <si>
    <t>Bainha Metálica Redonda D = 65 Mm Para 10 Cordoalhas D = 12,7 Mm - Fornecimento, Instalação E Injeção De Nata De Cimento</t>
  </si>
  <si>
    <t>Bainha Metálica Redonda D = 65 Mm Para 11 Cordoalhas D = 12,7 Mm - Fornecimento, Instalação E Injeção De Nata De Cimento</t>
  </si>
  <si>
    <t>Bainha Metálica Redonda D = 65 Mm Para 12 Cordoalhas D = 12,7 Mm - Fornecimento, Instalação E Injeção De Nata De Cimento</t>
  </si>
  <si>
    <t>Bainha Metálica Redonda D = 65 Mm Para 7 Cordoalhas D = 15,2 Mm - Fornecimento, Instalação E Injeção De Nata De Cimento</t>
  </si>
  <si>
    <t>Bainha Metálica Redonda D = 65 Mm Para 8 Cordoalhas D = 15,2 Mm - Fornecimento, Instalação E Injeção De Nata De Cimento</t>
  </si>
  <si>
    <t>Bainha Metálica Redonda D = 70 Mm Para 15 Cordoalhas D = 12,7 Mm - Fornecimento, Instalação E Injeção De Nata De Cimento</t>
  </si>
  <si>
    <t>Bainha Metálica Redonda D = 70 Mm Para 9 Cordoalhas D = 15,2 Mm - Fornecimento, Instalação E Injeção De Nata De Cimento</t>
  </si>
  <si>
    <t>Bainha Metálica Redonda D = 75 Mm Para 10 Cordoalhas D = 15,2 Mm - Fornecimento, Instalação E Injeção De Nata De Cimento</t>
  </si>
  <si>
    <t>Bainha Metálica Redonda D = 75 Mm Para 11 Cordoalhas D = 15,2 Mm - Fornecimento, Instalação E Injeção De Nata De Cimento</t>
  </si>
  <si>
    <t>Bainha Metálica Redonda D = 75 Mm Para 16 Cordoalhas D = 12,7 Mm - Fornecimento, Instalação E Injeção De Nata De Cimento</t>
  </si>
  <si>
    <t>Bainha Metálica Redonda D = 75 Mm Para 18 Cordoalhas D = 12,7 Mm - Fornecimento, Instalação E Injeção De Nata De Cimento</t>
  </si>
  <si>
    <t>Bainha Metálica Redonda D = 80 Mm Para 12 Cordoalhas D = 15,2 Mm - Fornecimento, Instalação E Injeção De Nata De Cimento</t>
  </si>
  <si>
    <t>Bainha Metálica Redonda D = 80 Mm Para 19 Cordoalhas D = 12,7 Mm - Fornecimento, Instalação E Injeção De Nata De Cimento</t>
  </si>
  <si>
    <t>Bainha Metálica Redonda D = 80 Mm Para 20 Cordoalhas D = 12,7 Mm - Fornecimento, Instalação E Injeção De Nata De Cimento</t>
  </si>
  <si>
    <t>Bainha Metálica Redonda D = 85 Mm Para 15 Cordoalhas D = 15,2 Mm - Fornecimento, Instalação E Injeção De Nata De Cimento</t>
  </si>
  <si>
    <t>Bainha Metálica Redonda D = 85 Mm Para 21 Cordoalhas D = 12,7 Mm - Fornecimento, Instalação E Injeção De Nata De Cimento</t>
  </si>
  <si>
    <t>Bainha Metálica Redonda D = 85 Mm Para 22 Cordoalhas D = 12,7 Mm - Fornecimento, Instalação E Injeção De Nata De Cimento</t>
  </si>
  <si>
    <t>Bainha Metálica Redonda D = 85 Mm Para 24 Cordoalhas D = 12,7 Mm - Fornecimento, Instalação E Injeção De Nata De Cimento</t>
  </si>
  <si>
    <t>Bainha Metálica Redonda D = 85 Mm Para 25 Cordoalhas D = 12,7 Mm - Fornecimento, Instalação E Injeção De Nata De Cimento</t>
  </si>
  <si>
    <t>Bainha Metálica Redonda D = 90 Mm Para 16 Cordoalhas D = 15,2 Mm - Fornecimento, Instalação E Injeção De Nata De Cimento</t>
  </si>
  <si>
    <t>Bainha Metálica Redonda D = 90 Mm Para 18 Cordoalhas D = 15,2 Mm - Fornecimento, Instalação E Injeção De Nata De Cimento</t>
  </si>
  <si>
    <t>Bainha Metálica Redonda D = 90 Mm Para 27 Cordoalhas D = 12,7 Mm - Fornecimento, Instalação E Injeção De Nata De Cimento</t>
  </si>
  <si>
    <t>Bainha Metálica Redonda D = 95 Mm Para 19 Cordoalhas D = 15,2 Mm - Fornecimento, Instalação E Injeção De Nata De Cimento</t>
  </si>
  <si>
    <t>Bainha Metálica Redonda D = 95 Mm Para 20 Cordoalhas D = 15,2 Mm - Fornecimento, Instalação E Injeção De Nata De Cimento</t>
  </si>
  <si>
    <t>Cordoalha Cp 190 Rb D = 12,7 Mm - Fornecimento E Instalação</t>
  </si>
  <si>
    <t>Cordoalha Cp 190 Rb D = 15,2 Mm - Fornecimento E Instalação</t>
  </si>
  <si>
    <t>Cordoalha Engraxada Cp 190 Rb D = 12,7 Mm - Fornecimento E Instalação</t>
  </si>
  <si>
    <t>Cordoalha Engraxada Cp 190 Rb D = 15,2 Mm - Fornecimento E Instalação</t>
  </si>
  <si>
    <t>Gaiola Metálica Em Cantoneira Para Armazenamento E Manipulação De Cordoalha - Confecção</t>
  </si>
  <si>
    <t>Nicho De Madeira Para Dispositivo De Ancoragem De Protensão - Confecção E Instalação</t>
  </si>
  <si>
    <t>Apiloamento Manual De Superfície Com Espessura De 15 Cm</t>
  </si>
  <si>
    <t>Areia Extraída Com Draga De Sucção Tipo Bomba</t>
  </si>
  <si>
    <t>Areia Extraída Com Escavadeira Hidráulica De Longo Alcance</t>
  </si>
  <si>
    <t>Areia Extraída Com Trator E Carregadeira</t>
  </si>
  <si>
    <t>Brita Produzida Em Central De Britagem De 80 M³/H</t>
  </si>
  <si>
    <t>Calandragem De Chapa Metálica Com Espessura De 3 Mm</t>
  </si>
  <si>
    <t>Calandragem De Chapa Metálica Com Espessura De 5 Mm</t>
  </si>
  <si>
    <t>Compactação Manual Com Soquete Vibratório</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</si>
  <si>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</si>
  <si>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</si>
  <si>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</si>
  <si>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</si>
  <si>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</si>
  <si>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</si>
  <si>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</si>
  <si>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</si>
  <si>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</si>
  <si>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</si>
  <si>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</si>
  <si>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</si>
  <si>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</si>
  <si>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</si>
  <si>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</si>
  <si>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</si>
  <si>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</si>
  <si>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</si>
  <si>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</si>
  <si>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</si>
  <si>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</si>
  <si>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</si>
  <si>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</si>
  <si>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</si>
  <si>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Dobramento De Chapas De Alumínio Com Espessura De 1,5 Mm E Comprimento De Dobra De Até 500 Mm</t>
  </si>
  <si>
    <t>Escavação De Tunnel Liner Em Material De 3ª Categoria</t>
  </si>
  <si>
    <t>Escavação De Vala Em Material De 3ª Categoria</t>
  </si>
  <si>
    <t>Escavação Manual De Tunnel Liner Em Material De 1ª Categoria</t>
  </si>
  <si>
    <t>Escavação Manual De Tunnel Liner Em Material De 2ª Categoria</t>
  </si>
  <si>
    <t>Escavação Manual De Vala Em Material De 1ª Categoria</t>
  </si>
  <si>
    <t>Escavação Manual Em Material De 1ª Categoria Na Profundidade De 1 A 2 M</t>
  </si>
  <si>
    <t>Escavação Manual Em Material De 1ª Categoria Na Profundidade De 2 A 3 M</t>
  </si>
  <si>
    <t>Escavação Manual Em Material De 1ª Categoria Na Profundidade De 3 A 4 M</t>
  </si>
  <si>
    <t>Escavação Manual Em Material De 1ª Categoria Na Profundidade De Até 1 M</t>
  </si>
  <si>
    <t>Escavação Manual Em Material De 2ª Categoria Na Profundidade De 1 A 2 M</t>
  </si>
  <si>
    <t>Escavação Manual Em Material De 2ª Categoria Na Profundidade De 2 A 3 M</t>
  </si>
  <si>
    <t>Escavação Manual Em Material De 2ª Categoria Na Profundidade De 3 A 4 M</t>
  </si>
  <si>
    <t>Escavação Manual Em Material De 2ª Categoria Na Profundidade De Até 1 M</t>
  </si>
  <si>
    <t>Escavação Mecânica De Vala Em Material De 1ª Categoria</t>
  </si>
  <si>
    <t>Escavação Mecânica De Vala Em Material De 2ª Categoria</t>
  </si>
  <si>
    <t>Fixação De Parafuso Em Estrutura Metálica</t>
  </si>
  <si>
    <t>Iluminação Provisória Para Tunnel Liner</t>
  </si>
  <si>
    <t>Material Pétreo Produzido Em Britador De Mandíbulas Móvel - Camada Final De Aterro Em Rocha</t>
  </si>
  <si>
    <t>Operação De Mergulho Autônomo Em Profundidade De Até 20 M</t>
  </si>
  <si>
    <t>Operação De Mergulho Dependente Em Profundidade De 30 A 50 M - Inclusive Descompressão</t>
  </si>
  <si>
    <t>Operação De Mergulho Dependente Em Profundidade De Até 30 M - Inclusive Descompressão</t>
  </si>
  <si>
    <t>Pedra De Mão Produzida Manualmente</t>
  </si>
  <si>
    <t>Preparo E Regularização De Terreno Em Desnível</t>
  </si>
  <si>
    <t>Rachão Ou Pedra De Mão Produzida</t>
  </si>
  <si>
    <t>Raspagem E Limpeza De Terreno Plano</t>
  </si>
  <si>
    <t>Reaterro E Compactação Com Soquete Vibratório</t>
  </si>
  <si>
    <t>Rebordeamento De Chapa Metálica Com Espessura De 5 Mm</t>
  </si>
  <si>
    <t>Recarga De Cilindro Com Ar Respirável Para Atividades De Mergulho</t>
  </si>
  <si>
    <t>Rocha Para Britagem Com Perfuratriz Manual</t>
  </si>
  <si>
    <t>Rocha Para Britagem Com Perfuratriz Sobre Esteira</t>
  </si>
  <si>
    <t>Rocha Para Britagem Com Perfuratriz Sobre Esteira - Camada Final De Aterro Em Rocha</t>
  </si>
  <si>
    <t>Selo De Argila Apiloado (Solo Local)</t>
  </si>
  <si>
    <t>Ventilação Provisória Para Tunnel Liner</t>
  </si>
  <si>
    <t>Bico De Adesão Para Injeção De Adesivo Estrutural À Base De Resina Epóxi - Fornecimento, Instalação E Retirada</t>
  </si>
  <si>
    <t>Bico De Perfuração Para Injeção De Adesivo Estrutural À Base De Resina Epóxi - Fornecimento, Instalação E Retirada</t>
  </si>
  <si>
    <t>Caiação Manual Com Fixador De Cal</t>
  </si>
  <si>
    <t>Caiação Mecanizada Com Fixador De Cal</t>
  </si>
  <si>
    <t>Capa Selante - Areia Comercial</t>
  </si>
  <si>
    <t>Capa Selante - Areia Extraída</t>
  </si>
  <si>
    <t>Capa Selante - Brita Produzida</t>
  </si>
  <si>
    <t>Capa Selante - Pedrisco Comercial</t>
  </si>
  <si>
    <t>Capina Manual</t>
  </si>
  <si>
    <t>Combate À Exsudação - Areia Comercial</t>
  </si>
  <si>
    <t>Combate À Exsudação - Areia Extraída</t>
  </si>
  <si>
    <t>Combate À Exsudação - Brita Produzida</t>
  </si>
  <si>
    <t>Combate À Exsudação - Pedrisco Comercial</t>
  </si>
  <si>
    <t>Correção De Defeitos Com Mistura Betuminosa</t>
  </si>
  <si>
    <t>Correção De Defeitos Por Fresagem Descontínua Do Revestimento Asfáltico - Espessura De 5 Cm</t>
  </si>
  <si>
    <t>Corte E Limpeza De Áreas Gramadas</t>
  </si>
  <si>
    <t>Corte E Remoção De Árvores</t>
  </si>
  <si>
    <t>Desobstrução De Bueiro</t>
  </si>
  <si>
    <t>Fresagem Contínua De Revestimento Asfáltico - Espessura De 3 Cm</t>
  </si>
  <si>
    <t>Fresagem Contínua De Revestimento Asfáltico - Espessura De 4 Cm</t>
  </si>
  <si>
    <t>Fresagem Contínua De Revestimento Asfáltico - Espessura De 5 Cm</t>
  </si>
  <si>
    <t>Fresagem Contínua De Revestimento Asfáltico - Espessura De 6 Cm</t>
  </si>
  <si>
    <t>Fresagem Contínua De Revestimento Asfáltico - Espessura De 7 Cm</t>
  </si>
  <si>
    <t>Fresagem Contínua De Revestimento Asfáltico - Espessura De 8 Cm</t>
  </si>
  <si>
    <t>Fresagem Descontínua De Revestimento Asfáltico - Espessura De 3 Cm</t>
  </si>
  <si>
    <t>Fresagem Descontínua De Revestimento Asfáltico - Espessura De 4 Cm</t>
  </si>
  <si>
    <t>Fresagem Descontínua De Revestimento Asfáltico - Espessura De 5 Cm</t>
  </si>
  <si>
    <t>Fresagem Descontínua De Revestimento Asfáltico - Espessura De 6 Cm</t>
  </si>
  <si>
    <t>Fresagem Descontínua De Revestimento Asfáltico - Espessura De 7 Cm</t>
  </si>
  <si>
    <t>Fresagem Descontínua De Revestimento Asfáltico - Espessura De 8 Cm</t>
  </si>
  <si>
    <t>Injeção De Adesivo Estrutural À Base De Resina Epóxi De Baixa Viscosidade Para Tratamento De Fissuras Em Estruturas De Concreto - Fornecimento E Aplicação Manual</t>
  </si>
  <si>
    <t>Injeção De Adesivo Estrutural À Base De Resina Epóxi De Baixa Viscosidade Para Tratamento De Fissuras Em Estruturas De Concreto - Fornecimento E Aplicação Mecanizada</t>
  </si>
  <si>
    <t>Limpeza De Bueiro</t>
  </si>
  <si>
    <t>Limpeza De Descida D'Água</t>
  </si>
  <si>
    <t>Limpeza De Emulsão Asfáltica Ou Asfalto Diluído Derramados Na Pista - Remoção Com Minicarregadeira Com Vassoura E Descarga Livre</t>
  </si>
  <si>
    <t>Limpeza De Líquidos Combustíveis Derramados Na Pista - Remoção Com Minicarregadeira Com Vassoura E Descarga Livre</t>
  </si>
  <si>
    <t>Limpeza De Material Asfáltico Derramado Fora Da Pista - Remoção Com Escavadeira Hidráulica E Caminhão Basculante</t>
  </si>
  <si>
    <t>Limpeza De Placa De Sinalização</t>
  </si>
  <si>
    <t>Limpeza De Ponte</t>
  </si>
  <si>
    <t>Limpeza De Vala De Drenagem</t>
  </si>
  <si>
    <t>Limpeza De Valeta De Corte</t>
  </si>
  <si>
    <t>Limpeza E Desobstrução De Dispositivos De Drenagem Em Oae</t>
  </si>
  <si>
    <t>Limpeza E Desobstrução De Drenos De Obras De Contenção</t>
  </si>
  <si>
    <t>Limpeza E Desobstrução Mecanizada De Bueiros Com Diâmetro Acima De 1,00 Até 1,50 M</t>
  </si>
  <si>
    <t>Limpeza E Desobstrução Mecanizada De Bueiros Com Diâmetro De Até 1,00 M</t>
  </si>
  <si>
    <t>Limpeza E Enchimento Com Resina Epóxi De Fissuras Niveladas Com Abertura Máxima De 0,4 Mm E Profundidade De 20 Mm Em Pavimento De Concreto Que Não Atravessam Toda A Espessura Da Placa</t>
  </si>
  <si>
    <t>Limpeza E Remoção De Vegetação Junto Aos Aparelhos De Apoio De Oae Com O Uso De Herbicida</t>
  </si>
  <si>
    <t>Limpeza E Remoção De Vegetação Nas Juntas De Dilatação Com O Uso De Herbicida</t>
  </si>
  <si>
    <t>Limpeza E Remoção Manual De Material Retido Em Terra Firme Em Oae</t>
  </si>
  <si>
    <t>Limpeza Em Superfície De Concreto Com Escova De Aço</t>
  </si>
  <si>
    <t>Limpeza, Serragem E Enchimento De Fissuras Niveladas Com Abertura Entre 0,4 Mm E 1,0 Mm E Profundidade De 25 Mm Em Pavimento De Concreto Com Cap</t>
  </si>
  <si>
    <t>Limpeza, Serragem E Enchimento De Fissuras Niveladas Com Abertura Entre 0,4 Mm E 1,0 Mm E Profundidade De 25 Mm Em Pavimento De Concreto Com Cap Com Polímero</t>
  </si>
  <si>
    <t>Limpeza, Serragem E Enchimento De Fissuras Niveladas Com Abertura Entre 0,4 Mm E 1,0 Mm E Profundidade De 25 Mm Em Pavimento De Concreto Com Selante Elástico A Frio</t>
  </si>
  <si>
    <t>Lixamento Mecanizado Em Superfície De Concreto</t>
  </si>
  <si>
    <t>Material De Base</t>
  </si>
  <si>
    <t>Mistura Betuminosa</t>
  </si>
  <si>
    <t>Mistura Betuminosa A Frio Executada Em Betoneira - Faixa C - Areia E Brita Comerciais</t>
  </si>
  <si>
    <t>Poda De Árvores Com 5,0 M A 7,5 M De Altura</t>
  </si>
  <si>
    <t>Poda De Árvores Com 7,5 M A 10 M De Altura</t>
  </si>
  <si>
    <t>Poda De Árvores Com Até 5 M De Altura</t>
  </si>
  <si>
    <t>Poda De Árvores Com Mais De 10 M De Altura</t>
  </si>
  <si>
    <t>Reassentamento Manual De Meio-Fio Com Material Arrancado Da Pista</t>
  </si>
  <si>
    <t>Recomposição De Camada Granular Do Pavimento Com Material De Jazida</t>
  </si>
  <si>
    <t>Recomposição De Erosão Em Corte Ou Aterro Com Material De Jazida</t>
  </si>
  <si>
    <t>Recomposição De Placa De Sinalização</t>
  </si>
  <si>
    <t>Recomposição De Revestimento Primário Com Material De Jazida</t>
  </si>
  <si>
    <t>Recomposição Manual De Aterro Com Material De Jazida</t>
  </si>
  <si>
    <t>Recomposição Mecanizada De Aterro Com Material De Jazida</t>
  </si>
  <si>
    <t>Recomposição Parcial De Cerca Com Mourão De Concreto - Arame</t>
  </si>
  <si>
    <t>Recomposição Parcial De Cerca Com Mourão De Concreto Seção Quadrada - Mourão - Areia E Brita Comerciais</t>
  </si>
  <si>
    <t>Recomposição Parcial De Cerca Com Mourão De Concreto Seção Quadrada - Mourão - Areia Extraída E Brita Produzida</t>
  </si>
  <si>
    <t>Recomposição Parcial De Cerca Com Mourão De Concreto Seção Triangular - Mourão - Areia E Brita Comerciais</t>
  </si>
  <si>
    <t>Recomposição Parcial De Cerca Com Mourão De Concreto Seção Triangular - Mourão - Areia Extraída E Brita Comercial</t>
  </si>
  <si>
    <t>Recomposição Parcial De Cerca Com Mourão De Madeira - Arame</t>
  </si>
  <si>
    <t>Recomposição Parcial De Cerca Com Mourão De Madeira -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</si>
  <si>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</si>
  <si>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</si>
  <si>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</si>
  <si>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</si>
  <si>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Recomposição Total De Cerca Com Mourão De Madeira</t>
  </si>
  <si>
    <t>Reconformação Da Plataforma</t>
  </si>
  <si>
    <t>Recuperação De Desgaste Superficial Em Pavimentos De Concreto</t>
  </si>
  <si>
    <t>Regularização De Taludes E Valas Com Soquete Vibratório</t>
  </si>
  <si>
    <t>Regularização Mecânica Da Faixa De Domínio</t>
  </si>
  <si>
    <t>Remendo Profundo Com Imprimação Com Asfalto Diluído - Demolição Manual</t>
  </si>
  <si>
    <t>Remendo Profundo Com Imprimação Com Asfalto Diluído - Demolição Mecânica E Corte Com Serra</t>
  </si>
  <si>
    <t>Remendo Profundo Com Imprimação Com Emulsão Asfáltica - Demolição Manual</t>
  </si>
  <si>
    <t>Remendo Profundo Com Imprimação Com Emulsão Asfáltica - Demolição Mecânica E Corte Com Serra</t>
  </si>
  <si>
    <t>Remoção De Animais De Grande Porte Mortos Em Rodovia - Carga E Descarga Com Guindauto</t>
  </si>
  <si>
    <t>Remoção De Animais De Pequeno Porte Mortos Em Rodovia - Carga Manual</t>
  </si>
  <si>
    <t>Remoção De Emborrachados De Pneus Em Rodovia</t>
  </si>
  <si>
    <t>Remoção De Espécimes Arbóreos De 20 A 40 M Tombados Na Pista</t>
  </si>
  <si>
    <t>Remoção De Espécimes Arbóreos De Até 20 M Tombados Na Pista</t>
  </si>
  <si>
    <t>Remoção De Grãos, Agregados E Solos Derramados Na Pista Em Rodovias</t>
  </si>
  <si>
    <t>Remoção De Sucatas Derramadas Em Rodovia - Cinta Com Utilização De 100 Vezes</t>
  </si>
  <si>
    <t>Remoção De Veículos De Grande Porte Incendiados Em Rodovia - Carga E Descarga Com Guindaste - Cinta Com Utilização De 100 Vezes</t>
  </si>
  <si>
    <t>Remoção De Veículos De Grande Porte Tombados Em Rodovia - Cinta Com Utilização De 100 Vezes</t>
  </si>
  <si>
    <t>Remoção De Veículos De Médio Porte Incendiados Em Rodovia - Carga E Descarga Com Guindaste - Cinta Com Utilização De 100 Vezes</t>
  </si>
  <si>
    <t>Remoção De Veículos De Médio Porte Tombados Em Rodovia - Cinta Com Utilização De 100 Vezes</t>
  </si>
  <si>
    <t>Remoção De Veículos De Pequeno Porte Incendiados Em Rodovia - Carga E Descarga Com Guindauto - Cinta Com Utilização De 100 Vezes</t>
  </si>
  <si>
    <t>Remoção De Veículos De Pequeno Porte Tombados Em Rodovia - Cinta Com Utilização De 100 Vezes</t>
  </si>
  <si>
    <t>Remoção De Vestígios De Óleo Ou Graxa Na Superfície Do Revestimento Do Pavimento</t>
  </si>
  <si>
    <t>Remoção De Vidros, Caixas E Engradados Derramados Na Pista Em Rodovia</t>
  </si>
  <si>
    <t>Remoção Manual De Barreira Em Rocha</t>
  </si>
  <si>
    <t>Remoção Manual De Barreira Em Solo</t>
  </si>
  <si>
    <t>Remoção Manual De Camada Granular Do Pavimento</t>
  </si>
  <si>
    <t>Remoção Manual De Revestimento Asfáltico</t>
  </si>
  <si>
    <t>Remoção Manual De Vegetação Daninha</t>
  </si>
  <si>
    <t>Remoção Manual De Vegetação Daninha Em Frestas</t>
  </si>
  <si>
    <t>Remoção Mecanizada De Barreira Em Rocha</t>
  </si>
  <si>
    <t>Remoção Mecanizada De Barreira Em Solo</t>
  </si>
  <si>
    <t>Remoção Mecanizada De Camada Granular Do Pavimento</t>
  </si>
  <si>
    <t>Remoção Mecanizada De Revestimento Asfáltico</t>
  </si>
  <si>
    <t>Reparo Localizado Com Pintura De Ligação - Demolição Mecânica E Corte Com Serra</t>
  </si>
  <si>
    <t>Reparo No Interior De Placa De Pavimento De Concreto</t>
  </si>
  <si>
    <t>Roçada Com Roçadeira Costal</t>
  </si>
  <si>
    <t>Roçada Manual</t>
  </si>
  <si>
    <t>Roçada Manual De Capim Colonião</t>
  </si>
  <si>
    <t>Roçada Mecanizada Com Roçadeira Articulada</t>
  </si>
  <si>
    <t>Roçada Mecanizada Com Roçadeira De Arraste</t>
  </si>
  <si>
    <t>Selagem De Trincas Mecanizada Em Pavimento Flexível Com Emulsão - Areia Comercial</t>
  </si>
  <si>
    <t>Selagem Superficial De Fissuras Com Adesivo Estrutural À Base De Resina Epóxi De Alta Viscosidade, Inclusive Limpeza Superficial - Fornecimento E Aplicação</t>
  </si>
  <si>
    <t>Solo Brita Para Base De Remendo Profundo - Brita Comercial</t>
  </si>
  <si>
    <t>Solo Melhorado Com Cimento Para Base De Remendo Profundo</t>
  </si>
  <si>
    <t>Solo Para Base De Remendo Profundo</t>
  </si>
  <si>
    <t>Substituição De Balizador - Areia E Brita Comerciais</t>
  </si>
  <si>
    <t>Substituição De Balizador - Areia Extraída E Brita Produzida</t>
  </si>
  <si>
    <t>Substituição De Cartucho De Absorção De Energia Tipo A - Fornecimento E Instalação, E Reposicionamento Do Amortecedor Retrátil</t>
  </si>
  <si>
    <t>Substituição De Cartucho De Absorção De Energia Tipo B - Fornecimento, Instalação E Reposicionamento Do Amortecedor Retrátil</t>
  </si>
  <si>
    <t>Tapa Buraco Com Pintura De Ligação - Demolição Com Serra Corta Piso</t>
  </si>
  <si>
    <t>Tapa Buraco Com Pintura De Ligação - Demolição Manual</t>
  </si>
  <si>
    <t>Tela De Proteção Para Roçada Em Tubo Galvanizado 4,0 X 1,5 M - Confecção</t>
  </si>
  <si>
    <t>Tratamento De Fissuras Do Tipo Rendilhado Em Pavimentos De Concreto</t>
  </si>
  <si>
    <t>Tratamento De Fissuras Transversais Com Abertura Maior Que 1,0 Mm Em Pavimentos De Concreto</t>
  </si>
  <si>
    <t>Trituração De Galhos E Troncos Com Diâmetro De Até 350 Mm</t>
  </si>
  <si>
    <t>Balizador Cônico Refletivo Em Polietileno Semiflexível De 114 X 11 X 40 Cm - Utilização De 150 Ciclos - Fornecimento, 01 Implantação E 01 Retirada Diária</t>
  </si>
  <si>
    <t>Balizador De Concreto - Areia E Brita Comerciais - Fornecimento E Implantação</t>
  </si>
  <si>
    <t>Balizador De Concreto - Areia Extraída E Brita Produzida - Fornecimento E Implantação</t>
  </si>
  <si>
    <t>Barreira De Sinalização Tipo I De Direcionamento Ou Bloqueio - Confecção</t>
  </si>
  <si>
    <t>Barreira De Sinalização Tipo I De Direcionamento Ou Bloqueio - Utilização De 150 Ciclos - Fornecimento, 01 Implantação E 01 Retirada Diária</t>
  </si>
  <si>
    <t>Barreira De Sinalização Tipo I De Direcionamento Ou Bloqueio Contínua - Confecção</t>
  </si>
  <si>
    <t>Barreira De Sinalização Tipo I De Direcionamento Ou Bloqueio Contínua - Utilização De 150 Ciclos - Fornecimento, 01 Implantação E 01 Retirada Diária</t>
  </si>
  <si>
    <t>Barreira De Sinalização Tipo Ii De Direcionamento Ou Bloqueio - Confecção</t>
  </si>
  <si>
    <t>Barreira De Sinalização Tipo Ii De Direcionamento Ou Bloqueio - Utilização De 150 Ciclos - Fornecimento, 01 Implantação E 01 Retirada Diária</t>
  </si>
  <si>
    <t>Barreira De Sinalização Tipo Iii De Direcionamento Ou Bloqueio - Confecção</t>
  </si>
  <si>
    <t>Barreira De Sinalização Tipo Iii De Direcionamento Ou Bloqueio - Utilização De 150 Ciclos - Fornecimento, 01 Implantação E 01 Retirada Diária</t>
  </si>
  <si>
    <t>Barreira Plástica Articulável Modular 240 X 100 Cm Na Cor Amarela - Utilização De 600 Ciclos - Fornecimento, 01 Implantação E 01 Retirada Diária</t>
  </si>
  <si>
    <t>Barreira Plástica Monobloco Para Canalização De Trânsito - 101 X 50 X 55 Cm - Utilização De 600 Ciclos - Fornecimento, 01 Implantação E 01 Retirada Diária</t>
  </si>
  <si>
    <t>Barreira Plástica Para Canalização De Trânsito - 60 X 45 X 60 Cm - Utilização De 600 Ciclos - Fornecimento, 01 Implantação E 01 Retirada Diária</t>
  </si>
  <si>
    <t>Cavalete Em Perfil Metálico Para Placa De Sinalização - 1,00 M X 1,00 M - Confecção</t>
  </si>
  <si>
    <t>Cavalete Em Polietileno Zebrado Com Faixa Refletiva - H = 1,00 M - Utilização De 600 Ciclos - Fornecimento, 01 Implantação E 01 Retirada Diária</t>
  </si>
  <si>
    <t>Cavalete Em Polietileno Zebrado Com Faixa Refletiva E Com Sinalizador A Led Com Bateria - H = 1,00 M - Utilização De 600 Ciclos - Fornecimento, 01 Implantação E 01 Retirada Diária</t>
  </si>
  <si>
    <t>Cilindro Canalizador De Tráfego Com Base Quadrada De 111 X 56 X 56 Cm - Utilização De 600 Ciclos - Fornecimento, 01 Implantação E 01 Retirada Diária</t>
  </si>
  <si>
    <t>Cilindro Flexível Delimitador De Tráfego Com Duas Faixas Refletivas E Chumbador - D = 20 Cm E H = 80 Cm</t>
  </si>
  <si>
    <t>Cone Plástico Para Canalização De Trânsito - Utilização De 150 Ciclos - Fornecimento, 01 Implantação E 01 Retirada Diária</t>
  </si>
  <si>
    <t>Dispositivo De Direcionamento Ou Bloqueio Tipo Tapume - Confecção</t>
  </si>
  <si>
    <t>Dispositivo De Direcionamento Ou Bloqueio Tipo Tapume - Utilização De 150 Ciclos - Fornecimento, 01 Implantação E 01 Retirada Diária</t>
  </si>
  <si>
    <t>Dispositivo De Direcionamento Ou Bloqueio Tipo Tela Plástica Com Suporte Fixo - Confecção</t>
  </si>
  <si>
    <t>Dispositivo De Direcionamento Ou Bloqueio Tipo Tela Plástica Com Suporte Fixo - Utilização De 150 Ciclos - Fornecimento, 01 Implantação E 01 Retirada Diária</t>
  </si>
  <si>
    <t>Dispositivo De Direcionamento Ou Bloqueio Tipo Tela Plástica Com Suporte Móvel Afixado Em Bloco De Concreto - Confecção</t>
  </si>
  <si>
    <t>Dispositivo De Direcionamento Ou Bloqueio Tipo Tela Plástica Com Suporte Móvel Afixado Em Bloco De Concreto - Utilização De 150 Ciclos - Fornecimento, 01 Implantação E 01 Retirada Diária</t>
  </si>
  <si>
    <t>Fabricação De Balizador De Concreto - Seção Circular De 10 Cm - Areia E Brita Comerciais</t>
  </si>
  <si>
    <t>Fabricação De Balizador De Concreto - Seção Circular De 10 Cm - Areia Extraída E Brita Produzida</t>
  </si>
  <si>
    <t>Fita Zebrada Para Dispositivos De Canalização De Trânsito - Fornecimento, Implantação E Retirada</t>
  </si>
  <si>
    <t>Laminado Elastoplástico Para Sinalização Horizontal - Espessura De 1,5 Mm - Fornecimento E Implantação</t>
  </si>
  <si>
    <t>Luz De Advertência E Bateria Para Dispositivos De Sinalização - Utilização De 200 Ciclos - Fornecimento, 01 Implantação E 01 Retirada Diária</t>
  </si>
  <si>
    <t>Manutenção/Recomposição De Sinalização - Pintura De Faixa Com Tinta Acrílica - Espessura De 0,4 Mm</t>
  </si>
  <si>
    <t>Manutenção/Recomposição De Sinalização - Pintura De Faixa Com Tinta Acrílica - Espessura De 0,6 Mm</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</si>
  <si>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</si>
  <si>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</si>
  <si>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</si>
  <si>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Operação De Sinalização Por Bandeirola De Tecido Ou Com Placa Metálica</t>
  </si>
  <si>
    <t>Painel Com Seta Luminosa Montado Em Chassi De Caminhão Com Prancha</t>
  </si>
  <si>
    <t>Painel Com Seta Luminosa Montado Em Chassi De Caminhão Com Prancha E Amortecedor Retrátil</t>
  </si>
  <si>
    <t>Painel De Mensagens Variáveis, Portátil Móvel, Led, Com Banco Fotovoltaico De Energia E Montado Em Chassi Com Engate</t>
  </si>
  <si>
    <t>Pintura De Faixa Com Plástico A Frio Bicomponente À Base De Resinas Metacrílicas Por Dispersão (Estrutura)</t>
  </si>
  <si>
    <t>Pintura De Faixa Com Plástico A Frio Bicomponente À Base De Resinas Metacrílicas Por Extrusão (Alto Relevo)</t>
  </si>
  <si>
    <t>Pintura De Faixa Com Plástico A Frio Bicomponente À Base De Resinas Metacrílicas Por Extrusão (Plano) - Espessura De 1,5 Mm</t>
  </si>
  <si>
    <t>Pintura De Faixa Com Plástico A Frio Bicomponente À Base De Resinas Metacrílicas Por Extrusão (Plano) - Espessura De 3,0 Mm</t>
  </si>
  <si>
    <t>Pintura De Faixa Com Plástico A Frio Tricomponente À Base De Resinas Metacrílicas Por Aspersão - Espessura De 0,6 Mm</t>
  </si>
  <si>
    <t>Pintura De Faixa Com Termoplástico Em Alto Relevo Tipo I Por Extrusão - Relevo Duplo Com Base</t>
  </si>
  <si>
    <t>Pintura De Faixa Com Termoplástico Em Alto Relevo Tipo Ii Por Extrusão - Relevo Simples Ranhurado Com Base</t>
  </si>
  <si>
    <t>Pintura De Faixa Com Termoplástico Em Alto Relevo Tipo Iii Por Extrusão - Relevo Simples Com Base</t>
  </si>
  <si>
    <t>Pintura De Faixa Com Termoplástico Em Alto Relevo Tipo Iv Por Extrusão - Relevo Simples Sem Base</t>
  </si>
  <si>
    <t>Pintura De Faixa Com Termoplástico Em Alto Relevo Tipo V Por Extrusão - Relevo Multipontos Sem Base (Gotas)</t>
  </si>
  <si>
    <t>Pintura De Faixa Com Termoplástico Em Alto Relevo Tipo Vi Por Extrusão - Relevo Multipontos Sem Base (Calotas)</t>
  </si>
  <si>
    <t>Pintura De Faixa Com Termoplástico Por Aspersão - Espessura De 1,5 Mm</t>
  </si>
  <si>
    <t>Pintura De Faixa Com Tinta Acrílica - Espessura De 0,4 Mm</t>
  </si>
  <si>
    <t>Pintura De Faixa Com Tinta Acrílica - Espessura De 0,6 Mm</t>
  </si>
  <si>
    <t>Pintura De Faixa Com Tinta Acrílica Emulsionada Em Água - Espessura De 0,3 Mm</t>
  </si>
  <si>
    <t>Pintura De Faixa Com Tinta Acrílica Emulsionada Em Água - Espessura De 0,4 Mm</t>
  </si>
  <si>
    <t>Pintura De Faixa Com Tinta Acrílica Emulsionada Em Água - Espessura De 0,5 Mm</t>
  </si>
  <si>
    <t>Pintura De Setas E Zebrados Com Termoplástico Por Aspersão - Espessura De 1,5 Mm</t>
  </si>
  <si>
    <t>Pintura De Setas E Zebrados Com Termoplástico Por Extrusão - Espessura De 3,0 Mm</t>
  </si>
  <si>
    <t>Pintura De Setas E Zebrados Com Tinta Acrílica - Espessura De 0,4 Mm</t>
  </si>
  <si>
    <t>Pintura De Setas E Zebrados Com Tinta Acrílica - Espessura De 0,6 Mm</t>
  </si>
  <si>
    <t>Pintura De Setas E Zebrados Com Tinta Acrílica Emulsionada Em Água - Espessura De 0,3 Mm</t>
  </si>
  <si>
    <t>Pintura De Setas E Zebrados Com Tinta Acrílica Emulsionada Em Água - Espessura De 0,4 Mm</t>
  </si>
  <si>
    <t>Pintura De Setas E Zebrados Com Tinta Acrílica Emulsionada Em Água - Espessura De 0,5 Mm</t>
  </si>
  <si>
    <t>Pintura Eletrostática A Pó Com Tinta Poliéster Em Chapa De Aço</t>
  </si>
  <si>
    <t>Placa De Advertência Em Aço, Lado De 0,60 M - Película Retrorrefletiva Tipo I + Si - Fornecimento E Implantação</t>
  </si>
  <si>
    <t>Placa De Advertência Em Aço, Lado De 0,80 M - Película Retrorrefletiva Tipo I + Si - Fornecimento E Implantação</t>
  </si>
  <si>
    <t>Placa De Advertência Em Aço, Lado De 1,00 M - Película Retrorrefletiva Tipo I + Si - Fornecimento E Implantação</t>
  </si>
  <si>
    <t>Placa De Advertência Em Aço, Lado De 1,20 M - Película Retrorrefletiva Tipo Iii + Si - Fornecimento E Implantação</t>
  </si>
  <si>
    <t>Placa De Advertência Em Fibra, Lado De 0,60 M - Película Retrorrefletiva Tipo I + Si - Fornecimento E Implantação</t>
  </si>
  <si>
    <t>Placa De Advertência Em Fibra, Lado De 0,80 M - Película Retrorrefletiva Tipo I + Si - Fornecimento E Implantação</t>
  </si>
  <si>
    <t>Placa De Advertência Em Fibra, Lado De 1,00 M - Película Retrorrefletiva Tipo I + Si - Fornecimento E Implantação</t>
  </si>
  <si>
    <t>Placa De Advertência Em Fibra, Lado De 1,20 M - Película Retrorrefletiva Tipo Iii + Si - Fornecimento E Implantação</t>
  </si>
  <si>
    <t>Placa De Advertência Para Sinalização De Obras Montada Em Suporte Metálico Móvel, Lado 1,00 M - Utilização De 600 Ciclos - Fornecimento, 01 Implantação E 01 Retirada Diária</t>
  </si>
  <si>
    <t>Placa De Marco Quilométrico Em Aço - 0,60 X 0,865 M - Película Retrorrefletiva Tipo I + I - Fornecimento E Implantação</t>
  </si>
  <si>
    <t>Placa De Marco Quilométrico Em Aço - 0,70 X 1,00 M - Película Retrorrefletiva Tipo I + Iii - Fornecimento E Implantação</t>
  </si>
  <si>
    <t>Placa De Marco Quilométrico Em Fibra - 0,60 X 0,865 M - Película Retrorrefletiva Tipo I + I - Fornecimento E Implantação</t>
  </si>
  <si>
    <t>Placa De Marco Quilométrico Em Fibra - 0,70 X 1,00 M - Película Retrorrefletiva Tipo I + Iii - Fornecimento E Implantação</t>
  </si>
  <si>
    <t>Placa De Regulamentação Em Aço D = 0,60 M - Película Retrorrefletiva Tipo I + Si - Fornecimento E Implantação</t>
  </si>
  <si>
    <t>Placa De Regulamentação Em Aço D = 0,80 M - Película Retrorrefletiva Tipo I + Si - Fornecimento E Implantação</t>
  </si>
  <si>
    <t>Placa De Regulamentação Em Aço D = 1,00 M - Película Retrorrefletiva Tipo I + Si - Fornecimento E Implantação</t>
  </si>
  <si>
    <t>Placa De Regulamentação Em Aço D = 1,20 M - Película Retrorrefletiva Tipo Iii + Si - Fornecimento E Implantação</t>
  </si>
  <si>
    <t>Placa De Regulamentação Em Aço, R1 Lado 0,248 M - Película Retrorrefletiva Tipo I + Si - Fornecimento E Implantação</t>
  </si>
  <si>
    <t>Placa De Regulamentação Em Aço, R1 Lado 0,331 M - Película Retrorrefletiva Tipo I + Si - Fornecimento E Implantação</t>
  </si>
  <si>
    <t>Placa De Regulamentação Em Aço, R1 Lado 0,414 M - Película Retrorrefletiva Tipo I + Si - Fornecimento E Implantação</t>
  </si>
  <si>
    <t>Placa De Regulamentação Em Aço, R1 Lado 0,497 M - Película Retrorrefletiva Tipo Iii + Si - Fornecimento E Implantação</t>
  </si>
  <si>
    <t>Placa De Regulamentação Em Aço, R2 Lado 0,60 M - Película Retrorrefletiva Tipo I + Si - Fornecimento E Implantação</t>
  </si>
  <si>
    <t>Placa De Regulamentação Em Aço, R2 Lado 0,80 M - Película Retrorrefletiva Tipo I + Si - Fornecimento E Implantação</t>
  </si>
  <si>
    <t>Placa De Regulamentação Em Aço, R2 Lado 1,00 M - Película Retrorrefletiva Tipo I + Si - Fornecimento E Implantação</t>
  </si>
  <si>
    <t>Placa De Regulamentação Em Aço, R2 Lado 1,20 M - Película Retrorrefletiva Tipo Iii + Si - Fornecimento E Implantação</t>
  </si>
  <si>
    <t>Placa De Regulamentação Em Fibra, D = 0,60 M - Película Retrorrefletiva Tipo I + Si - Fornecimento E Implantação</t>
  </si>
  <si>
    <t>Placa De Regulamentação Em Fibra, D = 0,80 M - Película Retrorrefletiva Tipo I + Si - Fornecimento E Implantação</t>
  </si>
  <si>
    <t>Placa De Regulamentação Em Fibra, D = 1,00 M - Película Retrorrefletiva Tipo I + Si - Fornecimento E Implantação</t>
  </si>
  <si>
    <t>Placa De Regulamentação Em Fibra, D = 1,20 M - Película Retrorrefletiva Tipo Iii + Si - Fornecimento E Implantação</t>
  </si>
  <si>
    <t>Placa De Regulamentação Em Fibra, R1 Lado 0,248 M - Película Retrorrefletiva Tipo I + Si - Fornecimento E Implantação</t>
  </si>
  <si>
    <t>Placa De Regulamentação Em Fibra, R1 Lado 0,331 M - Película Retrorrefletiva Tipo I + Si - Fornecimento E Implantação</t>
  </si>
  <si>
    <t>Placa De Regulamentação Em Fibra, R1 Lado 0,414 M - Película Retrorrefletiva Tipo I + Si - Fornecimento E Implantação</t>
  </si>
  <si>
    <t>Placa De Regulamentação Em Fibra, R1 Lado 0,497 M - Película Retrorrefletiva Tipo Iii + Si - Fornecimento E Implantação</t>
  </si>
  <si>
    <t>Placa De Regulamentação Em Fibra, R2 Lado 0,60 M - Película Retrorrefletiva Tipo I + Si - Fornecimento E Implantação</t>
  </si>
  <si>
    <t>Placa De Regulamentação Em Fibra, R2 Lado 0,80 M - Película Retrorrefletiva Tipo I + Si - Fornecimento E Implantação</t>
  </si>
  <si>
    <t>Placa De Regulamentação Em Fibra, R2 Lado 1,00 M - Película Retrorrefletiva Tipo I + Si - Fornecimento E Implantação</t>
  </si>
  <si>
    <t>Placa De Regulamentação Em Fibra, R2 Lado 1,20 M - Película Retrorrefletiva Tipo I + Si - Fornecimento E Implantação</t>
  </si>
  <si>
    <t>Placa De Regulamentação Para Sinalização De Obras Montada Em Suporte Metálico Móvel - D = 1,00 M - Utilização De 600 Ciclos - Fornecimento, 01 Implantação E 01 Retirada Diária</t>
  </si>
  <si>
    <t>Placa De Regulamentação Para Sinalização De Obras Montada Em Suporte Metálico Móvel, R1 Lado 0,414 M - Utilização De 600 Ciclos - Fornecimento, 01 Implantação E 01 Retirada Diária</t>
  </si>
  <si>
    <t>Placa De Regulamentação Para Sinalização De Obras Montada Em Suporte Metálico Móvel, R2 Lado 1,00 M - Utilização De 600 Ciclos - Fornecimento, 01 Implantação E 01 Retirada Diária</t>
  </si>
  <si>
    <t>Placa Delineador Em Aço - 0,30 X 0,90 M - Película Retrorrefletiva Tipo I + Iv - Fornecimento E Implantação</t>
  </si>
  <si>
    <t>Placa Delineador Em Aço - 0,50 X 0,60 M - Película Retrorrefletiva Tipo I + Iv - Fornecimento E Implantação</t>
  </si>
  <si>
    <t>Placa Delineador Em Fibra - 0,30 X 0,90 M - Película Retrorrefletiva Tipo I + Iv - Fornecimento E Implantação</t>
  </si>
  <si>
    <t>Placa Delineador Em Fibra - 0,50 X 0,60 M - Película Retrorrefletiva Tipo I + Iv - Fornecimento E Implantação</t>
  </si>
  <si>
    <t>Placa Em Aço - 2,00 X 1,00 M - Película Retrorrefletiva Tipo I + I - Fornecimento E Implantação</t>
  </si>
  <si>
    <t>Placa Em Aço - 2,00 X 1,00 M - Película Retrorrefletiva Tipo I + Iii - Fornecimento E Implantação</t>
  </si>
  <si>
    <t>Placa Em Aço - 2,00 X 1,00 M - Película Retrorrefletiva Tipo I + X - Fornecimento E Implantação</t>
  </si>
  <si>
    <t>Placa Em Aço - 2,00 X 1,00 M - Película Retrorrefletiva Tipo Iii + Iii - Fornecimento E Implantação</t>
  </si>
  <si>
    <t>Placa Em Aço - 2,00 X 1,00 M - Película Retrorrefletiva Tipo Iii + X - Fornecimento E Implantação</t>
  </si>
  <si>
    <t>Placa Em Aço - 3,00 X 1,50 M - Película Retrorrefletiva Tipo I + I - Fornecimento E Implantação</t>
  </si>
  <si>
    <t>Placa Em Aço - 3,00 X 1,50 M - Película Retrorrefletiva Tipo I + Iii - Fornecimento E Implantação</t>
  </si>
  <si>
    <t>Placa Em Aço - 3,00 X 1,50 M - Película Retrorrefletiva Tipo I + X - Fornecimento E Implantação</t>
  </si>
  <si>
    <t>Placa Em Aço - 3,00 X 1,50 M - Película Retrorrefletiva Tipo Iii + Iii - Fornecimento E Implantação</t>
  </si>
  <si>
    <t>Placa Em Aço - 3,00 X 1,50 M - Película Retrorrefletiva Tipo Iii + X - Fornecimento E Implantação</t>
  </si>
  <si>
    <t>Placa Em Aço - 3,00 X 2,00 M - Película Retrorrefletiva Tipo I + I - Fornecimento E Implantação</t>
  </si>
  <si>
    <t>Placa Em Aço - 3,00 X 2,00 M - Película Retrorrefletiva Tipo I + Iii - Fornecimento E Implantação</t>
  </si>
  <si>
    <t>Placa Em Aço - 3,00 X 2,00 M - Película Retrorrefletiva Tipo I + X - Fornecimento E Implantação</t>
  </si>
  <si>
    <t>Placa Em Aço - 3,00 X 2,00 M - Película Retrorrefletiva Tipo Iii + Iii - Fornecimento E Implantação</t>
  </si>
  <si>
    <t>Placa Em Aço - 3,00 X 2,00 M - Película Retrorrefletiva Tipo Iii + X - Fornecimento E Implantação</t>
  </si>
  <si>
    <t>Placa Em Aço - 4,00 X 2,00 M - Película Retrorrefletiva Tipo I + I - Fornecimento E Implantação</t>
  </si>
  <si>
    <t>Placa Em Aço - 4,00 X 2,00 M - Película Retrorrefletiva Tipo I + Iii - Fornecimento E Implantação</t>
  </si>
  <si>
    <t>Placa Em Aço - 4,00 X 2,00 M - Película Retrorrefletiva Tipo I + X - Fornecimento E Implantação</t>
  </si>
  <si>
    <t>Placa Em Aço - 4,00 X 2,00 M - Película Retrorrefletiva Tipo Iii + Iii - Fornecimento E Implantação</t>
  </si>
  <si>
    <t>Placa Em Aço - 4,00 X 2,00 M - Película Retrorrefletiva Tipo Iii + X - Fornecimento E Implantação</t>
  </si>
  <si>
    <t>Placa Em Aço - 4,00 X 3,00 M - Película Retrorrefletiva Tipo I + I - Fornecimento E Implantação</t>
  </si>
  <si>
    <t>Placa Em Aço - 4,00 X 3,00 M - Película Retrorrefletiva Tipo I + Iii - Fornecimento E Implantação</t>
  </si>
  <si>
    <t>Placa Em Aço - 4,00 X 3,00 M - Película Retrorrefletiva Tipo I + X - Fornecimento E Implantação</t>
  </si>
  <si>
    <t>Placa Em Aço - 4,00 X 3,00 M - Película Retrorrefletiva Tipo Iii + Iii - Fornecimento E Implantação</t>
  </si>
  <si>
    <t>Placa Em Aço - 4,00 X 3,00 M - Película Retrorrefletiva Tipo Iii + X - Fornecimento E Implantação</t>
  </si>
  <si>
    <t>Placa Em Aço - Película I + I - Chapa Recuperada - Fornecimento E Implantação</t>
  </si>
  <si>
    <t>Placa Em Aço - Película I + I - Fornecimento E Implantação</t>
  </si>
  <si>
    <t>Placa Em Aço - Película I + Iii - Chapa Recuperada - Fornecimento E Implantação</t>
  </si>
  <si>
    <t>Placa Em Aço - Película I + Iii - Fornecimento E Implantação</t>
  </si>
  <si>
    <t>Placa Em Aço - Película Iii + Iii - Chapa Recuperada - Fornecimento E Implantação</t>
  </si>
  <si>
    <t>Placa Em Aço - Película Iii + Iii - Fornecimento E Implantação</t>
  </si>
  <si>
    <t>Placa Em Aço Nº 16 Galvanizado Com Película Retrorrefletiva Tipo I + I - Chapa Recuperada - Confecção</t>
  </si>
  <si>
    <t>Placa Em Aço Nº 16 Galvanizado Com Película Retrorrefletiva Tipo I + I - Confecção</t>
  </si>
  <si>
    <t>Placa Em Aço Nº 16 Galvanizado Com Película Retrorrefletiva Tipo I + Iii - Chapa Recuperada - Confecção</t>
  </si>
  <si>
    <t>Placa Em Aço Nº 16 Galvanizado Com Película Retrorrefletiva Tipo I + Iii - Confecção</t>
  </si>
  <si>
    <t>Placa Em Aço Nº 16 Galvanizado Com Película Retrorrefletiva Tipo I + Iv - Confecção</t>
  </si>
  <si>
    <t>Placa Em Aço Nº 16 Galvanizado Com Película Retrorrefletiva Tipo I + Si - Confecção</t>
  </si>
  <si>
    <t>Placa Em Aço Nº 16 Galvanizado Com Película Retrorrefletiva Tipo I + X - Confecção</t>
  </si>
  <si>
    <t>Placa Em Aço Nº 16 Galvanizado Com Película Retrorrefletiva Tipo Iii + Iii - Chapa Recuperada - Confecção</t>
  </si>
  <si>
    <t>Placa Em Aço Nº 16 Galvanizado Com Película Retrorrefletiva Tipo Iii + Iii - Confecção</t>
  </si>
  <si>
    <t>Placa Em Aço Nº 16 Galvanizado Com Película Retrorrefletiva Tipo Iii + Si - Confecção</t>
  </si>
  <si>
    <t>Placa Em Aço Nº 16 Galvanizado Com Película Retrorrefletiva Tipo Iii + X - Confecção</t>
  </si>
  <si>
    <t>Placa Em Aço, Modulada - 2,00 X 1,00 M - Película Retrorrefletiva Tipo I + I - Fornecimento E Implantação</t>
  </si>
  <si>
    <t>Placa Em Aço, Modulada - 2,00 X 1,00 M - Película Retrorrefletiva Tipo I + Iii - Fornecimento E Implantação</t>
  </si>
  <si>
    <t>Placa Em Aço, Modulada - 2,00 X 1,00 M - Película Retrorrefletiva Tipo Iii + Iii - Fornecimento E Implantação</t>
  </si>
  <si>
    <t>Placa Em Aço, Modulada - 3,00 X 1,50 M - Película Retrorrefletiva Tipo I + I - Fornecimento E Implantação</t>
  </si>
  <si>
    <t>Placa Em Aço, Modulada - 3,00 X 1,50 M - Película Retrorrefletiva Tipo I + Iii - Fornecimento E Implantação</t>
  </si>
  <si>
    <t>Placa Em Aço, Modulada - 3,00 X 1,50 M - Película Retrorrefletiva Tipo Iii + Iii - Fornecimento E Implantação</t>
  </si>
  <si>
    <t>Placa Em Aço, Modulada - 3,00 X 2,00 M - Película Retrorrefletiva Tipo I + I - Fornecimento E Implantação</t>
  </si>
  <si>
    <t>Placa Em Aço, Modulada - 3,00 X 2,00 M - Película Retrorrefletiva Tipo I + Iii - Fornecimento E Implantação</t>
  </si>
  <si>
    <t>Placa Em Aço, Modulada - 3,00 X 2,00 M - Película Retrorrefletiva Tipo Iii + Iii - Fornecimento E Implantação</t>
  </si>
  <si>
    <t>Placa Em Aço, Modulada - 4,00 X 2,00 M - Película Retrorrefletiva Tipo I + I - Fornecimento E Implantação</t>
  </si>
  <si>
    <t>Placa Em Aço, Modulada - 4,00 X 2,00 M - Película Retrorrefletiva Tipo I + Iii - Fornecimento E Implantação</t>
  </si>
  <si>
    <t>Placa Em Aço, Modulada - 4,00 X 2,00 M - Película Retrorrefletiva Tipo Iii + Iii - Fornecimento E Implantação</t>
  </si>
  <si>
    <t>Placa Em Aço, Modulada - 4,00 X 3,00 M - Película Retrorrefletiva Tipo I + I - Fornecimento E Implantação</t>
  </si>
  <si>
    <t>Placa Em Aço, Modulada - 4,00 X 3,00 M - Película Retrorrefletiva Tipo I + Iii - Fornecimento E Implantação</t>
  </si>
  <si>
    <t>Placa Em Aço, Modulada - 4,00 X 3,00 M - Película Retrorrefletiva Tipo Iii + Iii - Fornecimento E Implantação</t>
  </si>
  <si>
    <t>Placa Em Aço, Modulada - Acima De 2 M² - Película I + I - Fornecimento E Implantação</t>
  </si>
  <si>
    <t>Placa Em Aço, Modulada - Acima De 2 M² - Película I + Iii - Fornecimento E Implantação</t>
  </si>
  <si>
    <t>Placa Em Aço, Modulada - Acima De 2 M² - Película Iii + Iii - Fornecimento E Implantação</t>
  </si>
  <si>
    <t>Placa Em Alumínio Composto De 3 Mm, Modulada, Aérea, Com Película Retrorrefletiva Tipo I + Iii - Confecção</t>
  </si>
  <si>
    <t>Placa Em Alumínio Composto De 3 Mm, Modulada, Aérea, Com Película Retrorrefletiva Tipo Iii + Iii - Confecção</t>
  </si>
  <si>
    <t>Placa Em Alumínio Composto De 3 Mm, Modulada, Aérea, Com Película Retrorrefletiva Tipo Iii + X - Confecção</t>
  </si>
  <si>
    <t>Placa Em Alumínio Composto De 3 Mm, Modulada, Aérea, Com Película Retrorrefletiva Tipo X + Si - Confecção</t>
  </si>
  <si>
    <t>Placa Em Alumínio Composto, Espessura De 3,0 Mm, Modulada, Aérea - Película Retrorrefletiva Tipo I + Iii - Fornecimento E Implantação</t>
  </si>
  <si>
    <t>Placa Em Alumínio Composto, Espessura De 3,0 Mm, Modulada, Aérea - Película Retrorrefletiva Tipo Iii + Iii - Fornecimento E Implantação</t>
  </si>
  <si>
    <t>Placa Em Alumínio Composto, Espessura De 3,0 Mm, Modulada, Aérea - Película Retrorrefletiva Tipo Iii + X - Fornecimento E Implantação</t>
  </si>
  <si>
    <t>Placa Em Alumínio Composto, Espessura De 3,0 Mm, Modulada, Aérea - Película Retrorrefletiva Tipo X + Si - Fornecimento E Implantação</t>
  </si>
  <si>
    <t>Placa Em Alumínio, Espessura De 1,5 Mm, Modulada, Aérea - Película Retrorrefletiva Tipo I + Iii - Fornecimento E Implantação</t>
  </si>
  <si>
    <t>Placa Em Alumínio, Espessura De 1,5 Mm, Modulada, Aérea - Película Retrorrefletiva Tipo Iii + Iii - Fornecimento E Implantação</t>
  </si>
  <si>
    <t>Placa Em Alumínio, Espessura De 1,5 Mm, Modulada, Aérea - Película Retrorrefletiva Tipo Iii + X - Fornecimento E Implantação</t>
  </si>
  <si>
    <t>Placa Em Alumínio, Espessura De 1,5 Mm, Modulada, Aérea, Com Película Retrorrefletiva Tipo I + Iii - Confecção</t>
  </si>
  <si>
    <t>Placa Em Alumínio, Espessura De 1,5 Mm, Modulada, Aérea, Com Película Retrorrefletiva Tipo Iii + Iii - Confecção</t>
  </si>
  <si>
    <t>Placa Em Alumínio, Espessura De 1,5 Mm, Modulada, Aérea, Com Película Retrorrefletiva Tipo Iii + X - Confecção</t>
  </si>
  <si>
    <t>Placa Em Chapa De Poliéster Reforçada Com Fibra De Vidro Com Película Retrorrefletiva Tipo I + I - Confecção</t>
  </si>
  <si>
    <t>Placa Em Chapa De Poliéster Reforçada Com Fibra De Vidro Com Película Retrorrefletiva Tipo I + Iii - Confecção</t>
  </si>
  <si>
    <t>Placa Em Chapa De Poliéster Reforçada Com Fibra De Vidro Com Película Retrorrefletiva Tipo I + Iv - Confecção</t>
  </si>
  <si>
    <t>Placa Em Chapa De Poliéster Reforçada Com Fibra De Vidro Com Película Retrorrefletiva Tipo I + Si - Confecção</t>
  </si>
  <si>
    <t>Placa Em Chapa De Poliéster Reforçada Com Fibra De Vidro Com Película Retrorrefletiva Tipo Iii + Iii - Confecção</t>
  </si>
  <si>
    <t>Placa Em Chapa De Poliéster Reforçada Com Fibra De Vidro Com Película Retrorrefletiva Tipo Iii + Si - Confecção</t>
  </si>
  <si>
    <t>Placa Em Fibra - 2,00 X 1,00 M - Película Retrorrefletiva Tipo I + I - Fornecimento E Implantação</t>
  </si>
  <si>
    <t>Placa Em Fibra - 2,00 X 1,00 M - Película Retrorrefletiva Tipo I + Iii - Fornecimento E Implantação</t>
  </si>
  <si>
    <t>Placa Em Fibra - 2,00 X 1,00 M - Película Retrorrefletiva Tipo Iii + Iii - Fornecimento E Implantação</t>
  </si>
  <si>
    <t>Placa Em Fibra - 3,00 X 1,50 M - Película Retrorrefletiva Tipo I + I - Fornecimento E Implantação</t>
  </si>
  <si>
    <t>Placa Em Fibra - 3,00 X 1,50 M - Película Retrorrefletiva Tipo I + Iii - Fornecimento E Implantação</t>
  </si>
  <si>
    <t>Placa Em Fibra - 3,00 X 1,50 M - Película Retrorrefletiva Tipo Iii + Iii - Fornecimento E Implantação</t>
  </si>
  <si>
    <t>Placa Em Fibra - 3,00 X 2,00 M - Película Retrorrefletiva Tipo I + I - Fornecimento E Implantação</t>
  </si>
  <si>
    <t>Placa Em Fibra - 3,00 X 2,00 M - Película Retrorrefletiva Tipo I + Iii - Fornecimento E Implantação</t>
  </si>
  <si>
    <t>Placa Em Fibra - 3,00 X 2,00 M - Película Retrorrefletiva Tipo Iii + Iii - Fornecimento E Implantação</t>
  </si>
  <si>
    <t>Placa Em Fibra - 4,00 X 2,00 M - Película Retrorrefletiva Tipo I + I - Fornecimento E Implantação</t>
  </si>
  <si>
    <t>Placa Em Fibra - 4,00 X 2,00 M - Película Retrorrefletiva Tipo I + Iii - Fornecimento E Implantação</t>
  </si>
  <si>
    <t>Placa Em Fibra - 4,00 X 2,00 M - Película Retrorrefletiva Tipo Iii + Iii - Fornecimento E Implantação</t>
  </si>
  <si>
    <t>Placa Em Fibra - 4,00 X 3,00 M - Película Retrorrefletiva Tipo I + I - Fornecimento E Implantação</t>
  </si>
  <si>
    <t>Placa Em Fibra - 4,00 X 3,00 M - Película Retrorrefletiva Tipo I + Iii - Fornecimento E Implantação</t>
  </si>
  <si>
    <t>Placa Em Fibra - 4,00 X 3,00 M - Película Retrorrefletiva Tipo Iii + Iii - Fornecimento E Implantação</t>
  </si>
  <si>
    <t>Placa Em Fibra - Película I + I - Fornecimento E Implantação</t>
  </si>
  <si>
    <t>Placa Em Fibra - Película I + Iii - Fornecimento E Implantação</t>
  </si>
  <si>
    <t>Placa Em Fibra - Película Iii + Iii - Fornecimento E Implantação</t>
  </si>
  <si>
    <t>Placa Em Fibra, Modulada, Aérea - Película Retrorrefletiva Tipo I + Iii - Fornecimento E Implantação</t>
  </si>
  <si>
    <t>Placa Em Fibra, Modulada, Aérea - Película Retrorrefletiva Tipo Iii + Iii - Fornecimento E Implantação</t>
  </si>
  <si>
    <t>Placa Em Fibra, Modulada, Aérea - Película Retrorrefletiva Tipo Iii + X - Fornecimento E Implantação</t>
  </si>
  <si>
    <t>Placa Modulada Em Aço Nº 18 Galvanizado Com Película Retrorrefletiva Tipo I + I - Confecção</t>
  </si>
  <si>
    <t>Placa Modulada Em Aço Nº 18 Galvanizado Com Película Retrorrefletiva Tipo I + Iii - Confecção</t>
  </si>
  <si>
    <t>Placa Modulada Em Aço Nº 18 Galvanizado Com Película Retrorrefletiva Tipo Iii + Iii - Confecção</t>
  </si>
  <si>
    <t>Placa Modulada Em Chapa De Poliéster Reforçada Com Fibra De Vidro, Aérea, Com Película Retrorrefletiva Tipo I + Iii - Confecção</t>
  </si>
  <si>
    <t>Placa Modulada Em Chapa De Poliéster Reforçada Com Fibra De Vidro, Aérea, Com Película Retrorrefletiva Tipo Iii + Iii - Confecção</t>
  </si>
  <si>
    <t>Placa Modulada Em Chapa De Poliéster Reforçada Com Fibra De Vidro, Aérea, Com Película Retrorrefletiva Tipo Iii + X - Confecção</t>
  </si>
  <si>
    <t>Placa Para Sinalização De Obras Montada Em Cavalete Metálico - 1,00 X 1,00 M - Utilização De 600 Ciclos - Fornecimento, 01 Implantação E 01 Retirada Diária</t>
  </si>
  <si>
    <t>Pórtico Metálico Com Vão De 15,9 M, Vento De 35 M/S E Área De Exposição De Até 23,85 M² - Fornecimento E Implantação - Areia E Brita Comerciais</t>
  </si>
  <si>
    <t>Pórtico Metálico Com Vão De 15,9 M, Vento De 35 M/S E Área De Exposição De Até 23,85 M² - Fornecimento E Implantação - Areia Extraída E Brita Produzida</t>
  </si>
  <si>
    <t>Pórtico Metálico Com Vão De 15,9 M, Vento De 40 M/S E Área De Exposição De Até 23,85 M² - Fornecimento E Implantação - Areia E Brita Comerciais</t>
  </si>
  <si>
    <t>Pórtico Metálico Com Vão De 15,9 M, Vento De 40 M/S E Área De Exposição De Até 23,85 M² - Fornecimento E Implantação - Areia Extraída E Brita Produzida</t>
  </si>
  <si>
    <t>Pórtico Metálico Com Vão De 15,9 M, Vento De 45 M/S E Área De Exposição De Até 23,85 M² - Fornecimento E Implantação - Areia E Brita Comerciais</t>
  </si>
  <si>
    <t>Pórtico Metálico Com Vão De 15,9 M, Vento De 45 M/S E Área De Exposição De Até 23,85 M² - Fornecimento E Implantação - Areia Extraída E Brita Produzida</t>
  </si>
  <si>
    <t>Recuperação De Chapa Em Aço Para Placa De Sinalização</t>
  </si>
  <si>
    <t>Remoção Da Estrutura De Pórtico Metálico</t>
  </si>
  <si>
    <t>Remoção Da Estrutura De Semipórtico Duplo Metálico</t>
  </si>
  <si>
    <t>Remoção Da Estrutura De Semipórtico Metálico</t>
  </si>
  <si>
    <t>Remoção De Placa De Sinalização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</si>
  <si>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</si>
  <si>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</si>
  <si>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</si>
  <si>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</si>
  <si>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Semipórtico Duplo Metálico Com Vão De 2 X 8,3 M, Vento De 35 M/S E Área De Exposição De Até 2 X 12,45 M² - Fornecimento E Implantação - Areia E Brita Comerciais</t>
  </si>
  <si>
    <t>Semipórtico Duplo Metálico Com Vão De 2 X 8,3 M, Vento De 35 M/S E Área De Exposição De Até 2 X 12,45 M² - Fornecimento E Implantação - Areia Extraída E Brita Produzida</t>
  </si>
  <si>
    <t>Semipórtico Duplo Metálico Com Vão De 2 X 8,3 M, Vento De 40 M/S E Área De Exposição De Até 2 X 12,45 M² - Fornecimento E Implantação - Areia E Brita Comerciais</t>
  </si>
  <si>
    <t>Semipórtico Duplo Metálico Com Vão De 2 X 8,3 M, Vento De 40 M/S E Área De Exposição De Até 2 X 12,45 M² - Fornecimento E Implantação - Areia Extraída E Brita Produzida</t>
  </si>
  <si>
    <t>Semipórtico Duplo Metálico Com Vão De 2 X 8,3 M, Vento De 45 M/S E Área De Exposição De Até 2 X 12,45 M² - Fornecimento E Implantação - Areia E Brita Comerciais</t>
  </si>
  <si>
    <t>Semipórtico Duplo Metálico Com Vão De 2 X 8,3 M, Vento De 45 M/S E Área De Exposição De Até 2 X 12,45 M² - Fornecimento E Implantação - Areia Extraída E Brita Produzida</t>
  </si>
  <si>
    <t>Semipórtico Metálico Com Vão De 8,3 M, Vento De 35 M/S E Área De Exposição De Até 12,45 M² - Fornecimento E Implantação - Areia E Brita Comerciais</t>
  </si>
  <si>
    <t>Semipórtico Metálico Com Vão De 8,3 M, Vento De 35 M/S E Área De Exposição De Até 12,45 M² - Fornecimento E Implantação - Areia Extraída E Brita Produzida</t>
  </si>
  <si>
    <t>Semipórtico Metálico Com Vão De 8,3 M, Vento De 40 M/S E Área De Exposição De Até 12,45 M² - Fornecimento E Implantação - Areia E Brita Comerciais</t>
  </si>
  <si>
    <t>Semipórtico Metálico Com Vão De 8,3 M, Vento De 40 M/S E Área De Exposição De Até 12,45 M² - Fornecimento E Implantação - Areia Extraída E Brita Produzida</t>
  </si>
  <si>
    <t>Semipórtico Metálico Com Vão De 8,3 M, Vento De 45 M/S E Área De Exposição De Até 12,45 M² - Fornecimento E Implantação - Areia E Brita Comerciais</t>
  </si>
  <si>
    <t>Semipórtico Metálico Com Vão De 8,3 M, Vento De 45 M/S E Área De Exposição De Até 12,45 M² - Fornecimento E Implantação - Areia Extraída E Brita Produzida</t>
  </si>
  <si>
    <t>Sinalizador Direcional Móvel, Led, Com Banco Fotovoltaico De Energia E Montado Em Chassi Com Engate</t>
  </si>
  <si>
    <t>Suporte Duplo Metálico Galvanizado Para Placas - 3,00 X 1,50 M - Fornecimento E Implantação</t>
  </si>
  <si>
    <t>Suporte Duplo Metálico Galvanizado Para Placas - 3,00 X 2,00 M - Fornecimento E Implantação</t>
  </si>
  <si>
    <t>Suporte Duplo Metálico Galvanizado Para Placas - 4,00 X 2,00 M - Fornecimento E Implantação</t>
  </si>
  <si>
    <t>Suporte Duplo Metálico Galvanizado Para Placas - 4,00 X 3,00 M - Fornecimento E Implantação</t>
  </si>
  <si>
    <t>Suporte Metálico Galvanizado Para Marco Quilométrico - Fornecimento E Implantação</t>
  </si>
  <si>
    <t>Suporte Metálico Galvanizado Para Placa De Advertência Ou Regulamentação - Lado Ou Diâmetro De 0,60 M - Fornecimento E Implantação</t>
  </si>
  <si>
    <t>Suporte Metálico Galvanizado Para Placa De Advertência Ou Regulamentação - Lado Ou Diâmetro De 0,80 M - Fornecimento E Implantação</t>
  </si>
  <si>
    <t>Suporte Metálico Galvanizado Para Placa De Advertência Ou Regulamentação - Lado Ou Diâmetro De 1,00 M - Fornecimento E Implantação</t>
  </si>
  <si>
    <t>Suporte Metálico Galvanizado Para Placa De Advertência Ou Regulamentação - Lado Ou Diâmetro De 1,20 M - Fornecimento E Implantação</t>
  </si>
  <si>
    <t>Suporte Metálico Galvanizado Para Placa De Regulamentação - R1 - Lado De 0,248 M - Fornecimento E Implantação</t>
  </si>
  <si>
    <t>Suporte Metálico Galvanizado Para Placa De Regulamentação - R1 - Lado De 0,331 M - Fornecimento E Implantação</t>
  </si>
  <si>
    <t>Suporte Metálico Galvanizado Para Placa De Regulamentação - R1 - Lado De 0,414 M - Fornecimento E Implantação</t>
  </si>
  <si>
    <t>Suporte Metálico Galvanizado Para Placa De Regulamentação - R1 - Lado De 0,497 M - Fornecimento E Implantação</t>
  </si>
  <si>
    <t>Suporte Metálico Galvanizado Para Placa De Regulamentação - R2 - Lado De 0,60 M - Fornecimento E Implantação</t>
  </si>
  <si>
    <t>Suporte Metálico Galvanizado Para Placa De Regulamentação - R2 - Lado De 0,80 M - Fornecimento E Implantação</t>
  </si>
  <si>
    <t>Suporte Metálico Galvanizado Para Placa De Regulamentação - R2 - Lado De 1,00 M - Fornecimento E Implantação</t>
  </si>
  <si>
    <t>Suporte Metálico Galvanizado Para Placa De Regulamentação - R2 - Lado De 1,20 M - Fornecimento E Implantação</t>
  </si>
  <si>
    <t>Suporte Metálico Galvanizado Para Placas - 2,00 X 1,00 M - Fornecimento E Implantação</t>
  </si>
  <si>
    <t>Suporte Metálico Móvel Para Placa De Sinalização - Confecção</t>
  </si>
  <si>
    <t>Suporte Para Placa De Sinalização Em Madeira De Lei Tratada 8 X 8 Cm - Fornecimento E Implantação</t>
  </si>
  <si>
    <t>Suporte Polimérico Ecológico Maciço Colapsível D = 6,5 Cm Para Placa De Sinalização - Fornecimento E Implantação</t>
  </si>
  <si>
    <t>Suporte Polimérico Ecológico Maciço Colapsível Quadrado De 10 Cm Para Placa De Sinalização - Fornecimento E Implantação</t>
  </si>
  <si>
    <t>Suporte Polimérico Ecológico Maciço Colapsível Quadrado De 8 Cm Para Placa De Sinalização - Fornecimento E Implantação</t>
  </si>
  <si>
    <t>Suporte Polimérico Ecológico Maciço Colapsível Retangular De 7 X 15 Cm Para Placa De Sinalização - Fornecimento E Implantação</t>
  </si>
  <si>
    <t>Tacha Refletiva Em Plástico Injetado - Bidirecional Tipo I - Com Um Pino - Fornecimento E Colocação</t>
  </si>
  <si>
    <t>Tacha Refletiva Em Plástico Injetado - Bidirecional Tipo I - Fornecimento E Colocação</t>
  </si>
  <si>
    <t>Tacha Refletiva Em Plástico Injetado - Bidirecional Tipo Ii - Com Um Pino - Fornecimento E Colocação</t>
  </si>
  <si>
    <t>Tacha Refletiva Em Plástico Injetado - Bidirecional Tipo Ii - Fornecimento E Colocação</t>
  </si>
  <si>
    <t>Tacha Refletiva Em Plástico Injetado - Bidirecional Tipo Iii - Com Um Pino - Fornecimento E Colocação</t>
  </si>
  <si>
    <t>Tacha Refletiva Em Plástico Injetado - Bidirecional Tipo Iii - Fornecimento E Colocação</t>
  </si>
  <si>
    <t>Tacha Refletiva Em Plástico Injetado - Bidirecional Tipo Iv - Com Um Pino - Fornecimento E Colocação</t>
  </si>
  <si>
    <t>Tacha Refletiva Em Plástico Injetado - Bidirecional Tipo Iv - Fornecimento E Colocação</t>
  </si>
  <si>
    <t>Tacha Refletiva Em Plástico Injetado - Monodirecional Tipo I - Com Um Pino - Fornecimento E Colocação</t>
  </si>
  <si>
    <t>Tacha Refletiva Em Plástico Injetado - Monodirecional Tipo I - Fornecimento E Colocação</t>
  </si>
  <si>
    <t>Tacha Refletiva Em Plástico Injetado - Monodirecional Tipo Ii - Com Um Pino - Fornecimento E Colocação</t>
  </si>
  <si>
    <t>Tacha Refletiva Em Plástico Injetado - Monodirecional Tipo Ii - Fornecimento E Colocação</t>
  </si>
  <si>
    <t>Tacha Refletiva Em Plástico Injetado - Monodirecional Tipo Iii - Com Um Pino - Fornecimento E Colocação</t>
  </si>
  <si>
    <t>Tacha Refletiva Em Plástico Injetado - Monodirecional Tipo Iii - Fornecimento E Colocação</t>
  </si>
  <si>
    <t>Tacha Refletiva Em Plástico Injetado - Monodirecional Tipo Iv - Com Um Pino - Fornecimento E Colocação</t>
  </si>
  <si>
    <t>Tacha Refletiva Em Plástico Injetado - Monodirecional Tipo Iv - Fornecimento E Colocação</t>
  </si>
  <si>
    <t>Tacha Refletiva Em Resina Sintética - Bidirecional Tipo I - Com Um Pino - Fornecimento E Colocação</t>
  </si>
  <si>
    <t>Tacha Refletiva Em Resina Sintética - Bidirecional Tipo I - Fornecimento E Colocação</t>
  </si>
  <si>
    <t>Tacha Refletiva Em Resina Sintética - Bidirecional Tipo Ii - Com Um Pino - Fornecimento E Colocação</t>
  </si>
  <si>
    <t>Tacha Refletiva Em Resina Sintética - Bidirecional Tipo Ii - Fornecimento E Colocação</t>
  </si>
  <si>
    <t>Tacha Refletiva Em Resina Sintética - Bidirecional Tipo Iii - Com Um Pino - Fornecimento E Colocação</t>
  </si>
  <si>
    <t>Tacha Refletiva Em Resina Sintética - Bidirecional Tipo Iii - Fornecimento E Colocação</t>
  </si>
  <si>
    <t>Tacha Refletiva Em Resina Sintética - Bidirecional Tipo Iv - Com Um Pino - Fornecimento E Colocação</t>
  </si>
  <si>
    <t>Tacha Refletiva Em Resina Sintética - Bidirecional Tipo Iv - Fornecimento E Colocação</t>
  </si>
  <si>
    <t>Tacha Refletiva Em Resina Sintética - Monodirecional Tipo I - Com Um Pino - Fornecimento E Colocação</t>
  </si>
  <si>
    <t>Tacha Refletiva Em Resina Sintética - Monodirecional Tipo I - Fornecimento E Colocação</t>
  </si>
  <si>
    <t>Tacha Refletiva Em Resina Sintética - Monodirecional Tipo Ii - Com Um Pino - Fornecimento E Colocação</t>
  </si>
  <si>
    <t>Tacha Refletiva Em Resina Sintética - Monodirecional Tipo Ii - Fornecimento E Colocação</t>
  </si>
  <si>
    <t>Tacha Refletiva Em Resina Sintética - Monodirecional Tipo Iii - Com Um Pino - Fornecimento E Colocação</t>
  </si>
  <si>
    <t>Tacha Refletiva Em Resina Sintética - Monodirecional Tipo Iii - Fornecimento E Colocação</t>
  </si>
  <si>
    <t>Tacha Refletiva Em Resina Sintética - Monodirecional Tipo Iv - Com Um Pino - Fornecimento E Colocação</t>
  </si>
  <si>
    <t>Tacha Refletiva Em Resina Sintética - Monodirecional Tipo Iv - Fornecimento E Colocação</t>
  </si>
  <si>
    <t>Tacha Refletiva Metálica - Bidirecional Tipo Ii - Com Dois Pinos - Fornecimento E Colocação</t>
  </si>
  <si>
    <t>Tacha Refletiva Metálica - Bidirecional Tipo Ii - Com Um Pino - Fornecimento E Colocação</t>
  </si>
  <si>
    <t>Tacha Refletiva Metálica - Bidirecional Tipo Iii - Com Dois Pinos - Fornecimento E Colocação</t>
  </si>
  <si>
    <t>Tacha Refletiva Metálica - Bidirecional Tipo Iii - Com Um Pino - Fornecimento E Colocação</t>
  </si>
  <si>
    <t>Tacha Refletiva Metálica - Bidirecional Tipo Iv - Com Dois Pinos - Fornecimento E Colocação</t>
  </si>
  <si>
    <t>Tacha Refletiva Metálica - Bidirecional Tipo Iv - Com Um Pino - Fornecimento E Colocação</t>
  </si>
  <si>
    <t>Tacha Refletiva Metálica - Monodirecional Tipo Ii - Com Dois Pinos - Fornecimento E Colocação</t>
  </si>
  <si>
    <t>Tacha Refletiva Metálica - Monodirecional Tipo Ii - Com Um Pino - Fornecimento E Colocação</t>
  </si>
  <si>
    <t>Tacha Refletiva Metálica - Monodirecional Tipo Iii - Com Dois Pinos - Fornecimento E Colocação</t>
  </si>
  <si>
    <t>Tacha Refletiva Metálica - Monodirecional Tipo Iii - Com Um Pino - Fornecimento E Colocação</t>
  </si>
  <si>
    <t>Tacha Refletiva Metálica - Monodirecional Tipo Iv - Com Dois Pinos - Fornecimento E Colocação</t>
  </si>
  <si>
    <t>Tacha Refletiva Metálica - Monodirecional Tipo Iv - Com Um Pino - Fornecimento E Colocação</t>
  </si>
  <si>
    <t>Tachão Refletivo Em Plástico Injetado - Bidirecional - Fornecimento E Colocação</t>
  </si>
  <si>
    <t>Tachão Refletivo Em Plástico Injetado - Monodirecional - Fornecimento E Colocação</t>
  </si>
  <si>
    <t>Tachão Refletivo Em Resina Sintética - Bidirecional - Fornecimento E Colocação</t>
  </si>
  <si>
    <t>Tachão Refletivo Em Resina Sintética - Monodirecional - Fornecimento E Colocação</t>
  </si>
  <si>
    <t>Termoplástico Pré-Formado Para Sinalização Horizontal - Espessura De 2 Mm - Fornecimento E Implantação</t>
  </si>
  <si>
    <t>Comboio Balizador Em Deslocamento</t>
  </si>
  <si>
    <t>Confecção De Corpo De Boia Flutuante Cilíndrico D = 1,10M</t>
  </si>
  <si>
    <t>Confecção De Corpo De Boia Flutuante Cilíndrico D = 1,10M - Com Lastro</t>
  </si>
  <si>
    <t>Confecção De Corpo De Boia Flutuante Cilíndrico D = 1,42M - Boia De Amarração</t>
  </si>
  <si>
    <t>Confecção De Corpo De Boia Flutuante Cilíndrico D = 1,43M - Com Lastro</t>
  </si>
  <si>
    <t>Confecção De Mangrulho H = 0,90M</t>
  </si>
  <si>
    <t>Confecção De Mangrulho H = 1,50M</t>
  </si>
  <si>
    <t>Confecção De Marca De Tope De Bombordo</t>
  </si>
  <si>
    <t>Confecção De Marca De Tope De Boreste</t>
  </si>
  <si>
    <t>Confecção De Marca De Tope Especial</t>
  </si>
  <si>
    <t>Fornecimento E Implantação De Suporte Duplo Em Madeira Com Travessa Para Placa De Sinalização Náutica Em Margem - Altura Total De 4,0 M</t>
  </si>
  <si>
    <t>Fornecimento E Implantação De Suporte Duplo Em Madeira Com Travessa Para Placa De Sinalização Náutica Em Margem - Altura Total De 4,0 M - Com Embarcação</t>
  </si>
  <si>
    <t>Fornecimento E Implantação De Suporte Duplo Em Madeira Com Travessa Para Placa De Sinalização Náutica Em Margem - Altura Total De 5,0 M</t>
  </si>
  <si>
    <t>Fornecimento E Implantação De Suporte Duplo Em Madeira Com Travessa Para Placa De Sinalização Náutica Em Margem - Altura Total De 5,0 M - Com Embarcação</t>
  </si>
  <si>
    <t>Fornecimento E Implantação De Suporte Duplo Em Madeira Com Travessa Para Placa De Sinalização Náutica Em Margem - Altura Total De 5,5 M</t>
  </si>
  <si>
    <t>Fornecimento E Implantação De Suporte Duplo Em Madeira Com Travessa Para Placa De Sinalização Náutica Em Margem - Altura Total De 5,5 M - Com Embarcação</t>
  </si>
  <si>
    <t>Fornecimento E Implantação De Suporte Duplo Metálico Galvanizado Para Placa De Sinalização Náutica Em Margem - Altura Total De 4 M - Com Embarcação</t>
  </si>
  <si>
    <t>Fornecimento E Implantação De Suporte Duplo Metálico Galvanizado Para Placa De Sinalização Náutica Em Margem - Altura Total De 4,0 M</t>
  </si>
  <si>
    <t>Fornecimento E Implantação De Suporte Duplo Metálico Galvanizado Para Placa De Sinalização Náutica Em Margem - Altura Total De 5 M - Com Embarcação</t>
  </si>
  <si>
    <t>Fornecimento E Implantação De Suporte Duplo Metálico Galvanizado Para Placa De Sinalização Náutica Em Margem - Altura Total De 5,0 M</t>
  </si>
  <si>
    <t>Fornecimento E Implantação De Suporte Duplo Metálico Galvanizado Para Placa De Sinalização Náutica Em Margem - Altura Total De 5,5 M</t>
  </si>
  <si>
    <t>Fornecimento E Implantação De Suporte Duplo Metálico Galvanizado Para Placa De Sinalização Náutica Em Margem - Altura Total De 5,5 M - Com Embarcação</t>
  </si>
  <si>
    <t>Fornecimento E Implantação De Suporte Duplo Polimérico Ecológico Maciço Quadrado De 10 Cm Para Placa De Sinalização Náutica Em Margem - Altura Total De 5,5 M</t>
  </si>
  <si>
    <t>Fornecimento E Implantação De Suporte Duplo Polimérico Ecológico Maciço Quadrado De 10 Cm Para Placa De Sinalização Náutica Em Margem - Altura Total De 5,5 M - Com Embarcação</t>
  </si>
  <si>
    <t>Fornecimento E Implantação De Suporte Duplo Polimérico Ecológico Maciço Quadrado De 8 Cm Para Placa De Sinalização Náutica Em Margem - Altura Total De 4,0 M</t>
  </si>
  <si>
    <t>Fornecimento E Implantação De Suporte Duplo Polimérico Ecológico Maciço Quadrado De 8 Cm Para Placa De Sinalização Náutica Em Margem - Altura Total De 4,0 M - Com Embarcação</t>
  </si>
  <si>
    <t>Fornecimento E Implantação De Suporte Duplo Polimérico Ecológico Maciço Quadrado De 8 Cm Para Placa De Sinalização Náutica Em Margem - Altura Total De 5,0 M</t>
  </si>
  <si>
    <t>Fornecimento E Implantação De Suporte Duplo Polimérico Ecológico Maciço Quadrado De 8 Cm Para Placa De Sinalização Náutica Em Margem - Altura Total De 5,0 M - Com Embarcação</t>
  </si>
  <si>
    <t>Fornecimento E Implantação De Suporte Simples Em Madeira Com Travessa Para Placa De Sinalização Náutica Em Margem - Altura Total De 4 M</t>
  </si>
  <si>
    <t>Fornecimento E Implantação De Suporte Simples Em Madeira Com Travessa Para Placa De Sinalização Náutica Em Margem - Altura Total De 4 M - Com Embarcação</t>
  </si>
  <si>
    <t>Fornecimento E Implantação De Suporte Simples Em Madeira Com Travessa Para Placa De Sinalização Náutica Em Margem - Altura Total De 5 M</t>
  </si>
  <si>
    <t>Fornecimento E Implantação De Suporte Simples Em Madeira Com Travessa Para Placa De Sinalização Náutica Em Margem - Altura Total De 5 M - Com Embarcação</t>
  </si>
  <si>
    <t>Fornecimento E Implantação De Suporte Simples Em Madeira Com Travessa Para Placa De Sinalização Náutica Em Margem - Altura Total De 5,5 M</t>
  </si>
  <si>
    <t>Fornecimento E Implantação De Suporte Simples Em Madeira Com Travessa Para Placa De Sinalização Náutica Em Margem - Altura Total De 5,5 M - Com Embarcação</t>
  </si>
  <si>
    <t>Fornecimento E Implantação De Suporte Simples Metálico Galvanizado Para Placa De Sinalização Náutica Em Margem - Altura Total De 4 M - Com Embarcação</t>
  </si>
  <si>
    <t>Fornecimento E Implantação De Suporte Simples Metálico Galvanizado Para Placa De Sinalização Náutica Em Margem - Altura Total De 4,0 M</t>
  </si>
  <si>
    <t>Fornecimento E Implantação De Suporte Simples Metálico Galvanizado Para Placa De Sinalização Náutica Em Margem - Altura Total De 5 M - Com Embarcação</t>
  </si>
  <si>
    <t>Fornecimento E Implantação De Suporte Simples Metálico Galvanizado Para Placa De Sinalização Náutica Em Margem - Altura Total De 5,0 M</t>
  </si>
  <si>
    <t>Fornecimento E Implantação De Suporte Simples Metálico Galvanizado Para Placa De Sinalização Náutica Em Margem - Altura Total De 5,5 M</t>
  </si>
  <si>
    <t>Fornecimento E Implantação De Suporte Simples Metálico Galvanizado Para Placa De Sinalização Náutica Em Margem - Altura Total De 5,5 M - Com Embarcação</t>
  </si>
  <si>
    <t>Fornecimento E Implantação De Suporte Simples Polimérico Ecológico Maciço Quadrado De 10 Cm Para Placa De Sinalização Náutica Em Margem - Altura Total De 5,5 M</t>
  </si>
  <si>
    <t>Fornecimento E Implantação De Suporte Simples Polimérico Ecológico Maciço Quadrado De 10 Cm Para Placa De Sinalização Náutica Em Margem - Altura Total De 5,5 M - Com Embarcação</t>
  </si>
  <si>
    <t>Fornecimento E Implantação De Suporte Simples Polimérico Ecológico Maciço Quadrado De 8 Cm Para Placa De Sinalização Náutica Em Margem - Altura Total De 4 M</t>
  </si>
  <si>
    <t>Fornecimento E Implantação De Suporte Simples Polimérico Ecológico Maciço Quadrado De 8 Cm Para Placa De Sinalização Náutica Em Margem - Altura Total De 4 M - Com Embarcação</t>
  </si>
  <si>
    <t>Fornecimento E Implantação De Suporte Simples Polimérico Ecológico Maciço Quadrado De 8 Cm Para Placa De Sinalização Náutica Em Margem - Altura Total De 5 M</t>
  </si>
  <si>
    <t>Fornecimento E Implantação De Suporte Simples Polimérico Ecológico Maciço Quadrado De 8 Cm Para Placa De Sinalização Náutica Em Margem - Altura Total De 5 M - Com Embarcação</t>
  </si>
  <si>
    <t>Fornecimento E Instalação De Conjunto De Acessórios Para Sistema De Fundeio De Boia De Amarração Náutica Com 4 Manilhas</t>
  </si>
  <si>
    <t>Fornecimento E Instalação De Conjunto De Acessórios Para Sistema De Fundeio De Boia De Sinalização Náutica Com 7 Manilhas</t>
  </si>
  <si>
    <t>Fornecimento E Instalação De Corrente 1" Para Sistema De Fundeio De Boia De Sinalização Náutica</t>
  </si>
  <si>
    <t>Fornecimento E Instalação De Corrente 1/2" Para Sistema De Fundeio De Boia De Sinalização Náutica</t>
  </si>
  <si>
    <t>Fornecimento E Instalação De Corrente 3/4" Para Sistema De Fundeio De Boia De Sinalização Náutica</t>
  </si>
  <si>
    <t>Fornecimento E Instalação De Lanterna De Sinalização Náutica Com Alcance Luminoso De 2 Mn Em Obra De Arte Especial - Com Embarcação</t>
  </si>
  <si>
    <t>Fornecimento E Instalação De Lanterna De Sinalização Náutica Com Alcance Luminoso De 3 Mn Em Obra De Arte Especial - Com Embarcação</t>
  </si>
  <si>
    <t>Fornecimento E Instalação De Lanterna De Sinalização Náutica Com Alcance Luminoso De 4 Mn Em Obra De Arte Especial - Com Embarcação</t>
  </si>
  <si>
    <t>Fornecimento E Instalação De Lanterna De Sinalização Náutica Com Alcance Luminoso De 5 Mn Em Obra De Arte Especial - Com Embarcação</t>
  </si>
  <si>
    <t>Fornecimento E Instalação De Lanterna De Sinalização Náutica Com Alcance Luminoso De 8 Mn Em Obra De Arte Especial - Com Embarcação</t>
  </si>
  <si>
    <t>Fornecimento E Instalação De Suporte E Lanterna De Sinalização Náutica Com Alcance Luminoso De 2 Mn Em Boia</t>
  </si>
  <si>
    <t>Fornecimento E Instalação De Suporte E Lanterna De Sinalização Náutica Com Alcance Luminoso De 3 Mn Em Boia</t>
  </si>
  <si>
    <t>Fornecimento E Instalação De Suporte E Lanterna De Sinalização Náutica Com Alcance Luminoso De 4 Mn Em Boia</t>
  </si>
  <si>
    <t>Fornecimento E Instalação De Suporte E Lanterna De Sinalização Náutica Com Alcance Luminoso De 5 Mn Em Boia</t>
  </si>
  <si>
    <t>Fornecimento E Instalação De Suporte E Lanterna De Sinalização Náutica Com Alcance Luminoso De 8 Mn Em Boia</t>
  </si>
  <si>
    <t>Fornecimento E Substituição De Lanterna De Sinalização Náutica Com Alcance Luminoso De 2 Mn Em Boia</t>
  </si>
  <si>
    <t>Fornecimento E Substituição De Lanterna De Sinalização Náutica Com Alcance Luminoso De 2 Mn Em Obra De Arte Especial - Com Embarcação</t>
  </si>
  <si>
    <t>Fornecimento E Substituição De Lanterna De Sinalização Náutica Com Alcance Luminoso De 3 Mn Em Boia</t>
  </si>
  <si>
    <t>Fornecimento E Substituição De Lanterna De Sinalização Náutica Com Alcance Luminoso De 3 Mn Em Obra De Arte Especial - Com Embarcação</t>
  </si>
  <si>
    <t>Fornecimento E Substituição De Lanterna De Sinalização Náutica Com Alcance Luminoso De 4 Mn Em Boia</t>
  </si>
  <si>
    <t>Fornecimento E Substituição De Lanterna De Sinalização Náutica Com Alcance Luminoso De 4 Mn Em Obra De Arte Especial - Com Embarcação</t>
  </si>
  <si>
    <t>Fornecimento E Substituição De Lanterna De Sinalização Náutica Com Alcance Luminoso De 5 Mn Em Boia</t>
  </si>
  <si>
    <t>Fornecimento E Substituição De Lanterna De Sinalização Náutica Com Alcance Luminoso De 5 Mn Em Obra De Arte Especial - Com Embarcação</t>
  </si>
  <si>
    <t>Fornecimento E Substituição De Lanterna De Sinalização Náutica Com Alcance Luminoso De 8 Mn Em Boia</t>
  </si>
  <si>
    <t>Fornecimento E Substituição De Lanterna De Sinalização Náutica Com Alcance Luminoso De 8 Mn Em Obra De Arte Especial - Com Embarcação</t>
  </si>
  <si>
    <t>Implantação De Placa De Sinalização Náutica Em Margem - Equipamentos E Mão De Obra</t>
  </si>
  <si>
    <t>Implantação De Placa De Sinalização Náutica Em Margem - Equipamentos E Mão De Obra - Com Embarcação</t>
  </si>
  <si>
    <t>Implantação De Placa De Sinalização Náutica Em Obra De Arte Especial - Equipamentos E Mão De Obra</t>
  </si>
  <si>
    <t>Implantação De Placa De Sinalização Náutica Em Obra De Arte Especial - Equipamentos E Mão De Obra - Com Embarcação</t>
  </si>
  <si>
    <t>Lançamento De Boia De Sinalização Náutica Com Sistema De Fundeio - Equipamentos E Mão De Obra</t>
  </si>
  <si>
    <t>Pintura Com Epóxi Óxido De Ferro Em Chapa Metálica Com Pistola A Ar Comprimido, Uma Demão, Espessura De 35 µm</t>
  </si>
  <si>
    <t>Pintura Com Esmalte Poliuretano De Dois Componentes Em Chapa Metálica Com Pistola A Ar Comprimido, Uma Demão, Espessura De 35 µm</t>
  </si>
  <si>
    <t>Pintura Com Fundo Fosfatizante, Uma Demão, Em Chapa De Alumínio Com Pistola A Ar Comprimido</t>
  </si>
  <si>
    <t>Poita De Concreto Com 1.000 Kg Para Boia De Sinalização Náutica</t>
  </si>
  <si>
    <t>Poita De Concreto Com 1.500 Kg Para Boia De Sinalização Náutica</t>
  </si>
  <si>
    <t>Poita De Concreto Com 500 Kg Para Boia De Sinalização Náutica</t>
  </si>
  <si>
    <t>Reforma De Corpo De Boia Flutuante Cilíndrico D = 1,10M</t>
  </si>
  <si>
    <t>Reforma De Corpo De Boia Flutuante Cilíndrico D = 1,10M - Com Lastro</t>
  </si>
  <si>
    <t>Reforma De Corpo De Boia Flutuante Cilíndrico D = 1,42M - Boia De Amarração</t>
  </si>
  <si>
    <t>Reforma De Corpo De Boia Flutuante Cilíndrico D = 1,43M - Com Lastro</t>
  </si>
  <si>
    <t>Reforma De Mangrulho H = 0,90M</t>
  </si>
  <si>
    <t>Reforma De Mangrulho H = 1,50M</t>
  </si>
  <si>
    <t>Reforma De Marca De Tope De Bombordo</t>
  </si>
  <si>
    <t>Reforma De Marca De Tope De Boreste</t>
  </si>
  <si>
    <t>Reforma De Marca De Tope Especial</t>
  </si>
  <si>
    <t>Substituição De Boia De Sinalização Náutica Com Sistema De Fundeio - Equipamentos E Mão De Obra</t>
  </si>
  <si>
    <t>Substituição De Boia De Sinalização Náutica Sem Sistema De Fundeio - Equipamentos E Mão De Obra</t>
  </si>
  <si>
    <t>Substituição De Placa De Sinalização Náutica Em Margem - Equipamentos E Mão De Obra</t>
  </si>
  <si>
    <t>Substituição De Placa De Sinalização Náutica Em Margem - Equipamentos E Mão De Obra - Com Embarcação</t>
  </si>
  <si>
    <t>Substituição De Placa De Sinalização Náutica Em Obra De Arte Especial - Equipamentos E Mão De Obra</t>
  </si>
  <si>
    <t>Substituição De Placa De Sinalização Náutica Em Obra De Arte Especial - Equipamentos E Mão De Obra - Com Embarcação</t>
  </si>
  <si>
    <t>Aterro Compactado Em Solo Reforçado Com Fita Metálica Galvanizada - Taxa 1,65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</si>
  <si>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</si>
  <si>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</si>
  <si>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</si>
  <si>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</si>
  <si>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</si>
  <si>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</si>
  <si>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</si>
  <si>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</si>
  <si>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</si>
  <si>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</si>
  <si>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Escoramento Da Primeira Linha De Escamas De Concreto Armado Em Solo Reforçado Com Fita Metálica – Utilização De 3 Vezes - Confecção, Instalação E Retirada</t>
  </si>
  <si>
    <t>Fabricação De Escama De Concreto Armado Para Solo Reforçado Com Fita Metálica - 2 A 5 Ligações - Areia E Brita Comerciais</t>
  </si>
  <si>
    <t>Fabricação De Escama De Concreto Armado Para Solo Reforçado Com Fita Metálica - 2 A 5 Ligações - Areia Extraída E Brita Produzida</t>
  </si>
  <si>
    <t>Fabricação De Escama De Concreto Armado Para Solo Reforçado Com Fita Metálica - 6 A 8 Ligações - Areia E Brita Comerciais</t>
  </si>
  <si>
    <t>Fabricação De Escama De Concreto Armado Para Solo Reforçado Com Fita Metálica - 6 A 8 Ligações - Areia Extraída E Brita Produzida</t>
  </si>
  <si>
    <t>Moldes Metálicos Para Escama De Concreto Armado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</si>
  <si>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</si>
  <si>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</si>
  <si>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</si>
  <si>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</si>
  <si>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</si>
  <si>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</si>
  <si>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</si>
  <si>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</si>
  <si>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</si>
  <si>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</si>
  <si>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</si>
  <si>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</si>
  <si>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</si>
  <si>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</si>
  <si>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</si>
  <si>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</si>
  <si>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</si>
  <si>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</si>
  <si>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</si>
  <si>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</si>
  <si>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</si>
  <si>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Travador De Madeira Para Escama De Concreto Armado - Utilização De 10 Vezes</t>
  </si>
  <si>
    <t>Travamento E Nivelamento De Escama De Concreto Armado Em Solo Reforçado Com Fita Metálica</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</si>
  <si>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</si>
  <si>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</si>
  <si>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</si>
  <si>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</si>
  <si>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t>
  </si>
  <si>
    <t>Construção De Corpo De Aterro Com Material De 3ª Categoria Oriundo De Corte</t>
  </si>
  <si>
    <t>Desmatamento, Destocamento E Limpeza De Área Com Árvores De Diâmetro Até 0,15 M</t>
  </si>
  <si>
    <t>Desmonte De Blocos De Rocha Com Martelete Pneumático</t>
  </si>
  <si>
    <t>Desmonte De Matacões Ou Bloco De Rocha Por Meio De Explosivos</t>
  </si>
  <si>
    <t>Desmonte De Material De 3ª Categoria A Frio Com Argamassa Expansiva A Céu Aberto</t>
  </si>
  <si>
    <t>Destocamento De Árvores Com Diâmetro De 0,15 A 0,30 M</t>
  </si>
  <si>
    <t>Destocamento De Árvores Com Diâmetro Maior Que 0,30 M</t>
  </si>
  <si>
    <t>Escavação De Vala Em Material De 3ª Categoria - Resistência À Compressão Acima De 110 Mpa - Com Escavadeira E Rompedor Hidráulico 1.700 Kg</t>
  </si>
  <si>
    <t>Escavação De Vala Em Material De 3ª Categoria - Resistência À Compressão Até 50 Mpa - Com Escavadeira E Rompedor Hidráulico 1.700 Kg</t>
  </si>
  <si>
    <t>Escavação De Vala Em Material De 3ª Categoria - Resistência À Compressão De 50 A 70 Mpa - Com Escavadeira E Rompedor Hidráulico 1.700 Kg</t>
  </si>
  <si>
    <t>Escavação De Vala Em Material De 3ª Categoria - Resistência À Compressão De 70 A 90 Mpa - Com Escavadeira E Rompedor Hidráulico 1.700 Kg</t>
  </si>
  <si>
    <t>Escavação De Vala Em Material De 3ª Categoria - Resistência À Compressão De 90 A 110 Mpa - Com Escavadeira E Rompedor Hidráulico 1.700 Kg</t>
  </si>
  <si>
    <t>Escavação E Transporte De Material De 3ª Categoria - Dmt De 0 A 50 M</t>
  </si>
  <si>
    <t>Escavação Em Material De 3ª Categoria</t>
  </si>
  <si>
    <t>Escavação Em Material De 3ª Categoria - Resistência À Compressão Acima De 110 Mpa - Com Escavadeira E Rompedor Hidráulico 1.700 Kg</t>
  </si>
  <si>
    <t>Escavação Em Material De 3ª Categoria - Resistência À Compressão Até 50 Mpa - Com Escavadeira E Rompedor Hidráulico 1.700 Kg</t>
  </si>
  <si>
    <t>Escavação Em Material De 3ª Categoria - Resistência À Compressão De 50 A 70 Mpa - Com Escavadeira E Rompedor Hidráulico 1.700 Kg</t>
  </si>
  <si>
    <t>Escavação Em Material De 3ª Categoria - Resistência À Compressão De 70 A 90 Mpa - Com Escavadeira E Rompedor Hidráulico 1.700 Kg</t>
  </si>
  <si>
    <t>Escavação Em Material De 3ª Categoria - Resistência À Compressão De 90 A 110 Mpa - Com Escavadeira E Rompedor Hidráulico 1.700 Kg</t>
  </si>
  <si>
    <t>Escavação Mecânica Com Retroescavadeira Em Material De 1ª Categoria</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</si>
  <si>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</si>
  <si>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</si>
  <si>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</si>
  <si>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</si>
  <si>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</si>
  <si>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</si>
  <si>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</si>
  <si>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</si>
  <si>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</si>
  <si>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</si>
  <si>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</si>
  <si>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</si>
  <si>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</si>
  <si>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</si>
  <si>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</si>
  <si>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</si>
  <si>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</si>
  <si>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</si>
  <si>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</si>
  <si>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</si>
  <si>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</si>
  <si>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</si>
  <si>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</si>
  <si>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</si>
  <si>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</si>
  <si>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</si>
  <si>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</si>
  <si>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</si>
  <si>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</si>
  <si>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</si>
  <si>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</si>
  <si>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</si>
  <si>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</si>
  <si>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</si>
  <si>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</si>
  <si>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</si>
  <si>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</si>
  <si>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</si>
  <si>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</si>
  <si>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</si>
  <si>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</si>
  <si>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</si>
  <si>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</si>
  <si>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</si>
  <si>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</si>
  <si>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</si>
  <si>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</si>
  <si>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200 A 400 M - Caminho De Serviço Pavimentado - Com Escavadeira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</si>
  <si>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</si>
  <si>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</si>
  <si>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</si>
  <si>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</si>
  <si>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</si>
  <si>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400 A 600 M - Caminho De Serviço Pavimentado - Com Escavadeira E Caminhão Basculante De 14 M³</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</si>
  <si>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</si>
  <si>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</si>
  <si>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</si>
  <si>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</si>
  <si>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</si>
  <si>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</si>
  <si>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</si>
  <si>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</si>
  <si>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</si>
  <si>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</si>
  <si>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</si>
  <si>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</si>
  <si>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</si>
  <si>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</si>
  <si>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</si>
  <si>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</si>
  <si>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</si>
  <si>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</si>
  <si>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</si>
  <si>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</si>
  <si>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</si>
  <si>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</si>
  <si>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</si>
  <si>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</si>
  <si>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</si>
  <si>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</si>
  <si>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</si>
  <si>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</si>
  <si>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</si>
  <si>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</si>
  <si>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</si>
  <si>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Leito Natural - Com Escavadeira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</si>
  <si>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</si>
  <si>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</si>
  <si>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</si>
  <si>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</si>
  <si>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</si>
  <si>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Leito Natural - Com Escavadeira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</si>
  <si>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</si>
  <si>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</si>
  <si>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</si>
  <si>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</si>
  <si>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</si>
  <si>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</si>
  <si>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</si>
  <si>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</si>
  <si>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</si>
  <si>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</si>
  <si>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</si>
  <si>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</si>
  <si>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</si>
  <si>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</si>
  <si>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</si>
  <si>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</si>
  <si>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</si>
  <si>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</si>
  <si>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</si>
  <si>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</si>
  <si>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</si>
  <si>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</si>
  <si>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</si>
  <si>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</si>
  <si>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</si>
  <si>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</si>
  <si>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</si>
  <si>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</si>
  <si>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</si>
  <si>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</si>
  <si>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</si>
  <si>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Em Revestimento Primário - Com Escavadeira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</si>
  <si>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</si>
  <si>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</si>
  <si>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</si>
  <si>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</si>
  <si>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</si>
  <si>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Em Revestimento Primário - Com Escavadeira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</si>
  <si>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</si>
  <si>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</si>
  <si>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</si>
  <si>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</si>
  <si>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</si>
  <si>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</si>
  <si>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</si>
  <si>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</si>
  <si>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50 M</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</si>
  <si>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</si>
  <si>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</si>
  <si>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</si>
  <si>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</si>
  <si>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</si>
  <si>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</si>
  <si>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Carregadeira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</si>
  <si>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</si>
  <si>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</si>
  <si>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</si>
  <si>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</si>
  <si>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</si>
  <si>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</si>
  <si>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</si>
  <si>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</si>
  <si>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</si>
  <si>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</si>
  <si>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</si>
  <si>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</si>
  <si>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</si>
  <si>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</si>
  <si>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</si>
  <si>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</si>
  <si>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</si>
  <si>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</si>
  <si>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</si>
  <si>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</si>
  <si>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</si>
  <si>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</si>
  <si>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</si>
  <si>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</si>
  <si>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</si>
  <si>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</si>
  <si>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</si>
  <si>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</si>
  <si>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</si>
  <si>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</si>
  <si>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</si>
  <si>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</si>
  <si>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</si>
  <si>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</si>
  <si>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</si>
  <si>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</si>
  <si>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</si>
  <si>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</si>
  <si>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</si>
  <si>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</si>
  <si>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</si>
  <si>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</si>
  <si>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</si>
  <si>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</si>
  <si>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</si>
  <si>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</si>
  <si>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</si>
  <si>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</si>
  <si>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</si>
  <si>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</si>
  <si>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</si>
  <si>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</si>
  <si>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</si>
  <si>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</si>
  <si>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</si>
  <si>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</si>
  <si>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</si>
  <si>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Leito Natural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</si>
  <si>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</si>
  <si>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</si>
  <si>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</si>
  <si>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</si>
  <si>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</si>
  <si>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</si>
  <si>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</si>
  <si>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</si>
  <si>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</si>
  <si>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</si>
  <si>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</si>
  <si>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</si>
  <si>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</si>
  <si>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</si>
  <si>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</si>
  <si>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</si>
  <si>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</si>
  <si>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</si>
  <si>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</si>
  <si>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</si>
  <si>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</si>
  <si>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</si>
  <si>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</si>
  <si>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</si>
  <si>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</si>
  <si>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</si>
  <si>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</si>
  <si>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</si>
  <si>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</si>
  <si>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</si>
  <si>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</si>
  <si>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</si>
  <si>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1.000 A 1.200 M Com Motoscraper</t>
  </si>
  <si>
    <t>Escavação, Carga E Transporte Em Material De 1ª Categoria - Dmt De 1.200 A 1.400 M Com Motoscraper</t>
  </si>
  <si>
    <t>Escavação, Carga E Transporte Em Material De 1ª Categoria - Dmt De 200 A 400 M Com Motoscraper</t>
  </si>
  <si>
    <t>Escavação, Carga E Transporte Em Material De 1ª Categoria - Dmt De 400 A 600 M Com Motoscraper</t>
  </si>
  <si>
    <t>Escavação, Carga E Transporte Em Material De 1ª Categoria - Dmt De 50 A 200 M Com Motoscraper</t>
  </si>
  <si>
    <t>Escavação, Carga E Transporte Em Material De 1ª Categoria - Dmt De 50 M</t>
  </si>
  <si>
    <t>Escavação, Carga E Transporte Em Material De 1ª Categoria - Dmt De 600 A 800 M Com Motoscraper</t>
  </si>
  <si>
    <t>Escavação, Carga E Transporte Em Material De 1ª Categoria - Dmt De 800 A 1.000 M Com Motoscraper</t>
  </si>
  <si>
    <t>Expurgo De Jazida</t>
  </si>
  <si>
    <t>Fragmentação De Blocos De Rocha Com Escavadeira E Rompedor Hidráulico 1.700 Kg</t>
  </si>
  <si>
    <t>Limpeza Mecanizada Da Camada Vegetal</t>
  </si>
  <si>
    <t>Manutenção De Caminho De Serviço</t>
  </si>
  <si>
    <t>Pré-Fissuramento De Material De 3ª Categoria</t>
  </si>
  <si>
    <t>Umedecimento De Caminho De Serviço</t>
  </si>
  <si>
    <t>Chumbador De Aço Ca-50 - D = 20 Mm Com Perfuratriz Sobre Pneus - Ancorado Na Rocha Com Cartucho De Cimento - Fornecimento, Perfuração E Instalação</t>
  </si>
  <si>
    <t>Chumbador De Aço Ca-50 - D = 20 Mm Com Perfuratriz Sobre Pneus - Ancorado Na Rocha Com Injeção De Nata De Cimento - Fornecimento, Perfuração E Instalação</t>
  </si>
  <si>
    <t>Chumbador De Aço Ca-50 - D = 22 Mm Com Perfuratriz Sobre Pneus - Ancorado Na Rocha Com Cartucho De Cimento - Fornecimento, Perfuração E Instalação</t>
  </si>
  <si>
    <t>Chumbador De Aço Ca-50 - D = 25 Mm Com Perfuratriz Sobre Pneus - Ancorado Na Rocha Com Cartucho De Cimento - Fornecimento, Perfuração E Instalação</t>
  </si>
  <si>
    <t>Chumbador De Aço Ca-50 - D = 32 Mm Com Martelete Perfurador Manual - Ancorado Na Rocha Com Cartucho De Cimento - Fornecimento, Perfuração E Instalação</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</si>
  <si>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</si>
  <si>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</si>
  <si>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</si>
  <si>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 Permanente Protendido Autoinjetável Em Material De 1ª Categoria Com Diâmetro De Até 120 Mm</t>
  </si>
  <si>
    <t>Perfuração Para Tirante Permanente Protendido Autoinjetável Em Material De 2ª Categoria Com Diâmetro De Até 87 Mm</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</si>
  <si>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</si>
  <si>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</si>
  <si>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</si>
  <si>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Com Tinta Em Pó À Base De Resina Epóxi - E = 200 µm</t>
  </si>
  <si>
    <t>Protensão De Tirante Com 10 Cordoalhas D = 12,7 Mm Aço Cp 190 Rb, Com Capacidade De 860 Kn - Inclusive Ancoragem E Grauteamento Da Cabeça</t>
  </si>
  <si>
    <t>Protensão De Tirante Com 12 Cordoalhas D = 12,7 Mm Aço Cp 190 Rb, Com Capacidade De 1.040 Kn - Inclusive Ancoragem E Grauteamento Da Cabeça</t>
  </si>
  <si>
    <t>Protensão De Tirante Com 6 Cordoalhas D = 12,7 Mm Aço Cp 190 Rb, Com Capacidade De 520 Kn - Inclusive Ancoragem E Grauteamento Da Cabeça</t>
  </si>
  <si>
    <t>Protensão De Tirante Com 8 Cordoalhas D = 12,7 Mm Aço Cp 190 Rb, Com Capacidade De 690 Kn - Inclusive Ancoragem E Grauteamento Da Cabeça</t>
  </si>
  <si>
    <t>Protensão De Tirante Permanente Autoinjetável De Aço D = 40 Mm, Seção De 684 Mm², Tensão De Escoamento = 440 Mpa E Tensão De Ruptura = 580 Mpa - Inclusive Ancoragem E Grauteamento Da Cabeça</t>
  </si>
  <si>
    <t>Protensão De Tirante Permanente Autoinjetável De Aço D = 40 Mm, Seção De 822 Mm², Tensão De Escoamento = 470 Mpa E Tensão De Ruptura = 600 Mpa - Inclusive Ancoragem E Grauteamento Da Cabeça</t>
  </si>
  <si>
    <t>Protensão De Tirante Permanente Autoinjetável De Aço D = 40 Mm, Seção De 936 Mm², Tensão De Escoamento = 700 Mpa E Tensão De Ruptura = 830 Mpa - Inclusive Ancoragem E Grauteamento Da Cabeça</t>
  </si>
  <si>
    <t>Protensão De Tirante Permanente Autoinjetável De Aço D = 50 Mm, Seção De 1.330 Mm², Tensão De Escoamento = 630 Mpa E Tensão De Ruptura = 740 Mpa - Inclusive Ancoragem E Grauteamento Da Cabeça</t>
  </si>
  <si>
    <t>Protensão De Tirante Permanente Autoinjetável De Aço D = 50 Mm, Seção De 1.569 Mm², Tensão De Escoamento = 630 Mpa E Tensão De Ruptura = 740 Mp - Inclusive Ancoragem E Grauteamento Da Cabeça</t>
  </si>
  <si>
    <t>Protensão De Tirante Permanente Protendido De Aço D = 30 Mm, Tensão De Escoamento = 600 Mpa E Tensão De Ruptura = 720 Mpa - Inclusive Ancoragem E Grauteamento Da Cabeça</t>
  </si>
  <si>
    <t>Protensão De Tirante Permanente Protendido De Aço D = 32 Mm, Tensão De Escoamento = 520 Mpa E Tensão De Ruptura = 690 Mpa - Inclusive Ancoragem E Grauteamento Da Cabeça</t>
  </si>
  <si>
    <t>Protensão De Tirante Permanente Protendido De Aço D = 32 Mm, Tensão De Escoamento = 950 Mpa E Tensão De Ruptura = 1.050 Mpa - Inclusive Ancoragem E Grauteamento Da Cabeça</t>
  </si>
  <si>
    <t>Protensão De Tirante Permanente Protendido De Aço D = 40 Mm, Tensão De Escoamento = 600 Mpa E Tensão De Ruptura = 720 Mpa - Inclusive Ancoragem E Grauteamento Da Cabeça</t>
  </si>
  <si>
    <t>Protensão De Tirante Permanente Protendido De Aço D = 44 Mm, Tensão De Escoamento = 680 Mpa E Tensão De Ruptura = 870 Mpa - Inclusive Ancoragem E Grauteamento Da Cabeça</t>
  </si>
  <si>
    <t>Protensão De Tirante Permanente Protendido De Aço D = 50 Mm, Tensão De Escoamento = 600 Mpa E Tensão De Ruptura = 720 Mpa - Inclusive Ancoragem E Grauteamento Da Cabeça</t>
  </si>
  <si>
    <t>Protensão De Tirante Permanente Protendido De Aço D = 53 Mm, Tensão De Escoamento = 600 Mpa E Tensão De Ruptura = 720 Mpa - Inclusive Ancoragem E Grauteamento Da Cabeça</t>
  </si>
  <si>
    <t>Protensão De Tirante Permanente Protendido De Aço D = 57 Mm, Tensão De Escoamento = 600 Mpa E Tensão De Ruptura = 720 Mpa - Inclusive Ancoragem E Grauteamento Da Cabeça</t>
  </si>
  <si>
    <t>Protensão De Tirante Permanente Protendido De Aço D = 63 Mm, Tensão De Escoamento = 600 Mpa E Tensão De Ruptura = 720 Mpa - Inclusive Ancoragem E Grauteamento Da Cabeça</t>
  </si>
  <si>
    <t>Protensão De Tirante Permanente Protendido De Aço D = 69 Mm, Tensão De Escoamento = 600 Mpa E Tensão De Ruptura = 720 Mpa - Inclusive Ancoragem E Grauteamento Da Cabeça</t>
  </si>
  <si>
    <t>Tirante De Barra De Aço Ancorado Na Rocha Com Resina De Poliéster, D = 19 Mm, Tensão De Escoamento = 700 Mpa E Tensão De Ruptura = 800 Mpa - Fornecimento, Perfuração E Instalação</t>
  </si>
  <si>
    <t>Tirante De Barra De Aço Ancorado Na Rocha Com Resina De Poliéster, D = 22 Mm, Tensão De Escoamento = 700 Mpa E Tensão De Ruptura = 800 Mpa - Fornecimento, Perfuração E Instalação</t>
  </si>
  <si>
    <t>Tirante De Barra De Aço Ancorado Na Rocha Com Resina De Poliéster, D = 25 Mm, Tensão De Escoamento = 520 Mpa E Tensão De Ruptura = 690 Mpa - Fornecimento, Perfuração E Instalação</t>
  </si>
  <si>
    <t>Tirante De Barra De Aço Ancorado Na Rocha Com Resina De Poliéster, D = 25 Mm, Tensão De Escoamento = 700 Mpa, Tensão De Ruptura = 800 Mpa - Fornecimento, Perfuração E Instalação</t>
  </si>
  <si>
    <t>Tirante De Barra De Aço Ancorado Na Rocha Com Resina De Poliéster, D = 32 Mm, Tensão De Escoamento = 700 Mpa, Tensão De Ruptura = 800 Mpa - Fornecimento, Perfuração E Instalação</t>
  </si>
  <si>
    <t>Tirante De Barra De Aço Ancorado Na Rocha Com Resina De Poliéster, D = 36 Mm, Tensão De Escoamento = 700 Mpa E Tensão De Ruptura = 800 Mpa - Fornecimento, Perfuração E Instalação</t>
  </si>
  <si>
    <t>Tirante Permanente Protendido Autoinjetável De Aço D = 40 Mm, Seção De 684 Mm², Tensão De Escoamento = 440 Mpa E Tensão De Ruptura = 580 Mpa - Exceto Perfuração</t>
  </si>
  <si>
    <t>Tirante Permanente Protendido Autoinjetável De Aço D = 40 Mm, Seção De 822 Mm², Tensão De Escoamento = 470 Mpa E Tensão De Ruptura = 600 Mpa - Exceto Perfuração</t>
  </si>
  <si>
    <t>Tirante Permanente Protendido Autoinjetável De Aço D = 40 Mm, Seção De 936 Mm², Tensão De Escoamento = 700 Mpa E Tensão De Ruptura = 830 Mpa - Exceto Perfuração</t>
  </si>
  <si>
    <t>Tirante Permanente Protendido Autoinjetável De Aço D = 50 Mm, Seção De 1.330 Mm², Tensão De Escoamento = 630 Mpa E Tensão De Ruptura = 740 Mpa - Exceto Perfuração</t>
  </si>
  <si>
    <t>Tirante Permanente Protendido Autoinjetável De Aço D = 50 Mm, Seção De 1.569 Mm², Tensão De Escoamento = 630 Mpa E Tensão De Ruptura = 740 Mpa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</si>
  <si>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</si>
  <si>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</si>
  <si>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</si>
  <si>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</si>
  <si>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De Aço D = 30 Mm, Tensão De Escoamento = 600 Mpa E Tensão De Ruptura = 720 Mpa - Exceto Perfuração</t>
  </si>
  <si>
    <t>Tirante Permanente Protendido De Aço D = 32 Mm, Tensão De Escoamento = 520 Mpa E Tensão De Ruptura = 690 Mpa - Exceto Perfuração</t>
  </si>
  <si>
    <t>Tirante Permanente Protendido De Aço D = 32 Mm, Tensão De Escoamento = 950 Mpa E Tensão De Ruptura = 1.050 Mpa - Exceto Perfuração</t>
  </si>
  <si>
    <t>Tirante Permanente Protendido De Aço D = 40 Mm, Tensão De Escoamento = 600 Mpa E Tensão De Ruptura = 720 Mpa - Exceto Perfuração</t>
  </si>
  <si>
    <t>Tirante Permanente Protendido De Aço D = 44 Mm, Tensão De Escoamento = 680 Mpa E Tensão De Ruptura = 870 Mpa - Exceto Perfuração</t>
  </si>
  <si>
    <t>Tirante Permanente Protendido De Aço D = 50 Mm, Tensão De Escoamento = 600 Mpa E Tensão De Ruptura = 720 Mpa - Exceto Perfuração</t>
  </si>
  <si>
    <t>Tirante Permanente Protendido De Aço D = 53Mm, Tensão De Escoamento = 600 Mpa E Tensão De Ruptura = 720 Mpa - Exceto Perfuração</t>
  </si>
  <si>
    <t>Tirante Permanente Protendido De Aço D = 57 Mm, Tensão De Escoamento = 600 Mpa E Tensão De Ruptura = 720 Mpa - Exceto Perfuração</t>
  </si>
  <si>
    <t>Tirante Permanente Protendido De Aço D = 63 Mm, Tensão De Escoamento = 600 Mpa E Tensão De Ruptura = 720 Mpa - Exceto Perfuração</t>
  </si>
  <si>
    <t>Tirante Permanente Protendido De Aço D = 69 Mm, Tensão De Escoamento = 600 Mpa E Tensão De Ruptura = 720 Mpa - Exceto Perfuração</t>
  </si>
  <si>
    <t>Carga E Manobra De Aduelas De Concreto Pré-Moldadas Em Cavalo Mecânico Com Semirreboque 22 T - Carga Com Caminhão Guindauto De 45 T.M</t>
  </si>
  <si>
    <t>Carga E Manobra De Brita Para Lastro Com Locomotiva Diesel-Elétrica Em Vagão Hopper Aberto Com Capacidade De 45 M³ - Carga Com Carregadeira E Descarga Automática - Bitola Métrica</t>
  </si>
  <si>
    <t>Carga E Manobra De Brita Para Lastro Com Locomotiva Diesel-Elétrica Em Vagão Hopper Aberto Com Capacidade De 63 M³ - Carga Com Carregadeira E Descarga Automática - Bitola Larga</t>
  </si>
  <si>
    <t>Carga E Manobra De Dormentes De Concreto De Bitola Larga Com Locomotiva Diesel-Elétrica E Vagão Plataforma Com Capacidade De 98 T - Carga Com Carregadeira - Bitola Larga</t>
  </si>
  <si>
    <t>Carga E Manobra De Dormentes De Concreto De Bitola Métrica Com Locomotiva Diesel-Elétrica E Vagão Plataforma Com Capacidade De 82 T - Carga Com Carregadeira - Bitola Métrica</t>
  </si>
  <si>
    <t>Carga E Manobra De Dormentes De Concreto De Bitola Mista Com Locomotiva Diesel-Elétrica E Vagão Plataforma Com Capacidade De 98 T - Carga Com Carregadeira - Bitola Larga</t>
  </si>
  <si>
    <t>Carga, Descarga E Manobra De Vigas Pré-Moldadas De 1.000 A 1.250 Kn Em Cavalo Mecânico Com Reboques De 5 E 4 Eixos Com Capacidade De 130 T</t>
  </si>
  <si>
    <t>Carga, Descarga E Manobra De Vigas Pré-Moldadas De 500 A 750 Kn Em Cavalo Mecânico Com Dollys De 3 E 4 Eixos Com Capacidade De 77 T</t>
  </si>
  <si>
    <t>Carga, Descarga E Manobra De Vigas Pré-Moldadas De 750 A 1.000 Kn Em Cavalo Mecânico Com Dollys De 5 E 4 Eixos Com Capacidade De 111 T</t>
  </si>
  <si>
    <t>Carga, Descarga E Manobra De Vigas Pré-Moldadas De Até 500 Kn Em Cavalo Mecânico Com Dolly De 4 Eixos Com Capacidade De 57 T</t>
  </si>
  <si>
    <t>Carga, Manobra E Descarga De Agregados Ou Solos Em Caminhão Basculante De 10 M³ - Carga Com Carregadeira De 3,40 M³ (Exclusa) E Descarga Em Distribuidor Autopropelido</t>
  </si>
  <si>
    <t>Carga, Manobra E Descarga De Agregados Ou Solos Em Caminhão Basculante De 10 M³ - Carga Com Carregadeira De 3,40 M³ (Exclusa) E Descarga Em Distribuidor Rebocável</t>
  </si>
  <si>
    <t>Carga, Manobra E Descarga De Agregados Ou Solos Em Caminhão Basculante De 10 M³ - Carga Com Carregadeira De 3,40 M³ (Exclusa) E Descarga Livre</t>
  </si>
  <si>
    <t>Carga, Manobra E Descarga De Agregados Ou Solos Em Caminhão Basculante De 10 M³ - Carga Com Carregadeira De 3,40 M³ E Descarga Em Distribuidor Autopropelido</t>
  </si>
  <si>
    <t>Carga, Manobra E Descarga De Agregados Ou Solos Em Caminhão Basculante De 10 M³ - Carga Com Carregadeira De 3,40 M³ E Descarga Em Distribuidor Rebocável</t>
  </si>
  <si>
    <t>Carga, Manobra E Descarga De Agregados Ou Solos Em Caminhão Basculante De 10 M³ - Carga Com Carregadeira De 3,40 M³ E Descarga Livre</t>
  </si>
  <si>
    <t>Carga, Manobra E Descarga De Agregados Ou Solos Em Caminhão Basculante De 10 M³ - Carga Com Escavadeira De 1,56 M³ (Exclusa) E Descarga Livre</t>
  </si>
  <si>
    <t>Carga, Manobra E Descarga De Agregados Ou Solos Em Caminhão Basculante De 10 M³ - Carga Em Usina De 60 T/H (Pmf) E Descarga Livre</t>
  </si>
  <si>
    <t>Carga, Manobra E Descarga De Agregados Ou Solos Em Caminhão Basculante De 10 M³ - Carga Em Usina De Solos De 300 T/H E Descarga Em Distribuidor Autopropelido</t>
  </si>
  <si>
    <t>Carga, Manobra E Descarga De Agregados Ou Solos Em Caminhão Basculante De 10 M³ - Carga Em Usina De Solos De 300 T/H E Descarga Em Vibroacabadora</t>
  </si>
  <si>
    <t>Carga, Manobra E Descarga De Agregados Ou Solos Em Caminhão Basculante De 10 M³ - Carga Em Usina De Solos De 300 T/H E Descarga Livre</t>
  </si>
  <si>
    <t>Carga, Manobra E Descarga De Agregados Ou Solos Em Caminhão Basculante De 14 M³ - Carga Com Carregadeira De 3,40 M³ E Descarga Livre</t>
  </si>
  <si>
    <t>Carga, Manobra E Descarga De Agregados Ou Solos Em Caminhão Basculante De 6 M³ - Carga Com Carregadeira De 1,72 M³ (Exclusa) E Descarga Em Distribuidor Autopropelido</t>
  </si>
  <si>
    <t>Carga, Manobra E Descarga De Agregados Ou Solos Em Caminhão Basculante De 6 M³ - Carga Com Carregadeira De 1,72 M³ (Exclusa) E Descarga Em Distribuidor Rebocável</t>
  </si>
  <si>
    <t>Carga, Manobra E Descarga De Agregados Ou Solos Em Caminhão Basculante De 6 M³ - Carga Com Carregadeira De 1,72 M³ (Exclusa) E Descarga Livre</t>
  </si>
  <si>
    <t>Carga, Manobra E Descarga De Agregados Ou Solos Em Caminhão Basculante De 6 M³ - Carga Com Carregadeira De 1,72 M³ E Descarga Em Distribuidor Autopropelido</t>
  </si>
  <si>
    <t>Carga, Manobra E Descarga De Agregados Ou Solos Em Caminhão Basculante De 6 M³ - Carga Com Carregadeira De 1,72 M³ E Descarga Em Distribuidor Rebocável</t>
  </si>
  <si>
    <t>Carga, Manobra E Descarga De Agregados Ou Solos Em Caminhão Basculante De 6 M³ - Carga Com Carregadeira De 1,72 M³ E Descarga Livre</t>
  </si>
  <si>
    <t>Carga, Manobra E Descarga De Agregados Ou Solos Em Caminhão Basculante De 6 M³ - Carga Com Escavadeira De 1,56 M³ (Exclusa) E Descarga Livre</t>
  </si>
  <si>
    <t>Carga, Manobra E Descarga De Agregados Ou Solos Em Caminhão Basculante De 6 M³ - Carga Com Escavadeira De 1,56 M³ E Descarga Livre</t>
  </si>
  <si>
    <t>Carga, Manobra E Descarga De Agregados Ou Solos Em Caminhão Basculante De 6 M³ - Carga Com Minicarregadeira De 0,45 M³ E Descarga Livre</t>
  </si>
  <si>
    <t>Carga, Manobra E Descarga De Agregados Ou Solos Em Caminhão Basculante De 6 M³ - Carga Manual E Descarga Livre</t>
  </si>
  <si>
    <t>Carga, Manobra E Descarga De Barras De Trilho De 12 M Com Locomotiva Diesel-Elétrica Em Vagão Plataforma Com Capacidade De 82 T - Carga E Descarga Com Carregadeira - Bitola Métrica</t>
  </si>
  <si>
    <t>Carga, Manobra E Descarga De Barras De Trilho De 12 M Com Locomotiva Diesel-Elétrica Em Vagão Plataforma Com Capacidade De 98 T - Carga E Descarga Com Carregadeira - Bitola Larga</t>
  </si>
  <si>
    <t>Carga, Manobra E Descarga De Barras De Trilho De 12 M Em Cavalo Mecânico Com Semirreboque Com Capacidade De 30 T - Carga E Descarga Com Carregadeira</t>
  </si>
  <si>
    <t>Carga, Manobra E Descarga De Blocos Artificiais De Concreto Com 10 A 12 T Para Molhe Em Cavalo Mecânico Com Semirreboque Com Capacidade De 30 T - Carga E Descarga Com Guindaste Com Pinça</t>
  </si>
  <si>
    <t>Carga, Manobra E Descarga De Blocos Artificiais De Concreto Com 8 A 9 T Para Molhe Em Cavalo Mecânico Com Semirreboque Com Capacidade De 30 T - Carga E Descarga Com Guindaste Com Pinça</t>
  </si>
  <si>
    <t>Carga, Manobra E Descarga De Blocos De Rocha Em Caminhão Basculante De 8 M³ - Carga Com Carregadeira De 1,72 M³ (Exclusa) E Descarga Livre</t>
  </si>
  <si>
    <t>Carga, Manobra E Descarga De Blocos De Rocha Em Caminhão Basculante De 8 M³ - Carga Com Carregadeira De 1,72 M³ E Descarga Livre</t>
  </si>
  <si>
    <t>Carga, Manobra E Descarga De Blocos De Rocha Em Caminhão Basculante De 8 M³ - Carga Com Retroescavadeira De 0,29 M³ E Descarga Livre</t>
  </si>
  <si>
    <t>Carga, Manobra E Descarga De Cimento Ou Cal Hidratada A Granel Em Caminhão Silo De 30 M³</t>
  </si>
  <si>
    <t>Carga, Manobra E Descarga De Concreto Asfáltico Com Borracha Em Caminhão Basculante De 10 M³ - Carga Em Usina De Asfalto 100/140 T/H E Descarga Em Vibroacabadora</t>
  </si>
  <si>
    <t>Carga, Manobra E Descarga De Concreto Com Caminhão Betoneira - Carga Em Central De Concreto De 30 M³/H E Descarga Em Extrusora De Barreira De Concreto</t>
  </si>
  <si>
    <t>Carga, Manobra E Descarga De Concreto Com Caminhão Betoneira - Carga Em Central De Concreto De 30 M³/H E Descarga Em Extrusora De Meio-Fio</t>
  </si>
  <si>
    <t>Carga, Manobra E Descarga De Concreto Com Caminhão Betoneira - Carga Em Central De Concreto De 30 M³/H E Descarga Em Extrusora De Sarjeta</t>
  </si>
  <si>
    <t>Carga, Manobra E Descarga De Concreto Com Caminhão Betoneira - Carga Em Central De Concreto De 30 M³/H E Descarga Livre</t>
  </si>
  <si>
    <t>Carga, Manobra E Descarga De Concreto Com Caminhão Betoneira - Carga Em Central De Concreto De 40 M³/H E Descarga Livre</t>
  </si>
  <si>
    <t>Carga, Manobra E Descarga De Concreto De Cimento Em Caminhão Basculante De 7 M³ - Carga Em Central De Concreto De 150 M³/H E Descarga Em Vibroacabadora</t>
  </si>
  <si>
    <t>Carga, Manobra E Descarga De Dormentes De Concreto De Bitola Larga Com Locomotiva Diesel-Elétrica E Vagão Plataforma Com Capacidade De 98 T - Carga E Descarga Com Carregadeira - Bitola Larga</t>
  </si>
  <si>
    <t>Carga, Manobra E Descarga De Dormentes De Concreto De Bitola Métrica Com Locomotiva Diesel-Elétrica E Vagão Plataforma Com Capacidade De 82 T - Carga E Descarga Com Carregadeira - Bitola Métrica</t>
  </si>
  <si>
    <t>Carga, Manobra E Descarga De Dormentes De Concreto De Bitola Mista Com Locomotiva Diesel-Elétrica E Vagão Plataforma Com Capacidade De 98 T - Carga E Descarga Com Carregadeira - Bitola Larga</t>
  </si>
  <si>
    <t>Carga, Manobra E Descarga De Dormentes De Madeira Com Locomotiva Diesel-Elétrica Em Vagão Plataforma Com Capacidade De 82 T - Carga E Descarga Com Carregadeira - Bitola Métrica</t>
  </si>
  <si>
    <t>Carga, Manobra E Descarga De Dormentes De Madeira Com Locomotiva Diesel-Elétrica Em Vagão Plataforma Com Capacidade De 98 T - Carga E Descarga Com Carregadeira - Bitola Larga</t>
  </si>
  <si>
    <t>Carga, Manobra E Descarga De Dormentes De Madeira De Bitola Larga Ou Mista Em Cavalo Mecânico Com Semirreboque Com Capacidade De 30 T - Carga E Descarga Com Carregadeira</t>
  </si>
  <si>
    <t>Carga, Manobra E Descarga De Dormentes De Madeira De Bitola Métrica Em Cavalo Mecânico Com Semirreboque Com Capacidade De 30 T - Carga E Descarga Com Carregadeira</t>
  </si>
  <si>
    <t>Carga, Manobra E Descarga De Jogo De Dormentes De Concreto Para Amv De Bitola Larga Ou Mista, Qualquer Abertura, Com Locomotiva Diesel-Elétrica Em Vagão Plataforma Com Capacidade De 98 T - Carga E Descarga Com Carregadeira - Bitola Larga</t>
  </si>
  <si>
    <t>Carga, Manobra E Descarga De Jogo De Dormentes De Concreto Para Amv De Bitola Métrica, Qualquer Abertura, Com Locomotiva Diesel-Elétrica Em Vagão Plataforma Com Capacidade De 82 T - Carga E Descarga Com Carregadeira - Bitola Métrica</t>
  </si>
  <si>
    <t>Carga, Manobra E Descarga De Jogo De Dormentes De Madeira Para Amv Bitola Métrica, Qualquer Abertura, Com Locomotiva Diesel-Elétrica Em Vagão Plataforma Com Capacidade De 82 T - Carga E Descarga Com Carregadeira - Bitola Métrica</t>
  </si>
  <si>
    <t>Carga, Manobra E Descarga De Jogo De Dormentes De Madeira Para Amv De Bitola Larga Ou Mista, Qualquer Abertura, Com Locomotiva Diesel-Elétrica Em Vagão Plataforma Com Capacidade De 98 T - Carga E Descarga Com Carregadeira - Bitola Larga</t>
  </si>
  <si>
    <t>Carga, Manobra E Descarga De Materiais Diversos Em Caminhão Carroceria Com Capacidade De 11 T E Com Guindauto De 45 T.M</t>
  </si>
  <si>
    <t>Carga, Manobra E Descarga De Materiais Diversos Em Caminhão Carroceria Com Capacidade De 7 T E Com Guindauto De 20 T.M</t>
  </si>
  <si>
    <t>Carga, Manobra E Descarga De Materiais Diversos Em Caminhão Carroceria De 15 T - Carga E Descarga Com Caminhão Guindauto De 20 T.M</t>
  </si>
  <si>
    <t>Carga, Manobra E Descarga De Materiais Diversos Em Caminhão Carroceria De 15 T - Carga E Descarga Manuais</t>
  </si>
  <si>
    <t>Carga, Manobra E Descarga De Materiais Diversos Em Caminhão Carroceria De 5 T - Carga E Descarga Manuais</t>
  </si>
  <si>
    <t>Carga, Manobra E Descarga De Materiais Diversos Em Caminhão Carroceria De 9 T - Carga E Descarga Manuais</t>
  </si>
  <si>
    <t>Carga, Manobra E Descarga De Materiais Metálicos E Acessórios Diversos Com Locomotiva Diesel-Elétrica Em Vagão Fechado Com Capacidade De 64 T - Carga E Descarga Com Carregadeira - Bitola Métrica</t>
  </si>
  <si>
    <t>Carga, Manobra E Descarga De Materiais Metálicos E Acessórios Diversos Com Locomotiva Diesel-Elétrica Em Vagão Fechado Com Capacidade De 99 T - Carga E Descarga Com Carregadeira - Bitola Larga</t>
  </si>
  <si>
    <t>Carga, Manobra E Descarga De Materiais Metálicos Para Amv De Bitola Larga, Qualquer Abertura, Com Locomotiva Diesel-Elétrica Em Vagão Plataforma Com Capacidade De 98 T - Carga E Descarga Com Carregadeira - Bitola Larga</t>
  </si>
  <si>
    <t>Carga, Manobra E Descarga De Materiais Metálicos Para Amv De Bitola Larga, Qualquer Abertura, Em Cavalo Mecânico Com Semirreboque Com Capacidade De 30 T - Carga E Descarga Com Carregadeira</t>
  </si>
  <si>
    <t>Carga, Manobra E Descarga De Materiais Metálicos Para Amv De Bitola Métrica, Qualquer Abertura, Com Locomotiva Diesel-Elétrica Em Vagão Plataforma Com Capacidade De 82 T - Carga E Descarga Com Carregadeira - Bitola Métrica</t>
  </si>
  <si>
    <t>Carga, Manobra E Descarga De Materiais Metálicos Para Amv De Bitola Métrica, Qualquer Abertura, Em Cavalo Mecânico Com Semirreboque Com Capacidade De 30 T - Carga E Descarga Com Carregadeira</t>
  </si>
  <si>
    <t>Carga, Manobra E Descarga De Materiais Metálicos Para Amv De Bitola Mista, Qualquer Abertura, Com Locomotiva Diesel-Elétrica E Vagão Plataforma Com Capacidade De 98 T - Carga E Descarga Com Carregadeira</t>
  </si>
  <si>
    <t>Carga, Manobra E Descarga De Materiais Metálicos Para Amv De Bitola Mista, Qualquer Abertura, Em Cavalo Mecânico Com Semirreboque Com Capacidade De 30 T - Carga E Descarga Com Carregadeira</t>
  </si>
  <si>
    <t>Carga, Manobra E Descarga De Material Demolido Em Caminhão Basculante De 6 M³ - Carga Com Carregadeira De 1,72 M³ E Descarga Livre</t>
  </si>
  <si>
    <t>Carga, Manobra E Descarga De Material Demolido Em Caminhão Basculante De 6 M³ - Carga Manual E Descarga Livre</t>
  </si>
  <si>
    <t>Carga, Manobra E Descarga De Material Fresado Em Caminhão Basculante De 10 M³ - Fresagem Contínua Em Espessura De 3 Cm - Carga Com Fresadora E Descarga Livre</t>
  </si>
  <si>
    <t>Carga, Manobra E Descarga De Material Fresado Em Caminhão Basculante De 10 M³ - Fresagem Contínua Em Espessura De 4 Cm - Carga Com Fresadora E Descarga Livre</t>
  </si>
  <si>
    <t>Carga, Manobra E Descarga De Material Fresado Em Caminhão Basculante De 10 M³ - Fresagem Contínua Em Espessura De 5 Cm - Carga Com Fresadora E Descarga Livre</t>
  </si>
  <si>
    <t>Carga, Manobra E Descarga De Material Fresado Em Caminhão Basculante De 10 M³ - Fresagem Contínua Em Espessura De 6 Cm - Carga Com Fresadora E Descarga Livre</t>
  </si>
  <si>
    <t>Carga, Manobra E Descarga De Material Fresado Em Caminhão Basculante De 10 M³ - Fresagem Contínua Em Espessura De 7 Cm - Carga Com Fresadora E Descarga Livre</t>
  </si>
  <si>
    <t>Carga, Manobra E Descarga De Material Fresado Em Caminhão Basculante De 10 M³ - Fresagem Contínua Em Espessura De 8 Cm - Carga Com Fresadora E Descarga Livre</t>
  </si>
  <si>
    <t>Carga, Manobra E Descarga De Material Fresado Em Caminhão Basculante De 10 M³ - Fresagem Descontínua Em Espessura De 3 Cm - Carga Com Fresadora E Descarga Livre</t>
  </si>
  <si>
    <t>Carga, Manobra E Descarga De Material Fresado Em Caminhão Basculante De 10 M³ - Fresagem Descontínua Em Espessura De 4 Cm - Carga Com Fresadora E Descarga Livre</t>
  </si>
  <si>
    <t>Carga, Manobra E Descarga De Material Fresado Em Caminhão Basculante De 10 M³ - Fresagem Descontínua Em Espessura De 5 Cm - Carga Com Fresadora E Descarga Livre</t>
  </si>
  <si>
    <t>Carga, Manobra E Descarga De Material Fresado Em Caminhão Basculante De 10 M³ - Fresagem Descontínua Em Espessura De 6 Cm - Carga Com Fresadora E Descarga Livre</t>
  </si>
  <si>
    <t>Carga, Manobra E Descarga De Material Fresado Em Caminhão Basculante De 10 M³ - Fresagem Descontínua Em Espessura De 7 Cm - Carga Com Fresadora E Descarga Livre</t>
  </si>
  <si>
    <t>Carga, Manobra E Descarga De Material Fresado Em Caminhão Basculante De 10 M³ - Fresagem Descontínua Em Espessura De 8 Cm - Carga Com Fresadora E Descarga Livre</t>
  </si>
  <si>
    <t>Carga, Manobra E Descarga De Material Fresado Em Caminhão Basculante De 6 M³ - Fresagem Descontínua Em Espessura De 5 Cm - Carga Com Fresadora E Descarga Livre</t>
  </si>
  <si>
    <t>Carga, Manobra E Descarga De Mistura Betuminosa A Frio Em Caminhão Basculante De 10 M³ - Carga Em Usina De 60 T/H (Pmf) E Descarga Em Vibroacabadora</t>
  </si>
  <si>
    <t>Carga, Manobra E Descarga De Mistura Betuminosa A Frio Em Caminhão Basculante De 6 M³ - Carga Em Usina De 60 T/H (Pmf) E Descarga Em Vibroacabadora</t>
  </si>
  <si>
    <t>Carga, Manobra E Descarga De Mistura Betuminosa A Frio Em Caminhão Basculante De 6 M³ - Carga Em Usina De 60 T/H (Pmf) E Descarga Manual</t>
  </si>
  <si>
    <t>Carga, Manobra E Descarga De Mistura Betuminosa A Quente Em Caminhão Basculante De 10 M³ - Carga Em Usina De Asfalto 100/140 T/H E Descarga Em Vibroacabadora</t>
  </si>
  <si>
    <t>Carga, Manobra E Descarga De Mistura Betuminosa A Quente Em Caminhão Basculante De 6 M³ - Carga Em Usina De Asfalto 100/140 T/H E Descarga Em Vibroacabadora</t>
  </si>
  <si>
    <t>Carga, Manobra E Descarga De Mistura Betuminosa A Quente Em Caminhão Basculante De 6 M³ - Carga Em Usina De Asfalto 100/140 T/H E Descarga Manual</t>
  </si>
  <si>
    <t>Carga, Manobra E Descarga De Mistura Betuminosa A Quente Em Caminhão Com Caçamba Térmica De 6 M³ - Carga Em Usina De Asfalto De 100/140 T/H E Descarga Manual</t>
  </si>
  <si>
    <t>Carga, Manobra E Descarga De Mistura Reciclada Com Espuma De Asfalto Em Caminhão Basculante De 10 M³ - Carga Em Usina De Reciclagem A Frio E Descarga Em Vibroacabadora</t>
  </si>
  <si>
    <t>Carga, Manobra E Descarga De Tetrápodes Em Cavalo Mecânico Com Semirreboque Com Capacidade De 30 T - Carga E Descarga Com Guindaste</t>
  </si>
  <si>
    <t>Carga, Manobra E Descarga De Tls De Tr45 De 120 M Com Locomotiva Diesel-Elétrica Em Vagão Plataforma Com Capacidade De 82 T - Carga E Descarga Com Manipulador De Tls - Bitola Métrica</t>
  </si>
  <si>
    <t>Carga, Manobra E Descarga De Tls De Tr45 De 120 M Com Locomotiva Diesel-Elétrica Em Vagão Plataforma Com Capacidade De 98 T - Carga E Descarga Com Manipulador De Tls - Bitola Larga</t>
  </si>
  <si>
    <t>Carga, Manobra E Descarga De Tls De Tr45 De 240 M Com Locomotiva Diesel-Elétrica Em Vagão Plataforma Com Capacidade De 82 T - Carga E Descarga Com Manipulador De Tls - Bitola Métrica</t>
  </si>
  <si>
    <t>Carga, Manobra E Descarga De Tls De Tr45 De 240 M Com Locomotiva Diesel-Elétrica Em Vagão Plataforma Com Capacidade De 98 T - Carga E Descarga Com Manipulador De Tls - Bitola Larga</t>
  </si>
  <si>
    <t>Carga, Manobra E Descarga De Tls De Tr57 De 120 M Com Locomotiva Diesel-Elétrica Em Vagão Plataforma Com Capacidade De 82 T - Carga E Descarga Com Manipulador De Tls - Bitola Métrica</t>
  </si>
  <si>
    <t>Carga, Manobra E Descarga De Tls De Tr57 De 120 M Com Locomotiva Diesel-Elétrica Em Vagão Plataforma Com Capacidade De 98 T - Carga E Descarga Com Manipulador De Tls - Bitola Larga</t>
  </si>
  <si>
    <t>Carga, Manobra E Descarga De Tls De Tr57 De 240 M Com Locomotiva Diesel-Elétrica Em Vagão Plataforma Com Capacidade De 82 T - Carga E Descarga Com Manipulador De Tls - Bitola Métrica</t>
  </si>
  <si>
    <t>Carga, Manobra E Descarga De Tls De Tr57 De 240 M Com Locomotiva Diesel-Elétrica Em Vagão Plataforma Com Capacidade De 98 T - Carga E Descarga Com Manipulador De Tls - Bitola Larga</t>
  </si>
  <si>
    <t>Carga, Manobra E Descarga De Tls De Tr68 De 120 M Com Locomotiva Diesel-Elétrica Em Vagão Plataforma Com Capacidade De 82 T - Carga E Descarga Com Manipulador De Tls - Bitola Métrica</t>
  </si>
  <si>
    <t>Carga, Manobra E Descarga De Tls De Tr68 De 120 M Com Locomotiva Diesel-Elétrica Em Vagão Plataforma Com Capacidade De 98 T - Carga E Descarga Com Manipulador De Tls - Bitola Larga</t>
  </si>
  <si>
    <t>Carga, Manobra E Descarga De Tls De Tr68 De 240 M Com Locomotiva Diesel-Elétrica Em Vagão Plataforma Com Capacidade De 82 T - Carga E Descarga Com Manipulador De Tls - Bitola Métrica</t>
  </si>
  <si>
    <t>Carga, Manobra E Descarga De Tls De Tr68 De 240 M Com Locomotiva Diesel-Elétrica Em Vagão Plataforma Com Capacidade De 98 T - Carga E Descarga Com Manipulador De Tls - Bitola Larga</t>
  </si>
  <si>
    <t>Carga, Manobra E Descarga De Tls De Uic60 De 120 M Com Locomotiva Diesel-Elétrica Em Vagão Plataforma Com Capacidade De 82 T - Carga E Descarga Com Manipulador De Tls - Bitola Métrica</t>
  </si>
  <si>
    <t>Carga, Manobra E Descarga De Tls De Uic60 De 120 M Com Locomotiva Diesel-Elétrica Em Vagão Plataforma Com Capacidade De 98 T - Carga E Descarga Com Manipulador De Tls - Bitola Larga</t>
  </si>
  <si>
    <t>Carga, Manobra E Descarga De Tls De Uic60 De 240 M Com Locomotiva Diesel-Elétrica Em Vagão Plataforma Com Capacidade De 82 T - Carga E Descarga Com Manipulador De Tls - Bitola Métrica</t>
  </si>
  <si>
    <t>Carga, Manobra E Descarga De Tls De Uic60 De 240 M Com Locomotiva Diesel-Elétrica Em Vagão Plataforma Com Capacidade De 98 T - Carga E Descarga Com Manipulador De Tls - Bitola Larga</t>
  </si>
  <si>
    <t>Carga, Manobra E Descarga De Trituração De Galhos E Troncos Em Caminhão Basculante De 6 M³ - Carga Com Trituradora E Descarga Livre</t>
  </si>
  <si>
    <t>Transporte Com Caminhão Basculante Com Caçamba Estanque Com Capacidade De 14 M³ - Rodovia Em Leito Natural</t>
  </si>
  <si>
    <t>Transporte Com Caminhão Basculante Com Caçamba Estanque Com Capacidade De 14 M³ - Rodovia Em Revestimento Primário</t>
  </si>
  <si>
    <t>Transporte Com Caminhão Basculante Com Caçamba Estanque Com Capacidade De 14 M³ - Rodovia Pavimentada</t>
  </si>
  <si>
    <t>Transporte Com Caminhão Basculante De 10 M³ - Rodovia Em Leito Natural</t>
  </si>
  <si>
    <t>Transporte Com Caminhão Basculante De 10 M³ - Rodovia Em Revestimento Primário</t>
  </si>
  <si>
    <t>Transporte Com Caminhão Basculante De 10 M³ - Rodovia Pavimentada</t>
  </si>
  <si>
    <t>Transporte Com Caminhão Basculante De 14 M³ - Rodovia Em Leito Natural</t>
  </si>
  <si>
    <t>Transporte Com Caminhão Basculante De 14 M³ - Rodovia Em Revestimento Primário</t>
  </si>
  <si>
    <t>Transporte Com Caminhão Basculante De 14 M³ - Rodovia Pavimentada</t>
  </si>
  <si>
    <t>Transporte Com Caminhão Basculante De 6 M³ - Rodovia Em Leito Natural</t>
  </si>
  <si>
    <t>Transporte Com Caminhão Basculante De 6 M³ - Rodovia Em Revestimento Primário</t>
  </si>
  <si>
    <t>Transporte Com Caminhão Basculante De 6 M³ - Rodovia Pavimentada</t>
  </si>
  <si>
    <t>Transporte Com Caminhão Betoneira - Rodovia Em Leito Natural</t>
  </si>
  <si>
    <t>Transporte Com Caminhão Betoneira - Rodovia Em Revestimento Primário</t>
  </si>
  <si>
    <t>Transporte Com Caminhão Betoneira - Rodovia Pavimentada</t>
  </si>
  <si>
    <t>Transporte Com Caminhão Carroceria Com Capacidade De 11 T E Com Guindauto De 45 T.M - Rodovia Em Leito Natural</t>
  </si>
  <si>
    <t>Transporte Com Caminhão Carroceria Com Capacidade De 11 T E Com Guindauto De 45 T.M - Rodovia Em Revestimento Primário</t>
  </si>
  <si>
    <t>Transporte Com Caminhão Carroceria Com Capacidade De 11 T E Com Guindauto De 45 T.M - Rodovia Pavimentada</t>
  </si>
  <si>
    <t>Transporte Com Caminhão Carroceria Com Capacidade De 7 T E Com Guindauto De 20 T.M - Rodovia Em Leito Natural</t>
  </si>
  <si>
    <t>Transporte Com Caminhão Carroceria Com Capacidade De 7 T E Com Guindauto De 20 T.M - Rodovia Em Revestimento Primário</t>
  </si>
  <si>
    <t>Transporte Com Caminhão Carroceria Com Capacidade De 7 T E Com Guindauto De 20 T.M - Rodovia Pavimentada</t>
  </si>
  <si>
    <t>Transporte Com Caminhão Carroceria Com Capacidade De 9 T E Com Guindauto De 10 T.M - Rodovia Em Leito Natural</t>
  </si>
  <si>
    <t>Transporte Com Caminhão Carroceria Com Capacidade De 9 T E Com Guindauto De 10 T.M - Rodovia Em Revestimento Primário</t>
  </si>
  <si>
    <t>Transporte Com Caminhão Carroceria Com Capacidade De 9 T E Com Guindauto De 10 T.M - Rodovia Pavimentada</t>
  </si>
  <si>
    <t>Transporte Com Caminhão Carroceria De 15 T - Rodovia Em Leito Natural</t>
  </si>
  <si>
    <t>Transporte Com Caminhão Carroceria De 15 T - Rodovia Em Revestimento Primário</t>
  </si>
  <si>
    <t>Transporte Com Caminhão Carroceria De 15 T - Rodovia Pavimentada</t>
  </si>
  <si>
    <t>Transporte Com Caminhão Carroceria De 5 T - Rodovia Em Leito Natural</t>
  </si>
  <si>
    <t>Transporte Com Caminhão Carroceria De 5 T - Rodovia Em Revestimento Primário</t>
  </si>
  <si>
    <t>Transporte Com Caminhão Carroceria De 5 T - Rodovia Pavimentada</t>
  </si>
  <si>
    <t>Transporte Com Caminhão Carroceria De 9 T - Rodovia Em Leito Natural</t>
  </si>
  <si>
    <t>Transporte Com Caminhão Carroceria De 9 T - Rodovia Em Revestimento Primário</t>
  </si>
  <si>
    <t>Transporte Com Caminhão Carroceria De 9 T - Rodovia Pavimentada</t>
  </si>
  <si>
    <t>Transporte Com Cavalo Mecânico Com Semirreboque Com Capacidade De 22 T - Rodovia Em Leito Natural</t>
  </si>
  <si>
    <t>Transporte Com Cavalo Mecânico Com Semirreboque Com Capacidade De 22 T - Rodovia Em Revestimento Primário</t>
  </si>
  <si>
    <t>Transporte Com Cavalo Mecânico Com Semirreboque Com Capacidade De 22 T - Rodovia Pavimentada</t>
  </si>
  <si>
    <t>Transporte Com Cavalo Mecânico Com Semirreboque Com Capacidade De 30 T - Rodovia Em Leito Natural</t>
  </si>
  <si>
    <t>Transporte Com Cavalo Mecânico Com Semirreboque Com Capacidade De 30 T - Rodovia Em Revestimento Primário</t>
  </si>
  <si>
    <t>Transporte Com Cavalo Mecânico Com Semirreboque Com Capacidade De 30 T - Rodovia Pavimentada</t>
  </si>
  <si>
    <t>Transporte De Água Com Caminhão Tanque De 10.000 L - Rodovia Em Leito Natural</t>
  </si>
  <si>
    <t>Transporte De Água Com Caminhão Tanque De 10.000 L - Rodovia Em Revestimento Primário</t>
  </si>
  <si>
    <t>Transporte De Água Com Caminhão Tanque De 10.000 L - Rodovia Pavimentada</t>
  </si>
  <si>
    <t>Transporte De Água Com Caminhão Tanque De 13.000 L - Rodovia Em Leito Natural</t>
  </si>
  <si>
    <t>Transporte De Água Com Caminhão Tanque De 13.000 L - Rodovia Em Revestimento Primário</t>
  </si>
  <si>
    <t>Transporte De Água Com Caminhão Tanque De 13.000 L - Rodovia Pavimentada</t>
  </si>
  <si>
    <t>Transporte De Água Com Caminhão Tanque De 6.000 L - Rodovia Em Leito Natural</t>
  </si>
  <si>
    <t>Transporte De Água Com Caminhão Tanque De 6.000 L - Rodovia Em Revestimento Primário</t>
  </si>
  <si>
    <t>Transporte De Água Com Caminhão Tanque De 6.000 L - Rodovia Pavimentada</t>
  </si>
  <si>
    <t>Transporte De Água Com Caminhão Tanque De 8.000 L - Rodovia Em Leito Natural</t>
  </si>
  <si>
    <t>Transporte De Água Com Caminhão Tanque De 8.000 L - Rodovia Em Revestimento Primário</t>
  </si>
  <si>
    <t>Transporte De Água Com Caminhão Tanque De 8.000 L - Rodovia Pavimentada</t>
  </si>
  <si>
    <t>Transporte De Areia Fina Com Draga Hopper - Capacidade Da Cisterna De 1.000 M³</t>
  </si>
  <si>
    <t>Transporte De Areia Fina Com Draga Hopper - Capacidade Da Cisterna De 10.000 M³</t>
  </si>
  <si>
    <t>Transporte De Areia Fina Com Draga Hopper - Capacidade Da Cisterna De 15.000 M³</t>
  </si>
  <si>
    <t>Transporte De Areia Fina Com Draga Hopper - Capacidade Da Cisterna De 2.000 M³</t>
  </si>
  <si>
    <t>Transporte De Areia Fina Com Draga Hopper - Capacidade Da Cisterna De 20.000 M³</t>
  </si>
  <si>
    <t>Transporte De Areia Fina Com Draga Hopper - Capacidade Da Cisterna De 3.000 M³</t>
  </si>
  <si>
    <t>Transporte De Areia Fina Com Draga Hopper - Capacidade Da Cisterna De 4.000 M³</t>
  </si>
  <si>
    <t>Transporte De Areia Fina Com Draga Hopper - Capacidade Da Cisterna De 5.000 M³</t>
  </si>
  <si>
    <t>Transporte De Areia Fina Com Draga Hopper - Capacidade Da Cisterna De 750 M³</t>
  </si>
  <si>
    <t>Transporte De Areia Grossa Com Draga Hopper - Capacidade Da Cisterna De 1.000 M³</t>
  </si>
  <si>
    <t>Transporte De Areia Grossa Com Draga Hopper - Capacidade Da Cisterna De 10.000 M³</t>
  </si>
  <si>
    <t>Transporte De Areia Grossa Com Draga Hopper - Capacidade Da Cisterna De 15.000 M³</t>
  </si>
  <si>
    <t>Transporte De Areia Grossa Com Draga Hopper - Capacidade Da Cisterna De 2.000 M³</t>
  </si>
  <si>
    <t>Transporte De Areia Grossa Com Draga Hopper - Capacidade Da Cisterna De 20.000 M³</t>
  </si>
  <si>
    <t>Transporte De Areia Grossa Com Draga Hopper - Capacidade Da Cisterna De 3.000 M³</t>
  </si>
  <si>
    <t>Transporte De Areia Grossa Com Draga Hopper - Capacidade Da Cisterna De 4.000 M³</t>
  </si>
  <si>
    <t>Transporte De Areia Grossa Com Draga Hopper - Capacidade Da Cisterna De 5.000 M³</t>
  </si>
  <si>
    <t>Transporte De Areia Grossa Com Draga Hopper - Capacidade Da Cisterna De 750 M³</t>
  </si>
  <si>
    <t>Transporte De Areia Média Com Draga Hopper - Capacidade Da Cisterna De 1.000 M³</t>
  </si>
  <si>
    <t>Transporte De Areia Média Com Draga Hopper - Capacidade Da Cisterna De 10.000 M³</t>
  </si>
  <si>
    <t>Transporte De Areia Média Com Draga Hopper - Capacidade Da Cisterna De 15.000 M³</t>
  </si>
  <si>
    <t>Transporte De Areia Média Com Draga Hopper - Capacidade Da Cisterna De 2.000 M³</t>
  </si>
  <si>
    <t>Transporte De Areia Média Com Draga Hopper - Capacidade Da Cisterna De 20.000 M³</t>
  </si>
  <si>
    <t>Transporte De Areia Média Com Draga Hopper - Capacidade Da Cisterna De 3.000 M³</t>
  </si>
  <si>
    <t>Transporte De Areia Média Com Draga Hopper - Capacidade Da Cisterna De 4.000 M³</t>
  </si>
  <si>
    <t>Transporte De Areia Média Com Draga Hopper - Capacidade Da Cisterna De 5.000 M³</t>
  </si>
  <si>
    <t>Transporte De Areia Média Com Draga Hopper - Capacidade Da Cisterna De 750 M³</t>
  </si>
  <si>
    <t>Transporte De Barras De Trilho De 12 M Com Locomotiva Diesel-Elétrica Em Vagão Plataforma Com Capacidade De 82 T - Bitola Métrica</t>
  </si>
  <si>
    <t>Transporte De Barras De Trilho De 12 M Com Locomotiva Diesel-Elétrica Em Vagão Plataforma Com Capacidade De 98 T - Bitola Larga</t>
  </si>
  <si>
    <t>Transporte De Blocos Artificiais De Concreto Com 10 A 12 T Para A Execução De Molhe Com Cavalo Mecânico Com Semirreboque Com Capacidade De 30 T - Rodovia Em Leito Natural</t>
  </si>
  <si>
    <t>Transporte De Blocos Artificiais De Concreto Com 10 A 12 T Para A Execução De Molhe Com Cavalo Mecânico Com Semirreboque Com Capacidade De 30 T - Rodovia Em Revestimento Primário</t>
  </si>
  <si>
    <t>Transporte De Blocos Artificiais De Concreto Com 10 A 12 T Para A Execução De Molhe Com Cavalo Mecânico Com Semirreboque Com Capacidade De 30 T - Rodovia Pavimentada</t>
  </si>
  <si>
    <t>Transporte De Blocos Artificiais De Concreto Com 8 A 9 T Para A Execução De Molhe Com Cavalo Mecânico Com Semirreboque Com Capacidade De 30 T - Rodovia Em Leito Natural</t>
  </si>
  <si>
    <t>Transporte De Blocos Artificiais De Concreto Com 8 A 9 T Para A Execução De Molhe Com Cavalo Mecânico Com Semirreboque Com Capacidade De 30 T - Rodovia Em Revestimento Primário</t>
  </si>
  <si>
    <t>Transporte De Blocos Artificiais De Concreto Com 8 A 9 T Para A Execução De Molhe Com Cavalo Mecânico Com Semirreboque Com Capacidade De 30 T - Rodovia Pavimentada</t>
  </si>
  <si>
    <t>Transporte De Cascalho Com Draga Hopper - Capacidade Da Cisterna De 1.000 M³</t>
  </si>
  <si>
    <t>Transporte De Cascalho Com Draga Hopper - Capacidade Da Cisterna De 10.000 M³</t>
  </si>
  <si>
    <t>Transporte De Cascalho Com Draga Hopper - Capacidade Da Cisterna De 15.000 M³</t>
  </si>
  <si>
    <t>Transporte De Cascalho Com Draga Hopper - Capacidade Da Cisterna De 2.000 M³</t>
  </si>
  <si>
    <t>Transporte De Cascalho Com Draga Hopper - Capacidade Da Cisterna De 20.000 M³</t>
  </si>
  <si>
    <t>Transporte De Cascalho Com Draga Hopper - Capacidade Da Cisterna De 3.000 M³</t>
  </si>
  <si>
    <t>Transporte De Cascalho Com Draga Hopper - Capacidade Da Cisterna De 4.000 M³</t>
  </si>
  <si>
    <t>Transporte De Cascalho Com Draga Hopper - Capacidade Da Cisterna De 5.000 M³</t>
  </si>
  <si>
    <t>Transporte De Cascalho Com Draga Hopper - Capacidade Da Cisterna De 750 M³</t>
  </si>
  <si>
    <t>Transporte De Cascalho Fino Com Draga Hopper - Capacidade Da Cisterna De 1.000 M³</t>
  </si>
  <si>
    <t>Transporte De Cascalho Fino Com Draga Hopper - Capacidade Da Cisterna De 10.000 M³</t>
  </si>
  <si>
    <t>Transporte De Cascalho Fino Com Draga Hopper - Capacidade Da Cisterna De 15.000 M³</t>
  </si>
  <si>
    <t>Transporte De Cascalho Fino Com Draga Hopper - Capacidade Da Cisterna De 2.000 M³</t>
  </si>
  <si>
    <t>Transporte De Cascalho Fino Com Draga Hopper - Capacidade Da Cisterna De 20.000 M³</t>
  </si>
  <si>
    <t>Transporte De Cascalho Fino Com Draga Hopper - Capacidade Da Cisterna De 3.000 M³</t>
  </si>
  <si>
    <t>Transporte De Cascalho Fino Com Draga Hopper - Capacidade Da Cisterna De 4.000 M³</t>
  </si>
  <si>
    <t>Transporte De Cascalho Fino Com Draga Hopper - Capacidade Da Cisterna De 5.000 M³</t>
  </si>
  <si>
    <t>Transporte De Cascalho Fino Com Draga Hopper - Capacidade Da Cisterna De 750 M³</t>
  </si>
  <si>
    <t>Transporte De Cimento Com Caminhão Distribuidor De 17 M³ - Rodovia Em Leito Natural</t>
  </si>
  <si>
    <t>Transporte De Cimento Com Caminhão Distribuidor De 17 M³ - Rodovia Em Revestimento Primário</t>
  </si>
  <si>
    <t>Transporte De Cimento Com Caminhão Distribuidor De 17 M³ - Rodovia Pavimentada</t>
  </si>
  <si>
    <t>Transporte De Cimento Ou Cal Hidratada A Granel Com Caminhão Silo De 30 M³ - Rodovia Em Leito Natural</t>
  </si>
  <si>
    <t>Transporte De Cimento Ou Cal Hidratada A Granel Com Caminhão Silo De 30 M³ - Rodovia Em Revestimento Primário</t>
  </si>
  <si>
    <t>Transporte De Cimento Ou Cal Hidratada A Granel Com Caminhão Silo De 30 M³ - Rodovia Pavimentada</t>
  </si>
  <si>
    <t>Transporte De Concreto Com Caminhão Basculante De 7 M³ - Rodovia Em Leito Natural</t>
  </si>
  <si>
    <t>Transporte De Concreto Com Caminhão Basculante De 7 M³ - Rodovia Em Revestimento Primário</t>
  </si>
  <si>
    <t>Transporte De Concreto Com Caminhão Basculante De 7 M³ - Rodovia Pavimentada</t>
  </si>
  <si>
    <t>Transporte De Detritos Com Caminhão De Hidrojateamento De Alta Pressão E Vácuo De 9 M³ - Rodovia Em Leito Natural</t>
  </si>
  <si>
    <t>Transporte De Detritos Com Caminhão De Hidrojateamento De Alta Pressão E Vácuo De 9 M³ - Rodovia Em Revestimento Primário</t>
  </si>
  <si>
    <t>Transporte De Detritos Com Caminhão De Hidrojateamento De Alta Pressão E Vácuo De 9 M³ - Rodovia Pavimentada</t>
  </si>
  <si>
    <t>Transporte De Dormentes De Concreto Monobloco Protendido De Bitola Larga Com Locomotiva Diesel-Elétrica Em Vagão Plataforma Com Capacidade De 98 T - Bitola Larga</t>
  </si>
  <si>
    <t>Transporte De Dormentes De Concreto Monobloco Protendido De Bitola Métrica Com Locomotiva Diesel-Elétrica Em Vagão Plataforma Com Capacidade De 82 T - Bitola Métrica</t>
  </si>
  <si>
    <t>Transporte De Dormentes De Concreto Monobloco Protendido De Bitola Mista Com Locomotiva Diesel-Elétrica Em Vagão Plataforma Com Capacidade De 98 T - Bitola Larga</t>
  </si>
  <si>
    <t>Transporte De Dormentes De Concreto Monobloco Protendido Para Amv De Bitola Larga Ou Mista Com Locomotiva Diesel-Elétrica Em Vagão Plataforma Com Capacidade De 98 T - Bitola Larga</t>
  </si>
  <si>
    <t>Transporte De Dormentes De Concreto Monobloco Protendido Para Amv De Bitola Métrica Com Locomotiva Diesel-Elétrica Em Vagão Plataforma Com Capacidade De 82 T - Bitola Métrica</t>
  </si>
  <si>
    <t>Transporte De Dormentes De Madeira De Bitola Larga Com Locomotiva Diesel-Elétrica Em Vagão Plataforma Com Capacidade De 98 T - Bitola Larga</t>
  </si>
  <si>
    <t>Transporte De Dormentes De Madeira De Bitola Métrica Com Locomotiva Diesel-Elétrica Em Vagão Plataforma Com Capacidade De 82 T - Bitola Métrica</t>
  </si>
  <si>
    <t>Transporte De Dormentes De Madeira Para Amv De Bitola Larga Ou Mista Com Locomotiva Diesel-Elétrica Em Vagão Plataforma Com Capacidade De 98 T - Bitola Larga</t>
  </si>
  <si>
    <t>Transporte De Dormentes De Madeira Para Amv De Bitola Métrica Com Locomotiva Diesel-Elétrica Em Vagão Plataforma Com Capacidade De 82 T - Bitola Métrica</t>
  </si>
  <si>
    <t>Transporte De Lastro De Brita Com Locomotiva Diesel-Elétrica Em Vagão Hopper Aberto Com Capacidade De 45 M³ - Bitola Métrica</t>
  </si>
  <si>
    <t>Transporte De Lastro De Brita Com Locomotiva Diesel-Elétrica Em Vagão Hopper Aberto Com Capacidade De 63 M³ - Bitola Larga</t>
  </si>
  <si>
    <t>Transporte De Materiais Metálicos E Acessórios Diversos Com Locomotiva Diesel-Elétrica Em Vagão Fechado Com Capacidade De 64 T - Bitola Métrica</t>
  </si>
  <si>
    <t>Transporte De Materiais Metálicos E Acessórios Diversos Com Locomotiva Diesel-Elétrica Em Vagão Fechado Com Capacidade De 99 T - Bitola Larga</t>
  </si>
  <si>
    <t>Transporte De Materiais Metálicos Para Amv De Bitola Larga Com Locomotiva Diesel-Elétrica Em Vagão Plataforma Com Capacidade De 98 T - Bitola Larga</t>
  </si>
  <si>
    <t>Transporte De Materiais Metálicos Para Amv De Bitola Métrica Com Locomotiva Diesel-Elétrica Em Vagão Plataforma Com Capacidade De 82 T - Bitola Métrica</t>
  </si>
  <si>
    <t>Transporte De Materiais Metálicos Para Amv De Bitola Mista Com Locomotiva Diesel-Elétrica Em Vagão Plataforma Com Capacidade De 98 T - Bitola Larga</t>
  </si>
  <si>
    <t>Transporte De Material Betuminoso Com Caminhão Tanque Distribuidor - Rodovia Em Leito Natural</t>
  </si>
  <si>
    <t>Transporte De Material Betuminoso Com Caminhão Tanque Distribuidor - Rodovia Em Revestimento Primário</t>
  </si>
  <si>
    <t>Transporte De Material Betuminoso Com Caminhão Tanque Distribuidor - Rodovia Pavimentada</t>
  </si>
  <si>
    <t>Transporte De Material De 1ª Categoria Com Batelão Autopropelido Com Capacidade De 300 M³</t>
  </si>
  <si>
    <t>Transporte De Material De 1ª Categoria Com Batelão Autopropelido Com Capacidade De 500 M³</t>
  </si>
  <si>
    <t>Transporte De Material De 1ª Categoria Com Batelão Rebocado Com Capacidade De 66 M³</t>
  </si>
  <si>
    <t>Transporte De Material De 1ª Categoria Com Batelão Rebocado Montado Na Obra Com Capacidade De 66 M³</t>
  </si>
  <si>
    <t>Transporte De Material De 3ª Categoria Com Batelão Autopropelido Com Capacidade De 300 M³</t>
  </si>
  <si>
    <t>Transporte De Material De 3ª Categoria Com Batelão Rebocado Com Capacidade De 66 M³</t>
  </si>
  <si>
    <t>Transporte De Material De 3ª Categoria Com Batelão Rebocado Montado Na Obra Com Capacidade De 66 M³</t>
  </si>
  <si>
    <t>Transporte De Material De 3ª Categoria Com Caminhão Basculante De 12 M³ Para Rocha - Rodovia Em Leito Natural</t>
  </si>
  <si>
    <t>Transporte De Material De 3ª Categoria Com Caminhão Basculante De 12 M³ Para Rocha - Rodovia Em Revestimento Primário</t>
  </si>
  <si>
    <t>Transporte De Material De 3ª Categoria Com Caminhão Basculante De 12 M³ Para Rocha - Rodovia Pavimentada</t>
  </si>
  <si>
    <t>Transporte De Material De 3ª Categoria Com Caminhão Basculante De 8 M³ Para Rocha - Rodovia Em Leito Natural</t>
  </si>
  <si>
    <t>Transporte De Material De 3ª Categoria Com Caminhão Basculante De 8 M³ Para Rocha - Rodovia Em Revestimento Primário</t>
  </si>
  <si>
    <t>Transporte De Material De 3ª Categoria Com Caminhão Basculante De 8 M³ Para Rocha - Rodovia Pavimentada</t>
  </si>
  <si>
    <t>Transporte De Mistura Betuminosa A Quente Com Caminhão Com Caçamba Térmica De 6 M³ - Rodovia Em Leito Natural</t>
  </si>
  <si>
    <t>Transporte De Mistura Betuminosa A Quente Com Caminhão Com Caçamba Térmica De 6 M³ - Rodovia Em Revestimento Primário</t>
  </si>
  <si>
    <t>Transporte De Mistura Betuminosa A Quente Com Caminhão Com Caçamba Térmica De 6 M³ - Rodovia Pavimentada</t>
  </si>
  <si>
    <t>Transporte De Silte Com Draga Hopper - Capacidade Da Cisterna De 1.000 M³</t>
  </si>
  <si>
    <t>Transporte De Silte Com Draga Hopper - Capacidade Da Cisterna De 10.000 M³</t>
  </si>
  <si>
    <t>Transporte De Silte Com Draga Hopper - Capacidade Da Cisterna De 15.000 M³</t>
  </si>
  <si>
    <t>Transporte De Silte Com Draga Hopper - Capacidade Da Cisterna De 2.000 M³</t>
  </si>
  <si>
    <t>Transporte De Silte Com Draga Hopper - Capacidade Da Cisterna De 20.000 M³</t>
  </si>
  <si>
    <t>Transporte De Silte Com Draga Hopper - Capacidade Da Cisterna De 3.000 M³</t>
  </si>
  <si>
    <t>Transporte De Silte Com Draga Hopper - Capacidade Da Cisterna De 4.000 M³</t>
  </si>
  <si>
    <t>Transporte De Silte Com Draga Hopper - Capacidade Da Cisterna De 5.000 M³</t>
  </si>
  <si>
    <t>Transporte De Silte Com Draga Hopper - Capacidade Da Cisterna De 750 M³</t>
  </si>
  <si>
    <t>Transporte De Tls Tr45 De 120 M Com Locomotiva Diesel-Elétrica Em Vagão Plataforma Com Capacidade De 82 T - Bitola Métrica</t>
  </si>
  <si>
    <t>Transporte De Tls Tr45 De 120 M Com Locomotiva Diesel-Elétrica Em Vagão Plataforma Com Capacidade De 98 T - Bitola Larga</t>
  </si>
  <si>
    <t>Transporte De Tls Tr45 De 240 M Com Locomotiva Diesel-Elétrica Em Vagão Plataforma Com Capacidade De 82 T - Bitola Métrica</t>
  </si>
  <si>
    <t>Transporte De Tls Tr45 De 240 M Com Locomotiva Diesel-Elétrica Em Vagão Plataforma Com Capacidade De 98 T - Bitola Larga</t>
  </si>
  <si>
    <t>Transporte De Tls Tr57 De 120 M Com Locomotiva Diesel-Elétrica Em Vagão Plataforma Com Capacidade De 82 T - Bitola Métrica</t>
  </si>
  <si>
    <t>Transporte De Tls Tr57 De 120 M Com Locomotiva Diesel-Elétrica Em Vagão Plataforma Com Capacidade De 98 T - Bitola Larga</t>
  </si>
  <si>
    <t>Transporte De Tls Tr57 De 240 M Com Locomotiva Diesel-Elétrica Em Vagão Plataforma Com Capacidade De 82 T - Bitola Métrica</t>
  </si>
  <si>
    <t>Transporte De Tls Tr57 De 240 M Com Locomotiva Diesel-Elétrica Em Vagão Plataforma Com Capacidade De 98 T - Bitola Larga</t>
  </si>
  <si>
    <t>Transporte De Tls Tr68 De 120 M Com Locomotiva Diesel-Elétrica Em Vagão Plataforma Com Capacidade De 82 T - Bitola Métrica</t>
  </si>
  <si>
    <t>Transporte De Tls Tr68 De 120 M Com Locomotiva Diesel-Elétrica Em Vagão Plataforma Com Capacidade De 98 T - Bitola Larga</t>
  </si>
  <si>
    <t>Transporte De Tls Tr68 De 240 M Com Locomotiva Diesel-Elétrica Em Vagão Plataforma Com Capacidade De 82 T - Bitola Métrica</t>
  </si>
  <si>
    <t>Transporte De Tls Tr68 De 240 M Com Locomotiva Diesel-Elétrica Em Vagão Plataforma Com Capacidade De 98 T - Bitola Larga</t>
  </si>
  <si>
    <t>Transporte De Tls Uic60 De 120 M Com Locomotiva Diesel-Elétrica Em Vagão Plataforma Com Capacidade De 82 T - Bitola Métrica</t>
  </si>
  <si>
    <t>Transporte De Tls Uic60 De 120 M Com Locomotiva Diesel-Elétrica Em Vagão Plataforma Com Capacidade De 98 T - Bitola Larga</t>
  </si>
  <si>
    <t>Transporte De Tls Uic60 De 240 M Com Locomotiva Diesel-Elétrica Em Vagão Plataforma Com Capacidade De 82 T - Bitola Métrica</t>
  </si>
  <si>
    <t>Transporte De Tls Uic60 De 240 M Com Locomotiva Diesel-Elétrica Em Vagão Plataforma Com Capacidade De 98 T - Bitola Larga</t>
  </si>
  <si>
    <t>Transporte De Veículos De Médio Porte Com Guincho De Resgate De 20 T - Rodovia Em Leito Natural</t>
  </si>
  <si>
    <t>Transporte De Veículos De Médio Porte Com Guincho De Resgate De 20 T - Rodovia Em Revestimento Primário</t>
  </si>
  <si>
    <t>Transporte De Veículos De Médio Porte Com Guincho De Resgate De 20 T - Rodovia Pavimentada</t>
  </si>
  <si>
    <t>Transporte De Veículos Leves Com Guincho De Resgate De 4 T - Rodovia Em Leito Natural</t>
  </si>
  <si>
    <t>Transporte De Veículos Leves Com Guincho De Resgate De 4 T - Rodovia Em Revestimento Primário</t>
  </si>
  <si>
    <t>Transporte De Veículos Leves Com Guincho De Resgate De 4 T - Rodovia Pavimentada</t>
  </si>
  <si>
    <t>Transporte De Veículos Pesados Com Guincho De Resgate De 35 T - Rodovia Em Leito Natural</t>
  </si>
  <si>
    <t>Transporte De Veículos Pesados Com Guincho De Resgate De 35 T - Rodovia Em Revestimento Primário</t>
  </si>
  <si>
    <t>Transporte De Veículos Pesados Com Guincho De Resgate De 35 T - Rodovia Pavimentada</t>
  </si>
  <si>
    <t>Transporte Em Cavalo Mecânico Com Dolly De 4 Eixos Com Capacidade De 57 T - Rodovia Em Leito Natural</t>
  </si>
  <si>
    <t>Transporte Em Cavalo Mecânico Com Dolly De 4 Eixos Com Capacidade De 57 T - Rodovia Em Revestimento Primário</t>
  </si>
  <si>
    <t>Transporte Em Cavalo Mecânico Com Dolly De 4 Eixos Com Capacidade De 57 T - Rodovia Pavimentada</t>
  </si>
  <si>
    <t>Transporte Em Cavalo Mecânico Com Dollys De 3 E 4 Eixos Com Capacidade De 77 T - Rodovia Em Leito Natural</t>
  </si>
  <si>
    <t>Transporte Em Cavalo Mecânico Com Dollys De 3 E 4 Eixos Com Capacidade De 77 T - Rodovia Em Revestimento Primário</t>
  </si>
  <si>
    <t>Transporte Em Cavalo Mecânico Com Dollys De 3 E 4 Eixos Com Capacidade De 77 T - Rodovia Pavimentada</t>
  </si>
  <si>
    <t>Transporte Em Cavalo Mecânico Com Dollys De 5 E 4 Eixos Com Capacidade De 111 T - Rodovia Em Leito Natural</t>
  </si>
  <si>
    <t>Transporte Em Cavalo Mecânico Com Dollys De 5 E 4 Eixos Com Capacidade De 111 T - Rodovia Em Revestimento Primário</t>
  </si>
  <si>
    <t>Transporte Em Cavalo Mecânico Com Dollys De 5 E 4 Eixos Com Capacidade De 111 T - Rodovia Pavimentada</t>
  </si>
  <si>
    <t>Transporte Em Cavalo Mecânico Com Reboques De 5 E 4 Eixos Com Capacidade De 130 T - Rodovia Em Leito Natural</t>
  </si>
  <si>
    <t>Transporte Em Cavalo Mecânico Com Reboques De 5 E 4 Eixos Com Capacidade De 130 T - Rodovia Em Revestimento Primário</t>
  </si>
  <si>
    <t>Transporte Em Cavalo Mecânico Com Reboques De 5 E 4 Eixos Com Capacidade De 130 T - Rodovia Pavimentada</t>
  </si>
  <si>
    <t>Transporte Fluvial De Materiais Diversos Com Pontão Flutuante - Capacidade De 500 T</t>
  </si>
  <si>
    <t>Transporte Fluvial Do Flutuante</t>
  </si>
  <si>
    <t>Armação De Fuste De Tubulão Em Aço Ca-50 Com Apoio De Guindaste - Fornecimento, Preparo E Colocação</t>
  </si>
  <si>
    <t>Escavação Manual De Base Alargada De Tubulão A Céu Aberto Em Material De 1ª Categoria Na Profundidade De 10 A 15 M</t>
  </si>
  <si>
    <t>Escavação Manual De Base Alargada De Tubulão A Céu Aberto Em Material De 1ª Categoria Na Profundidade De Até 10 M</t>
  </si>
  <si>
    <t>Escavação Manual De Base Alargada De Tubulão A Céu Aberto Em Material De 2ª Categoria Na Profundidade Até 10 M</t>
  </si>
  <si>
    <t>Escavação Manual De Base Alargada De Tubulão A Céu Aberto Em Material De 2ª Categoria Na Profundidade De 10 A 15 M</t>
  </si>
  <si>
    <t>Escavação Manual De Base Alargada De Tubulão A Céu Aberto Em Material De 3ª Categoria A Frio Na Profundidade Até 10 M</t>
  </si>
  <si>
    <t>Escavação Manual De Base Alargada De Tubulão A Céu Aberto Em Material De 3ª Categoria A Frio Na Profundidade De 10 A 15 M</t>
  </si>
  <si>
    <t>Escavação Manual De Base Alargada De Tubulão A Céu Aberto Em Material De 3ª Categoria Na Profundidade Até 10 M</t>
  </si>
  <si>
    <t>Escavação Manual De Base Alargada De Tubulão A Céu Aberto Em Material De 3ª Categoria Na Profundidade De 10 A 15 M</t>
  </si>
  <si>
    <t>Escavação Manual De Fuste De Tubulão A Céu Aberto Em Material De 1ª Categoria Na Profundidade De 10 A 15 M</t>
  </si>
  <si>
    <t>Escavação Manual De Fuste De Tubulão A Céu Aberto Em Material De 1ª Categoria Na Profundidade De Até 10 M</t>
  </si>
  <si>
    <t>Escavação Manual De Fuste De Tubulão A Céu Aberto Em Material De 2ª Categoria Na Profundidade Até 10 M</t>
  </si>
  <si>
    <t>Escavação Manual De Fuste De Tubulão A Céu Aberto Em Material De 2ª Categoria Na Profundidade De 10 A 15 M</t>
  </si>
  <si>
    <t>Escavação Manual De Fuste De Tubulão A Céu Aberto Em Material De 3ª Categoria Na Profundidade Até 10 M</t>
  </si>
  <si>
    <t>Escavação Manual De Fuste De Tubulão A Céu Aberto Em Material De 3ª Categoria Na Profundidade De 10 A 15 M</t>
  </si>
  <si>
    <t>Escavação Mecânica De Fuste De Tubulão Com Caçamba Para Rocha Em Material De 2ª Categoria</t>
  </si>
  <si>
    <t>Escavação Mecânica De Fuste De Tubulão Com Caçamba Para Rocha Em Material De 3ª Categoria</t>
  </si>
  <si>
    <t>Escavação Mecânica De Fuste De Tubulão Com Caçamba Para Solos Em Material De 1ª Categoria</t>
  </si>
  <si>
    <t>Escavação Mecânica De Fuste De Tubulão Com Hammer Grab Em Material De 1ª Categoria</t>
  </si>
  <si>
    <t>Escavação Mecânica De Fuste De Tubulão Com Trado Para Rocha Em Material De 2ª Categoria</t>
  </si>
  <si>
    <t>Escavação Mecânica De Fuste De Tubulão Com Trado Para Rocha Em Material De 3ª Categoria</t>
  </si>
  <si>
    <t>Escavação Mecânica De Fuste De Tubulão Com Trado Para Solos Em Material De 1ª Categoria</t>
  </si>
  <si>
    <t>Armação De Tela De Aço Eletrossoldada Em Túneis Com Auxílio De Plataforma Pantográfica - Confecção E Instalação</t>
  </si>
  <si>
    <t>Cambotas Metálicas Treliçadas - Confecção E Instalação</t>
  </si>
  <si>
    <t>Coluna De Jet Grouting Horizontal Ccph Em Solo - D = 40 Cm - Perfuração E Injeção</t>
  </si>
  <si>
    <t>Coluna De Jet Grouting Horizontal Ccph Em Solo - D = 50 Cm - Perfuração E Injeção</t>
  </si>
  <si>
    <t>Coluna De Jet Grouting Horizontal Ccph Em Solo - D = 60 Cm - Perfuração E Injeção</t>
  </si>
  <si>
    <t>Coluna De Jet Grouting Vertical Em Solo - D = 100 Cm - Perfuração E Injeção</t>
  </si>
  <si>
    <t>Coluna De Jet Grouting Vertical Em Solo - D = 110 Cm - Perfuração E Injeção</t>
  </si>
  <si>
    <t>Coluna De Jet Grouting Vertical Em Solo - D = 120 Cm - Perfuração E Injeção</t>
  </si>
  <si>
    <t>Coluna De Jet Grouting Vertical Em Solo - D = 80 Cm - Perfuração E Injeção</t>
  </si>
  <si>
    <t>Coluna De Jet Grouting Vertical Em Solo - D = 90 Cm - Perfuração E Injeção</t>
  </si>
  <si>
    <t>Desmonte A Frio E Carga De Rocha Em Túnel Com Cunha Hidráulica - Dmt De 0 A 200 M</t>
  </si>
  <si>
    <t>Drenagem De Túnel Com Manta Drenante De Malha De Polietileno E Geotêxtil Em Face Revestida Com Argamassa Polimérica Com Espessura De 25 Mm</t>
  </si>
  <si>
    <t>Dreno Filtrante Em Tubos De Pvc D = 40 Mm Aplicado Em Paredes E Tetos De Túnel - Fornecimento E Instalação</t>
  </si>
  <si>
    <t>Dreno Não Filtrante Em Tubos De Pvc D = 40 Mm Aplicado Em Paredes E Tetos De Túnel - Fornecimento E Instalação</t>
  </si>
  <si>
    <t>Enfilagem Tubular Sistema Autoperfurante - D = 76 Mm</t>
  </si>
  <si>
    <t>Enfilagem Tubular Sistema Convencional Schedule 40 - D = 65 Mm</t>
  </si>
  <si>
    <t>Escavação Subterrânea E Carregamento Do Material Da Calota Em Túnel Classe I - Dmt De 0 A 200 M - Seção Acima De 90 M²</t>
  </si>
  <si>
    <t>Escavação Subterrânea E Carregamento Do Material Da Calota Em Túnel Classe I - Dmt De 0 A 200 M - Seção De 20 A 40 M²</t>
  </si>
  <si>
    <t>Escavação Subterrânea E Carregamento Do Material Da Calota Em Túnel Classe I - Dmt De 0 A 200 M - Seção De 40 A 60 M²</t>
  </si>
  <si>
    <t>Escavação Subterrânea E Carregamento Do Material Da Calota Em Túnel Classe I - Dmt De 0 A 200 M - Seção De 60 A 90 M²</t>
  </si>
  <si>
    <t>Escavação Subterrânea E Carregamento Do Material Da Calota Em Túnel Classe Ii - Dmt De 0 A 200 M - Seção Acima De 90 M²</t>
  </si>
  <si>
    <t>Escavação Subterrânea E Carregamento Do Material Da Calota Em Túnel Classe Ii - Dmt De 0 A 200 M - Seção De 20 A 40 M²</t>
  </si>
  <si>
    <t>Escavação Subterrânea E Carregamento Do Material Da Calota Em Túnel Classe Ii - Dmt De 0 A 200 M - Seção De 40 A 60 M²</t>
  </si>
  <si>
    <t>Escavação Subterrânea E Carregamento Do Material Da Calota Em Túnel Classe Ii - Dmt De 0 A 200 M - Seção De 60 A 90 M²</t>
  </si>
  <si>
    <t>Escavação Subterrânea E Carregamento Do Material Da Calota Em Túnel Classe Iii - Dmt De 0 A 200 M - Seção Acima De 90 M²</t>
  </si>
  <si>
    <t>Escavação Subterrânea E Carregamento Do Material Da Calota Em Túnel Classe Iii - Dmt De 0 A 200 M - Seção De 20 A 40 M²</t>
  </si>
  <si>
    <t>Escavação Subterrânea E Carregamento Do Material Da Calota Em Túnel Classe Iii - Dmt De 0 A 200 M - Seção De 40 A 60 M²</t>
  </si>
  <si>
    <t>Escavação Subterrânea E Carregamento Do Material Da Calota Em Túnel Classe Iii - Dmt De 0 A 200 M - Seção De 60 A 90 M²</t>
  </si>
  <si>
    <t>Escavação Subterrânea E Carregamento Do Material Da Calota Em Túnel Classe Iv - Dmt De 0 A 200 M - Seção Acima De 90 M²</t>
  </si>
  <si>
    <t>Escavação Subterrânea E Carregamento Do Material Da Calota Em Túnel Classe Iv - Dmt De 0 A 200 M - Seção De 20 A 40 M²</t>
  </si>
  <si>
    <t>Escavação Subterrânea E Carregamento Do Material Da Calota Em Túnel Classe Iv - Dmt De 0 A 200 M - Seção De 40 A 60 M²</t>
  </si>
  <si>
    <t>Escavação Subterrânea E Carregamento Do Material Da Calota Em Túnel Classe Iv - Dmt De 0 A 200 M - Seção De 60 A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</si>
  <si>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</si>
  <si>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</si>
  <si>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 - Dmt De 0 A 200 M - Seção De 20 A 40 M²</t>
  </si>
  <si>
    <t>Escavação Subterrânea E Carregamento Em Túnel Classe V - Dmt De 0 A 200 M - Seção De 40 A 60 M²</t>
  </si>
  <si>
    <t>Escavação Subterrânea E Carregamento Em Túnel Classe V - Dmt De 0 A 200 M - Seção De 60 A 90 M²</t>
  </si>
  <si>
    <t>Escavação Subterrânea E Carregamento Em Túnel Classe Vi - Dmt De 0 A 200 M - Seção Acima De 90 M²</t>
  </si>
  <si>
    <t>Escavação Subterrânea E Carregamento Em Túnel Classe Vi - Dmt De 0 A 200 M - Seção De 20 A 40 M²</t>
  </si>
  <si>
    <t>Escavação Subterrânea E Carregamento Em Túnel Classe Vi - Dmt De 0 A 200 M - Seção De 40 A 60 M²</t>
  </si>
  <si>
    <t>Escavação Subterrânea E Carregamento Em Túnel Classe Vi - Dmt De 0 A 200 M - Seção De 60 A 90 M²</t>
  </si>
  <si>
    <t>Pré-Fissuramento Em Túnel</t>
  </si>
  <si>
    <t>Pregagem Da Frente Com Vergalhão De Fibra De Vidro D = 25 Mm Com Perfuração Em D = 75 Mm E Injeção De Calda De Cimento</t>
  </si>
  <si>
    <t>Pregagem Da Frente Em Tubo De Pvc D = 50 Mm Com Perfuração Em D = 100 Mm E Injeção De Argamassa De Cimento E Areia 1:1</t>
  </si>
  <si>
    <t>Prego Guia Para Controle De Espessura De Concreto Projetado D = 16 Mm Em Túnel - Fornecimento E Instalação</t>
  </si>
  <si>
    <t>Usinagem De Agregados Para Microrrevestimento A Frio - Faixa Ii - Brita Comercial</t>
  </si>
  <si>
    <t>Usinagem De Agregados Para Microrrevestimento A Frio - Faixa Ii - Brita Produzida</t>
  </si>
  <si>
    <t>Usinagem De Agregados Para Microrrevestimento A Frio - Faixa Iii - Brita Comercial</t>
  </si>
  <si>
    <t>Usinagem De Agregados Para Microrrevestimento A Frio - Faixa Iii - Brita Produzida</t>
  </si>
  <si>
    <t>Usinagem De Areia-Asfalto A Quente - Faixa A - Areia Comercial</t>
  </si>
  <si>
    <t>Usinagem De Areia-Asfalto A Quente - Faixa A - Areia Extraída</t>
  </si>
  <si>
    <t>Usinagem De Areia-Asfalto A Quente - Faixa B - Areia Comercial</t>
  </si>
  <si>
    <t>Usinagem De Areia-Asfalto A Quente - Faixa B - Areia Extraída</t>
  </si>
  <si>
    <t>Usinagem De Areia-Asfalto A Quente Com Asfalto Polímero - Faixa A - Areia Comercial</t>
  </si>
  <si>
    <t>Usinagem De Areia-Asfalto A Quente Com Asfalto Polímero - Faixa A - Areia Extraída</t>
  </si>
  <si>
    <t>Usinagem De Areia-Asfalto A Quente Com Asfalto Polímero - Faixa B - Areia Comercial</t>
  </si>
  <si>
    <t>Usinagem De Areia-Asfalto A Quente Com Asfalto Polímero - Faixa B - Areia Extraída</t>
  </si>
  <si>
    <t>Usinagem De Areia-Asfalto A Quente Com Asfalto Polímero - Faixa C - Areia Comercial</t>
  </si>
  <si>
    <t>Usinagem De Areia-Asfalto A Quente Com Asfalto Polímero - Faixa C - Areia Extraída</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</si>
  <si>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</si>
  <si>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</si>
  <si>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</si>
  <si>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</si>
  <si>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</si>
  <si>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</si>
  <si>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</si>
  <si>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</si>
  <si>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</si>
  <si>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</si>
  <si>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</si>
  <si>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</si>
  <si>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</si>
  <si>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</si>
  <si>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</si>
  <si>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</si>
  <si>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(Gap Graded) - Brita Comercial</t>
  </si>
  <si>
    <t>Usinagem De Concreto Asfáltico Com Borracha (Gap Graded) -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</si>
  <si>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</si>
  <si>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</si>
  <si>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</si>
  <si>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</si>
  <si>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</si>
  <si>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</si>
  <si>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Reciclado A Frio Com Espuma De Asfalto, Agregado Comercial E Cimento</t>
  </si>
  <si>
    <t>Usinagem De Concreto Asfáltico Reciclado A Frio Com Espuma De Asfalto, Agregado Produzido E Cimento</t>
  </si>
  <si>
    <t>Usinagem De Concreto Asfáltico Reciclado Em Usina Fixa Com Adição De Material Fresado E Brita Comercial</t>
  </si>
  <si>
    <t>Usinagem De Concreto Asfáltico Reciclado Em Usina Fixa Com Adição De Material Fresado E Brita Produzida</t>
  </si>
  <si>
    <t>Usinagem De Micro Pré-Misturado A Quente Com Asfalto Polímero - Brita Comercial</t>
  </si>
  <si>
    <t>Usinagem De Micro Pré-Misturado A Quente Com Asfalto Polímero -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</si>
  <si>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</si>
  <si>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</si>
  <si>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</si>
  <si>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</si>
  <si>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</si>
  <si>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</si>
  <si>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</si>
  <si>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</si>
  <si>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</si>
  <si>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</si>
  <si>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</si>
  <si>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</si>
  <si>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</si>
  <si>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</si>
  <si>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</si>
  <si>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</si>
  <si>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</si>
  <si>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</si>
  <si>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</si>
  <si>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</si>
  <si>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</si>
  <si>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</si>
  <si>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</si>
  <si>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</si>
  <si>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</si>
  <si>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</si>
  <si>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</si>
  <si>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</si>
  <si>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</si>
  <si>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</si>
  <si>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</si>
  <si>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</si>
  <si>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Cimento Com 7% De Cimento Com Material De Jazida Em Usina De 300 T/H</t>
  </si>
  <si>
    <t>Usinagem De Solo Escória De Aciaria (50% - 50%) Com Material De Jazida Em Usina De 300 T/H</t>
  </si>
  <si>
    <t>Usinagem De Solo Melhorado Com 3% De Cimento Com Material De Jazida Em Usina De 300 T/H</t>
  </si>
  <si>
    <t>Usinagem Para Pavimento De Concreto Com Fôrmas Deslizantes - Areia E Brita Comerciais</t>
  </si>
  <si>
    <t>Usinagem Para Pavimento De Concreto Com Fôrmas Deslizantes - Areia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</si>
  <si>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</si>
  <si>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</si>
  <si>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</si>
  <si>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</si>
  <si>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Confecção De Bscc - Seção Canal De 1,5 X 1,5 M - Areia E Brita Comerciais</t>
  </si>
  <si>
    <t>Confecção De Bscc - Seção Canal De 1,5 X 1,5 M - Areia Extraída E Brita Produzida</t>
  </si>
  <si>
    <t>Confecção De Bscc - Seção Canal De 2,0 X 1,5 M - Areia E Brita Comerciais</t>
  </si>
  <si>
    <t>Confecção De Bscc - Seção Canal De 2,0 X 1,5 M - Areia Extraída E Brita Produzida</t>
  </si>
  <si>
    <t>Confecção De Bscc - Seção Canal De 2,0 X 2,0 M - Tipo I - Areia E Brita Comerciais</t>
  </si>
  <si>
    <t>Confecção De Bscc - Seção Canal De 2,0 X 2,0 M - Tipo I - Areia Extraída E Brita Produzida</t>
  </si>
  <si>
    <t>Confecção De Bscc - Seção Canal De 2,0 X 2,0 M - Tipo Ii - Areia E Brita Comerciais</t>
  </si>
  <si>
    <t>Confecção De Bscc - Seção Canal De 2,0 X 2,0 M - Tipo Ii - Areia Extraída E Brita Produzida</t>
  </si>
  <si>
    <t>Confecção De Bscc - Seção Canal De 2,5 X 1,5 M - Areia E Brita Comerciais</t>
  </si>
  <si>
    <t>Confecção De Bscc - Seção Canal De 2,5 X 1,5 M - Areia Extraída E Brita Produzida</t>
  </si>
  <si>
    <t>Confecção De Bscc - Seção Canal De 2,5 X 2,0 M - Tipo I - Areia E Brita Comerciais</t>
  </si>
  <si>
    <t>Confecção De Bscc - Seção Canal De 2,5 X 2,0 M - Tipo I - Areia Extraída E Brita Produzida</t>
  </si>
  <si>
    <t>Confecção De Bscc - Seção Canal De 2,5 X 2,0 M - Tipo Ii - Areia E Brita Comerciais</t>
  </si>
  <si>
    <t>Confecção De Bscc - Seção Canal De 2,5 X 2,0 M - Tipo Ii - Areia Extraída E Brita Produzida</t>
  </si>
  <si>
    <t>Confecção De Bscc - Seção Canal De 3,0 X 1,5 M - Areia E Brita Comerciais</t>
  </si>
  <si>
    <t>Confecção De Bscc - Seção Canal De 3,0 X 1,5 M - Areia Extraída E Brita Produzida</t>
  </si>
  <si>
    <t>Confecção De Bscc - Seção Canal De 3,0 X 2,0 M - Tipo I - Areia E Brita Comerciais</t>
  </si>
  <si>
    <t>Confecção De Bscc - Seção Canal De 3,0 X 2,0 M - Tipo I - Areia Extraída E Brita Produzida</t>
  </si>
  <si>
    <t>Confecção De Bscc - Seção Canal De 3,0 X 2,0 M - Tipo Ii - Areia E Brita Comerciais</t>
  </si>
  <si>
    <t>Confecção De Bscc - Seção Canal De 3,0 X 2,0 M - Tipo Ii - Areia Extraída E Brita Produzida</t>
  </si>
  <si>
    <t>Confecção De Bscc - Seção Fechada De 1,5 X 1,5 M - Altura Do Aterro De 0,25 A 1,00 M - Areia E Brita Comerciais</t>
  </si>
  <si>
    <t>Confecção De Bscc - Seção Fechada De 1,5 X 1,5 M - Altura Do Aterro De 0,25 A 1,00 M - Areia Extraída E Brita Produzida</t>
  </si>
  <si>
    <t>Confecção De Bscc - Seção Fechada De 1,5 X 1,5 M - Altura Do Aterro De 1,00 A 2,50 M - Areia E Brita Comerciais</t>
  </si>
  <si>
    <t>Confecção De Bscc - Seção Fechada De 1,5 X 1,5 M - Altura Do Aterro De 1,00 A 2,50 M - Areia Extraída E Brita Produzida</t>
  </si>
  <si>
    <t>Confecção De Bscc - Seção Fechada De 1,5 X 1,5 M - Altura Do Aterro De 10,00 A 12,50 M - Areia E Brita Comerciais</t>
  </si>
  <si>
    <t>Confecção De Bscc - Seção Fechada De 1,5 X 1,5 M - Altura Do Aterro De 10,00 A 12,50 M - Areia Extraída E Brita Produzida</t>
  </si>
  <si>
    <t>Confecção De Bscc - Seção Fechada De 1,5 X 1,5 M - Altura Do Aterro De 12,50 A 15,00 M - Areia E Brita Comerciais</t>
  </si>
  <si>
    <t>Confecção De Bscc - Seção Fechada De 1,5 X 1,5 M - Altura Do Aterro De 12,50 A 15,00 M - Areia Extraída E Brita Produzida</t>
  </si>
  <si>
    <t>Confecção De Bscc - Seção Fechada De 1,5 X 1,5 M - Altura Do Aterro De 2,50 A 5,00 M - Areia E Brita Comerciais</t>
  </si>
  <si>
    <t>Confecção De Bscc - Seção Fechada De 1,5 X 1,5 M - Altura Do Aterro De 2,50 A 5,00 M - Areia Extraída E Brita Produzida</t>
  </si>
  <si>
    <t>Confecção De Bscc - Seção Fechada De 1,5 X 1,5 M - Altura Do Aterro De 5,00 A 7,50 M - Areia E Brita Comerciais</t>
  </si>
  <si>
    <t>Confecção De Bscc - Seção Fechada De 1,5 X 1,5 M - Altura Do Aterro De 5,00 A 7,50 M - Areia Extraída E Brita Produzida</t>
  </si>
  <si>
    <t>Confecção De Bscc - Seção Fechada De 1,5 X 1,5 M - Altura Do Aterro De 7,50 A 10,00 M - Areia E Brita Comerciais</t>
  </si>
  <si>
    <t>Confecção De Bscc - Seção Fechada De 1,5 X 1,5 M - Altura Do Aterro De 7,50 A 10,00 M - Areia Extraída E Brita Produzida</t>
  </si>
  <si>
    <t>Confecção De Bscc - Seção Fechada De 2,0 X 2,0 M - Altura Do Aterro De 0,25 A 1,00 M - Areia E Brita Comerciais</t>
  </si>
  <si>
    <t>Confecção De Bscc - Seção Fechada De 2,0 X 2,0 M - Altura Do Aterro De 0,25 A 1,00 M - Areia Extraída E Brita Produzida</t>
  </si>
  <si>
    <t>Confecção De Bscc - Seção Fechada De 2,0 X 2,0 M - Altura Do Aterro De 1,00 A 2,50 M - Areia E Brita Comerciais</t>
  </si>
  <si>
    <t>Confecção De Bscc - Seção Fechada De 2,0 X 2,0 M - Altura Do Aterro De 1,00 A 2,50 M - Areia Extraída E Brita Produzida</t>
  </si>
  <si>
    <t>Confecção De Bscc - Seção Fechada De 2,0 X 2,0 M - Altura Do Aterro De 10,00 A 12,50 M - Areia E Brita Comerciais</t>
  </si>
  <si>
    <t>Confecção De Bscc - Seção Fechada De 2,0 X 2,0 M - Altura Do Aterro De 10,00 A 12,50 M - Areia Extraída E Brita Produzida</t>
  </si>
  <si>
    <t>Confecção De Bscc - Seção Fechada De 2,0 X 2,0 M - Altura Do Aterro De 12,50 A 15,00 M - Areia E Brita Comerciais</t>
  </si>
  <si>
    <t>Confecção De Bscc - Seção Fechada De 2,0 X 2,0 M - Altura Do Aterro De 12,50 A 15,00 M - Areia Extraída E Brita Produzida</t>
  </si>
  <si>
    <t>Confecção De Bscc - Seção Fechada De 2,0 X 2,0 M - Altura Do Aterro De 2,50 A 5,00 M - Areia E Brita Comerciais</t>
  </si>
  <si>
    <t>Confecção De Bscc - Seção Fechada De 2,0 X 2,0 M - Altura Do Aterro De 2,50 A 5,00 M - Areia Extraída E Brita Produzida</t>
  </si>
  <si>
    <t>Confecção De Bscc - Seção Fechada De 2,0 X 2,0 M - Altura Do Aterro De 5,00 A 7,50 M - Areia E Brita Comerciais</t>
  </si>
  <si>
    <t>Confecção De Bscc - Seção Fechada De 2,0 X 2,0 M - Altura Do Aterro De 5,00 A 7,50 M - Areia Extraída E Brita Produzida</t>
  </si>
  <si>
    <t>Confecção De Bscc - Seção Fechada De 2,0 X 2,0 M - Altura Do Aterro De 7,50 A 10,00 M - Areia E Brita Comerciais</t>
  </si>
  <si>
    <t>Confecção De Bscc - Seção Fechada De 2,0 X 2,0 M - Altura Do Aterro De 7,50 A 10,00 M - Areia Extraída E Brita Produzida</t>
  </si>
  <si>
    <t>Confecção De Bscc - Seção Fechada De 2,5 X 2,5 M - Altura Do Aterro De 0,25 A 1,00 M - Areia E Brita Comerciais</t>
  </si>
  <si>
    <t>Confecção De Bscc - Seção Fechada De 2,5 X 2,5 M - Altura Do Aterro De 0,25 A 1,00 M - Areia Extraída E Brita Produzida</t>
  </si>
  <si>
    <t>Confecção De Bscc - Seção Fechada De 2,5 X 2,5 M - Altura Do Aterro De 1,00 A 2,50 M - Areia E Brita Comerciais</t>
  </si>
  <si>
    <t>Confecção De Bscc - Seção Fechada De 2,5 X 2,5 M - Altura Do Aterro De 1,00 A 2,50 M - Areia Extraída E Brita Produzida</t>
  </si>
  <si>
    <t>Confecção De Bscc - Seção Fechada De 2,5 X 2,5 M - Altura Do Aterro De 10,00 A 12,50 M - Areia E Brita Comerciais</t>
  </si>
  <si>
    <t>Confecção De Bscc - Seção Fechada De 2,5 X 2,5 M - Altura Do Aterro De 10,00 A 12,50 M - Areia Extraída E Brita Produzida</t>
  </si>
  <si>
    <t>Confecção De Bscc - Seção Fechada De 2,5 X 2,5 M - Altura Do Aterro De 12,50 A 15,00 M - Areia E Brita Comerciais</t>
  </si>
  <si>
    <t>Confecção De Bscc - Seção Fechada De 2,5 X 2,5 M - Altura Do Aterro De 12,50 A 15,00 M - Areia Extraída E Brita Produzida</t>
  </si>
  <si>
    <t>Confecção De Bscc - Seção Fechada De 2,5 X 2,5 M - Altura Do Aterro De 2,50 A 5,00 M - Areia E Brita Comerciais</t>
  </si>
  <si>
    <t>Confecção De Bscc - Seção Fechada De 2,5 X 2,5 M - Altura Do Aterro De 2,50 A 5,00 M - Areia Extraída E Brita Produzida</t>
  </si>
  <si>
    <t>Confecção De Bscc - Seção Fechada De 2,5 X 2,5 M - Altura Do Aterro De 5,00 A 7,50 M - Areia E Brita Comerciais</t>
  </si>
  <si>
    <t>Confecção De Bscc - Seção Fechada De 2,5 X 2,5 M - Altura Do Aterro De 5,00 A 7,50 M - Areia Extraída E Brita Produzida</t>
  </si>
  <si>
    <t>Confecção De Bscc - Seção Fechada De 2,5 X 2,5 M - Altura Do Aterro De 7,50 A 10,00 M - Areia E Brita Comerciais</t>
  </si>
  <si>
    <t>Confecção De Bscc - Seção Fechada De 2,5 X 2,5 M - Altura Do Aterro De 7,50 A 10,00 M - Areia Extraída E Brita Produzida</t>
  </si>
  <si>
    <t>Confecção De Bscc - Seção Fechada De 3,0 X 3,0 M - Altura Do Aterro De 0,25 A 1,00 M - Areia E Brita Comerciais</t>
  </si>
  <si>
    <t>Confecção De Bscc - Seção Fechada De 3,0 X 3,0 M - Altura Do Aterro De 0,25 A 1,00 M - Areia Extraída E Brita Produzida</t>
  </si>
  <si>
    <t>Confecção De Bscc - Seção Fechada De 3,0 X 3,0 M - Altura Do Aterro De 1,00 A 2,50 M - Areia E Brita Comerciais</t>
  </si>
  <si>
    <t>Confecção De Bscc - Seção Fechada De 3,0 X 3,0 M - Altura Do Aterro De 1,00 A 2,50 M - Areia Extraída E Brita Produzida</t>
  </si>
  <si>
    <t>Confecção De Bscc - Seção Fechada De 3,0 X 3,0 M - Altura Do Aterro De 10,00 A 12,50 M - Areia E Brita Comerciais</t>
  </si>
  <si>
    <t>Confecção De Bscc - Seção Fechada De 3,0 X 3,0 M - Altura Do Aterro De 10,00 A 12,50 M - Areia Extraída E Brita Produzida</t>
  </si>
  <si>
    <t>Confecção De Bscc - Seção Fechada De 3,0 X 3,0 M - Altura Do Aterro De 12,50 A 15,00 M - Areia E Brita Comerciais</t>
  </si>
  <si>
    <t>Confecção De Bscc - Seção Fechada De 3,0 X 3,0 M - Altura Do Aterro De 12,50 A 15,00 M - Areia Extraída E Brita Produzida</t>
  </si>
  <si>
    <t>Confecção De Bscc - Seção Fechada De 3,0 X 3,0 M - Altura Do Aterro De 2,50 A 5,00 M - Areia E Brita Comerciais</t>
  </si>
  <si>
    <t>Confecção De Bscc - Seção Fechada De 3,0 X 3,0 M - Altura Do Aterro De 2,50 A 5,00 M - Areia Extraída E Brita Produzida</t>
  </si>
  <si>
    <t>Confecção De Bscc - Seção Fechada De 3,0 X 3,0 M - Altura Do Aterro De 5,00 A 7,50 M - Areia E Brita Comerciais</t>
  </si>
  <si>
    <t>Confecção De Bscc - Seção Fechada De 3,0 X 3,0 M - Altura Do Aterro De 5,00 A 7,50 M - Areia Extraída E Brita Produzida</t>
  </si>
  <si>
    <t>Confecção De Bscc - Seção Fechada De 3,0 X 3,0 M - Altura Do Aterro De 7,50 A 10,00 M - Areia E Brita Comerciais</t>
  </si>
  <si>
    <t>Confecção De Bscc - Seção Fechada De 3,0 X 3,0 M - Altura Do Aterro De 7,50 A 10,00 M - Areia Extraída E Brita Produzida</t>
  </si>
  <si>
    <t>Corpo De Bscc - Seção Canal De 1,5 X 1,5 M - Pré-Moldado - Areia E Brita Comerciais</t>
  </si>
  <si>
    <t>Corpo De Bscc - Seção Canal De 1,5 X 1,5 M - Pré-Moldado - Areia Extraída E Brita Produzida</t>
  </si>
  <si>
    <t>Corpo De Bscc - Seção Canal De 2,0 X 1,5 M - Pré-Moldado - Areia E Brita Comerciais</t>
  </si>
  <si>
    <t>Corpo De Bscc - Seção Canal De 2,0 X 1,5 M - Pré-Moldado - Areia Extraída E Brita Produzida</t>
  </si>
  <si>
    <t>Corpo De Bscc - Seção Canal De 2,0 X 2,0 M - Pré-Moldado - Tipo I - Areia E Brita Comerciais</t>
  </si>
  <si>
    <t>Corpo De Bscc - Seção Canal De 2,0 X 2,0 M - Pré-Moldado - Tipo I - Areia Extraída E Brita Produzida</t>
  </si>
  <si>
    <t>Corpo De Bscc - Seção Canal De 2,0 X 2,0 M - Pré-Moldado - Tipo Ii - Areia E Brita Comerciais</t>
  </si>
  <si>
    <t>Corpo De Bscc - Seção Canal De 2,0 X 2,0 M - Pré-Moldado - Tipo Ii - Areia Extraída E Brita Produzida</t>
  </si>
  <si>
    <t>Corpo De Bscc - Seção Canal De 2,5 X 1,5 M - Pré-Moldado - Areia E Brita Comerciais</t>
  </si>
  <si>
    <t>Corpo De Bscc - Seção Canal De 2,5 X 1,5 M - Pré-Moldado - Areia Extraída E Brita Produzida</t>
  </si>
  <si>
    <t>Corpo De Bscc - Seção Canal De 2,5 X 2,0 M - Pré-Moldado - Tipo I - Areia E Brita Comerciais</t>
  </si>
  <si>
    <t>Corpo De Bscc - Seção Canal De 2,5 X 2,0 M - Pré-Moldado - Tipo I - Areia Extraída E Brita Produzida</t>
  </si>
  <si>
    <t>Corpo De Bscc - Seção Canal De 2,5 X 2,0 M - Pré-Moldado - Tipo Ii - Areia E Brita Comerciais</t>
  </si>
  <si>
    <t>Corpo De Bscc - Seção Canal De 2,5 X 2,0 M - Pré-Moldado - Tipo Ii - Areia Extraída E Brita Produzida</t>
  </si>
  <si>
    <t>Corpo De Bscc - Seção Canal De 3,0 X 1,5 M - Pré-Moldado - Areia E Brita Comerciais</t>
  </si>
  <si>
    <t>Corpo De Bscc - Seção Canal De 3,0 X 1,5 M - Pré-Moldado - Areia Extraída E Brita Produzida</t>
  </si>
  <si>
    <t>Corpo De Bscc - Seção Canal De 3,0 X 2,0 M - Pré-Moldado - Tipo I - Areia E Brita Comerciais</t>
  </si>
  <si>
    <t>Corpo De Bscc - Seção Canal De 3,0 X 2,0 M - Pré-Moldado - Tipo I - Areia Extraída E Brita Produzida</t>
  </si>
  <si>
    <t>Corpo De Bscc - Seção Canal De 3,0 X 2,0 M - Pré-Moldado - Tipo Ii - Areia E Brita Comerciais</t>
  </si>
  <si>
    <t>Corpo De Bscc - Seção Canal De 3,0 X 2,0 M - Pré-Moldado - Tipo Ii - Areia Extraída E Brita Produzida</t>
  </si>
  <si>
    <t>Corpo De Bscc - Seção Fechada De 1,5 X 1,5 M - Pré-Moldado - Altura Do Aterro De 0,25 A 1,00 M - Areia E Brita Comerciais</t>
  </si>
  <si>
    <t>Corpo De Bscc - Seção Fechada De 1,5 X 1,5 M - Pré-Moldado - Altura Do Aterro De 0,25 A 1,00 M - Areia Extraída E Brita Produzida</t>
  </si>
  <si>
    <t>Corpo De Bscc - Seção Fechada De 1,5 X 1,5 M - Pré-Moldado - Altura Do Aterro De 1,00 A 2,50 M - Areia E Brita Comerciais</t>
  </si>
  <si>
    <t>Corpo De Bscc - Seção Fechada De 1,5 X 1,5 M - Pré-Moldado - Altura Do Aterro De 1,00 A 2,50 M - Areia Extraída E Brita Produzida</t>
  </si>
  <si>
    <t>Corpo De Bscc - Seção Fechada De 1,5 X 1,5 M - Pré-Moldado - Altura Do Aterro De 10,00 A 12,50 M - Areia E Brita Comerciais</t>
  </si>
  <si>
    <t>Corpo De Bscc - Seção Fechada De 1,5 X 1,5 M - Pré-Moldado - Altura Do Aterro De 10,00 A 12,50 M - Areia Extraída E Brita Produzida</t>
  </si>
  <si>
    <t>Corpo De Bscc - Seção Fechada De 1,5 X 1,5 M - Pré-Moldado - Altura Do Aterro De 12,50 A 15,00 M - Areia E Brita Comerciais</t>
  </si>
  <si>
    <t>Corpo De Bscc - Seção Fechada De 1,5 X 1,5 M - Pré-Moldado - Altura Do Aterro De 12,50 A 15,00 M - Areia Extraída E Brita Produzida</t>
  </si>
  <si>
    <t>Corpo De Bscc - Seção Fechada De 1,5 X 1,5 M - Pré-Moldado - Altura Do Aterro De 2,50 A 5,00 M - Areia E Brita Comerciais</t>
  </si>
  <si>
    <t>Corpo De Bscc - Seção Fechada De 1,5 X 1,5 M - Pré-Moldado - Altura Do Aterro De 2,50 A 5,00 M - Areia Extraída E Brita Produzida</t>
  </si>
  <si>
    <t>Corpo De Bscc - Seção Fechada De 1,5 X 1,5 M - Pré-Moldado - Altura Do Aterro De 5,00 A 7,50 M - Areia E Brita Comerciais</t>
  </si>
  <si>
    <t>Corpo De Bscc - Seção Fechada De 1,5 X 1,5 M - Pré-Moldado - Altura Do Aterro De 5,00 A 7,50 M - Areia Extraída E Brita Produzida</t>
  </si>
  <si>
    <t>Corpo De Bscc - Seção Fechada De 1,5 X 1,5 M - Pré-Moldado - Altura Do Aterro De 7,50 A 10,00 M - Areia E Brita Comerciais</t>
  </si>
  <si>
    <t>Corpo De Bscc - Seção Fechada De 1,5 X 1,5 M - Pré-Moldado - Altura Do Aterro De 7,50 A 10,00 M - Areia Extraída E Brita Produzida</t>
  </si>
  <si>
    <t>Corpo De Bscc - Seção Fechada De 2,0 X 2,0 M - Pré-Moldado - Altura Do Aterro De 0,25 A 1,00 M - Areia E Brita Comerciais</t>
  </si>
  <si>
    <t>Corpo De Bscc - Seção Fechada De 2,0 X 2,0 M - Pré-Moldado - Altura Do Aterro De 0,25 A 1,00 M - Areia Extraída E Brita Produzida</t>
  </si>
  <si>
    <t>Corpo De Bscc - Seção Fechada De 2,0 X 2,0 M - Pré-Moldado - Altura Do Aterro De 1,00 A 2,50 M - Areia E Brita Comerciais</t>
  </si>
  <si>
    <t>Corpo De Bscc - Seção Fechada De 2,0 X 2,0 M - Pré-Moldado - Altura Do Aterro De 1,00 A 2,50 M - Areia Extraída E Brita Produzida</t>
  </si>
  <si>
    <t>Corpo De Bscc - Seção Fechada De 2,0 X 2,0 M - Pré-Moldado - Altura Do Aterro De 10,00 A 12,50 M - Areia E Brita Comerciais</t>
  </si>
  <si>
    <t>Corpo De Bscc - Seção Fechada De 2,0 X 2,0 M - Pré-Moldado - Altura Do Aterro De 10,00 A 12,50 M - Areia Extraída E Brita Produzida</t>
  </si>
  <si>
    <t>Corpo De Bscc - Seção Fechada De 2,0 X 2,0 M - Pré-Moldado - Altura Do Aterro De 12,50 A 15,00 M - Areia E Brita Comerciais</t>
  </si>
  <si>
    <t>Corpo De Bscc - Seção Fechada De 2,0 X 2,0 M - Pré-Moldado - Altura Do Aterro De 12,50 A 15,00 M - Areia Extraída E Brita Produzida</t>
  </si>
  <si>
    <t>Corpo De Bscc - Seção Fechada De 2,0 X 2,0 M - Pré-Moldado - Altura Do Aterro De 2,50 A 5,00 M - Areia E Brita Comerciais</t>
  </si>
  <si>
    <t>Corpo De Bscc - Seção Fechada De 2,0 X 2,0 M - Pré-Moldado - Altura Do Aterro De 2,50 A 5,00 M - Areia Extraída E Brita Produzida</t>
  </si>
  <si>
    <t>Corpo De Bscc - Seção Fechada De 2,0 X 2,0 M - Pré-Moldado - Altura Do Aterro De 5,00 A 7,50 M - Areia E Brita Comerciais</t>
  </si>
  <si>
    <t>Corpo De Bscc - Seção Fechada De 2,0 X 2,0 M - Pré-Moldado - Altura Do Aterro De 5,00 A 7,50 M - Areia Extraída E Brita Produzida</t>
  </si>
  <si>
    <t>Corpo De Bscc - Seção Fechada De 2,0 X 2,0 M - Pré-Moldado - Altura Do Aterro De 7,50 A 10,00 M - Areia E Brita Comerciais</t>
  </si>
  <si>
    <t>Corpo De Bscc - Seção Fechada De 2,0 X 2,0 M - Pré-Moldado - Altura Do Aterro De 7,50 A 10,00 M - Areia Extraída E Brita Produzida</t>
  </si>
  <si>
    <t>Corpo De Bscc - Seção Fechada De 2,5 X 2,5 M - Pré-Moldado - Altura Do Aterro De 0,25 A 1,00 M - Areia E Brita Comerciais</t>
  </si>
  <si>
    <t>Corpo De Bscc - Seção Fechada De 2,5 X 2,5 M - Pré-Moldado - Altura Do Aterro De 0,25 A 1,00 M - Areia Extraída E Brita Produzida</t>
  </si>
  <si>
    <t>Corpo De Bscc - Seção Fechada De 2,5 X 2,5 M - Pré-Moldado - Altura Do Aterro De 1,00 A 2,50 M - Areia E Brita Comerciais</t>
  </si>
  <si>
    <t>Corpo De Bscc - Seção Fechada De 2,5 X 2,5 M - Pré-Moldado - Altura Do Aterro De 1,00 A 2,50 M - Areia Extraída E Brita Produzida</t>
  </si>
  <si>
    <t>Corpo De Bscc - Seção Fechada De 2,5 X 2,5 M - Pré-Moldado - Altura Do Aterro De 10,00 A 12,50 M - Areia E Brita Comerciais</t>
  </si>
  <si>
    <t>Corpo De Bscc - Seção Fechada De 2,5 X 2,5 M - Pré-Moldado - Altura Do Aterro De 10,00 A 12,50 M - Areia Extraída E Brita Produzida</t>
  </si>
  <si>
    <t>Corpo De Bscc - Seção Fechada De 2,5 X 2,5 M - Pré-Moldado - Altura Do Aterro De 12,50 A 15,00 M - Areia E Brita Comerciais</t>
  </si>
  <si>
    <t>Corpo De Bscc - Seção Fechada De 2,5 X 2,5 M - Pré-Moldado - Altura Do Aterro De 12,50 A 15,00 M - Areia Extraída E Brita Produzida</t>
  </si>
  <si>
    <t>Corpo De Bscc - Seção Fechada De 2,5 X 2,5 M - Pré-Moldado - Altura Do Aterro De 2,50 A 5,00 M - Areia E Brita Comerciais</t>
  </si>
  <si>
    <t>Corpo De Bscc - Seção Fechada De 2,5 X 2,5 M - Pré-Moldado - Altura Do Aterro De 2,50 A 5,00 M - Areia Extraída E Brita Produzida</t>
  </si>
  <si>
    <t>Corpo De Bscc - Seção Fechada De 2,5 X 2,5 M - Pré-Moldado - Altura Do Aterro De 5,00 A 7,50 M - Areia E Brita Comerciais</t>
  </si>
  <si>
    <t>Corpo De Bscc - Seção Fechada De 2,5 X 2,5 M - Pré-Moldado - Altura Do Aterro De 5,00 A 7,50 M - Areia Extraída E Brita Produzida</t>
  </si>
  <si>
    <t>Corpo De Bscc - Seção Fechada De 2,5 X 2,5 M - Pré-Moldado - Altura Do Aterro De 7,50 A 10,00 M - Areia E Brita Comerciais</t>
  </si>
  <si>
    <t>Corpo De Bscc - Seção Fechada De 2,5 X 2,5 M - Pré-Moldado - Altura Do Aterro De 7,50 A 10,00 M - Areia Extraída E Brita Produzida</t>
  </si>
  <si>
    <t>Corpo De Bscc - Seção Fechada De 3,0 X 3,0 M - Pré-Moldado - Altura Do Aterro De 0,25 A 1,00 M - Areia E Brita Comerciais</t>
  </si>
  <si>
    <t>Corpo De Bscc - Seção Fechada De 3,0 X 3,0 M - Pré-Moldado - Altura Do Aterro De 0,25 A 1,00 M - Areia Extraída E Brita Produzida</t>
  </si>
  <si>
    <t>Corpo De Bscc - Seção Fechada De 3,0 X 3,0 M - Pré-Moldado - Altura Do Aterro De 1,00 A 2,50 M - Areia E Brita Comerciais</t>
  </si>
  <si>
    <t>Corpo De Bscc - Seção Fechada De 3,0 X 3,0 M - Pré-Moldado - Altura Do Aterro De 1,00 A 2,50 M - Areia Extraída E Brita Produzida</t>
  </si>
  <si>
    <t>Corpo De Bscc - Seção Fechada De 3,0 X 3,0 M - Pré-Moldado - Altura Do Aterro De 10,00 A 12,50 M - Areia E Brita Comerciais</t>
  </si>
  <si>
    <t>Corpo De Bscc - Seção Fechada De 3,0 X 3,0 M - Pré-Moldado - Altura Do Aterro De 10,00 A 12,50 M - Areia Extraída E Brita Produzida</t>
  </si>
  <si>
    <t>Corpo De Bscc - Seção Fechada De 3,0 X 3,0 M - Pré-Moldado - Altura Do Aterro De 12,50 A 15,00 M - Areia E Brita Comerciais</t>
  </si>
  <si>
    <t>Corpo De Bscc - Seção Fechada De 3,0 X 3,0 M - Pré-Moldado - Altura Do Aterro De 12,50 A 15,00 M - Areia Extraída E Brita Produzida</t>
  </si>
  <si>
    <t>Corpo De Bscc - Seção Fechada De 3,0 X 3,0 M - Pré-Moldado - Altura Do Aterro De 2,50 A 5,00 M - Areia E Brita Comerciais</t>
  </si>
  <si>
    <t>Corpo De Bscc - Seção Fechada De 3,0 X 3,0 M - Pré-Moldado - Altura Do Aterro De 2,50 A 5,00 M - Areia Extraída E Brita Produzida</t>
  </si>
  <si>
    <t>Corpo De Bscc - Seção Fechada De 3,0 X 3,0 M - Pré-Moldado - Altura Do Aterro De 5,00 A 7,50 M - Areia E Brita Comerciais</t>
  </si>
  <si>
    <t>Corpo De Bscc - Seção Fechada De 3,0 X 3,0 M - Pré-Moldado - Altura Do Aterro De 5,00 A 7,50 M - Areia Extraída E Brita Produzida</t>
  </si>
  <si>
    <t>Corpo De Bscc - Seção Fechada De 3,0 X 3,0 M - Pré-Moldado - Altura Do Aterro De 7,50 A 10,00 M - Areia E Brita Comerciais</t>
  </si>
  <si>
    <t>Corpo De Bscc - Seção Fechada De 3,0 X 3,0 M - Pré-Moldado - Altura Do Aterro De 7,50 A 10,00 M - Areia Extraída E Brita Produzida</t>
  </si>
  <si>
    <t>Administração Local Do Estaleiro Padrão</t>
  </si>
  <si>
    <t>Amarração Do Sistema De Fundeio - Profundidade De Até 50 M</t>
  </si>
  <si>
    <t>Ânodo De Sacrifício Para Proteção Do Casco - Fornecimento E Instalação</t>
  </si>
  <si>
    <t>Beneficiamento De Aço Naval Para Construção De Instalações Portuárias De Pequeno Porte - Excluso O Aço Naval</t>
  </si>
  <si>
    <t>Cabo De Segurança Para Conexão Da Ponte - Fornecimento E Instalação</t>
  </si>
  <si>
    <t>Confecção De Morto De Concreto De 13 T</t>
  </si>
  <si>
    <t>Confecção De Morto De Concreto De 14 T</t>
  </si>
  <si>
    <t>Confecção De Morto De Concreto De 22 T</t>
  </si>
  <si>
    <t>Confecção De Morto De Concreto De 36 T</t>
  </si>
  <si>
    <t>Confecção De Morto De Concreto De 48 T</t>
  </si>
  <si>
    <t>Confecção De Poita De Concreto Com Garras Metálicas De 13,3 T (Peso Submerso = 8 T)</t>
  </si>
  <si>
    <t>Confecção De Poita De Concreto Com Garras Metálicas De 25 T (Peso Submerso = 15 T)</t>
  </si>
  <si>
    <t>Confecção De Poita De Concreto Com Garras Metálicas De 30 T (Peso Submerso = 18 T)</t>
  </si>
  <si>
    <t>Confecção De Poita De Concreto Com Garras Metálicas De 41,7 T (Peso Submerso = 25 T)</t>
  </si>
  <si>
    <t>Confecção De Poita De Concreto Com Garras Metálicas De 45,8 T (Peso Submerso = 27,5 T)</t>
  </si>
  <si>
    <t>Confecção De Poita De Concreto Com Garras Metálicas De 58,3 T (Peso Submerso = 35 T)</t>
  </si>
  <si>
    <t>Confecção De Poita De Concreto Com Garras Metálicas De 6,7 T (Peso Submerso = 4 T)</t>
  </si>
  <si>
    <t>Confecção De Poita De Concreto De 13,3 T (Peso Submerso = 8 T)</t>
  </si>
  <si>
    <t>Confecção De Poita De Concreto De 25 T (Peso Submerso = 15 T)</t>
  </si>
  <si>
    <t>Confecção De Poita De Concreto De 30 T (Peso Submerso = 18 T)</t>
  </si>
  <si>
    <t>Confecção De Poita De Concreto De 41,7 T (Peso Submerso = 25 T)</t>
  </si>
  <si>
    <t>Confecção De Poita De Concreto De 45,8 T (Peso Submerso = 27,5 T)</t>
  </si>
  <si>
    <t>Confecção De Poita De Concreto De 58,3 T (Peso Submerso = 35 T)</t>
  </si>
  <si>
    <t>Confecção De Poita De Concreto De 6,7 T (Peso Submerso = 4 T)</t>
  </si>
  <si>
    <t>Defensa De Pneus Para Proteção Do Flutuante - Confecção E Instalação</t>
  </si>
  <si>
    <t>Fornecimento E Instalação De Reservatório Metálico Tipo Taça De 10.000 Litros Pintura Interna E Externa Com Escada De Acesso E Base De Concreto Armado - Areia E Brita Comerciais</t>
  </si>
  <si>
    <t>Fornecimento E Instalação De Reservatório Metálico Tipo Taça De 20.000 Litros Pintura Interna E Externa Com Escada De Acesso E Base De Concreto Armado - Areia E Brita Comerciais</t>
  </si>
  <si>
    <t>Fornecimento E Instalação De Reservatório Metálico Tipo Taça De 30.000 Litros Pintura Interna E Externa Com Escada De Acesso E Base De Concreto Armado - Areia E Brita Comerciais</t>
  </si>
  <si>
    <t>Fornecimento E Instalação De Reservatório Metálico Tipo Taça De 5.000 Litros Pintura Interna E Externa Com Escada De Acesso E Base De Concreto Armado - Areia E Brita Comerciais</t>
  </si>
  <si>
    <t>Guincho Manual Para Sistema De Fundeio Com Capacidade De Tração De 100 Kn - Fornecimento E Instalação</t>
  </si>
  <si>
    <t>Guincho Manual Para Sistema De Fundeio Com Capacidade De Tração De 200 Kn - Fornecimento E Instalação</t>
  </si>
  <si>
    <t>Implantação Do Sistema Naval Tipo I - Ponte Móvel E Flutuante Principal</t>
  </si>
  <si>
    <t>Implantação Do Sistema Naval Tipo Ii - Pontes Móveis, Flutuante Intermediário E Flutuante Principal</t>
  </si>
  <si>
    <t>Instalações Do Estaleiro Padrão Para O Beneficiamento De Estruturas Navais, Inclusive Mobiliário, Equipamentos De Informática E De Segurança</t>
  </si>
  <si>
    <t>Lançamento Da Embarcação Sobre Carreira Em Água</t>
  </si>
  <si>
    <t>Lançamento De Poita De Concreto - Peso Submerso</t>
  </si>
  <si>
    <t>Mancal De Conexão - Confecção E Instalação</t>
  </si>
  <si>
    <t>Manutenção De Tratamento Superficial E Pintura Da Área Interna Do Flutuante (Tanques De Reserva De Flutuabilidade)</t>
  </si>
  <si>
    <t>Manutenção De Tratamento Superficial E Pintura Da Parte Externa Do Flutuante (Costados E Espelhos De Proa E Popa) - Exceto Fundo</t>
  </si>
  <si>
    <t>Manutenção De Tratamento Superficial E Pintura Da Ponte, Convés, Casarias E Demais Estruturas Metálicas Navais Sobre Os Flutuantes</t>
  </si>
  <si>
    <t>Manutenção De Tratamento Superficial E Pintura Do Fundo Do Flutuante</t>
  </si>
  <si>
    <t>Molinete Manual Para Sistema De Fundeio Com Capacidade De Tração De 70 Kn - Fornecimento E Instalação</t>
  </si>
  <si>
    <t>Transporte Interno Em Estaleiro Para Movimentação De Peças</t>
  </si>
  <si>
    <t>Tratamento Superficial E Pintura Da Ponte E Demais Estruturas Metálicas Navais - Exceto Fundo Do Flutuante</t>
  </si>
  <si>
    <t>Tratamento Superficial E Pintura Do Fundo Do Flutuante</t>
  </si>
  <si>
    <t>Aço Ca 25</t>
  </si>
  <si>
    <t>Aço Ca 50</t>
  </si>
  <si>
    <t>Fibra De Poliamida Para Concreto</t>
  </si>
  <si>
    <t>Fibra De Aço Para Concreto</t>
  </si>
  <si>
    <t>Detergente Líquido Neutro</t>
  </si>
  <si>
    <t>Aço Cp 175 Rb</t>
  </si>
  <si>
    <t>Aditivo Superplastificante Para Concreto E Argamassa</t>
  </si>
  <si>
    <t>Aditivo Modificador De Viscosidade Para Concreto E Argamassa</t>
  </si>
  <si>
    <t>Silicato De Alumínio</t>
  </si>
  <si>
    <t>Grampo De Ancoragem Em Aço Ca 50 - D = 12,5 Mm</t>
  </si>
  <si>
    <t>Aço Ca 60</t>
  </si>
  <si>
    <t>Espoleta Elétrica Nº 8 - D = 6,0 Mm</t>
  </si>
  <si>
    <t>Grampo Sargento Em Ferro Fundido Tipo C Com Abertura Útil De 105 Mm (4")</t>
  </si>
  <si>
    <t>Saco De Aniagem Ou De Ráfia De 50 Kg - C = 95 Cm E L = 65 Cm</t>
  </si>
  <si>
    <t>Grampo Pesado Em Aço-Carbono Para Cabo De Aço - D = 13 Mm (1/2")</t>
  </si>
  <si>
    <t>Esticador Em Aço Tipo Olhal X Olhal Para Cabo De Aço - D = 13 Mm</t>
  </si>
  <si>
    <t>Grampo De Ancoragem Em Aço Ca 50 - D = 6,3 Mm</t>
  </si>
  <si>
    <t>Herbicida Glifosato Para Áreas Contínuas</t>
  </si>
  <si>
    <t>Adesivo Plástico Para Tubos De Pvc</t>
  </si>
  <si>
    <t>Aditivo Aglutinante Para Argamassa</t>
  </si>
  <si>
    <t>Areia Média</t>
  </si>
  <si>
    <t>Sílica Ativa Para Concreto E Argamassa (Microssílica)</t>
  </si>
  <si>
    <t>Aditivo Plastificante E Retardador De Pega Para Concreto E Argamassa</t>
  </si>
  <si>
    <t>Adesivo De Contato Para Laminado Elastoplástico</t>
  </si>
  <si>
    <t>Diluente Tipo Aguarrás Para Tintas E Vernizes</t>
  </si>
  <si>
    <t>Gasolina Comum</t>
  </si>
  <si>
    <t>Contêiner Com 2 Banheiros - L = 2,44 M E C = 6,09 M (1 Teu)</t>
  </si>
  <si>
    <t>Contêiner Com Janela - L = 2,44 M E C = 6,09 M (1 Teu)</t>
  </si>
  <si>
    <t>Óleo Diesel</t>
  </si>
  <si>
    <t>Abrasivo De Vidro Com Granulometria De 210 A 420 Micra</t>
  </si>
  <si>
    <t>Barreira Plástica Monobloco Para Canalização De Trânsito - C = 100 Cm, L = 50 Cm E H = 55 Cm</t>
  </si>
  <si>
    <t>Barreira Plástica Para Canalização De Trânsito - C = 60 Cm, L = 45 Cm E H = 60 Cm</t>
  </si>
  <si>
    <t>Cone De Sinalização Em Polietileno - H = 75 Cm E Base Quadrada De 40 X 40 Cm</t>
  </si>
  <si>
    <t>Balizador Cônico Refletivo Em Polietileno Semiflexível - H = 114 Cm E Base Octogonal De D = 40 Cm</t>
  </si>
  <si>
    <t>Delimitador De Tráfego Flexível Com Chumbador E Duas Faixas Refletivas - H = 77 Cm E D = 21 Cm</t>
  </si>
  <si>
    <t>Aditivo Natural Tipo Goma Xantana Para Hidrossemeadura</t>
  </si>
  <si>
    <t>Cilindro Canalizador De Tráfego Em Polietileno - H = 117 Cm E Base Quadrada De 60 X 60 Cm</t>
  </si>
  <si>
    <t>Fita Adesiva De Pvc - L = 50 Mm E C = 50 M</t>
  </si>
  <si>
    <t>Tela Plástica Em Polipropileno Na Cor Laranja Para Tapume - L = 1,2 M</t>
  </si>
  <si>
    <t>Fita Zebrada De Cor Laranja E Branca - L = 7 A 8 Cm</t>
  </si>
  <si>
    <t>Barreira Plástica Articulável Modular - C = 240 Cm E H = 100 Cm</t>
  </si>
  <si>
    <t>Ferramenta De Corte Para Removedora De Faixa De Sinalização (Smith Cutter)</t>
  </si>
  <si>
    <t>Contêiner Com Janela - L = 4,88 M E C = 6,09 M (1 Teu Duplo)</t>
  </si>
  <si>
    <t>Contêiner Com Janela E 2 Banheiros - L = 4,88 M E C = 6,09 M (1 Teu Duplo)</t>
  </si>
  <si>
    <t>Contêiner Com Revestimento Térmico, Janela E Banheiro - L = 2,44 M E C = 6,09 M (1 Teu)</t>
  </si>
  <si>
    <t>Contêiner Com Janela - L = 2,44 M E C = 4,58 M (3/4 Teu)</t>
  </si>
  <si>
    <t>Contêiner Com Janela E Banheiro - L = 2,44 M E 4,58 M (3/4 Teu)</t>
  </si>
  <si>
    <t>Contêiner Com Revestimento Térmico, Janela E Banheiro - L = 2,44 M E C = 12,90 M (2 Teu)</t>
  </si>
  <si>
    <t>Tubo Pead Pe 100 Pn 10 Com Flanges - D = 160 Mm</t>
  </si>
  <si>
    <t>Caibro De Pinho - L = 7,5 Cm E E = 10,0 Cm</t>
  </si>
  <si>
    <t>Arame Farpado Em Aço Galvanizado - D = 1,60 Mm</t>
  </si>
  <si>
    <t>Contêiner Com 3 Janelas Para Guarita - L = 2,44 M E C = 3,05 M (1/2 Teu)</t>
  </si>
  <si>
    <t>Arame Liso Em Aço Galvanizado - D = 2,10 Mm (14 Bwg)</t>
  </si>
  <si>
    <t>Muda De Árvore Com Altura De 0,30 A 0,80 M</t>
  </si>
  <si>
    <t>Muda De Arbusto Com Altura Até 0,50 M</t>
  </si>
  <si>
    <t>Arame Liso Recozido Em Aço-Carbono - D = 1,24 Mm (18 Bwg)</t>
  </si>
  <si>
    <t>Disco De Corte Abrasivo Para Policorte - D = 300 Mm</t>
  </si>
  <si>
    <t>Areia Grossa</t>
  </si>
  <si>
    <t>Areia Média Lavada</t>
  </si>
  <si>
    <t>Argamassa Pré-Dosada Para Grauteamento</t>
  </si>
  <si>
    <t>Argamassa Pré-Dosada Autoadensável Para Grauteamento</t>
  </si>
  <si>
    <t>Ancoragem Ativa Para 4 Cordoalhas - D = 12,7 Mm</t>
  </si>
  <si>
    <t>Ancoragem Ativa Para 6 Cordoalhas - D = 12,7 Mm</t>
  </si>
  <si>
    <t>Ancoragem Ativa Para 7 Cordoalhas - D = 12,7 Mm</t>
  </si>
  <si>
    <t>Ancoragem Ativa Para 8 Cordoalhas - D = 12,7 Mm</t>
  </si>
  <si>
    <t>Ancoragem Ativa Para 9 Cordoalhas - D = 12,7 Mm</t>
  </si>
  <si>
    <t>Ancoragem Ativa Para 10 Cordoalhas - D = 12,7 Mm</t>
  </si>
  <si>
    <t>Ancoragem Ativa Para 12 Cordoalhas - D = 12,7 Mm</t>
  </si>
  <si>
    <t>Ancoragem Ativa Para 15 Cordoalhas - D = 12,7 Mm</t>
  </si>
  <si>
    <t>Ancoragem Ativa Para 19 Cordoalhas - D = 12,7 Mm</t>
  </si>
  <si>
    <t>Bambu Com Diâmetro Médio De 10 Cm</t>
  </si>
  <si>
    <t>Equipamentos Para A Fábrica De Dormentes De Concreto Protendido</t>
  </si>
  <si>
    <t>Ancoragem Ativa Para 22 Cordoalhas - D = 12,7 Mm</t>
  </si>
  <si>
    <t>Ancoragem Ativa Para 27 Cordoalhas - D = 12,7 Mm</t>
  </si>
  <si>
    <t>Ancoragem Ativa Para 31 Cordoalhas - D = 12,7 Mm</t>
  </si>
  <si>
    <t>Aditivo Acelerador De Pega Para Concreto E Argamassa Projetados</t>
  </si>
  <si>
    <t>Asfalto Diluído De Petróleo - Cm-30</t>
  </si>
  <si>
    <t>Ancoragem Ativa Para 4 Cordoalhas - D = 15,2 Mm</t>
  </si>
  <si>
    <t>Ancoragem Ativa Para 6 Cordoalhas - D = 15,2 Mm</t>
  </si>
  <si>
    <t>Geocomposto Para Drenagem</t>
  </si>
  <si>
    <t>Ancoragem Ativa Para 7 Cordoalhas - D = 15,2 Mm</t>
  </si>
  <si>
    <t>Geodreno Vertical - L = 10 Cm E E = 5 Mm</t>
  </si>
  <si>
    <t>Ancoragem Ativa Para 10 Cordoalhas - D = 15,2 Mm</t>
  </si>
  <si>
    <t>Ancoragem Ativa Para 9 Cordoalhas - D = 15,2 Mm</t>
  </si>
  <si>
    <t>Disco Diamantado Segmentado Para Corte De Pavimento - D = 1.000 Mm</t>
  </si>
  <si>
    <t>Ancoragem Ativa Para 12 Cordoalhas - D = 15,2 Mm</t>
  </si>
  <si>
    <t>Disco Diamantado Segmentado Para Corte De Pavimento - D = 1.500 Mm</t>
  </si>
  <si>
    <t>Biomanta Vegetal De Fibras De Coco Entrelaçadas Com Fios De Polipropileno Biodegradáveis - Densidade 0,4 Kg/M²</t>
  </si>
  <si>
    <t>Mangote Flangeado De Borracha Reforçada Com Lonas Sintéticas - C = 1,80 M E D = 0,30 M</t>
  </si>
  <si>
    <t>Mangote Flangeado De Borracha Reforçada Com Lonas Sintéticas - C = 1,80 M E D = 0,40 M</t>
  </si>
  <si>
    <t>Mangote Flangeado De Borracha Reforçada Com Lonas Sintéticas - C = 1,80 M E D = 0,45 M</t>
  </si>
  <si>
    <t>Mangote Flangeado De Borracha Reforçada Com Lonas Sintéticas - C = 1,80 M E D = 0,50 M</t>
  </si>
  <si>
    <t>Tubo Pead Pe 100 Pn 8 Com Flanges - D = 250 Mm</t>
  </si>
  <si>
    <t>Tubo Pead Pe 100 Pn 8 Com Flanges - D = 400 Mm</t>
  </si>
  <si>
    <t>Tubo Pead Pe 100 Pn 8 Com Flanges - D = 450 Mm</t>
  </si>
  <si>
    <t>Tubo Pead Pe 100 Pn 8 Com Flanges - D = 500 Mm</t>
  </si>
  <si>
    <t>Flutuador Bipartido Em Polietileno Com Núcleo De Espuma Em Poliuretano Para Tubos - D = 0,30 M</t>
  </si>
  <si>
    <t>Flutuador Bipartido Em Polietileno Com Núcleo De Espuma Em Poliuretano Para Tubos - D = 0,40 M</t>
  </si>
  <si>
    <t>Flutuador Bipartido Em Polietileno Com Núcleo De Espuma Em Poliuretano Para Tubos - D = 0,45 M</t>
  </si>
  <si>
    <t>Flutuador Bipartido Em Polietileno Com Núcleo De Espuma Em Poliuretano Para Tubos - D = 0,50 M</t>
  </si>
  <si>
    <t>Biomanta Vegetal De Fibras De Palha Entrelaçadas Com Fios De Polipropileno Biodegradáveis - Densidade 0,6 Kg/M²</t>
  </si>
  <si>
    <t>Retentor De Sedimento Em Fibras Vegetais - D = 20 Cm</t>
  </si>
  <si>
    <t>Ancoragem Ativa Para 15 Cordoalhas - D = 15,2 Mm</t>
  </si>
  <si>
    <t>Tubo Pead Corrugado Com Paredes Estruturadas Para Drenagem - D = 400 Mm</t>
  </si>
  <si>
    <t>Tubo Pead Corrugado Com Paredes Estruturadas Para Drenagem - D = 450 Mm</t>
  </si>
  <si>
    <t>Tubo Pead Corrugado Com Paredes Estruturadas Para Drenagem - D = 500 Mm</t>
  </si>
  <si>
    <t>Tubo Pead Corrugado Com Paredes Estruturadas Para Drenagem - D = 600 Mm</t>
  </si>
  <si>
    <t>Tubo Pead Corrugado Com Paredes Estruturadas Para Drenagem - D = 750 Mm</t>
  </si>
  <si>
    <t>Tubo Pead Corrugado Com Paredes Estruturadas Para Drenagem - D = 800 Mm</t>
  </si>
  <si>
    <t>Tubo Pead Corrugado Com Paredes Estruturadas Para Drenagem - D = 900 Mm</t>
  </si>
  <si>
    <t>Ancoragem Ativa Para 19 Cordoalhas - D = 15,2 Mm</t>
  </si>
  <si>
    <t>Tubo Pead Corrugado Com Paredes Estruturadas Para Drenagem - D = 1.000 Mm</t>
  </si>
  <si>
    <t>Bentonita</t>
  </si>
  <si>
    <t>Tubo Pead Corrugado Com Paredes Estruturadas Para Drenagem - D = 1.050 Mm</t>
  </si>
  <si>
    <t>Tubo Pead Corrugado Com Paredes Estruturadas Para Drenagem - D = 1.200 Mm</t>
  </si>
  <si>
    <t>Tubo Pead Corrugado Com Paredes Estruturadas Para Drenagem - D = 1.500 Mm</t>
  </si>
  <si>
    <t>Ancoragem Ativa Para 22 Cordoalhas - D = 15,2 Mm</t>
  </si>
  <si>
    <t>Ancoragem Ativa Para 27 Cordoalhas - D = 15,2 Mm</t>
  </si>
  <si>
    <t>Ancoragem Ativa Para Lajes Para 1 Cordoalha - D = 12,7 Mm</t>
  </si>
  <si>
    <t>Ancoragem Ativa Para Lajes Para 2 Cordoalhas - D = 12,7 Mm</t>
  </si>
  <si>
    <t>Ancoragem Ativa Para Lajes Para 3 Cordoalhas - D = 12,7 Mm</t>
  </si>
  <si>
    <t>Ancoragem Ativa Para Lajes Para 4 Cordoalhas - D = 12,7 Mm</t>
  </si>
  <si>
    <t>Bloco De Concreto - L = 19 Cm, A = 19 Cm E C = 39 Cm</t>
  </si>
  <si>
    <t>Tela Metálica Galvanizada Dobrada Em L - C = 2,0 M, L = 0,4 M E H = 0,4 M</t>
  </si>
  <si>
    <t>Extintor De Incêndio Tipo Espuma Mecânica - V = 10 L</t>
  </si>
  <si>
    <t>Barra De Fibra De Vidro (Vergalhão) - D = 25,0 Mm</t>
  </si>
  <si>
    <t>Corrente De Elo Soldado Em Aço Galvanizado Com Acabamento Polido - D = 3,18 Mm (1/8")</t>
  </si>
  <si>
    <t>Gonzo Com Aba Em Aço Galvanizado - D = 12,7 Mm (1/2")</t>
  </si>
  <si>
    <t>Tubo Em Aço Galvanizado - E = 1,50 Mm E Seção De 20 X 20 Mm</t>
  </si>
  <si>
    <t>Tubo Em Aço Galvanizado - E = 2,25 Mm E D = 20 Mm (3/4")</t>
  </si>
  <si>
    <t>Tela De Poliamida Industrial - E = 0,40 Mm E Malha De 1,6 Mm</t>
  </si>
  <si>
    <t>Abraçadeira De Poliamida - E = 3,6 Mm E C = 200 Mm</t>
  </si>
  <si>
    <t>Roda Em Aço E Pneu Com Câmara De Ar 83/203 Mm (3,25"/8") Para Carrinho De Mão</t>
  </si>
  <si>
    <t>Ancoragem Ativa Para Lajes Para 1 Cordoalha - D = 15,2 Mm</t>
  </si>
  <si>
    <t>Ancoragem Ativa Para Lajes Para 2 Cordoalhas - D = 15,2 Mm</t>
  </si>
  <si>
    <t>Ancoragem Ativa Para Lajes Para 3 Cordoalhas - D = 15,2 Mm</t>
  </si>
  <si>
    <t>Ancoragem Ativa Para Lajes Para 4 Cordoalhas - D = 15,2 Mm</t>
  </si>
  <si>
    <t>Escória De Aciaria</t>
  </si>
  <si>
    <t>Parafuso De Cabeça Chata Em Aço - D = 4,5 Mm E Bucha Plástica - D = 8 Mm (S8)</t>
  </si>
  <si>
    <t>Coroa De Botões Cruzados Linha R32 - D = 43 Mm (1 11/16’’)</t>
  </si>
  <si>
    <t>Coroa De Botões Esféricos Linha T38 - D = 89 Mm (3 1/2")</t>
  </si>
  <si>
    <t>Coroa De Botões Esféricos Linha T45 - D = 76 Mm (3")</t>
  </si>
  <si>
    <t>Instalações Físicas Para A Central De Pré-Moldagem De Dormentes De Concreto Protendido</t>
  </si>
  <si>
    <t>Enxofre</t>
  </si>
  <si>
    <t>Adubo À Base De Nitrogênio, Fósforo E Potássio (Npk)</t>
  </si>
  <si>
    <t>Filer Calcário</t>
  </si>
  <si>
    <t>Sementes Para Hidrossemeadura</t>
  </si>
  <si>
    <t>Guia-Chapéu Pré-Moldada - C = 120 Cm</t>
  </si>
  <si>
    <t>Adubo Orgânico Composto</t>
  </si>
  <si>
    <t>Gabião Tipo Colchão Em Liga De Zinco E Alumínio Revestido Com Polímero De Malha Hexagonal - E = 0,17 M</t>
  </si>
  <si>
    <t>Gabião Tipo Caixa Em Liga De Zinco E Alumínio De Malha Hexagonal - C = 2,00 M, L = 1,00 M E H = 0,50 M</t>
  </si>
  <si>
    <t>Gabião Tipo Caixa Em Liga De Zinco E Alumínio De Malha Hexagonal - C = 2,00 M, L = 1,00 M E H = 1,00 M</t>
  </si>
  <si>
    <t>Gabião Tipo Caixa Em Liga De Zinco E Alumínio Revestido Com Polímero De Malha Hexagonal - C = 2,00 M, L = 1,00 M E H = 0,50 M</t>
  </si>
  <si>
    <t>Gabião Tipo Caixa Em Liga De Zinco E Alumínio Revestido Com Polímero De Malha Hexagonal - C = 2,00 M, L = 1,00 M E H = 1,00 M</t>
  </si>
  <si>
    <t>Gabião Tipo Saco Em Liga De Zinco E Alumínio Revestido Com Polímero De Malha Hexagonal - D = 0,65 M</t>
  </si>
  <si>
    <t>Gabião Tipo Colchão Em Liga De Zinco E Alumínio Revestido Com Polímero De Malha Hexagonal - E = 0,23 M</t>
  </si>
  <si>
    <t>Gabião Tipo Colchão Em Liga De Zinco E Alumínio Revestido Com Polímero De Malha Hexagonal - E = 0,30 M</t>
  </si>
  <si>
    <t>Energia Elétrica</t>
  </si>
  <si>
    <t>Cabo De Cobre Flexível Antichama Isolado Em Pvc - Tensão De 450/750 V E Seção De 16 Mm²</t>
  </si>
  <si>
    <t>Mistura Gasosa De Argônio E Dióxido De Carbono Para Solda Mig/Mag</t>
  </si>
  <si>
    <t>Tinta À Base De Etil Silicato De Zinco Bicomponente Para Fundo Preparador De Pintura</t>
  </si>
  <si>
    <t>Diluente Para Tinta À Base De Etil Silicato De Zinco</t>
  </si>
  <si>
    <t>Cabo De Cobre Pp Flexível Isolado Em Pvc - Tensão De 300/500 V E Seção De 3 X 1,5 Mm²</t>
  </si>
  <si>
    <t>Bomba De Combustível Industrial Eletrônica Simples</t>
  </si>
  <si>
    <t>Tanque De Combustível Aéreo Horizontal Com Escada Para Visita - Capacidade De 5.000 L</t>
  </si>
  <si>
    <t>Cabo De Cobre Flexível Antichama Isolado Em Pvc - Tensão De 0,6/1,0 Kv E Seção De 240 Mm²</t>
  </si>
  <si>
    <t>Módulo De Torre De Elevador De Cremalheira</t>
  </si>
  <si>
    <t>Módulo De Ancoragem De Torre De Elevador De Cremalheira</t>
  </si>
  <si>
    <t>Cabo De Cobre Flexível Antichama Isolado Em Pvc - Tensão De 0,6/1,0 Kv E Seção De 50 Mm²</t>
  </si>
  <si>
    <t>Caibro De Pinho - L = 7,5 Cm E E = 7,5 Cm</t>
  </si>
  <si>
    <t>Pontalete Para Escoramento - D = 15 Cm</t>
  </si>
  <si>
    <t>Tábua - E = 2,5 Cm E L = 30 Cm</t>
  </si>
  <si>
    <t>Tábua - E = 2,5 Cm E L = 15 Cm</t>
  </si>
  <si>
    <t>Tábua - E = 2,5 Cm E L = 10 Cm</t>
  </si>
  <si>
    <t>Estrutura Modular Com 2 Banheiros - L = 2,44 M E C = 6,06 M (1 Teu)</t>
  </si>
  <si>
    <t>Estrutura Modular Com Janela - L = 2,44 M E C = 6,06 M (1 Teu)</t>
  </si>
  <si>
    <t>Estrutura Modular Com Janela - L = 4,88 M E C = 6,06 M (1 Teu Duplo)</t>
  </si>
  <si>
    <t>Estrutura Modular Com Janela E 2 Banheiros - L = 4,88 M E C = 6,06 M (1 Teu Duplo)</t>
  </si>
  <si>
    <t>Estrutura Modular Com Revestimento Térmico, Janela E Banheiro - L = 2,44 M E C = 6,06 M (1 Teu)</t>
  </si>
  <si>
    <t>Estrutura Modular Com Revestimento Térmico, Janela E Banheiro - L = 2,44 M E C = 12,19 M (2 Teu)</t>
  </si>
  <si>
    <t>Estrutura Modular Com 3 Janelas Para Guarita - L = 2,44 M E C = 3,05 M (1/2 Teu)</t>
  </si>
  <si>
    <t>Pontalete Para Escoramento - D = 10 Cm</t>
  </si>
  <si>
    <t>Peça De Madeira - L = 7,5 Cm E E = 2,5 Cm</t>
  </si>
  <si>
    <t xml:space="preserve">Filtro De Aspiração De Ar Externo Com Capacidade 3,58 L/S Para Compressor De Ar Respirável </t>
  </si>
  <si>
    <t xml:space="preserve">Filtro De Purificação De Ar Comprimido Com Capacidade De 35 Mpa Para Compressor De Ar Respirável </t>
  </si>
  <si>
    <t>Cal Hidratada - A Granel</t>
  </si>
  <si>
    <t>Cal Hidratada - Saco</t>
  </si>
  <si>
    <t>Disco De Aço Para Bomba De Projeção Via Seca</t>
  </si>
  <si>
    <t>Disco De Aço Para Bomba De Projeção Via Úmida</t>
  </si>
  <si>
    <t>Disco De Borracha Para Bomba De Projeção Via Seca</t>
  </si>
  <si>
    <t>Disco De Borracha Para Bomba De Projeção Via Úmida</t>
  </si>
  <si>
    <t>Bico Para Bomba De Projeção</t>
  </si>
  <si>
    <t>Mangote Para Bomba De Projeção</t>
  </si>
  <si>
    <t>Perfil Cartola Em Aço Carbono Sae 1010/1020 Galvanizado - 50 X 70 X 3 Mm - Aba 20 Mm</t>
  </si>
  <si>
    <t>Cantoneira Em Ferro De Abas Iguais - L = 25,4 Mm E E = 4,76 Mm</t>
  </si>
  <si>
    <t>Cantoneira Em Aço Astm A36 Galvanizado</t>
  </si>
  <si>
    <t>Serra Copo Com Suporte Para Furadeira Para Chapas De Até 3 Mm - D = 25 Mm</t>
  </si>
  <si>
    <t>Chapa De Alumínio - E = 1,5 Mm</t>
  </si>
  <si>
    <t>Chumbador De Expansão Controlada Por Torque Em Aço Zincado Para Concreto - D = 12,5 Mm</t>
  </si>
  <si>
    <t>Chumbador De Expansão Controlada Por Torque Em Aço Zincado Para Concreto - D = 6,3 Mm</t>
  </si>
  <si>
    <t>Chumbador De Expansão Controlada Por Torque Em Aço Zincado Para Concreto - D = 20,0 Mm</t>
  </si>
  <si>
    <t>Chumbador De Expansão Controlada Por Torque Em Aço Zincado Para Concreto - D = 10,0 Mm</t>
  </si>
  <si>
    <t>Chumbador De Expansão Controlada Por Torque Em Aço Zincado Para Concreto - D = 16,0 Mm</t>
  </si>
  <si>
    <t>Chumbador De Expansão Controlada Por Torque Em Aço Zincado Para Concreto - D = 25,0 Mm</t>
  </si>
  <si>
    <t>Argamassa Expansiva Para Desmonte De Rocha E Demolição De Concreto</t>
  </si>
  <si>
    <t>Cimento Portland Cp Ii - 32 - Saco</t>
  </si>
  <si>
    <t>Cordoalha Nua Tipo Cp 190 Rb - D = 12,7 Mm</t>
  </si>
  <si>
    <t>Cordoalha Nua Tipo Cp 190 Rb - D = 15,2 Mm</t>
  </si>
  <si>
    <t>Perfil De Alumínio Tipo L421 Para Placa De Sinalização - Seção De 33 X 40 Mm</t>
  </si>
  <si>
    <t>Tirante De Barra De Aço - Tensão De Escoamento = 950 Mpa, Tensão De Ruptura = 1.050 Mpa E D = 32 Mm</t>
  </si>
  <si>
    <t>Compensado Plastificado - E = 10 Mm</t>
  </si>
  <si>
    <t>Compensado Plastificado - E = 12 Mm</t>
  </si>
  <si>
    <t>Luva Em Aço Para Emenda Tipo Prensada - D = 12,5 Mm</t>
  </si>
  <si>
    <t>Luva Em Aço Para Emenda Tipo Prensada - D = 16,0 Mm</t>
  </si>
  <si>
    <t>Compensado Resinado - E = 10 Mm</t>
  </si>
  <si>
    <t>Compensado Resinado - E = 12 Mm</t>
  </si>
  <si>
    <t>Compensado Resinado - E = 14 Mm</t>
  </si>
  <si>
    <t>Compensado De Virola - E = 6 Mm</t>
  </si>
  <si>
    <t>Concreto Usinado - Fck = 20 Mpa (Comercial)</t>
  </si>
  <si>
    <t>Concreto Usinado - Fck = 25 Mpa (Comercial)</t>
  </si>
  <si>
    <t>Concreto Usinado - Fck = 30 Mpa (Comercial)</t>
  </si>
  <si>
    <t>Concreto Usinado - Fck = 35 Mpa (Comercial)</t>
  </si>
  <si>
    <t>Compensado Plastificado - E = 14 Mm</t>
  </si>
  <si>
    <t>Luva Em Aço Para Emenda Tipo Prensada - D = 20,0 Mm</t>
  </si>
  <si>
    <t>Luva Em Aço Para Emenda Tipo Prensada - D = 25,0 Mm</t>
  </si>
  <si>
    <t>Luva Em Aço Para Emenda Tipo Prensada - D = 32,0 Mm</t>
  </si>
  <si>
    <t>Luva Em Aço Para Emenda Com Rosca Cônica - D = 12,5 Mm</t>
  </si>
  <si>
    <t>Luva Em Aço Para Emenda Com Rosca Cônica - D = 16,0 Mm</t>
  </si>
  <si>
    <t>Luva Em Aço Para Emenda Com Rosca Cônica - D = 20,0 Mm</t>
  </si>
  <si>
    <t>Luva Em Aço Para Emenda Com Rosca Cônica - D = 25,0 Mm</t>
  </si>
  <si>
    <t>Luva Em Aço Para Emenda Com Rosca Cônica - D = 32,0 Mm</t>
  </si>
  <si>
    <t>Broca De Widia - D = 6,5 Mm E C = 100 Mm</t>
  </si>
  <si>
    <t>Broca De Widia - D = 8 Mm E C = 120 Mm</t>
  </si>
  <si>
    <t>Abrasivo Tipo Granalha De Aço</t>
  </si>
  <si>
    <t>Bico Venturi Longo - D = 7,9 Mm (5/16")</t>
  </si>
  <si>
    <t>Laminado Elastoplástico - E = 1,5 Mm</t>
  </si>
  <si>
    <t>Escora Tubular Galvanizada Regulável Telescópica Para Tunnel Liner - L = 2,42 A 4,00 M E Capacidade De 1.750 A 625 Kg</t>
  </si>
  <si>
    <t>Escora Tubular Galvanizada Regulável - L = 3,00 A 4,50 M E Capacidade De 2.100 A 750 Kg</t>
  </si>
  <si>
    <t>Escora Tubular Galvanizada Regulável - L = 2,00 A 3,10 M E Capacidade De 3.200 A 1.500 Kg</t>
  </si>
  <si>
    <t>Quadro Tubular Contraventado Com Acessórios - C = 1,00 M, L = 1,00 M E H = 1,25 M</t>
  </si>
  <si>
    <t>Sapata Ajustável Para Andaime - Base Quadrada De 15 X 15 Cm</t>
  </si>
  <si>
    <t>Escada Metálica Tipo Marinheiro Para Andaime</t>
  </si>
  <si>
    <t>Quadro Tubular Contraventado Para Andaime - H = 100 Cm E L = 100 Cm</t>
  </si>
  <si>
    <t>Quadro Tubular Contraventado Para Andaime - H = 100 Cm E L = 150 Cm</t>
  </si>
  <si>
    <t>Quadro Tubular Contraventado Para Andaime - H = 100 Cm E L = 200 Cm</t>
  </si>
  <si>
    <t>Diagonal Tubular Para Andaime - C = 141 Cm</t>
  </si>
  <si>
    <t>Diagonal Tubular Para Andaime - C = 212 Cm</t>
  </si>
  <si>
    <t>Diagonal Tubular Para Andaime - C = 283 Cm</t>
  </si>
  <si>
    <t>Plataforma Metálica De Piso Para Andaime - C = 100 E L = 33 Cm</t>
  </si>
  <si>
    <t>Plataforma Metálica De Piso Para Andaime - C = 150 E L = 37 Cm</t>
  </si>
  <si>
    <t>Plataforma Metálica De Piso Para Andaime - C = 200 E L = 33 Cm</t>
  </si>
  <si>
    <t>Quadro Tubular Tipo Guarda-Corpo Para Andaime - H = 120 Cm E L = 100 Cm</t>
  </si>
  <si>
    <t>Quadro Tubular Tipo Guarda-Corpo Com Acessórios Para Andaime - H = 120 Cm E L = 150 Cm</t>
  </si>
  <si>
    <t>Quadro Tubular Tipo Guarda-Corpo Com Acessórios Para Andaime - H = 120 Cm E L = 200 Cm</t>
  </si>
  <si>
    <t>Desmoldante Para Fôrmas De Madeira</t>
  </si>
  <si>
    <t>Abraçadeira Giratória Em Aço Galvanizado Para Escada Multidirecional - D = 48 Mm</t>
  </si>
  <si>
    <t>Tubo Em Aço Galvanizado Para Escada Multidirecional - C = 100 Cm</t>
  </si>
  <si>
    <t>Peça Base Em Aço Galvanizado Para Escada Multidirecional - C = 33 Cm</t>
  </si>
  <si>
    <t>Poste Vertical Em Aço Galvanizado Para Escada Multidirecional - C = 100 Cm</t>
  </si>
  <si>
    <t>Poste Vertical Em Aço Galvanizado Para Escada Multidirecional - C = 200 Cm</t>
  </si>
  <si>
    <t>Travessa Em Aço Galvanizado Para Escada Multidirecional - C = 75 Cm</t>
  </si>
  <si>
    <t>Travessa Em Aço Galvanizado Para Escada Multidirecional - C = 150 Cm</t>
  </si>
  <si>
    <t>Travessa Em Aço Galvanizado Para Escada Multidirecional - C = 250 Cm</t>
  </si>
  <si>
    <t>Diagonal Em Aço Galvanizado Para Escada Multidirecional - C = 150 Cm Para Módulos De H = 200 Cm</t>
  </si>
  <si>
    <t>Diagonal Em Aço Galvanizado Para Escada Multidirecional - C = 250 Cm Para Módulos De H = 200 Cm</t>
  </si>
  <si>
    <t>Piso Em Aço Galvanizado Para Escada Multidirecional - L = 32 Cm E C = 150 Cm</t>
  </si>
  <si>
    <t>Escada De Alumínio Para Escada Multidirecional - H = 200 Cm E C = 250 Cm</t>
  </si>
  <si>
    <t>Corrimão Externo Em Alumínio Para Escada Multidirecional - C = 250 Cm</t>
  </si>
  <si>
    <t>Corrimão Interno Em Alumínio Para Escada Multidirecional - C = 250 Cm</t>
  </si>
  <si>
    <t>Conexão Tubular Em Aço Galvanizado Com Semiabraçadeira Para Travessas - C = 30 Cm E D = 48,3 Mm</t>
  </si>
  <si>
    <t>Ponteiro Para Martelete - D = 32 Mm E C = 1,00 M</t>
  </si>
  <si>
    <t>Ponteiro Para Rompedor Hidráulico De 1.700 Kg</t>
  </si>
  <si>
    <t>Ponteiro Para Rompedor Hidráulico De 520 Kg</t>
  </si>
  <si>
    <t>Concreto Usinado - Fctm,K = 4,5 Mpa (Comercial)</t>
  </si>
  <si>
    <t>Aditivo Incorporador De Ar Para Concreto E Argamassa</t>
  </si>
  <si>
    <t>Bico Para Corte A Plasma Cnc - 130A</t>
  </si>
  <si>
    <t>Bocal Para Corte A Plasma Cnc - 130A</t>
  </si>
  <si>
    <t>Capa Do Bico Para Corte A Plasma Cnc - 130A</t>
  </si>
  <si>
    <t>Capa Do Bocal Para Corte A Plasma Cnc - 130A</t>
  </si>
  <si>
    <t>Distribuidor De Gás Para Corte A Plasma Cnc - 130A</t>
  </si>
  <si>
    <t>Eletrodo Para Corte A Plasma Cnc - 130A</t>
  </si>
  <si>
    <t>Tubo De Água Para Corte A Plasma Cnc - 130A</t>
  </si>
  <si>
    <t>Estaca Pré-Moldada De Concreto Protendido Com Compressão Admissível De 100 T</t>
  </si>
  <si>
    <t>Estaca Pré-Moldada De Concreto Protendido Com Compressão Admissível De 25 T</t>
  </si>
  <si>
    <t>Estaca Pré-Moldada De Concreto Protendido Com Compressão Admissível De 35 T</t>
  </si>
  <si>
    <t>Estaca Pré-Moldada De Concreto Protendido Com Compressão Admissível De 60 T</t>
  </si>
  <si>
    <t>Estaca Pré-Moldada De Concreto Protendido Com Compressão Admissível De 75 T</t>
  </si>
  <si>
    <t>Martelo De Fundo Dth - Dn = 76 Mm (3")</t>
  </si>
  <si>
    <t>Martelo De Fundo Dth - Dn = 127 Mm (5")</t>
  </si>
  <si>
    <t>Martelo De Fundo Dth - Dn = 152 Mm (6")</t>
  </si>
  <si>
    <t>Martelo De Fundo Dth - Dn = 203 Mm (8")</t>
  </si>
  <si>
    <t>Estaca Pré-Moldada De Concreto Armado Centrifugado Com Compressão Admissível De 55 T</t>
  </si>
  <si>
    <t>Estaca Pré-Moldada De Concreto Armado Centrifugado Com Compressão Admissível De 80 T</t>
  </si>
  <si>
    <t>Aço Em Perfis Astm A36</t>
  </si>
  <si>
    <t>Estaca Pré-Moldada De Concreto Armado Centrifugado Com Compressão Admissível De 100 T</t>
  </si>
  <si>
    <t>Cinta Com Cerdas De Aço</t>
  </si>
  <si>
    <t>Tinta De Acabamento Poliuretano Acrílico Alifático Brilhante Bicomponente</t>
  </si>
  <si>
    <t>Tinta Selante Epóxi Vinílico Bicomponente Curada Com Poliamida</t>
  </si>
  <si>
    <t>Tinta Anti-Incrustante Livre De Estanho</t>
  </si>
  <si>
    <t>Tinta À Base De Resina Epóxi Bicomponente Para Fundo Preparador De Pintura</t>
  </si>
  <si>
    <t>Tinta Esmalte À Base De Resina Epóxi Bicomponente</t>
  </si>
  <si>
    <t>Diluente Epóxi</t>
  </si>
  <si>
    <t>Tinta Anticorrosiva Zarcão Para Fundo Preparador De Pintura</t>
  </si>
  <si>
    <t>Estaca Pré-Moldada De Concreto Armado Centrifugado Com Compressão Admissível De 125 T</t>
  </si>
  <si>
    <t>Fixador De Cal Para Pintura</t>
  </si>
  <si>
    <t>Estaca Pré-Moldada De Concreto Armado Centrifugado Com Compressão Admissível De 170 T</t>
  </si>
  <si>
    <t>Grama Tipo Batatais</t>
  </si>
  <si>
    <t>Grampo Em Aço Galvanizado Para Cerca - C = 25,4 Mm E E = 3,76 Mm (1" X 9 Bwg)</t>
  </si>
  <si>
    <t>Estaca Pré-Moldada De Concreto Armado Centrifugado Com Compressão Admissível De 230 T</t>
  </si>
  <si>
    <t>Estaca Pré-Moldada De Concreto Armado Centrifugado Com Compressão Admissível De 300 T</t>
  </si>
  <si>
    <t>Sinalizador A Led Com Bateria</t>
  </si>
  <si>
    <t>Lona Plástica - E = 200 Micra</t>
  </si>
  <si>
    <t>Cavalete Em Polietileno Zebrado Com Faixa Refletiva</t>
  </si>
  <si>
    <t>Perfil De Alumínio Tipo L463 Para Placa De Sinalização - Seção De 50 X 50 Mm</t>
  </si>
  <si>
    <t>Massa Asfáltica Comercial - Capa De Rolamento</t>
  </si>
  <si>
    <t>Massa Asfáltica Comercial - Binder</t>
  </si>
  <si>
    <t>Placa De Poliestireno Expandido (Eps)</t>
  </si>
  <si>
    <t>Suporte Em Aço-Carbono Galvanizado Tipo Perfil C Para Placa De Sinalização</t>
  </si>
  <si>
    <t>Conjunto Para Fixação De Placas Em Aço Galvanizado Composto Por Barra Chata, Abraçadeira, Parafusos, Porcas E Arruelas</t>
  </si>
  <si>
    <t>Semipórtico Metálico Para Vão De 8,3 M E Vento De 35 M/S</t>
  </si>
  <si>
    <t>Apoio De Neoprene Fretado</t>
  </si>
  <si>
    <t>Cabo De Aço - D = 12,70 Mm (1/2")</t>
  </si>
  <si>
    <t>Semipórtico Duplo Metálico Para Vão De 2 X 8,3 M E Vento De 35 M/S</t>
  </si>
  <si>
    <t>Cabo De Aço - D = 6,35 Mm (1/4")</t>
  </si>
  <si>
    <t>Cabo De Aço - D = 52,00 Mm (2")</t>
  </si>
  <si>
    <t>Sapatilha Em Aço Inox - D = 6,35 Mm (1/4")</t>
  </si>
  <si>
    <t>Semipórtico Metálico Para Vão De 8,3 M E Vento De 40 M/S</t>
  </si>
  <si>
    <t>Semipórtico Duplo Metálico Para Vão De 2 X 8,3 M E Vento De 40 M/S</t>
  </si>
  <si>
    <t>Pórtico Metálico Para Vão De 15,9 M E Vento De 40 M/S</t>
  </si>
  <si>
    <t>Semipórtico Metálico Para Vão De 8,3 M E Vento De 45 M/S</t>
  </si>
  <si>
    <t>Corda De Sisal - D = 12,0 Mm</t>
  </si>
  <si>
    <t>Grampo Leve Em Aço-Carbono Para Cabo De Aço - D = 6,3 Mm (1/4")</t>
  </si>
  <si>
    <t>Poste De Concreto - Carga Nominal De 800 Dan, H = 15 M E D = 520 Mm</t>
  </si>
  <si>
    <t>Semipórtico Duplo Metálico Para Vão De 2 X 8,3 M E Vento De 45 M/S</t>
  </si>
  <si>
    <t>Pórtico Metálico Para Vão De 15,9 M E Vento De 45 M/S</t>
  </si>
  <si>
    <t>Lâmpada Fluorescente Compacta Eletrônica - Potência De 20 W</t>
  </si>
  <si>
    <t>Manta Asfáltica Não-Tecido Em Poliéster - E = 3 Mm</t>
  </si>
  <si>
    <t>Manta Asfáltica Não-Tecido Em Poliéster - E = 4 Mm</t>
  </si>
  <si>
    <t>Lixa Para Ferro Nº 150</t>
  </si>
  <si>
    <t>Estaca Prancha Metálica</t>
  </si>
  <si>
    <t>Parafuso De Cabeça Sextavada Em Aço Galvanizado Com Porca E Arruela De Pressão - D = 6,35 Mm (1/4")</t>
  </si>
  <si>
    <t>Aço Em Perfis Astm A572 Grau 50</t>
  </si>
  <si>
    <t>Parafuso De Cabeça Sextavada Em Aço Galvanizado Com Porca E Arruela De Pressão - D = 9,525 Mm (3/8")</t>
  </si>
  <si>
    <t>Arruela Lisa Em Aço Astm F436 Para Parafuso - D = 12,7 Mm</t>
  </si>
  <si>
    <t>Arruela Lisa Em Aço Astm F436 Para Parafuso - D = 16,0 Mm</t>
  </si>
  <si>
    <t>Arruela Lisa Em Aço Astm F436 Para Parafuso - D = 20,0 Mm</t>
  </si>
  <si>
    <t>Parafuso De Cabeça Sextavada Em Aço Astm A325 De Alta Resistência Com Rosca Parcial - D = 12,7 Mm E C = 38,10 Mm</t>
  </si>
  <si>
    <t>Parafuso De Cabeça Sextavada Em Aço Astm A325 De Alta Resistência Com Rosca Parcial - D = 12,7 Mm E C = 44,45 Mm</t>
  </si>
  <si>
    <t>Parafuso De Cabeça Sextavada Em Aço Astm A325 De Alta Resistência Com Rosca Parcial - D = 12,7 Mm E C = 50,80 Mm</t>
  </si>
  <si>
    <t>Parafuso De Cabeça Sextavada Em Aço Astm A325 De Alta Resistência Com Rosca Parcial - D = 12,7 Mm E C = 57,15 Mm</t>
  </si>
  <si>
    <t>Parafuso De Cabeça Sextavada Em Aço Astm A325 De Alta Resistência Com Rosca Parcial - D = 16 Mm E C = 44,45 Mm</t>
  </si>
  <si>
    <t>Parafuso De Cabeça Sextavada Em Aço Astm A325 De Alta Resistência Com Rosca Parcial - D = 16 Mm E C = 50,80 Mm</t>
  </si>
  <si>
    <t>Parafuso De Cabeça Sextavada Em Aço Astm A325 De Alta Resistência Com Rosca Parcial - D = 16 Mm E C = 63,50 Mm</t>
  </si>
  <si>
    <t>Parafuso De Cabeça Sextavada Em Aço Astm A325 De Alta Resistência Com Rosca Parcial - D = 20 Mm E C = 50,80 Mm</t>
  </si>
  <si>
    <t>Parafuso De Cabeça Sextavada Em Aço Astm A325 De Alta Resistência Com Rosca Parcial - D = 20 Mm E C = 57,15 Mm</t>
  </si>
  <si>
    <t>Parafuso De Cabeça Sextavada Em Aço Astm A325 De Alta Resistência Com Rosca Parcial - D = 20 Mm E C = 63,50 Mm</t>
  </si>
  <si>
    <t>Parafuso De Cabeça Sextavada Em Aço Astm A325 De Alta Resistência Com Rosca Parcial - D = 20 Mm E C = 76,20 Mm</t>
  </si>
  <si>
    <t>Tubo Em Aço Galvanizado - E = 2,00 Mm E D = 50,80 Mm (2")</t>
  </si>
  <si>
    <t>Tubo Em Aço Galvanizado - E = 3,00 Mm E Seção De 80 X 80 Mm</t>
  </si>
  <si>
    <t>Aço Em Perfis Astm A572 Grau 50 Perfurado</t>
  </si>
  <si>
    <t>Pino Conector De Cisalhamento Para Laje Steel Deck - D = 19 Mm E C = 80 Mm</t>
  </si>
  <si>
    <t>Porca Sextavada Pesada Em Aço Astm A194 Grau 2H Para Parafuso - D = 12,7 Mm</t>
  </si>
  <si>
    <t>Porca Sextavada Pesada Em Aço Astm A194 Grau 2H Para Parafuso - D = 16 Mm</t>
  </si>
  <si>
    <t>Porca Sextavada Pesada Em Aço Astm A194 Grau 2H Para Parafuso - D = 20 Mm</t>
  </si>
  <si>
    <t>Steel Deck Em Aço Galvanizado Astm A653 Grau 40</t>
  </si>
  <si>
    <t>Chapa De Aço Astm A572 Grau 50 Cortada E Perfurada</t>
  </si>
  <si>
    <t>Suporte Em Aço-Carbono Para Corrimão De Guarda-Corpo Metálico</t>
  </si>
  <si>
    <t>Fluido De Resfriamento Para Usinagem De Metais</t>
  </si>
  <si>
    <t>Madeira Estrutural De Eucalipto</t>
  </si>
  <si>
    <t>Tela Em Aço Ca 60 Soldada Nervurada</t>
  </si>
  <si>
    <t>Tela Em Aço Galvanizado Para Alambrado - E = 1,64 Mm (Bwg 16) E Malha De 50 Mm</t>
  </si>
  <si>
    <t>Tela Em Aço Galvanizado Para Passarelas Rodoviárias - E = 2,75 Mm E Malha De 50 Mm</t>
  </si>
  <si>
    <t>Manta De Pvc Reforçada Com Tela De Poliéster - E = 1,2 Mm</t>
  </si>
  <si>
    <t>Manta De Pvc Reforçada Com Tela De Poliéster - E = 1,5 Mm</t>
  </si>
  <si>
    <t>Cera De Proteção Para Ancoragem De Estais</t>
  </si>
  <si>
    <t>Parafuso De Cabeça Sextavada Em Aço Inox - D = 12,7 Mm (1/2") E C = 127,0 Mm (5")</t>
  </si>
  <si>
    <t>Parafuso De Cabeça Sextavada Em Aço Galvanizado Tipo Autoatarrachante Com Arruela De Vedação - D = 6,3 Mm E C = 19 Mm</t>
  </si>
  <si>
    <t>Pedra De Mão Ou Rachão</t>
  </si>
  <si>
    <t>Cruzeta De Madeira Para Poste - H = 240 Cm</t>
  </si>
  <si>
    <t>Selante Elástico À Base De Poliuretano</t>
  </si>
  <si>
    <t>Cordão De Polietileno Expandido De Baixa Densidade - D = 15,0 Mm</t>
  </si>
  <si>
    <t>Junta De Dilatação Em Elastômero E Perfil Vv - L = 20 Mm E H = 40 Mm</t>
  </si>
  <si>
    <t>Junta De Dilatação Em Elastômero E Perfil Vv - L = 25 Mm E H = 50 Mm</t>
  </si>
  <si>
    <t>Pó De Pedra</t>
  </si>
  <si>
    <t>Cordão De Polietileno Expandido De Baixa Densidade - D = 10,0 Mm</t>
  </si>
  <si>
    <t>Junta De Dilatação Em Elastômero E Perfil Vv - L = 35 Mm E H = 60 Mm</t>
  </si>
  <si>
    <t>Adesivo Estrutural À Base De Resina Epóxi Bicomponente Tipo Ade-52 Ou Similar</t>
  </si>
  <si>
    <t>Junta De Dilatação Em Elastômero E Perfil Vv - L = 40 Mm E H = 70 Mm</t>
  </si>
  <si>
    <t>Junta De Dilatação Em Elastômero E Perfil Vv - L = 50 Mm E H = 80 Mm</t>
  </si>
  <si>
    <t>Arame Liso Em Aço Galvanizado - D = 1,65 Mm (16 Bwg)</t>
  </si>
  <si>
    <t>Prego De Ferro</t>
  </si>
  <si>
    <t>Pórtico Metálico Para Vão De 15,9 M E Vento De 35 M/S</t>
  </si>
  <si>
    <t>Projetor Externo Em Alumínio Fundido Para Lâmpada De Até 2.000 W</t>
  </si>
  <si>
    <t>Coroa Diamantada - D = 15,87 Mm (5/8")</t>
  </si>
  <si>
    <t>Coroa Diamantada - D = 19,50 Mm (3/4")</t>
  </si>
  <si>
    <t>Coroa Diamantada - D = 25,40 Mm (1")</t>
  </si>
  <si>
    <t>Barra Em Aço Sae 1010/1020 Roscada - D = 9,5 Mm (3/8")</t>
  </si>
  <si>
    <t>Roller Bit - Tooth Cutter - Série 8 - D = 700 Mm</t>
  </si>
  <si>
    <t>Roller Bit - Tooth Cutter - Série 8 - D = 800 Mm</t>
  </si>
  <si>
    <t>Roller Bit - Tooth Cutter - Série 8 - D = 900 Mm</t>
  </si>
  <si>
    <t>Roller Bit - Tooth Cutter - Série 8 - D = 1.000 Mm</t>
  </si>
  <si>
    <t>Roller Bit - Tooth Cutter - Série 8 - D = 1.100 Mm</t>
  </si>
  <si>
    <t>Roller Bit - Tooth Cutter - Série 8 - D = 1.200 Mm</t>
  </si>
  <si>
    <t>Roller Bit - Tooth Cutter - Série 8 - D = 1.300 Mm</t>
  </si>
  <si>
    <t>Roller Bit - Tooth Cutter - Série 13 - D = 1.400 Mm</t>
  </si>
  <si>
    <t>Roller Bit - Tooth Cutter - Série 13 - D = 1.500 Mm</t>
  </si>
  <si>
    <t>Roller Bit - Tooth Cutter - Série 13 - D = 1.600 Mm</t>
  </si>
  <si>
    <t>Roller Bit - Tooth Cutter - Série 13 - D = 1.700 Mm</t>
  </si>
  <si>
    <t>Roller Bit - Tooth Cutter - Série 13 - D = 1.800 Mm</t>
  </si>
  <si>
    <t>Roller Bit - Tooth Cutter - Cantilever - D = 600 Mm</t>
  </si>
  <si>
    <t>Roller Bit - Tci Button Cutter - Cantilever - D = 600 Mm</t>
  </si>
  <si>
    <t>Roller Bit - Tci Button Cutter - Série 8 - D = 700 Mm</t>
  </si>
  <si>
    <t>Roller Bit - Tci Button Cutter - Série 8 - D = 800 Mm</t>
  </si>
  <si>
    <t>Roller Bit - Tci Button Cutter - Série 8 - D = 900 Mm</t>
  </si>
  <si>
    <t>Roller Bit - Tci Button Cutter - Série 8 - D = 1.000 Mm</t>
  </si>
  <si>
    <t>Roller Bit - Tci Button Cutter - Série 8 - D = 1.100 Mm</t>
  </si>
  <si>
    <t>Roller Bit - Tci Button Cutter - Série 8 - D = 1.200 Mm</t>
  </si>
  <si>
    <t>Roller Bit - Tci Button Cutter - Série 8 - D = 1.300 Mm</t>
  </si>
  <si>
    <t>Roller Bit - Tci Button Cutter - Série 13 - D = 1.400 Mm</t>
  </si>
  <si>
    <t>Roller Bit - Tci Button Cutter - Série 13 - D = 1.500 Mm</t>
  </si>
  <si>
    <t>Roller Bit - Tci Button Cutter - Série 13 - D = 1.600 Mm</t>
  </si>
  <si>
    <t>Roller Bit - Tci Button Cutter - Série 13 - D = 1.700 Mm</t>
  </si>
  <si>
    <t>Roller Bit - Tci Button Cutter - Série 13 - D = 1.800 Mm</t>
  </si>
  <si>
    <t>Ripa De Madeira - E = 4,0 Cm E L = 1,5 Cm</t>
  </si>
  <si>
    <t>Série De Brocas Integrais S11</t>
  </si>
  <si>
    <t>Parafuso De Cabeça Sextavada Em Aço Galvanizado - D = 15,875 Mm (5/8") E C = 101,600 Mm (4")</t>
  </si>
  <si>
    <t>Muda De Árvore Ornamental Com Altura De 2,00 A 3,00 M</t>
  </si>
  <si>
    <t>Muda De Árvore Ornamental Com Altura De 1,00 A 2,00 M</t>
  </si>
  <si>
    <t>Muda De Árvore Ornamental Com Altura Até 1,00 M</t>
  </si>
  <si>
    <t>Sarrafo Em Madeira De Terceira - E = 2,5 Cm E L = 5 Cm</t>
  </si>
  <si>
    <t>Muda De Árvore Frutífera Com Altura De 2,00 A 3,00 M</t>
  </si>
  <si>
    <t>Muda De Árvore Frutífera Com Altura De 1,00 A 2,00 M</t>
  </si>
  <si>
    <t>Muda De Árvore Frutífera Com Altura Até 1,00 M</t>
  </si>
  <si>
    <t>Tapete De Floríferas Com Altura Até 0,50 M</t>
  </si>
  <si>
    <t>Herbicida Glifosato Para Aplicação Localizada</t>
  </si>
  <si>
    <t>Desengraxante Líquido Biodegradável</t>
  </si>
  <si>
    <t>Chapa Fina Em Aço Galvanizado</t>
  </si>
  <si>
    <t>Pingadeira De Elastômero Com Aba Inclinada - L = 40 Mm E H = 40 Mm</t>
  </si>
  <si>
    <t>Selador Acrílico Para Pintura</t>
  </si>
  <si>
    <t>Aditivo Látex De Polímero Sbr Para Concreto E Argamassa</t>
  </si>
  <si>
    <t>Chapa Fina Em Aço Astm A36</t>
  </si>
  <si>
    <t>Treliça Nervurada Eletrossoldada Em Aço Ca 60</t>
  </si>
  <si>
    <t>Chapa Grossa Em Aço Astm A36</t>
  </si>
  <si>
    <t>Argamassa Polimérica Monocomponente Para Reparos Estruturais</t>
  </si>
  <si>
    <t>Areia Grossa Lavada</t>
  </si>
  <si>
    <t>Areia Fina Lavada</t>
  </si>
  <si>
    <t>Tubo Em Aço-Carbono Com Funil Cônico Tremonha Para Lançamento De Concreto</t>
  </si>
  <si>
    <t>Disco De Corte Diamantado Para Concreto E Asfalto - D = 350 Mm</t>
  </si>
  <si>
    <t>Adesivo Estrutural À Base De Resina Epóxi De Média Viscosidade</t>
  </si>
  <si>
    <t>Cordoalha Tipo Cp 177 Rb Para Estais - D = 15,7 Mm</t>
  </si>
  <si>
    <t>Adesivo Estrutural À Base De Resina Epóxi De Baixa Viscosidade</t>
  </si>
  <si>
    <t>Ponteiro Para Martelete - D = 22 Mm E C = 1,00 M</t>
  </si>
  <si>
    <t>Eletrodo Revestido E60Xx</t>
  </si>
  <si>
    <t>Vareta Em Aço-Carbono Para Solda Oxiacetileno Aws A 5.2 R45</t>
  </si>
  <si>
    <t>Broca De Widia - D = 14 Mm E C = 150 Mm</t>
  </si>
  <si>
    <t>Adesivo Estrutural À Base De Resina Epóxi De Alta Viscosidade</t>
  </si>
  <si>
    <t>Bico De Adesão Para Injeção De Adesivo Estrutural À Base De Resina Epóxi</t>
  </si>
  <si>
    <t>Bico De Perfuração Para Injeção De Adesivo Estrutural À Base De Resina Epóxi</t>
  </si>
  <si>
    <t>Aplicador Manual De Adesivo Estrutural</t>
  </si>
  <si>
    <t>Disco Diamantado Para Desbaste - D = 180 Mm</t>
  </si>
  <si>
    <t>Broca De Aço Rápido - D = 12,5 Mm E C = 151 Mm</t>
  </si>
  <si>
    <t>Grelha Metálica Para Canaletas - C = 1,00 M E L = 0,30 M</t>
  </si>
  <si>
    <t>Porta-Grelha Metálica - C = 1,00 M E L = 0,30 M</t>
  </si>
  <si>
    <t>Tábua De Pinho De Terceira - E = 2,5 Cm</t>
  </si>
  <si>
    <t>Tampão De Ferro Fundido Articulado Para Águas Pluviais - Dn 600 Classe 400</t>
  </si>
  <si>
    <t>Grelha Metálica Para Canaletas - C = 0,50 M E L = 0,50 M</t>
  </si>
  <si>
    <t>Porta-Grelha Metálica - C = 0,50 M E L = 0,50 M</t>
  </si>
  <si>
    <t>Geogrelha Bidirecional Em Polipropileno Extrudado - Resistência À Tração De 30 Kn/M, Deformação Inferior A 5% E Malha De 36 X 34 Mm</t>
  </si>
  <si>
    <t>Geogrelha Unidirecional Em Poliéster - Resistência À Tração Longitudinal De 50 Kn/M</t>
  </si>
  <si>
    <t>Geogrelha Unidirecional Em Poliéster - Resistência À Tração Longitudinal De 90 Kn/M</t>
  </si>
  <si>
    <t>Geogrelha Unidirecional Em Poliéster - Resistência À Tração Longitudinal De 100 Kn/M</t>
  </si>
  <si>
    <t>Geogrelha Unidirecional Em Poliéster - Resistência À Tração Longitudinal De 150 Kn/M</t>
  </si>
  <si>
    <t>Geogrelha Unidirecional Em Poliéster - Resistência À Tração Longitudinal De 200 Kn/M</t>
  </si>
  <si>
    <t>Geogrelha Unidirecional Em Poliéster - Resistência À Tração Longitudinal De 300 Kn/M</t>
  </si>
  <si>
    <t>Geogrelha Unidirecional Em Poliéster - Resistência À Tração Longitudinal De 400 Kn/M</t>
  </si>
  <si>
    <t>Geocélula Em Pead - H = 75 Mm E Célula De 289 Cm²</t>
  </si>
  <si>
    <t>Geocélula Em Pead - H = 100 Mm E Célula De 289 Cm²</t>
  </si>
  <si>
    <t>Geocélula Em Pead - H = 150 Mm E Célula De 289 Cm²</t>
  </si>
  <si>
    <t>Geocélula Em Pead - H = 200 Mm E Célula De 289 Cm²</t>
  </si>
  <si>
    <t>Geocélula Em Pead - H = 75 Mm E Célula De 460 Cm²</t>
  </si>
  <si>
    <t>Geocélula Em Pead - H = 100 Mm E Célula De 460 Cm²</t>
  </si>
  <si>
    <t>Geocélula Em Pead - H = 150 Mm E Célula De 460 Cm²</t>
  </si>
  <si>
    <t>Geocélula Em Pead - H = 200 Mm E Célula De 460 Cm²</t>
  </si>
  <si>
    <t>Geocélula Em Pead - H = 75 Mm E Célula De 1.206 Cm²</t>
  </si>
  <si>
    <t>Geocélula Em Pead - H = 100 Mm E Célula De 1.206 Cm²</t>
  </si>
  <si>
    <t>Geocélula Em Pead - H = 150 Mm E Célula De 1.206 Cm²</t>
  </si>
  <si>
    <t>Geocélula Em Pead - H = 200 Mm E Célula De 1.206 Cm²</t>
  </si>
  <si>
    <t>Tubo De Pvc Rosqueável Para Água Fria - D = 75 Mm (3")</t>
  </si>
  <si>
    <t>Coroa Diamantada - D = 31,80 Mm (1 1/4")</t>
  </si>
  <si>
    <t>Coroa Diamantada - D = 38,10 Mm (1 1/2")</t>
  </si>
  <si>
    <t>Coroa Diamantada - D = 44,50 Mm (1 3/4")</t>
  </si>
  <si>
    <t>Coroa Diamantada - D = 50,80 Mm (2")</t>
  </si>
  <si>
    <t>Coroa Diamantada - D = 63,50 Mm (2 1/2")</t>
  </si>
  <si>
    <t>Coroa Diamantada - D = 76,20 Mm (3")</t>
  </si>
  <si>
    <t>Coroa Diamantada - D = 101,60 Mm (4")</t>
  </si>
  <si>
    <t>Broca De Widia - D = 10 Mm E C = 150 Mm</t>
  </si>
  <si>
    <t>Broca De Widia - D = 13 Mm E C = 150 Mm</t>
  </si>
  <si>
    <t>Telha Trapezoidal Em Aço Zincado - E = 0,43 Mm</t>
  </si>
  <si>
    <t>Geotêxtil Não-Tecido Agulhado Em Poliéster - Resistência À Tração Longitudinal De 31 Kn/M</t>
  </si>
  <si>
    <t>Terra Vegetal Produzida</t>
  </si>
  <si>
    <t>Tinta Látex À Base De Resina Acrílica</t>
  </si>
  <si>
    <t>Tinta Plástica À Base De Resina Metacrílica Aplicada A Frio Por Dispersão Ou Extrusão</t>
  </si>
  <si>
    <t>Massa Termoplástica Aplicada Por Extrusão</t>
  </si>
  <si>
    <t>Suporte Polimérico Ecológico Maciço Colapsível Para Placa De Sinalização - D = 6,4 Cm</t>
  </si>
  <si>
    <t>Trilho Tr25 Em Aço-Carbono Usado</t>
  </si>
  <si>
    <t>Trilho Tr37 Em Aço-Carbono Usado</t>
  </si>
  <si>
    <t>Trilho Tr45 Em Aço-Carbono Usado</t>
  </si>
  <si>
    <t>Trilho Tr57 Em Aço-Carbono Usado</t>
  </si>
  <si>
    <t>Trilho Tr68 Em Aço-Carbono Usado</t>
  </si>
  <si>
    <t>Tubo Em Aço Galvanizado Com Rosca Bsp Classe Leve - D = 50 Mm (2")</t>
  </si>
  <si>
    <t>Tubo Em Aço Galvanizado Com Rosca Bsp Classe Leve - D = 20 Mm (3/4")</t>
  </si>
  <si>
    <t>Tubo Em Aço Galvanizado Com Rosca Bsp Classe Leve - D = 80 Mm (3")</t>
  </si>
  <si>
    <t>Tubo Em Aço Galvanizado Com Rosca Bsp Classe Leve - D = 100 Mm (4")</t>
  </si>
  <si>
    <t>Suporte Polimérico Ecológico Maciço Colapsível Para Placa De Sinalização - Seção De 8 X 8 Cm</t>
  </si>
  <si>
    <t>Suporte Polimérico Ecológico Maciço Colapsível Para Placa De Sinalização - Seção De 7 X 15 Cm</t>
  </si>
  <si>
    <t>Mourão De Madeira - H = 2,10 M E D = 0,10 M</t>
  </si>
  <si>
    <t>Mourão De Madeira - H = 2,20 M E D = 0,15 M</t>
  </si>
  <si>
    <t>Nonel Iniciador - C = 300,0 M</t>
  </si>
  <si>
    <t>Coroa De Botões Esféricos - D = 130 Mm (5 1/8")</t>
  </si>
  <si>
    <t>Coroa De Botões Esféricos - D = 194 Mm (7 5/8")</t>
  </si>
  <si>
    <t>Coroa De Botões Esféricos - D = 251 Mm (9 7/8")</t>
  </si>
  <si>
    <t>Coroa De Botões Esféricos - D = 305 Mm (12")</t>
  </si>
  <si>
    <t>Coroa De Botões Esféricos - D = 355 Mm (14")</t>
  </si>
  <si>
    <t>Dente De Corte Para Trado Ou Caçamba De Perfuração</t>
  </si>
  <si>
    <t>Coroa De Botões Esféricos Linha St68 - D = 102 Mm (4")</t>
  </si>
  <si>
    <t>Coroa De Botões Esféricos Para Tirante Autoinjetável - D = 87 Mm (3 7/16")</t>
  </si>
  <si>
    <t>Tricone Para Tirante Autoinjetável - D = 120 Mm</t>
  </si>
  <si>
    <t>Coroa Piloto De Botões Esféricos Para Sistema Autoperfurante - D = 76,2 Mm (3")</t>
  </si>
  <si>
    <t>Tubo De Pvc Ponta E Bolsa Para Esgoto - D = 50 Mm (2")</t>
  </si>
  <si>
    <t>Tubo De Pvc Ponta E Bolsa Para Esgoto - D = 75 Mm (3")</t>
  </si>
  <si>
    <t>Tubo Pead Corrugado Perfurado Para Drenagem - D = 170 Mm</t>
  </si>
  <si>
    <t>Tubo Pead Corrugado Perfurado Para Drenagem - D = 230 Mm</t>
  </si>
  <si>
    <t>Suporte Em Madeira De Eucalipto Tratado - Seção De 8 X 8 Cm</t>
  </si>
  <si>
    <t>Tubo De Pvc Rosqueável Para Água Fria - D = 40 Mm (1 1/2")</t>
  </si>
  <si>
    <t>Tubo De Pvc Rosqueável Para Água Fria - D = 100 Mm (4")</t>
  </si>
  <si>
    <t>Tubo De Pvc Rosqueável Para Água Fria - D = 150 Mm (6")</t>
  </si>
  <si>
    <t>Duto Flexível De Ventilação Em Pvc - D = 1,20 M</t>
  </si>
  <si>
    <t>Broca Integral Série H19 - D = 24 Mm E C = 0,4 M</t>
  </si>
  <si>
    <t>Geotêxtil Não-Tecido Agulhado Em Poliéster - Resistência À Tração Longitudinal De 10 Kn/M</t>
  </si>
  <si>
    <t>Punho Linha R25 Para Martelete Perfurador E Rompedor - D = 25 Mm (1")</t>
  </si>
  <si>
    <t>Haste Linha R25 Para Martelete Perfurador E Rompedor - D = 25 Mm (1") E C = 1,00 M</t>
  </si>
  <si>
    <t>Luva De Acoplamento Linha R25 Para Martelete Perfurador E Rompedor - D = 25 Mm (1")</t>
  </si>
  <si>
    <t>Haste De Perfuração Simples Para Jet Grouting - D = 88,9 Mm (3 1/2") E C = 3,00 M</t>
  </si>
  <si>
    <t>Luva Em Aço Galvanizado Com Rosca Bsp Classe Leve - D = 50 Mm (2")</t>
  </si>
  <si>
    <t>Manta Drenante Em Malha De Polietileno E Geotêxtil De Polipropileno Em Uma Das Faces</t>
  </si>
  <si>
    <t>Punho Linha St68 Para Perfuração - D = 80 Mm (3 5/32")</t>
  </si>
  <si>
    <t>Adesivo À Base De Resina Poliéster Bicomponente Para Ancoragem</t>
  </si>
  <si>
    <t>Tubo Em Aço-Carbono Para Ar Comprimido - D = 150 Mm (6")</t>
  </si>
  <si>
    <t>Haste Linha T45 Para Perfuratriz Sobre Esteiras - D = 45,0 Mm (1 3/4") E C = 3,60 M</t>
  </si>
  <si>
    <t>Punho Linha T45 Para Perfuratriz Sobre Esteiras - D = 45 Mm (1 3/4")</t>
  </si>
  <si>
    <t>Luva Em Aço Linha T45 Para Perfuratriz Sobre Esteiras - D = 45,0 Mm (1 3/4")</t>
  </si>
  <si>
    <t>Coroa De Botões Esféricos Linha T45 - D = 89 Mm (3 1/2")</t>
  </si>
  <si>
    <t>Tubo Em Aço-Carbono Para Sistema Autoperfurante - D = 76,2 Mm</t>
  </si>
  <si>
    <t>Tubo Em Aço-Carbono Iniciador Para Sistema Autoperfurante Com Anel Da Coroa Piloto - D = 76,2 Mm (3") E C = 3 M</t>
  </si>
  <si>
    <t>Haste Linha St68 Para Perfuração - D = 87,0 Mm (3 7/16") E C = 1,83 M</t>
  </si>
  <si>
    <t>Hidromonitor Com Bico De Injeção Para Jet Grouting - D = 88,9 Mm (3 1/2")</t>
  </si>
  <si>
    <t>Válvula Manchete - D = 73 Mm</t>
  </si>
  <si>
    <t>Borracha Para Obturador Mecânico</t>
  </si>
  <si>
    <t>Disco De Corte Diamantado Segmentado Para Concreto - D = 110 Mm</t>
  </si>
  <si>
    <t>Conjunto De Lâminas De Corte Para Trituradora De Galhos E Troncos</t>
  </si>
  <si>
    <t>Pó Calcário Dolomítico</t>
  </si>
  <si>
    <t>Material Formador De Camada Protetora Para Hidrossemeadura</t>
  </si>
  <si>
    <t>Tubo Em Aço-Carbono Schedule 40 - D = 65 Mm (2 1/2")</t>
  </si>
  <si>
    <t>Ancoragem Regulável Para Estais De 19 Cordoalhas - D = 15,7 Mm</t>
  </si>
  <si>
    <t>Ancoragem Regulável Para Estais De 31 Cordoalhas - D = 15,7 Mm</t>
  </si>
  <si>
    <t>Ancoragem Regulável Para Estais De 37 Cordoalhas - D = 15,7 Mm</t>
  </si>
  <si>
    <t>Ancoragem Regulável Para Estais De 55 Cordoalhas - D = 15,7 Mm</t>
  </si>
  <si>
    <t>Ancoragem Regulável Para Estais De 61 Cordoalhas - D = 15,7 Mm</t>
  </si>
  <si>
    <t>Ancoragem Regulável Para Estais De 73 Cordoalhas - D = 15,7 Mm</t>
  </si>
  <si>
    <t>Ancoragem Regulável Para Estais De 91 Cordoalhas - D = 15,7 Mm</t>
  </si>
  <si>
    <t>Ancoragem Fixa Para Estais De 19 Cordoalhas - D = 15,7 Mm</t>
  </si>
  <si>
    <t>Ancoragem Fixa Para Estais De 31 Cordoalhas - D = 15,7 Mm</t>
  </si>
  <si>
    <t>Ancoragem Fixa Para Estais De 37 Cordoalhas - D = 15,7 Mm</t>
  </si>
  <si>
    <t>Ancoragem Fixa Para Estais De 55 Cordoalhas - D = 15,7 Mm</t>
  </si>
  <si>
    <t>Ancoragem Fixa Para Estais De 61 Cordoalhas - D = 15,7 Mm</t>
  </si>
  <si>
    <t>Ancoragem Fixa Para Estais De 73 Cordoalhas - D = 15,7 Mm</t>
  </si>
  <si>
    <t>Ancoragem Fixa Para Estais De 91 Cordoalhas - D = 15,7 Mm</t>
  </si>
  <si>
    <t>Estaca De Tutoramento - D = 5 Cm E H = 2 M</t>
  </si>
  <si>
    <t>Ancoragem Ativa Para 31 Cordoalhas - D = 15,2 Mm</t>
  </si>
  <si>
    <t>Gás Liquefeito De Petróleo (Glp)</t>
  </si>
  <si>
    <t>Gás Oxigênio</t>
  </si>
  <si>
    <t>Gás Acetileno</t>
  </si>
  <si>
    <t>Fita De Espuma Epdm Para Vedação Com Adesivo Em Uma Face - E = 4 Mm E L = 40 Mm</t>
  </si>
  <si>
    <t>Manta Asfáltica Não-Tecido Em Poliéster - Antirraíz - E = 3 Mm</t>
  </si>
  <si>
    <t>Longarina De Madeira De Primeira - L = 16 Cm E E = 6 Cm</t>
  </si>
  <si>
    <t>Estronca De Madeira - D = 20 Cm</t>
  </si>
  <si>
    <t>Tela Metálica Galvanizada Dobrada Em L - C = 2,0 M, L = 0,5 M E H = 0,5 M</t>
  </si>
  <si>
    <t>Cartucho De Cimento - D = 25 Mm E C = 320 Mm</t>
  </si>
  <si>
    <t>Cartucho De Resina Poliéster - D = 38 Mm E C = 500 Mm</t>
  </si>
  <si>
    <t>Ancoragem Ativa Para 8 Cordoalhas - D = 15,2 Mm</t>
  </si>
  <si>
    <t>Ancoragem Passiva Aderente Para 10 Cordoalhas - D = 15,2 Mm</t>
  </si>
  <si>
    <t>Tinta Em Pó À Base De Resina Epóxi</t>
  </si>
  <si>
    <t>Coroa De Botões Esféricos - D = 120 Mm (4 3/4")</t>
  </si>
  <si>
    <t>Cunha Metálica Para Cordoalha - D = 12,7 Mm</t>
  </si>
  <si>
    <t>Martelo De Fundo Dth - Dn = 102 Mm (4")</t>
  </si>
  <si>
    <t>Haste De Perfuração Com Rosca Api 2 3/8" - D = 73 Mm (2 7/8")</t>
  </si>
  <si>
    <t>Válvula Manchete - D = 32 Mm</t>
  </si>
  <si>
    <t>Válvula Manchete - D = 40 Mm</t>
  </si>
  <si>
    <t>Tubo Pead Pe 80 Pn 6 - D = 40 Mm</t>
  </si>
  <si>
    <t>Tubo Pead Pe 80 Pn 16 - D = 20 Mm</t>
  </si>
  <si>
    <t>Cabo De Aço - D = 16,00 Mm (5/8")</t>
  </si>
  <si>
    <t>Coroa De Botões Esféricos Linha R25 - D = 48 Mm (1 7/8")</t>
  </si>
  <si>
    <t>Pasta Lubrificante Para Tubo Pead</t>
  </si>
  <si>
    <t>Tela Metálica De Dupla Torção Em Liga De Zinco E Alumínio Com Cabos De Aço Longitudinais - Resistência Longitudinal À Tração De 121 Kn/M - Inclusive Grampos E Clipes De Junção</t>
  </si>
  <si>
    <t>Tubo Pead Pe 80 Pn 8 - D = 32 Mm</t>
  </si>
  <si>
    <t>Tubo Pead Pe 80 Pn 8 - D = 40 Mm</t>
  </si>
  <si>
    <t>Tubo Pead Pe 80 Pn 8 - D = 50 Mm</t>
  </si>
  <si>
    <t>Tubo Pead Pe 80 Pn 8 - D = 63 Mm</t>
  </si>
  <si>
    <t>Tubo Pead Pe 80 Pn 8 - D = 75 Mm</t>
  </si>
  <si>
    <t>Tubo Pead Pe 80 Pn 8 - D = 110 Mm</t>
  </si>
  <si>
    <t>Duto Flexível De Poliéster Aluminizado Sem Isolamento Para Exaustão - D = 263 Mm</t>
  </si>
  <si>
    <t>Tubo De Pvc Espaguete - D = 14 Mm</t>
  </si>
  <si>
    <t>Duto Flexível De Poliéster Aluminizado Sem Isolamento Para Ventilação Forçada - D = 161 Mm</t>
  </si>
  <si>
    <t>Espaçador Plástico Tipo Disco Separador Para Tirante Com 6 Cordoalhas - D = 12,7 Mm</t>
  </si>
  <si>
    <t>Espaçador Plástico Tipo Disco Separador Para Tirante Com 8 Cordoalhas - D = 12,7 Mm</t>
  </si>
  <si>
    <t>Espaçador Plástico Tipo Disco Separador Para Tirante Com 10 Cordoalhas - D = 12,7 Mm</t>
  </si>
  <si>
    <t>Espaçador Plástico Tipo Disco Separador Para Tirante Com 12 Cordoalhas - D = 12,7 Mm</t>
  </si>
  <si>
    <t>Espaçador Plástico Tipo Centralizador Carambola Para Tirante De Barra De Aço - D = 32,0 Mm</t>
  </si>
  <si>
    <t>Espaçador Plástico Tipo Centralizador Carambola Para Tirante De Barra De Aço - D = 30,0 Mm</t>
  </si>
  <si>
    <t>Espaçador Plástico Tipo Centralizador Carambola Para Tirante De Barra De Aço - D = 40,0 Mm</t>
  </si>
  <si>
    <t>Óleo Tipo A1</t>
  </si>
  <si>
    <t>Espaçador Plástico Tipo Centralizador Carambola Para Tirante De Barra De Aço - D = 47,0 Mm</t>
  </si>
  <si>
    <t>Cimento Asfáltico De Petróleo - Cap 50/70</t>
  </si>
  <si>
    <t>Cimento Asfáltico De Petróleo - Cap 150/200</t>
  </si>
  <si>
    <t>Cimento Asfáltico De Petróleo - Cap 85/100</t>
  </si>
  <si>
    <t>Emulsão Asfáltica - Rr-1C</t>
  </si>
  <si>
    <t>Emulsão Asfáltica - Rm-1C</t>
  </si>
  <si>
    <t>Espaçador Plástico Tipo Centralizador Carambola Para Tirante De Barra De Aço - D = 50,0 Mm</t>
  </si>
  <si>
    <t>Emulsão Asfáltica - Rl-1C</t>
  </si>
  <si>
    <t>Emulsão Asfáltica Com Polímero - Rc-1C-E</t>
  </si>
  <si>
    <t>Cimento Asfáltico De Petróleo Com Polímero - Cap 150/200-E</t>
  </si>
  <si>
    <t>Aditivo Asfáltico De Reciclagem Para Misturas A Quente</t>
  </si>
  <si>
    <t>Cimento Portland Cp Ii - 32 - A Granel</t>
  </si>
  <si>
    <t>Cimento Asfáltico De Petróleo Com Polímero - Cap 55/75-E</t>
  </si>
  <si>
    <t>Emulsão Asfáltica Com Polímero - Rr-2C-E</t>
  </si>
  <si>
    <t>Emulsão Asfáltica Com Polímero - Rm-1C-E</t>
  </si>
  <si>
    <t>Espaçador Plástico Tipo Centralizador Carambola Para Tirante De Barra De Aço - D = 53,0 Mm</t>
  </si>
  <si>
    <t>Espaçador Plástico Tipo Centralizador Carambola Para Tirante De Barra De Aço - D = 57,0 Mm</t>
  </si>
  <si>
    <t>Espaçador Plástico Tipo Centralizador Carambola Para Tirante De Barra De Aço - D = 63,0 Mm</t>
  </si>
  <si>
    <t>Espaçador Plástico Tipo Centralizador Carambola Para Tirante De Barra De Aço - D = 69,0 Mm</t>
  </si>
  <si>
    <t>Cantoneira Em Ferro De Abas Iguais - L = 63,5 Mm E E = 9,53 Mm</t>
  </si>
  <si>
    <t>Defensa Metálica Maleável Simples</t>
  </si>
  <si>
    <t>Defensa Metálica Maleável Dupla</t>
  </si>
  <si>
    <t>Defensa Metálica Semimaleável Simples</t>
  </si>
  <si>
    <t>Defensa Metálica Semimaleável Dupla</t>
  </si>
  <si>
    <t>Dente De Corte Para Fresadora De 155 Kw</t>
  </si>
  <si>
    <t>Módulo De Transição De Defensa Metálica Tipo Dupla Onda Com Lâmina Adicional Para Barreira Rígida</t>
  </si>
  <si>
    <t>Dente De Corte Para Fresadora De 455 Kw</t>
  </si>
  <si>
    <t>Terminal Aéreo De Defensa Metálica (Tipo A)</t>
  </si>
  <si>
    <t>Terminal De Ancoragem De Defensa Metálica Em Barreira Rígida (Tipo D)</t>
  </si>
  <si>
    <t>Luva Em Aço Para Emenda De Tirantes - D = 38 Mm E C = 115 Mm</t>
  </si>
  <si>
    <t>Luva Em Aço Para Emenda De Tirantes - D = 48 Mm E C = 120 Mm</t>
  </si>
  <si>
    <t>Luva Em Aço Para Emenda De Tirantes - D = 60 Mm E C = 160 Mm</t>
  </si>
  <si>
    <t>Luva Em Aço Para Emenda De Tirantes - D = 50 Mm E C = 130 Mm</t>
  </si>
  <si>
    <t>Luva Em Aço Para Emenda De Tirantes - D = 63 Mm E C = 180 Mm</t>
  </si>
  <si>
    <t>Luva Em Aço Para Emenda De Tirantes - D = 73 Mm E C = 180 Mm</t>
  </si>
  <si>
    <t>Luva Em Aço Para Emenda De Tirantes - D = 73 Mm E C = 200 Mm</t>
  </si>
  <si>
    <t>Luva Em Aço Para Emenda De Tirantes - D = 82 Mm E C = 200 Mm</t>
  </si>
  <si>
    <t>Luva Em Aço Para Emenda De Tirantes - D = 89 Mm E C = 210 Mm</t>
  </si>
  <si>
    <t>Luva Em Aço Para Emenda De Tirantes - D = 97 Mm E C = 210 Mm</t>
  </si>
  <si>
    <t>Placa De Ancoragem Para Tirante De Barra De Aço - E = 16,0 Mm E Seção De 160 X 160 Mm</t>
  </si>
  <si>
    <t>Placa De Ancoragem Para Tirante De Barra De Aço - E = 16,0 Mm E Seção De 200 X 200 Mm</t>
  </si>
  <si>
    <t>Placa De Ancoragem Para Tirante De Barra De Aço - E = 22,0 Mm E Seção De 200 X 200 Mm</t>
  </si>
  <si>
    <t>Amortecedor Retrátil Tipo Tau Ii Paralelo Pcb Ou Similar Para Velocidade De Projeto De 100 Km/H</t>
  </si>
  <si>
    <t>Amortecedor Retrátil Tipo Tau Ii Combinado Pcb Ou Similar Para Velocidade De Projeto De 100 Km/H E Âncora Traseira De 900 Mm</t>
  </si>
  <si>
    <t>Amortecedor Retrátil Tipo Tau Ii Combinado Pcb Ou Similar Para Velocidade De Projeto De 100 Km/H E Âncora Traseira De 1.060 Mm</t>
  </si>
  <si>
    <t>Amortecedor Retrátil Tipo Tau Ii Combinado Pcb Ou Similar Para Velocidade De Projeto De 100 Km/H E Âncora Traseira De 1.220 Mm</t>
  </si>
  <si>
    <t>Amortecedor Retrátil Tipo Tau Ii Combinado Pcb Ou Similar Para Velocidade De Projeto De 100 Km/H E Âncora Traseira De 1.370 Mm</t>
  </si>
  <si>
    <t>Dispositivo De Ancoragem De Fixação Elástica Pandrol</t>
  </si>
  <si>
    <t>Amortecedor Retrátil Tipo Tau Ii Combinado Pcb Ou Similar Para Velocidade De Projeto De 100 Km/H E Âncora Traseira De 1.520 Mm</t>
  </si>
  <si>
    <t>Amortecedor Retrátil Tipo Tau Ii Afunilado Pcb Ou Similar Para Velocidade De Projeto De 100 Km/H E Âncora Traseira De 1.680 Mm</t>
  </si>
  <si>
    <t>Amortecedor Retrátil Tipo Tau Ii Afunilado Pcb Ou Similar Para Velocidade De Projeto De 100 Km/H E Âncora Traseira De 1.830 Mm</t>
  </si>
  <si>
    <t>Placa De Ancoragem Para Tirante De Barra De Aço - E = 32,0 Mm E Seção De 250 X 250 Mm</t>
  </si>
  <si>
    <t>Placa De Ancoragem Para Tirante De Barra De Aço - E = 38,0 Mm E Seção De 250 X 250 Mm</t>
  </si>
  <si>
    <t>Placa De Ancoragem Para Tirante De Barra De Aço - E = 51,0 Mm E Seção De 300 X 300 Mm</t>
  </si>
  <si>
    <t>Placa De Ancoragem Para Tirante De Barra De Aço - E = 64,0 Mm E Seção De 350 X 350 Mm</t>
  </si>
  <si>
    <t>Placa De Ancoragem Para Tirante Com 6 Cordoalhas De D = 12,7 Mm</t>
  </si>
  <si>
    <t>Placa De Ancoragem Para Tirante Com 8 Cordoalhas De D = 12,7 Mm</t>
  </si>
  <si>
    <t>Placa De Ancoragem Para Tirante Com 10 Cordoalhas De D = 12,7 Mm</t>
  </si>
  <si>
    <t>Placa De Ancoragem Para Tirante Com 12 Cordoalhas De D = 12,7 Mm</t>
  </si>
  <si>
    <t>Mourão De Madeira - H = 2,20 M E D = 0,10 M</t>
  </si>
  <si>
    <t>Amortecedor Retrátil Tipo Tau Ii Afunilado Pcb Ou Similar Para Velocidade De Projeto De 100 Km/H E Âncora Traseira De 1.980 Mm</t>
  </si>
  <si>
    <t>Porca Em Aço Para Ancoragem De Tirantes - D = 38 Mm E C = 55 Mm</t>
  </si>
  <si>
    <t>Gastalho - L = 10 Cm E E = 2 Cm</t>
  </si>
  <si>
    <t>Porca Em Aço Para Ancoragem De Tirantes - D = 38 Mm E C = 60 Mm</t>
  </si>
  <si>
    <t>Porca Em Aço Para Ancoragem De Tirantes - D = 48 Mm E C = 65 Mm</t>
  </si>
  <si>
    <t>Amortecedor Retrátil Tipo Tau Ii Afunilado Pcb Ou Similar Para Velocidade De Projeto De 100 Km/H E Âncora Traseira De 2.130 Mm</t>
  </si>
  <si>
    <t>Cordel Detonante Np 10</t>
  </si>
  <si>
    <t>Retardo De Cordel</t>
  </si>
  <si>
    <t>Estopim</t>
  </si>
  <si>
    <t>Tinta À Base De Resina Acrílica Estirenada Para Demarcação Viária</t>
  </si>
  <si>
    <t>Coroa De Botões Cônicos - Tci Tricone - D = 75 Mm (2 15/16")</t>
  </si>
  <si>
    <t>Porca Em Aço Para Ancoragem De Tirantes - D = 60 Mm E C = 65 Mm</t>
  </si>
  <si>
    <t>Porca Em Aço Para Ancoragem De Tirantes - D = 73 Mm E C = 80 Mm</t>
  </si>
  <si>
    <t>Porca Em Aço Para Ancoragem De Tirantes - D = 73 Mm E C = 100 Mm</t>
  </si>
  <si>
    <t>Porca Em Aço Para Ancoragem De Tirantes - D = 82 Mm E C = 100 Mm</t>
  </si>
  <si>
    <t>Porca Em Aço Para Ancoragem De Tirantes - D = 89 Mm E C = 100 Mm</t>
  </si>
  <si>
    <t>Solvente Para Tinta À Base De Resina Acrílica</t>
  </si>
  <si>
    <t>Porca Em Aço Para Ancoragem De Tirantes - D = 97 Mm E C = 110 Mm</t>
  </si>
  <si>
    <t>Tinta À Base De Resina Acrílica Emulsionada Em Água Para Demarcação Viária</t>
  </si>
  <si>
    <t>Microesferas Refletivas De Vidro Tipo I-B</t>
  </si>
  <si>
    <t>Microesferas Refletivas De Vidro Tipo Ii-A</t>
  </si>
  <si>
    <t>Massa Termoplástica Para Aspersão</t>
  </si>
  <si>
    <t>Adesivo À Base De Resina Poliéster</t>
  </si>
  <si>
    <t>Emulsão Explosiva Encartuchada</t>
  </si>
  <si>
    <t>Tinta À Base De Resina Acrílica Emulsionada Em Água Para Pré-Marcação Viária</t>
  </si>
  <si>
    <t>Microesferas Refletivas De Vidro Tipo Ii-C</t>
  </si>
  <si>
    <t>Coroa De Botões Cônicos - Tci Tricone - D = 121 Mm (4 3/4")</t>
  </si>
  <si>
    <t>Tirante Autoinjetável De Aço - Tensão De Escoamento = 440 Mpa, Tensão De Ruptura = 580 Mpa, Seção De 684 Mm² E D = 40 Mm</t>
  </si>
  <si>
    <t>Tirante Autoinjetável De Aço - Tensão De Escoamento = 470 Mpa, Tensão De Ruptura = 600 Mpa, Seção De 822 Mm² E D = 40 Mm</t>
  </si>
  <si>
    <t>Tirante Autoinjetável De Aço - Tensão De Escoamento = 700 Mpa, Tensão De Ruptura = 830 Mpa, Seção De 936 Mm² E D = 40 Mm</t>
  </si>
  <si>
    <t>Geotêxtil Não-Tecido Agulhado Em Poliéster - Resistência À Tração Longitudinal De 9 Kn/M</t>
  </si>
  <si>
    <t>Geotêxtil Não-Tecido Agulhado Em Poliéster - Resistência À Tração Longitudinal De 14 Kn/M</t>
  </si>
  <si>
    <t>Tirante Autoinjetável De Aço - Tensão De Escoamento = 630 Mpa, Tensão De Ruptura = 740 Mpa, Seção De 1.330 Mm² E D = 50 Mm</t>
  </si>
  <si>
    <t>Tirante Autoinjetável De Aço - Tensão De Escoamento = 630 Mpa, Tensão De Ruptura = 740 Mpa, Seção De 1.569 Mm² E D = 50 Mm</t>
  </si>
  <si>
    <t>Tirante De Barra De Aço - Tensão De Escoamento = 600 Mpa, Tensão De Ruptura = 720 Mpa E D = 30 Mm</t>
  </si>
  <si>
    <t>Tirante De Barra De Aço - Tensão De Escoamento = 600 Mpa, Tensão De Ruptura = 720 Mpa E D = 40 Mm</t>
  </si>
  <si>
    <t>Tirante De Barra De Aço - Tensão De Escoamento = 680 Mpa, Tensão De Ruptura = 870 Mpa E D = 44 Mm</t>
  </si>
  <si>
    <t>Tirante De Barra De Aço - Tensão De Escoamento = 600 Mpa, Tensão De Ruptura = 720 Mpa E D = 50 Mm</t>
  </si>
  <si>
    <t>Tirante De Barra De Aço - Tensão De Escoamento = 600 Mpa, Tensão De Ruptura = 720 Mpa E D = 53 Mm</t>
  </si>
  <si>
    <t>Tirante De Barra De Aço - Tensão De Escoamento = 600 Mpa, Tensão De Ruptura = 720 Mpa E D = 57 Mm</t>
  </si>
  <si>
    <t>Amortecedor Retrátil Tipo Tau Ii Afunilado Pcb Ou Similar Para Velocidade De Projeto De 100 Km/H E Âncora Traseira De 2.290 Mm</t>
  </si>
  <si>
    <t>Amortecedor Retrátil Tipo Tau Ii Afunilado Pcb Ou Similar Para Velocidade De Projeto De 100 Km/H E Âncora Traseira De 2.440 Mm</t>
  </si>
  <si>
    <t>Coroa De Botões Esféricos Linha T38 - D = 64 Mm (2 1/2")</t>
  </si>
  <si>
    <t>Tirante De Barra De Aço - Tensão De Escoamento = 600 Mpa, Tensão De Ruptura = 720 Mpa E D = 63 Mm</t>
  </si>
  <si>
    <t>Termoplástico Pré-Formado - E = 2,00 Mm</t>
  </si>
  <si>
    <t>Haste Linha T38 Para Perfuratriz Sobre Esteiras - D = 38,0 Mm (1 1/2") E C = 3,05 M</t>
  </si>
  <si>
    <t>Luva Em Aço Linha T38 Para Perfuratriz Sobre Esteiras - D = 38,0 Mm (1 1/2")</t>
  </si>
  <si>
    <t>Punho Linha T38 Para Perfuratriz Sobre Esteiras - D = 38 Mm (1 1/2")</t>
  </si>
  <si>
    <t>Tirante De Barra De Aço - Tensão De Escoamento = 600 Mpa, Tensão De Ruptura = 720 Mpa E D = 69 Mm</t>
  </si>
  <si>
    <t>Haste Linha R/T38 - R32 Para Jumbo Hidráulico - D = 38 Mm (1 1/2") E C = 4,50 M</t>
  </si>
  <si>
    <t>Coroa De Botões Esféricos Linha R32 - D = 51 Mm (2")</t>
  </si>
  <si>
    <t>Luva De Acoplamento Linha T38 Para Jumbo Hidráulico - D = 38,0 Mm (1 1/2")</t>
  </si>
  <si>
    <t>Punho Linha T38 Para Jumbo Hidráulico - D = 38 Mm (1 1/2")</t>
  </si>
  <si>
    <t>Cartucho De Absorção De Energia Para Amortecedor Retrátil - Tipo A</t>
  </si>
  <si>
    <t>Cartucho De Absorção De Energia Para Amortecedor Retrátil - Tipo B</t>
  </si>
  <si>
    <t>Fio De Poliamida Nº 40 - E = 0,40 Mm</t>
  </si>
  <si>
    <t>Placa De Ancoragem Para Tirante De Barra De Aço - E = 25,4 Mm E Seção De 225 X 225 Mm</t>
  </si>
  <si>
    <t>Placa De Ancoragem Para Tirante De Barra De Aço - E = 20,0 Mm E Seção De 200 X 200 Mm</t>
  </si>
  <si>
    <t>Porca Sextavada Em Aço Para Ancoragem De Tirantes - D = 50 Mm E C = 85 Mm</t>
  </si>
  <si>
    <t>Porca Em Aço Para Ancoragem De Tirantes - D = 73 Mm E C = 60 Mm</t>
  </si>
  <si>
    <t>Porca Sextavada Em Aço Para Ancoragem De Tirantes - D = 50 Mm E C = 50 Mm</t>
  </si>
  <si>
    <t>Emulsão Asfáltica Para Imprimação</t>
  </si>
  <si>
    <t>Material Fresado</t>
  </si>
  <si>
    <t>Porca Em Aço Para Ancoragem De Tirantes - D = 49 Mm E C = 60 Mm</t>
  </si>
  <si>
    <t>Porca Em Aço Para Ancoragem De Tirantes - D = 60 Mm E C = 90 Mm</t>
  </si>
  <si>
    <t>Porca Em Aço Para Ancoragem De Tirantes - D = 60 Mm E C = 110 Mm</t>
  </si>
  <si>
    <t>Emulsão Asfáltica - Rr-2C</t>
  </si>
  <si>
    <t>Placa De Ancoragem Para Tirante De Barra De Aço - E = 16,0 Mm E Seção De 140 X 140 Mm</t>
  </si>
  <si>
    <t>Porca Sextavada Em Aço Para Ancoragem De Tirantes - D = 41 Mm E C = 50 Mm</t>
  </si>
  <si>
    <t>Adesivo À Base De Pva</t>
  </si>
  <si>
    <t>Mandíbula Móvel Para Britador - Abertura De Alimentação Com L = 930 Mm</t>
  </si>
  <si>
    <t>Mandíbula Fixa Para Britador - Abertura De Alimentação Com L = 930 Mm</t>
  </si>
  <si>
    <t>Manta Do Britador Cônico Hp200 Ou Similar</t>
  </si>
  <si>
    <t>Revestimento Do Bojo Interno Do Britador Cônico Hp200 Ou Similar</t>
  </si>
  <si>
    <t>Cunha Lateral Superior Para Britador</t>
  </si>
  <si>
    <t>Cunha Lateral Inferior Para Britador</t>
  </si>
  <si>
    <t>Meio Tubo De Concreto Simples - D = 0,40 M</t>
  </si>
  <si>
    <t>Calha Metálica Semicircular Corrugada E Galvanizada, Incluindo Fixações - D = 400 Mm</t>
  </si>
  <si>
    <t>Mourão De Madeira - H = 2,80 M E D = 0,15 M</t>
  </si>
  <si>
    <t>Tinta Esmalte Sintético Acetinado</t>
  </si>
  <si>
    <t>Eletrodo Revestido E70Xx</t>
  </si>
  <si>
    <t>Nonel De Coluna (Túnel) - C = 4,8 M</t>
  </si>
  <si>
    <t>Tubo De Pvc Soldável Para Água Fria - D = 50 Mm (2")</t>
  </si>
  <si>
    <t>Nonel De Coluna - C = 12,0 M</t>
  </si>
  <si>
    <t>Coroa De Diamante Linha Awg</t>
  </si>
  <si>
    <t>Nonel De Iniciação Para Fogacho - C = 6,0 M</t>
  </si>
  <si>
    <t>Nonel De Coluna - C = 4,8 M</t>
  </si>
  <si>
    <t>Nonel De Ligação - C = 6,0 M</t>
  </si>
  <si>
    <t>Nonel De Coluna - C = 6,0 M</t>
  </si>
  <si>
    <t>Série De Brocas Integrais S12</t>
  </si>
  <si>
    <t>Nonel Iniciador - C = 150,0 M</t>
  </si>
  <si>
    <t>Dente De Corte Para Recicladora</t>
  </si>
  <si>
    <t>Porta-Dente De Corte Para Fresadora E Recicladora A Frio</t>
  </si>
  <si>
    <t>Selante Elástico À Base De Poliuretano E Asfalto</t>
  </si>
  <si>
    <t>Aditivo De Cura Para Concreto</t>
  </si>
  <si>
    <t>Coroa De Diamante Linha Hwg</t>
  </si>
  <si>
    <t>Coroa De Diamante Linha Nwg</t>
  </si>
  <si>
    <t>Argamassa Asfáltica</t>
  </si>
  <si>
    <t>Tubo Pead Corrugado Perfurado Para Drenagem - D = 100 Mm</t>
  </si>
  <si>
    <t>Coroa De Widia Linha Awg</t>
  </si>
  <si>
    <t>Tubo De Concreto Armado Pa1 - D = 0,40 M</t>
  </si>
  <si>
    <t>Tubo De Concreto Armado Pa2 - D = 0,40 M</t>
  </si>
  <si>
    <t>Tubo De Concreto Armado Pa3 - D = 0,40 M</t>
  </si>
  <si>
    <t>Tubo De Concreto Armado Pa4 - D = 0,40 M</t>
  </si>
  <si>
    <t>Tubo De Concreto Armado Pa1 - D = 0,60 M</t>
  </si>
  <si>
    <t>Tubo De Concreto Armado Pa2 - D = 0,60 M</t>
  </si>
  <si>
    <t>Tubo De Concreto Armado Pa3 - D = 0,60 M</t>
  </si>
  <si>
    <t>Tubo De Concreto Armado Pa4 - D = 0,60 M</t>
  </si>
  <si>
    <t>Tubo De Concreto Armado Pa1 - D = 0,80 M</t>
  </si>
  <si>
    <t>Tubo De Concreto Armado Pa2 - D = 0,80 M</t>
  </si>
  <si>
    <t>Tubo De Concreto Armado Pa3 - D = 0,80 M</t>
  </si>
  <si>
    <t>Tubo De Concreto Armado Pa4 - D = 0,80 M</t>
  </si>
  <si>
    <t>Tubo De Concreto Armado Pa1 - D = 1,00 M</t>
  </si>
  <si>
    <t>Tubo De Concreto Armado Pa2 - D = 1,00 M</t>
  </si>
  <si>
    <t>Tubo De Concreto Armado Pa3 - D = 1,00 M</t>
  </si>
  <si>
    <t>Tubo De Concreto Armado Pa4 - D = 1,00 M</t>
  </si>
  <si>
    <t>Tubo De Concreto Armado Pa1 - D = 1,20 M</t>
  </si>
  <si>
    <t>Tubo De Concreto Armado Pa2 - D = 1,20 M</t>
  </si>
  <si>
    <t>Tubo De Concreto Armado Pa3 - D = 1,20 M</t>
  </si>
  <si>
    <t>Tubo De Concreto Armado Pa4 - D = 1,20 M</t>
  </si>
  <si>
    <t>Tubo De Concreto Armado Pa1 - D = 1,50 M</t>
  </si>
  <si>
    <t>Tubo De Concreto Armado Pa2 - D = 1,50 M</t>
  </si>
  <si>
    <t>Tubo De Concreto Armado Pa3 - D = 1,50 M</t>
  </si>
  <si>
    <t>Tubo De Concreto Armado Pa4 - D = 1,50 M</t>
  </si>
  <si>
    <t>Tubo De Concreto Armado Pa1 - D = 0,50 M</t>
  </si>
  <si>
    <t>Tubo De Concreto Armado Pa2 - D = 0,50 M</t>
  </si>
  <si>
    <t>Tubo De Concreto Armado Pa3 - D = 0,50 M</t>
  </si>
  <si>
    <t>Tubo De Concreto Armado Pa4 - D = 0,50 M</t>
  </si>
  <si>
    <t>Coroa De Widia Linha Hwg</t>
  </si>
  <si>
    <t>Coroa De Widia Linha Nwg</t>
  </si>
  <si>
    <t>Haste De Paredes Paralelas Com Niple Linha Nw</t>
  </si>
  <si>
    <t>Trilho Uic60 Em Aço-Carbono - C = 12 M</t>
  </si>
  <si>
    <t>Trilho Tr45 Em Aço-Carbono - C = 12 M</t>
  </si>
  <si>
    <t>Trilho Tr57 Em Aço-Carbono - C = 12 M</t>
  </si>
  <si>
    <t>Trilho Tr68 Em Aço-Carbono - C = 12 M</t>
  </si>
  <si>
    <t>Tirefão - D = 24 Mm E C = 188 Mm</t>
  </si>
  <si>
    <t>Tirefão - D = 22 Mm E C = 155 Mm</t>
  </si>
  <si>
    <t>Retensor Para Via Férrea De Tr45</t>
  </si>
  <si>
    <t>Retensor Para Via Férrea De Tr57</t>
  </si>
  <si>
    <t>Retensor Para Via Férrea De Tr68</t>
  </si>
  <si>
    <t>Placa De Apoio Em Aço Laminado Para Uic60 Com Fixação Rígida</t>
  </si>
  <si>
    <t>Grampo Elástico Pandrol Para Fixação Elástica</t>
  </si>
  <si>
    <t>Placa De Apoio Em Aço Laminado Para Tr45 Com Fixação Elástica</t>
  </si>
  <si>
    <t>Placa De Apoio Em Aço Laminado Para Tr57 Com Fixação Elástica</t>
  </si>
  <si>
    <t>Placa De Apoio Em Aço Laminado Para Tr68 Com Fixação Elástica</t>
  </si>
  <si>
    <t>Placa De Apoio Em Aço Laminado Para Tr45 Com Fixação Rígida</t>
  </si>
  <si>
    <t>Placa De Apoio Em Aço Laminado Para Tr57 Com Fixação Rígida</t>
  </si>
  <si>
    <t>Placa De Apoio Em Aço Laminado Para Tr68 Com Fixação Rígida</t>
  </si>
  <si>
    <t>Retensor Para Via Férrea De Uic60</t>
  </si>
  <si>
    <t>Placa De Apoio Em Aço Laminado Para Uic60 Com Fixação Elástica</t>
  </si>
  <si>
    <t>Tala De Junção Tj 45 Não Isolada Com 6 Furos</t>
  </si>
  <si>
    <t>Tala De Junção Tj 57 Não Isolada Com 6 Furos</t>
  </si>
  <si>
    <t>Tala De Junção Tj 68 Não Isolada Com 6 Furos</t>
  </si>
  <si>
    <t>Parafuso De Cabeça Abaulada Em Aço Inox Com Porca E Arruela De Pressão Para Tala De Junção - D = 25,4 Mm</t>
  </si>
  <si>
    <t>Tala De Junção Tj 60 Não Isolada Com 6 Furos</t>
  </si>
  <si>
    <t>Amv Tipo Tr45, Abertura 1:8, Bitola Métrica</t>
  </si>
  <si>
    <t>Amv Tipo Tr45, Abertura 1:10, Bitola Métrica</t>
  </si>
  <si>
    <t>Amv Tipo Tr45, Abertura 1:12, Bitola Métrica</t>
  </si>
  <si>
    <t>Amv Tipo Tr45, Abertura 1:14, Bitola Métrica</t>
  </si>
  <si>
    <t>Amv Tipo Tr57, Abertura 1:8, Bitola Métrica</t>
  </si>
  <si>
    <t>Amv Tipo Tr57, Abertura 1:10, Bitola Métrica</t>
  </si>
  <si>
    <t>Amv Tipo Tr57, Abertura 1:12, Bitola Métrica</t>
  </si>
  <si>
    <t>Amv Tipo Tr57, Abertura 1:14, Bitola Métrica</t>
  </si>
  <si>
    <t>Amv Tipo Tr57, Abertura 1:20, Bitola Métrica</t>
  </si>
  <si>
    <t>Amv Tipo Tr68, Abertura 1:10, Bitola Métrica</t>
  </si>
  <si>
    <t>Amv Tipo Tr68, Abertura 1:12, Bitola Métrica</t>
  </si>
  <si>
    <t>Amv Tipo Tr68, Abertura 1:14, Bitola Métrica</t>
  </si>
  <si>
    <t>Amv Tipo Uic60, Abertura 1:10, Bitola Métrica</t>
  </si>
  <si>
    <t>Amv Tipo Tr68, Abertura 1:20, Bitola Métrica</t>
  </si>
  <si>
    <t>Amv Tipo Tr45, Abertura 1:8, Bitola Larga</t>
  </si>
  <si>
    <t>Amv Tipo Tr45, Abertura 1:10, Bitola Larga</t>
  </si>
  <si>
    <t>Amv Tipo Tr45, Abertura 1:12, Bitola Larga</t>
  </si>
  <si>
    <t>Amv Tipo Tr45, Abertura 1:14, Bitola Larga</t>
  </si>
  <si>
    <t>Amv Tipo Tr57, Abertura 1:8, Bitola Larga</t>
  </si>
  <si>
    <t>Amv Tipo Tr57, Abertura 1:10, Bitola Larga</t>
  </si>
  <si>
    <t>Amv Tipo Tr57, Abertura 1:12, Bitola Larga</t>
  </si>
  <si>
    <t>Amv Tipo Tr57, Abertura 1:14, Bitola Larga</t>
  </si>
  <si>
    <t>Amv Tipo Tr57, Abertura 1:20, Bitola Larga</t>
  </si>
  <si>
    <t>Amv Tipo Tr68, Abertura 1:10, Bitola Larga</t>
  </si>
  <si>
    <t>Amv Tipo Tr68, Abertura 1:12, Bitola Larga</t>
  </si>
  <si>
    <t>Amv Tipo Tr68, Abertura 1:14, Bitola Larga</t>
  </si>
  <si>
    <t>Amv Tipo Uic60, Abertura 1:10, Bitola Larga</t>
  </si>
  <si>
    <t>Amv Tipo Tr68, Abertura 1:20, Bitola Larga</t>
  </si>
  <si>
    <t>Amv Tipo Tr45, Abertura 1:8, Bitola Mista</t>
  </si>
  <si>
    <t>Amv Tipo Tr45, Abertura 1:10, Bitola Mista</t>
  </si>
  <si>
    <t>Amv Tipo Tr45, Abertura 1:12, Bitola Mista</t>
  </si>
  <si>
    <t>Amv Tipo Tr45, Abertura 1:14, Bitola Mista</t>
  </si>
  <si>
    <t>Amv Tipo Tr57, Abertura 1:8, Bitola Mista</t>
  </si>
  <si>
    <t>Amv Tipo Tr57, Abertura 1:10, Bitola Mista</t>
  </si>
  <si>
    <t>Amv Tipo Tr57, Abertura 1:12, Bitola Mista</t>
  </si>
  <si>
    <t>Amv Tipo Tr57, Abertura 1:14, Bitola Mista</t>
  </si>
  <si>
    <t>Amv Tipo Tr57, Abertura 1:20, Bitola Mista</t>
  </si>
  <si>
    <t>Amv Tipo Tr68, Abertura 1:10, Bitola Mista</t>
  </si>
  <si>
    <t>Amv Tipo Tr68, Abertura 1:12, Bitola Mista</t>
  </si>
  <si>
    <t>Amv Tipo Tr68, Abertura 1:14, Bitola Mista</t>
  </si>
  <si>
    <t>Revestimento Com Conector Linha Aw</t>
  </si>
  <si>
    <t>Amv Tipo Tr68, Abertura 1:20, Bitola Mista</t>
  </si>
  <si>
    <t>Dormente De Madeira Bitola Larga - C = 280 Cm, L = 24 Cm E H = 17 Cm</t>
  </si>
  <si>
    <t>Dormente De Madeira Bitola Métrica - C = 200 Cm, L = 22 Cm E H = 16 Cm</t>
  </si>
  <si>
    <t>Revestimento Com Conector Linha Hw</t>
  </si>
  <si>
    <t>Revestimento Com Conector Linha Nw</t>
  </si>
  <si>
    <t>Amv Tipo Uic60, Abertura 1:12, Bitola Métrica</t>
  </si>
  <si>
    <t>Amv Tipo Uic60, Abertura 1:14, Bitola Métrica</t>
  </si>
  <si>
    <t>Amv Tipo Uic60, Abertura 1:20, Bitola Métrica</t>
  </si>
  <si>
    <t>Amv Tipo Uic60, Abertura 1:10, Bitola Mista</t>
  </si>
  <si>
    <t>Amv Tipo Uic60, Abertura 1:12, Bitola Mista</t>
  </si>
  <si>
    <t>Amv Tipo Uic60, Abertura 1:14, Bitola Mista</t>
  </si>
  <si>
    <t>Amv Tipo Uic60, Abertura 1:20, Bitola Mista</t>
  </si>
  <si>
    <t>Sapata De Widia Linha Nw</t>
  </si>
  <si>
    <t>Broca De Arraste Com Três Asas Linha Nw</t>
  </si>
  <si>
    <t>Dormente De Madeira Para Pontes - C = 300 Cm, L = 25 Cm E H = 20 Cm</t>
  </si>
  <si>
    <t>Amv Tipo Uic60, Abertura 1:12, Bitola Larga</t>
  </si>
  <si>
    <t>Amv Tipo Uic60, Abertura 1:14, Bitola Larga</t>
  </si>
  <si>
    <t>Amv Tipo Uic60, Abertura 1:20, Bitola Larga</t>
  </si>
  <si>
    <t>Tubo De Revestimento Em Aço-Carbono Schedule 40 Para Estaca Raiz - Ponteira Schedule 80, D = 141,3 Mm, Peso 24 Kg/M</t>
  </si>
  <si>
    <t>Tubo De Revestimento Em Aço-Carbono Schedule 40 Para Estaca Raiz - Ponteira Schedule 80, D = 168,3 Mm, Peso 31 Kg/M</t>
  </si>
  <si>
    <t>Tubo De Revestimento Em Aço-Carbono Schedule 40 Para Estaca Raiz - Ponteira Schedule 80, D = 219,1 Mm, Peso 47 Kg/M</t>
  </si>
  <si>
    <t>Tubo De Revestimento Em Aço-Carbono Schedule 40 Para Estaca Raiz - Ponteira Schedule 80, D = 273,0 Mm, Peso 67 Kg/M</t>
  </si>
  <si>
    <t>Tubo De Revestimento Em Aço-Carbono Schedule 40 Para Estaca Raiz - Ponteira Schedule 80, D = 323,8 Mm, Peso 90 Kg/M</t>
  </si>
  <si>
    <t>Tubo De Revestimento Em Aço-Carbono Schedule 40 Para Estaca Raiz - Ponteira Schedule 80, D = 406,0 Mm, Peso 143 Kg/M</t>
  </si>
  <si>
    <t>Anel De Compensação Angular Para Tirantes Com Diâmetro De 30 Mm</t>
  </si>
  <si>
    <t>Anel De Compensação Angular Para Tirantes Com Diâmetro De 32 Mm</t>
  </si>
  <si>
    <t>Anel De Compensação Angular Para Tirantes Com Diâmetro De 40 Mm</t>
  </si>
  <si>
    <t>Anel De Compensação Angular Para Tirantes Com Diâmetro De 44 Mm</t>
  </si>
  <si>
    <t>Anel De Compensação Angular Para Tirantes Com Diâmetro De 50 Mm</t>
  </si>
  <si>
    <t>Anel De Compensação Angular Para Tirantes Com Diâmetro De 53 Mm</t>
  </si>
  <si>
    <t>Anel De Compensação Angular Para Tirantes Com Diâmetro De 57 Mm</t>
  </si>
  <si>
    <t>Anel De Compensação Angular Para Tirantes Com Diâmetro De 63 Mm</t>
  </si>
  <si>
    <t>Anel De Compensação Angular Para Tirantes Com Diâmetro De 69 Mm</t>
  </si>
  <si>
    <t>Coroa De Widia Linha Bwg</t>
  </si>
  <si>
    <t>Conjunto Para Solda Aluminotérmica De Tr45 - Porção, Fôrmas, Acendedor, Pasta De Vedação E Cadinho Descartável</t>
  </si>
  <si>
    <t>Conjunto Para Solda Aluminotérmica De Tr57 - Porção, Fôrmas, Acendedor, Pasta De Vedação E Cadinho Descartável</t>
  </si>
  <si>
    <t>Conjunto Para Solda Aluminotérmica De Tr68 - Porção, Fôrmas, Acendedor, Pasta De Vedação E Cadinho Descartável</t>
  </si>
  <si>
    <t>Conjunto Para Solda Aluminotérmica De Uic60 - Porção, Fôrmas, Acendedor, Pasta De Vedação E Cadinho Descartável</t>
  </si>
  <si>
    <t>Brita Padrão Para Lastro Ferroviário</t>
  </si>
  <si>
    <t>Palmilha De Borracha Para Dormente De Concreto</t>
  </si>
  <si>
    <t>Broca Para Furar Trilho - D = 29 Mm (1 1/8")</t>
  </si>
  <si>
    <t>Disco De Corte Abrasivo Para Máquina Para Serrar Trilho - D = 350 Mm</t>
  </si>
  <si>
    <t>Dormentes De Madeira Para Amv</t>
  </si>
  <si>
    <t>Coroa De Diamante Linha Bwg</t>
  </si>
  <si>
    <t>Revestimento Com Conector Linha Bw</t>
  </si>
  <si>
    <t>Corda De Poliamida - D = 12,0 Mm E Capacidade De Carga De 2.200 Kg</t>
  </si>
  <si>
    <t>Broca De Widia - D = 16 Mm E C = 150 Mm</t>
  </si>
  <si>
    <t>Broca De Widia - D = 19 Mm E C = 160 Mm</t>
  </si>
  <si>
    <t>Parafuso De Cabeça Abaulada Em Aço Inox Com Porca E Arruela - D = 6 Mm (M6) E C = 30 Mm</t>
  </si>
  <si>
    <t>Parafuso De Cabeça Abaulada Em Aço Inox Com Porca E Arruela - D = 8 Mm (M8) E C = 50 Mm</t>
  </si>
  <si>
    <t>Mangueira Cristal Trançada De Pvc Com Pressão De Trabalho De 1,50 Mpa (250 Psi) - D = 9,5 Mm (3/8")</t>
  </si>
  <si>
    <t>Fôrma Plástica Para Nicho De Protensão De Cordoalha - D = 15,2 Mm</t>
  </si>
  <si>
    <t>Fôrma Plástica Para Nicho De Protensão De Cordoalha - D = 12,7 Mm</t>
  </si>
  <si>
    <t>Cordoalha Engraxada Tipo Cp 190 Rb - D = 15,2 Mm</t>
  </si>
  <si>
    <t>Cordoalha Engraxada Tipo Cp 190 Rb - D = 12,7 Mm</t>
  </si>
  <si>
    <t>Bainha Metálica Para Protensão - D = 35 Mm</t>
  </si>
  <si>
    <t>Bainha Metálica Para Protensão - D = 30 Mm</t>
  </si>
  <si>
    <t>Ancoragem Passiva Aderente Para 8 Cordoalhas - D = 15,2 Mm</t>
  </si>
  <si>
    <t>Ancoragem Passiva Aderente Para 31 Cordoalhas - D = 15,2 Mm</t>
  </si>
  <si>
    <t>Ancoragem Ativa Para Cordoalha Engraxada - D = 12,7 Mm</t>
  </si>
  <si>
    <t>Ancoragem Ativa Para Cordoalha Engraxada - D = 15,2 Mm</t>
  </si>
  <si>
    <t>Ancoragem Passiva Aderente Para 10 Cordoalhas - D = 12,7 Mm</t>
  </si>
  <si>
    <t>Ancoragem Passiva Aderente Para 12 Cordoalhas - D = 12,7 Mm</t>
  </si>
  <si>
    <t>Ancoragem Passiva Aderente Para 12 Cordoalhas - D = 15,2 Mm</t>
  </si>
  <si>
    <t>Ancoragem Passiva Aderente Para 15 Cordoalhas - D = 12,7 Mm</t>
  </si>
  <si>
    <t>Ancoragem Passiva Aderente Para 15 Cordoalhas - D = 15,2 Mm</t>
  </si>
  <si>
    <t>Ancoragem Passiva Aderente Para 19 Cordoalhas - D = 12,7 Mm</t>
  </si>
  <si>
    <t>Ancoragem Passiva Aderente Para 19 Cordoalhas - D = 15,2 Mm</t>
  </si>
  <si>
    <t>Ancoragem Passiva Aderente Para 22 Cordoalhas - D = 12,7 Mm</t>
  </si>
  <si>
    <t>Ancoragem Passiva Aderente Para 22 Cordoalhas - D = 15,2 Mm</t>
  </si>
  <si>
    <t>Ancoragem Passiva Aderente Para 27 Cordoalhas - D = 12,7 Mm</t>
  </si>
  <si>
    <t>Ancoragem Passiva Aderente Para 27 Cordoalhas - D = 15,2 Mm</t>
  </si>
  <si>
    <t>Ancoragem Passiva Aderente Para 31 Cordoalhas - D = 12,7 Mm</t>
  </si>
  <si>
    <t>Ancoragem Passiva Aderente Para 4 Cordoalhas - D = 12,7 Mm</t>
  </si>
  <si>
    <t>Ancoragem Passiva Aderente Para 4 Cordoalhas - D = 15,2 Mm</t>
  </si>
  <si>
    <t>Ancoragem Passiva Aderente Para 6 Cordoalhas - D = 12,7 Mm</t>
  </si>
  <si>
    <t>Ancoragem Passiva Aderente Para 6 Cordoalhas - D = 15,2 Mm</t>
  </si>
  <si>
    <t>Ancoragem Passiva Aderente Para 7 Cordoalhas - D = 12,7 Mm</t>
  </si>
  <si>
    <t>Ancoragem Passiva Aderente Para 7 Cordoalhas - D = 15,2 Mm</t>
  </si>
  <si>
    <t>Ancoragem Passiva Aderente Para 8 Cordoalhas - D = 12,7 Mm</t>
  </si>
  <si>
    <t>Ancoragem Passiva Aderente Para 9 Cordoalhas - D = 12,7 Mm</t>
  </si>
  <si>
    <t>Ancoragem Passiva Aderente Para 9 Cordoalhas - D = 15,2 Mm</t>
  </si>
  <si>
    <t>Ancoragem Passiva Aderente Para Lajes Para 1 Cordoalha - D = 12,7 Mm</t>
  </si>
  <si>
    <t>Ancoragem Passiva Aderente Para Lajes Para 1 Cordoalha - D = 15,2 Mm</t>
  </si>
  <si>
    <t>Ancoragem Passiva Aderente Para Lajes Para 2 Cordoalhas - D = 12,7 Mm</t>
  </si>
  <si>
    <t>Ancoragem Passiva Aderente Para Lajes Para 2 Cordoalhas - D = 15,2 Mm</t>
  </si>
  <si>
    <t>Ancoragem Passiva Aderente Para Lajes Para 3 Cordoalhas - D = 12,7 Mm</t>
  </si>
  <si>
    <t>Ancoragem Passiva Aderente Para Lajes Para 3 Cordoalhas - D = 15,2 Mm</t>
  </si>
  <si>
    <t>Ancoragem Passiva Aderente Para Lajes Para 4 Cordoalhas - D = 12,7 Mm</t>
  </si>
  <si>
    <t>Ancoragem Passiva Aderente Para Lajes Para 4 Cordoalhas - D = 15,2 Mm</t>
  </si>
  <si>
    <t>Mangueira Cristal Trançada De Pvc Com Pressão De Trabalho De 1,50 Mpa (250 Psi) - D = 19,0 Mm (3/4")</t>
  </si>
  <si>
    <t>Bainha Metálica Para Protensão - D = 40 Mm</t>
  </si>
  <si>
    <t>Bainha Metálica Para Protensão - D = 45 Mm</t>
  </si>
  <si>
    <t>Bainha Metálica Para Protensão - D = 50 Mm</t>
  </si>
  <si>
    <t>Bainha Metálica Para Protensão - D = 55 Mm</t>
  </si>
  <si>
    <t>Bainha Metálica Para Protensão - D = 60 Mm</t>
  </si>
  <si>
    <t>Bainha Metálica Para Protensão - D = 65 Mm</t>
  </si>
  <si>
    <t>Bainha Metálica Para Protensão - D = 70 Mm</t>
  </si>
  <si>
    <t>Bainha Metálica Para Protensão - D = 75 Mm</t>
  </si>
  <si>
    <t>Bainha Metálica Para Protensão - D = 80 Mm</t>
  </si>
  <si>
    <t>Bainha Metálica Para Protensão - D = 85 Mm</t>
  </si>
  <si>
    <t>Bainha Metálica Para Protensão - D = 90 Mm</t>
  </si>
  <si>
    <t>Bainha Metálica Para Protensão - D = 95 Mm</t>
  </si>
  <si>
    <t>Bainha Metálica Para Protensão - D = 100 Mm</t>
  </si>
  <si>
    <t>Bainha Metálica Para Protensão - D = 110 Mm</t>
  </si>
  <si>
    <t>Bainha Metálica Para Protensão - D = 120 Mm</t>
  </si>
  <si>
    <t>Bainha Metálica Para Protensão - D = 130 Mm</t>
  </si>
  <si>
    <t>Bainha Metálica Ovalizada Para Protensão - Seção De 19 X 36 Mm</t>
  </si>
  <si>
    <t>Bainha Metálica Ovalizada Para Protensão - Seção De 19 X 48 Mm</t>
  </si>
  <si>
    <t>Bainha Metálica Ovalizada Para Protensão - Seção De 19 X 62 Mm</t>
  </si>
  <si>
    <t>Bainha Metálica Ovalizada Para Protensão - Seção De 22 X 32 Mm</t>
  </si>
  <si>
    <t>Bainha Metálica Ovalizada Para Protensão - Seção De 22 X 55 Mm</t>
  </si>
  <si>
    <t>Bainha Metálica Ovalizada Para Protensão - Seção De 22 X 73 Mm</t>
  </si>
  <si>
    <t>Espaçador Plástico Tipo Centralizador Carambola Para Grampo De Barra De Aço - D ≤ 25,4 Mm</t>
  </si>
  <si>
    <t>Cinta Para Elevação De Cargas Tipo Grab Com 1 Ramal, Anel De Suspensão E Gancho - C = 3 M A 5 M, Capacidade De Carga De 5.000 Kg, F. S. = 4:1</t>
  </si>
  <si>
    <t>Cinta Para Elevação De Cargas Tipo Grab Com 2 Ramais, Anel De Suspensão E Ganchos - C = 3 M A 5 M, Capacidade De Carga De 5.000 Kg, F. S. = 4:1</t>
  </si>
  <si>
    <t>Cinta Para Elevação De Cargas Tipo Sling Com 1 Ramal - C = 2 M A 3 M, Capacidade De Carga De 1.000 Kg, F. S. = 7:1</t>
  </si>
  <si>
    <t>Chapa Metálica Corrugada Galvanizada Para Tunnel Liner - E = 2,2 Mm E D = 1,2 M</t>
  </si>
  <si>
    <t>Chapa Metálica Corrugada Galvanizada Para Tunnel Liner - E = 2,2 Mm E D = 1,4 M</t>
  </si>
  <si>
    <t>Chapa Metálica Corrugada Galvanizada Para Tunnel Liner - E = 2,2 Mm E D = 1,6 M</t>
  </si>
  <si>
    <t>Chapa Metálica Corrugada Galvanizada Para Tunnel Liner - E = 2,2 Mm E D = 1,8 M</t>
  </si>
  <si>
    <t>Chapa Metálica Corrugada Galvanizada Para Tunnel Liner - E = 2,2 Mm E D = 2,0 M</t>
  </si>
  <si>
    <t>Chapa Metálica Corrugada Galvanizada Para Tunnel Liner - E = 2,2 Mm E D = 2,2 M</t>
  </si>
  <si>
    <t>Chapa Metálica Corrugada Galvanizada Para Tunnel Liner - E = 2,2 Mm E D = 2,4 M</t>
  </si>
  <si>
    <t>Chapa Metálica Corrugada Galvanizada Para Tunnel Liner - E = 2,2 Mm E D = 2,6 M</t>
  </si>
  <si>
    <t>Chapa Metálica Corrugada Galvanizada Para Tunnel Liner - E = 2,2 Mm E D = 2,8 M</t>
  </si>
  <si>
    <t>Chapa Metálica Corrugada Galvanizada Para Tunnel Liner - E = 2,2 Mm E D = 3,0 M</t>
  </si>
  <si>
    <t>Chapa Metálica Corrugada Galvanizada Para Tunnel Liner - E = 2,7 Mm E D = 3,2 M</t>
  </si>
  <si>
    <t>Chapa Metálica Corrugada Galvanizada Para Tunnel Liner - E = 2,7 Mm E D = 3,4 M</t>
  </si>
  <si>
    <t>Chapa Metálica Corrugada Galvanizada Para Tunnel Liner - E = 2,7 Mm E D = 3,6 M</t>
  </si>
  <si>
    <t>Chapa Metálica Corrugada Galvanizada Para Tunnel Liner - E = 2,7 Mm E D = 3,8 M</t>
  </si>
  <si>
    <t>Chapa Metálica Corrugada Galvanizada Para Tunnel Liner - E = 2,7 Mm E D = 4,0 M</t>
  </si>
  <si>
    <t>Chapa Metálica Corrugada Galvanizada Para Tunnel Liner - E = 3,4 Mm E D = 4,2 M</t>
  </si>
  <si>
    <t>Chapa Metálica Corrugada Galvanizada Para Tunnel Liner - E = 3,4 Mm E D = 4,4 M</t>
  </si>
  <si>
    <t>Chapa Metálica Corrugada Galvanizada Para Tunnel Liner - E = 3,4 Mm E D = 4,6 M</t>
  </si>
  <si>
    <t>Chapa Metálica Corrugada Galvanizada Para Tunnel Liner - E = 3,9 Mm E D = 4,8 M</t>
  </si>
  <si>
    <t>Chapa Metálica Corrugada Galvanizada Para Tunnel Liner - E = 3,9 Mm E D = 5,0 M</t>
  </si>
  <si>
    <t>Chapa Metálica Corrugada Galvanizada Revestida Com Epóxi Para Tunnel Liner - E = 2,2 Mm E D = 1,2 M</t>
  </si>
  <si>
    <t>Chapa Metálica Corrugada Galvanizada Revestida Com Epóxi Para Tunnel Liner - E = 2,2 Mm E D = 1,4 M</t>
  </si>
  <si>
    <t>Chapa Metálica Corrugada Galvanizada Revestida Com Epóxi Para Tunnel Liner - E = 2,2 Mm E D = 1,6 M</t>
  </si>
  <si>
    <t>Chapa Metálica Corrugada Galvanizada Revestida Com Epóxi Para Tunnel Liner - E = 2,2 Mm E D = 1,8 M</t>
  </si>
  <si>
    <t>Chapa Metálica Corrugada Galvanizada Revestida Com Epóxi Para Tunnel Liner - E = 2,2 Mm E D = 2,0 M</t>
  </si>
  <si>
    <t>Chapa Metálica Corrugada Galvanizada Revestida Com Epóxi Para Tunnel Liner - E = 2,2 Mm E D = 2,2 M</t>
  </si>
  <si>
    <t>Chapa Metálica Corrugada Galvanizada Revestida Com Epóxi Para Tunnel Liner - E = 2,2 Mm E D = 2,4 M</t>
  </si>
  <si>
    <t>Chapa Metálica Corrugada Galvanizada Revestida Com Epóxi Para Tunnel Liner - E = 2,2 Mm E D = 2,6 M</t>
  </si>
  <si>
    <t>Chapa Metálica Corrugada Galvanizada Revestida Com Epóxi Para Tunnel Liner - E = 2,2 Mm E D = 2,8 M</t>
  </si>
  <si>
    <t>Chapa Metálica Corrugada Galvanizada Revestida Com Epóxi Para Tunnel Liner - E = 2,2 Mm E D = 3,0 M</t>
  </si>
  <si>
    <t>Chapa Metálica Corrugada Galvanizada Revestida Com Epóxi Para Tunnel Liner - E = 2,7 Mm E D = 3,2 M</t>
  </si>
  <si>
    <t>Chapa Múltipla Metálica Corrugada Galvanizada Tipo Mp 100 Ou Similar - E = 1,60 Mm E D = 0,60 M</t>
  </si>
  <si>
    <t>Chapa Múltipla Metálica Corrugada Galvanizada Tipo Mp 100 Ou Similar - E = 1,60 Mm E D = 0,70 M</t>
  </si>
  <si>
    <t>Chapa Múltipla Metálica Corrugada Galvanizada Tipo Mp 100 Ou Similar - E = 1,60 Mm E D = 0,80 M</t>
  </si>
  <si>
    <t>Chapa Múltipla Metálica Corrugada Galvanizada Tipo Mp 100 Ou Similar - E = 1,60 Mm E D = 0,90 M</t>
  </si>
  <si>
    <t>Chapa Múltipla Metálica Corrugada Galvanizada Tipo Mp 100 Ou Similar - E = 1,60 Mm E D = 1,00 M</t>
  </si>
  <si>
    <t>Chapa Múltipla Metálica Corrugada Galvanizada Tipo Mp 100 Ou Similar - E = 1,60 Mm E D = 1,10 M</t>
  </si>
  <si>
    <t>Chapa Múltipla Metálica Corrugada Galvanizada Tipo Mp 100 Ou Similar - E = 1,60 Mm E D = 1,20 M</t>
  </si>
  <si>
    <t>Chapa Múltipla Metálica Corrugada Galvanizada Tipo Mp 100 Ou Similar - E = 1,60 Mm E D = 1,30 M</t>
  </si>
  <si>
    <t>Chapa Múltipla Metálica Corrugada Galvanizada Tipo Mp 100 Ou Similar - E = 1,60 Mm E D = 1,40 M</t>
  </si>
  <si>
    <t>Chapa Múltipla Metálica Corrugada Galvanizada Tipo Mp 100 Ou Similar - E = 1,60 Mm E D = 1,50 M</t>
  </si>
  <si>
    <t>Chapa Múltipla Metálica Corrugada Galvanizada Tipo Mp 100 Ou Similar - E = 1,60 Mm E D = 1,60 M</t>
  </si>
  <si>
    <t>Chapa Múltipla Metálica Corrugada Galvanizada Tipo Mp 100 Ou Similar - E = 1,60 Mm E D = 1,70 M</t>
  </si>
  <si>
    <t>Chapa Múltipla Metálica Corrugada Galvanizada Tipo Mp 100 Ou Similar - E = 1,60 Mm E D = 1,80 M</t>
  </si>
  <si>
    <t>Chapa Múltipla Metálica Corrugada Galvanizada Tipo Mp 100 Ou Similar - E = 2,00 Mm E D = 1,90 M</t>
  </si>
  <si>
    <t>Chapa Múltipla Metálica Corrugada Galvanizada Tipo Mp 100 Ou Similar - E = 2,00 Mm E D = 2,00 M</t>
  </si>
  <si>
    <t>Chapa Múltipla Metálica Corrugada Galvanizada Tipo Mp 100 Ou Similar - E = 2,00 Mm E D = 2,10 M</t>
  </si>
  <si>
    <t>Chapa Múltipla Metálica Corrugada Galvanizada Tipo Mp 100 Ou Similar - E = 2,00 Mm E D = 2,20 M</t>
  </si>
  <si>
    <t>Chapa Múltipla Metálica Corrugada Galvanizada Tipo Mp 100 Ou Similar - E = 2,00 Mm E D = 2,30 M</t>
  </si>
  <si>
    <t>Chapa Múltipla Metálica Corrugada Galvanizada Tipo Mp 100 Ou Similar - E = 2,70 Mm E D = 2,40 M</t>
  </si>
  <si>
    <t>Chapa Múltipla Metálica Corrugada Galvanizada Tipo Mp 100 Ou Similar - E = 3,40 Mm E D = 2,50 M</t>
  </si>
  <si>
    <t>Chapa Múltipla Metálica Corrugada Galvanizada Tipo Mp 100 Ou Similar - E = 3,40 Mm E D = 2,60 M</t>
  </si>
  <si>
    <t>Chapa Múltipla Metálica Corrugada Galvanizada Tipo Mp 100 Ou Similar - E = 3,40 Mm E D = 2,70 M</t>
  </si>
  <si>
    <t>Chapa Múltipla Metálica Corrugada Galvanizada Tipo Mp 100 Ou Similar - E = 3,40 Mm E D = 2,80 M</t>
  </si>
  <si>
    <t>Chapa Múltipla Metálica Corrugada Galvanizada Tipo Mp 152 Ou Similar - E = 2,70 Mm E D = 1,50 M</t>
  </si>
  <si>
    <t>Chapa Múltipla Metálica Corrugada Galvanizada Tipo Mp 152 Ou Similar - E = 2,70 Mm E D = 1,80 M</t>
  </si>
  <si>
    <t>Chapa Múltipla Metálica Corrugada Galvanizada Tipo Mp 152 Ou Similar - E = 2,70 Mm E D = 1,90 M</t>
  </si>
  <si>
    <t>Chapa Múltipla Metálica Corrugada Galvanizada Tipo Mp 152 Ou Similar - E = 2,70 Mm E D = 2,15 M</t>
  </si>
  <si>
    <t>Chapa Múltipla Metálica Corrugada Galvanizada Tipo Mp 152 Ou Similar - E = 2,70 Mm E D = 2,30 M</t>
  </si>
  <si>
    <t>Chapa Múltipla Metálica Corrugada Galvanizada Tipo Mp 152 Ou Similar - E = 2,70 Mm E D = 2,65 M</t>
  </si>
  <si>
    <t>Chapa Múltipla Metálica Corrugada Galvanizada Tipo Mp 152 Ou Similar - E = 2,70 Mm E D = 3,05 M</t>
  </si>
  <si>
    <t>Chapa Múltipla Metálica Corrugada Galvanizada Tipo Mp 152 Ou Similar - E = 2,70 Mm E D = 3,20 M</t>
  </si>
  <si>
    <t>Chapa Múltipla Metálica Corrugada Galvanizada Tipo Mp 152 Ou Similar - E = 2,70 Mm E D = 3,40 M</t>
  </si>
  <si>
    <t>Chapa Múltipla Metálica Corrugada Galvanizada Tipo Mp 152 Ou Similar - E = 2,70 Mm E D = 3,65 M</t>
  </si>
  <si>
    <t>Chapa Múltipla Metálica Corrugada Galvanizada Tipo Mp 152 Ou Similar - E = 2,70 Mm E D = 3,80 M</t>
  </si>
  <si>
    <t>Chapa Múltipla Metálica Corrugada Galvanizada Tipo Mp 152 Ou Similar - E = 2,70 Mm E D = 4,20 M</t>
  </si>
  <si>
    <t>Chapa Múltipla Metálica Corrugada Galvanizada Tipo Mp 152 Ou Similar - E = 2,70 Mm E D = 4,60 M</t>
  </si>
  <si>
    <t>Chapa Múltipla Metálica Corrugada Galvanizada Tipo Mp 152 Ou Similar - E = 3,40 Mm E D = 4,80 M</t>
  </si>
  <si>
    <t>Chapa Múltipla Metálica Corrugada Galvanizada Tipo Mp 152 Ou Similar - E = 3,40 Mm E D = 5,00 M</t>
  </si>
  <si>
    <t>Chapa Múltipla Metálica Corrugada Galvanizada Tipo Mp 152 Ou Similar - E = 3,90 Mm E D = 5,35 M</t>
  </si>
  <si>
    <t>Chapa Múltipla Metálica Corrugada Galvanizada Tipo Mp 152 Ou Similar - E = 3,90 Mm E D = 5,70 M</t>
  </si>
  <si>
    <t>Chapa Múltipla Metálica Corrugada Galvanizada Tipo Mp 152 Ou Similar - E = 4,70 Mm E D = 6,10 M</t>
  </si>
  <si>
    <t>Chapa Múltipla Metálica Corrugada Galvanizada Tipo Mp 152 Ou Similar - E = 6,40 Mm E D = 6,50 M</t>
  </si>
  <si>
    <t>Chapa Múltipla Metálica Corrugada Galvanizada Tipo Mp 152 Ou Similar - E = 6,40 Mm E D = 6,85 M</t>
  </si>
  <si>
    <t>Chapa Múltipla Metálica Corrugada Galvanizada Tipo Mp 152 Ou Similar - E = 6,40 Mm E D = 7,25 M</t>
  </si>
  <si>
    <t>Parafuso De Cabeça Sextavada Em Aço Galvanizado Com Porca E Arruela De Pressão - D = 7,938 Mm (5/16")</t>
  </si>
  <si>
    <t>Tirante De Barra De Aço - Tensão De Escoamento = 520 Mpa, Tensão De Ruptura = 690 Mpa E D = 25 Mm</t>
  </si>
  <si>
    <t>Tirante De Barra De Aço - Tensão De Escoamento = 700 Mpa, Tensão De Ruptura = 800 Mpa E D = 19 Mm</t>
  </si>
  <si>
    <t>Tirante De Barra De Aço - Tensão De Escoamento = 700 Mpa, Tensão De Ruptura = 800 Mpa E D = 22 Mm</t>
  </si>
  <si>
    <t>Tirante De Barra De Aço - Tensão De Escoamento = 700 Mpa, Tensão De Ruptura = 800 Mpa E D = 25 Mm</t>
  </si>
  <si>
    <t>Tirante De Barra De Aço - Tensão De Escoamento = 700 Mpa, Tensão De Ruptura = 800 Mpa E D = 32 Mm</t>
  </si>
  <si>
    <t>Tirante De Barra De Aço - Tensão De Escoamento = 700 Mpa, Tensão De Ruptura = 800 Mpa E D = 36 Mm</t>
  </si>
  <si>
    <t>Luva Em Aço Para Emenda De Tirantes - D = 73 Mm E C = 150 Mm</t>
  </si>
  <si>
    <t>Concreto Usinado - Fck = 40 Mpa (Comercial)</t>
  </si>
  <si>
    <t>Concreto Usinado - Fck = 45 Mpa (Comercial)</t>
  </si>
  <si>
    <t>Concreto Usinado - Fck = 50 Mpa (Comercial)</t>
  </si>
  <si>
    <t>Aparelho De Apoio Metálico Esférico Fixo Com 4 Chumbadores E Capacidade De 1.000 Kn</t>
  </si>
  <si>
    <t>Aparelho De Apoio Metálico Esférico Unidirecional Com 4 Chumbadores E Capacidade De 1.500 Kn</t>
  </si>
  <si>
    <t>Aparelho De Apoio Metálico Esférico Fixo Com 4 Chumbadores E Capacidade De 1.500 Kn</t>
  </si>
  <si>
    <t>Aparelho De Apoio Metálico Esférico Fixo Com 4 Chumbadores E Capacidade De 2.000 Kn</t>
  </si>
  <si>
    <t>Aparelho De Apoio Metálico Esférico Fixo Com 4 Chumbadores E Capacidade De 2.500 Kn</t>
  </si>
  <si>
    <t>Aparelho De Apoio Metálico Esférico Fixo Com 4 Chumbadores E Capacidade De 3.000 Kn</t>
  </si>
  <si>
    <t>Aparelho De Apoio Metálico Esférico Fixo Com 4 Chumbadores E Capacidade De 3.500 Kn</t>
  </si>
  <si>
    <t>Aparelho De Apoio Metálico Esférico Fixo Com 4 Chumbadores E Capacidade De 4.000 Kn</t>
  </si>
  <si>
    <t>Aparelho De Apoio Metálico Esférico Unidirecional Com 4 Chumbadores E Capacidade De 1.000 Kn</t>
  </si>
  <si>
    <t>Aparelho De Apoio Metálico Esférico Unidirecional Com 4 Chumbadores E Capacidade De 2.000 Kn</t>
  </si>
  <si>
    <t>Aparelho De Apoio Metálico Esférico Unidirecional Com 4 Chumbadores E Capacidade De 2.500 Kn</t>
  </si>
  <si>
    <t>Aparelho De Apoio Metálico Esférico Unidirecional Com 4 Chumbadores E Capacidade De 3.000 Kn</t>
  </si>
  <si>
    <t>Aparelho De Apoio Metálico Esférico Unidirecional Com 4 Chumbadores E Capacidade De 3.500 Kn</t>
  </si>
  <si>
    <t>Aparelho De Apoio Metálico Esférico Unidirecional Com 4 Chumbadores E Capacidade De 4.000 Kn</t>
  </si>
  <si>
    <t>Aparelho De Apoio Metálico Esférico Fixo Com 4 Chumbadores E Capacidade De 4.500 Kn</t>
  </si>
  <si>
    <t>Aparelho De Apoio Metálico Esférico Fixo Com 4 Chumbadores E Capacidade De 5.000 Kn</t>
  </si>
  <si>
    <t>Aparelho De Apoio Metálico Esférico Fixo Com 4 Chumbadores E Capacidade De 5.500 Kn</t>
  </si>
  <si>
    <t>Aparelho De Apoio Metálico Esférico Fixo Com 4 Chumbadores E Capacidade De 6.000 Kn</t>
  </si>
  <si>
    <t>Aparelho De Apoio Metálico Esférico Fixo Com 4 Chumbadores E Capacidade De 6.500 Kn</t>
  </si>
  <si>
    <t>Aparelho De Apoio Metálico Esférico Fixo Com 4 Chumbadores E Capacidade De 7.000 Kn</t>
  </si>
  <si>
    <t>Aparelho De Apoio Metálico Esférico Fixo Com 4 Chumbadores E Capacidade De 7.500 Kn</t>
  </si>
  <si>
    <t>Aparelho De Apoio Metálico Esférico Fixo Com 4 Chumbadores E Capacidade De 8.000 Kn</t>
  </si>
  <si>
    <t>Grelha Metálica Para Boca De Lobo Com Capacidade De Até 300 Kn - C = 0,90 M E L = 0,30 M</t>
  </si>
  <si>
    <t>Grelha De Piso Em Pvc Para Passagem De Pedestres - C = 50 Cm E L = 13 Cm</t>
  </si>
  <si>
    <t>Marco Em Pvc Para Grelha De Piso - L = 2,50 M</t>
  </si>
  <si>
    <t>Grelha De Piso Em Pvc Para Passagem De Veículos De Até 3 T - C = 50 Cm E L = 13 Cm</t>
  </si>
  <si>
    <t>Grelha De Piso Em Pvc Para Passagem De Veículos De Até 10 T - C = 50 Cm E L = 13 Cm</t>
  </si>
  <si>
    <t>Grelha De Piso Em Pvc Para Passagem De Pedestres - C = 50 Cm E L = 20 Cm</t>
  </si>
  <si>
    <t>Grelha De Piso Em Pvc Para Passagem De Veículos De Até 3 T - C = 50 Cm E L = 20 Cm</t>
  </si>
  <si>
    <t>Grelha Metálica Para Canaletas - C = 1,00 M E L = 0,10 M</t>
  </si>
  <si>
    <t>Grelha Metálica Para Canaletas - C = 1,00 M E L = 0,15 M</t>
  </si>
  <si>
    <t>Porta-Grelha Metálica - C = 1,00 M E L = 0,15 M</t>
  </si>
  <si>
    <t>Grelha Metálica Para Canaletas - C = 1,00 M E L = 0,20 M</t>
  </si>
  <si>
    <t>Porta-Grelha Metálica - C = 1,00 M E L = 0,20 M</t>
  </si>
  <si>
    <t>Porta-Grelha Metálica - C = 1,00 M E L = 0,10 M</t>
  </si>
  <si>
    <t>Aparelho De Apoio Metálico Esférico Fixo Com 4 Chumbadores E Capacidade De 8.500 Kn</t>
  </si>
  <si>
    <t>Aparelho De Apoio Metálico Esférico Fixo Com 4 Chumbadores E Capacidade De 9.000 Kn</t>
  </si>
  <si>
    <t>Aparelho De Apoio Metálico Esférico Fixo Com 4 Chumbadores E Capacidade De 9.500 Kn</t>
  </si>
  <si>
    <t>Aparelho De Apoio Metálico Esférico Fixo Com 4 Chumbadores E Capacidade De 10.000 Kn</t>
  </si>
  <si>
    <t>Aparelho De Apoio Metálico Esférico Unidirecional Com 4 Chumbadores E Capacidade De 4.500 Kn</t>
  </si>
  <si>
    <t>Aparelho De Apoio Metálico Esférico Unidirecional Com 4 Chumbadores E Capacidade De 5.000 Kn</t>
  </si>
  <si>
    <t>Aparelho De Apoio Metálico Esférico Unidirecional Com 4 Chumbadores E Capacidade De 5.500 Kn</t>
  </si>
  <si>
    <t>Aparelho De Apoio Metálico Esférico Unidirecional Com 4 Chumbadores E Capacidade De 6.000 Kn</t>
  </si>
  <si>
    <t>Aparelho De Apoio Metálico Esférico Unidirecional Com 4 Chumbadores E Capacidade De 6.500 Kn</t>
  </si>
  <si>
    <t>Aparelho De Apoio Metálico Esférico Unidirecional Com 4 Chumbadores E Capacidade De 7.000 Kn</t>
  </si>
  <si>
    <t>Aparelho De Apoio Metálico Esférico Unidirecional Com 4 Chumbadores E Capacidade De 7.500 Kn</t>
  </si>
  <si>
    <t>Fincapino De Ação Direta E Pino Com Furo - D = 6,35 Mm (1/4")</t>
  </si>
  <si>
    <t>Aparelho De Apoio Metálico Esférico Unidirecional Com 4 Chumbadores E Capacidade De 8.000 Kn</t>
  </si>
  <si>
    <t>Aparelho De Apoio Metálico Esférico Unidirecional Com 4 Chumbadores E Capacidade De 8.500 Kn</t>
  </si>
  <si>
    <t>Chapa Múltipla Metálica Corrugada Revestida Em Epóxi Tipo Mp 100 Ou Similar - E = 1,60 Mm E D = 0,60 M</t>
  </si>
  <si>
    <t>Chapa Múltipla Metálica Corrugada Revestida Em Epóxi Tipo Mp 100 Ou Similar - E = 1,60 Mm E D = 0,70 M</t>
  </si>
  <si>
    <t>Chapa Múltipla Metálica Corrugada Revestida Em Epóxi Tipo Mp 100 Ou Similar - E = 1,60 Mm E D = 0,80 M</t>
  </si>
  <si>
    <t>Chapa Múltipla Metálica Corrugada Revestida Em Epóxi Tipo Mp 100 Ou Similar - E = 1,60 Mm E D = 0,90 M</t>
  </si>
  <si>
    <t>Chapa Múltipla Metálica Corrugada Revestida Em Epóxi Tipo Mp 100 Ou Similar - E = 1,60 Mm E D = 1,00 M</t>
  </si>
  <si>
    <t>Chapa Múltipla Metálica Corrugada Revestida Em Epóxi Tipo Mp 100 Ou Similar - E = 1,60 Mm E D = 1,10 M</t>
  </si>
  <si>
    <t>Chapa Múltipla Metálica Corrugada Revestida Em Epóxi Tipo Mp 100 Ou Similar - E = 1,60 Mm E D = 1,20 M</t>
  </si>
  <si>
    <t>Chapa Múltipla Metálica Corrugada Revestida Em Epóxi Tipo Mp 100 Ou Similar - E = 1,60 Mm E D = 1,30 M</t>
  </si>
  <si>
    <t>Chapa Múltipla Metálica Corrugada Revestida Em Epóxi Tipo Mp 100 Ou Similar - E = 1,60 Mm E D = 1,40 M</t>
  </si>
  <si>
    <t>Chapa Múltipla Metálica Corrugada Revestida Em Epóxi Tipo Mp 100 Ou Similar - E = 1,60 Mm E D = 1,50 M</t>
  </si>
  <si>
    <t>Chapa Múltipla Metálica Corrugada Revestida Em Epóxi Tipo Mp 100 Ou Similar - E = 1,60 Mm E D = 1,60 M</t>
  </si>
  <si>
    <t>Chapa Múltipla Metálica Corrugada Revestida Em Epóxi Tipo Mp 100 Ou Similar - E = 1,60 Mm E D = 1,70 M</t>
  </si>
  <si>
    <t>Chapa Múltipla Metálica Corrugada Revestida Em Epóxi Tipo Mp 100 Ou Similar - E = 1,60 Mm E D = 1,80 M</t>
  </si>
  <si>
    <t>Chapa Múltipla Metálica Corrugada Revestida Em Epóxi Tipo Mp 100 Ou Similar - E = 2,00 Mm E D = 1,90 M</t>
  </si>
  <si>
    <t>Chapa Múltipla Metálica Corrugada Revestida Em Epóxi Tipo Mp 100 Ou Similar - E = 2,00 Mm E D = 2,00 M</t>
  </si>
  <si>
    <t>Chapa Múltipla Metálica Corrugada Revestida Em Epóxi Tipo Mp 100 Ou Similar - E = 2,00 Mm E D = 2,10 M</t>
  </si>
  <si>
    <t>Chapa Múltipla Metálica Corrugada Revestida Em Epóxi Tipo Mp 100 Ou Similar - E = 2,00 Mm E D = 2,20 M</t>
  </si>
  <si>
    <t>Chapa Múltipla Metálica Corrugada Revestida Em Epóxi Tipo Mp 100 Ou Similar - E = 2,00 Mm E D = 2,30 M</t>
  </si>
  <si>
    <t>Chapa Múltipla Metálica Corrugada Revestida Em Epóxi Tipo Mp 100 Ou Similar - E = 2,70 Mm E D = 2,40 M</t>
  </si>
  <si>
    <t>Chapa Múltipla Metálica Corrugada Revestida Em Epóxi Tipo Mp 100 Ou Similar - E = 3,40 Mm E D = 2,50 M</t>
  </si>
  <si>
    <t>Chapa Múltipla Metálica Corrugada Revestida Em Epóxi Tipo Mp 100 Ou Similar - E = 3,40 Mm E D = 2,60 M</t>
  </si>
  <si>
    <t>Chapa Múltipla Metálica Corrugada Revestida Em Epóxi Tipo Mp 100 Ou Similar - E = 3,40 Mm E D = 2,70 M</t>
  </si>
  <si>
    <t>Chapa Múltipla Metálica Corrugada Revestida Em Epóxi Tipo Mp 100 Ou Similar - E = 3,40 Mm E D = 2,80 M</t>
  </si>
  <si>
    <t>Chapa Múltipla Metálica Corrugada Revestida Em Epóxi Tipo Mp 152 Ou Similar - E = 2,70 Mm E D = 1,50 M</t>
  </si>
  <si>
    <t>Chapa Múltipla Metálica Corrugada Revestida Em Epóxi Tipo Mp 152 Ou Similar - E = 2,70 Mm E D = 1,80 M</t>
  </si>
  <si>
    <t>Chapa Múltipla Metálica Corrugada Revestida Em Epóxi Tipo Mp 152 Ou Similar - E = 2,70 Mm E D = 1,90 M</t>
  </si>
  <si>
    <t>Chapa Múltipla Metálica Corrugada Revestida Em Epóxi Tipo Mp 152 Ou Similar - E = 2,70 Mm E D = 2,15 M</t>
  </si>
  <si>
    <t>Chapa Múltipla Metálica Corrugada Revestida Em Epóxi Tipo Mp 152 Ou Similar - E = 2,70 Mm E D = 2,30 M</t>
  </si>
  <si>
    <t>Chapa Múltipla Metálica Corrugada Revestida Em Epóxi Tipo Mp 152 Ou Similar - E = 2,70 Mm E D = 2,65 M</t>
  </si>
  <si>
    <t>Chapa Múltipla Metálica Corrugada Revestida Em Epóxi Tipo Mp 152 Ou Similar - E = 2,70 Mm E D = 3,05 M</t>
  </si>
  <si>
    <t>Chapa Múltipla Metálica Corrugada Revestida Em Epóxi Tipo Mp 152 Ou Similar - E = 2,70 Mm E D = 3,20 M</t>
  </si>
  <si>
    <t>Chapa Múltipla Metálica Corrugada Revestida Em Epóxi Tipo Mp 152 Ou Similar - E = 2,70 Mm E D = 3,40 M</t>
  </si>
  <si>
    <t>Chapa Múltipla Metálica Corrugada Revestida Em Epóxi Tipo Mp 152 Ou Similar - E = 2,70 Mm E D = 3,65 M</t>
  </si>
  <si>
    <t>Chapa Múltipla Metálica Corrugada Revestida Em Epóxi Tipo Mp 152 Ou Similar - E = 2,70 Mm E D = 3,80 M</t>
  </si>
  <si>
    <t>Chapa Múltipla Metálica Corrugada Revestida Em Epóxi Tipo Mp 152 Ou Similar - E = 2,70 Mm E D = 4,20 M</t>
  </si>
  <si>
    <t>Chapa Múltipla Metálica Corrugada Revestida Em Epóxi Tipo Mp 152 Ou Similar - E = 2,70 Mm E D = 4,60 M</t>
  </si>
  <si>
    <t>Chapa Múltipla Metálica Corrugada Revestida Em Epóxi Tipo Mp 152 Ou Similar - E = 3,40 Mm E D = 4,80 M</t>
  </si>
  <si>
    <t>Chapa Múltipla Metálica Corrugada Revestida Em Epóxi Tipo Mp 152 Ou Similar - E = 3,40 Mm E D = 5,00 M</t>
  </si>
  <si>
    <t>Chapa Múltipla Metálica Corrugada Revestida Em Epóxi Tipo Mp 152 Ou Similar - E = 3,90 Mm E D = 5,35 M</t>
  </si>
  <si>
    <t>Chapa Múltipla Metálica Corrugada Revestida Em Epóxi Tipo Mp 152 Ou Similar - E = 3,90 Mm E D = 5,70 M</t>
  </si>
  <si>
    <t>Chapa Múltipla Metálica Corrugada Revestida Em Epóxi Tipo Mp 152 Ou Similar - E = 4,70 Mm E D = 6,10 M</t>
  </si>
  <si>
    <t>Chapa Múltipla Metálica Corrugada Revestida Em Epóxi Tipo Mp 152 Ou Similar - E = 6,40 Mm E D = 6,50 M</t>
  </si>
  <si>
    <t>Chapa Múltipla Metálica Corrugada Revestida Em Epóxi Tipo Mp 152 Ou Similar - E = 6,40 Mm E D = 6,85 M</t>
  </si>
  <si>
    <t>Chapa Múltipla Metálica Corrugada Revestida Em Epóxi Tipo Mp 152 Ou Similar - E = 6,40 Mm E D = 7,25 M</t>
  </si>
  <si>
    <t>Aparelho De Apoio Metálico Esférico Unidirecional Com 4 Chumbadores E Capacidade De 9.000 Kn</t>
  </si>
  <si>
    <t>Aparelho De Apoio Metálico Esférico Unidirecional Com 4 Chumbadores E Capacidade De 9.500 Kn</t>
  </si>
  <si>
    <t>Aparelho De Apoio Metálico Esférico Unidirecional Com 4 Chumbadores E Capacidade De 10.000 Kn</t>
  </si>
  <si>
    <t>Fincapino De Ação Indireta E Pino Liso - D = 6,35 Mm (1/4")</t>
  </si>
  <si>
    <t>Corpo De Bscc Pré-Moldado Comercial - Seção De 1,5 M X 1,5 M - Tipo I</t>
  </si>
  <si>
    <t>Corpo De Bscc Pré-Moldado Comercial - Seção De 1,5 M X 1,5 M - Tipo Ii</t>
  </si>
  <si>
    <t>Corpo De Bscc Pré-Moldado Comercial - Seção De 1,5 M X 1,5 M - Tipo Iii</t>
  </si>
  <si>
    <t>Corpo De Bscc Pré-Moldado Comercial - Seção De 1,5 M X 1,5 M - Tipo Iv</t>
  </si>
  <si>
    <t>Corpo De Bscc Pré-Moldado Comercial - Seção De 1,5 M X 1,5 M - Tipo V</t>
  </si>
  <si>
    <t>Corpo De Bscc Pré-Moldado Comercial - Seção De 1,5 M X 1,5 M - Tipo Vi</t>
  </si>
  <si>
    <t>Corpo De Bscc Pré-Moldado Comercial - Seção De 1,5 M X 1,5 M - Tipo Vii</t>
  </si>
  <si>
    <t>Corpo De Bscc Pré-Moldado Comercial - Seção De 2,0 M X 2,0 M - Tipo I</t>
  </si>
  <si>
    <t>Corpo De Bscc Pré-Moldado Comercial - Seção De 2,0 M X 2,0 M - Tipo Ii</t>
  </si>
  <si>
    <t>Corpo De Bscc Pré-Moldado Comercial - Seção De 2,0 M X 2,0 M - Tipo Iii</t>
  </si>
  <si>
    <t>Corpo De Bscc Pré-Moldado Comercial - Seção De 2,0 M X 2,0 M - Tipo Iv</t>
  </si>
  <si>
    <t>Corpo De Bscc Pré-Moldado Comercial - Seção De 2,0 M X 2,0 M - Tipo V</t>
  </si>
  <si>
    <t>Corpo De Bscc Pré-Moldado Comercial - Seção De 2,0 M X 2,0 M - Tipo Vi</t>
  </si>
  <si>
    <t>Corpo De Bscc Pré-Moldado Comercial - Seção De 2,0 M X 2,0 M - Tipo Vii</t>
  </si>
  <si>
    <t>Corpo De Bscc Pré-Moldado Comercial - Seção De 2,5 M X 2,5 M - Tipo I</t>
  </si>
  <si>
    <t>Corpo De Bscc Pré-Moldado Comercial - Seção De 2,5 M X 2,5 M - Tipo Ii</t>
  </si>
  <si>
    <t>Corpo De Bscc Pré-Moldado Comercial - Seção De 2,5 M X 2,5 M - Tipo Iii</t>
  </si>
  <si>
    <t>Corpo De Bscc Pré-Moldado Comercial - Seção De 2,5 M X 2,5 M - Tipo Iv</t>
  </si>
  <si>
    <t>Corpo De Bscc Pré-Moldado Comercial - Seção De 2,5 M X 2,5 M - Tipo V</t>
  </si>
  <si>
    <t>Corpo De Bscc Pré-Moldado Comercial - Seção De 2,5 M X 2,5 M - Tipo Vi</t>
  </si>
  <si>
    <t>Corpo De Bscc Pré-Moldado Comercial - Seção De 2,5 M X 2,5 M - Tipo Vii</t>
  </si>
  <si>
    <t>Corpo De Bscc Pré-Moldado Comercial - Seção De 3,0 M X 3,0 M - Tipo I</t>
  </si>
  <si>
    <t>Corpo De Bscc Pré-Moldado Comercial - Seção De 3,0 M X 3,0 M - Tipo Ii</t>
  </si>
  <si>
    <t>Corpo De Bscc Pré-Moldado Comercial - Seção De 3,0 M X 3,0 M - Tipo Iii</t>
  </si>
  <si>
    <t>Corpo De Bscc Pré-Moldado Comercial - Seção De 3,0 M X 3,0 M - Tipo Iv</t>
  </si>
  <si>
    <t>Corpo De Bscc Pré-Moldado Comercial - Seção De 3,0 M X 3,0 M - Tipo V</t>
  </si>
  <si>
    <t>Corpo De Bscc Pré-Moldado Comercial - Seção De 3,0 M X 3,0 M - Tipo Vi</t>
  </si>
  <si>
    <t>Corpo De Bscc Pré-Moldado Comercial - Seção De 3,0 M X 3,0 M - Tipo Vii</t>
  </si>
  <si>
    <t>Corpo De Bscc Pré-Moldado Comercial - Seção Canal De 1,5 M X 1,5 M</t>
  </si>
  <si>
    <t>Corpo De Bscc Pré-Moldado Comercial - Seção Canal De 2,0 M X 1,5 M</t>
  </si>
  <si>
    <t>Corpo De Bscc Pré-Moldado Comercial - Seção Canal De 2,0 M X 2,0 M - Tipo I</t>
  </si>
  <si>
    <t>Corpo De Bscc Pré-Moldado Comercial - Seção Canal De 2,0 M X 2,0 M - Tipo Ii</t>
  </si>
  <si>
    <t>Corpo De Bscc Pré-Moldado Comercial - Seção Canal De 2,5 M X 1,5 M</t>
  </si>
  <si>
    <t>Corpo De Bscc Pré-Moldado Comercial - Seção Canal De 2,5 M X 2,0 M - Tipo I</t>
  </si>
  <si>
    <t>Corpo De Bscc Pré-Moldado Comercial - Seção Canal De 2,5 M X 2,0 M - Tipo Ii</t>
  </si>
  <si>
    <t>Corpo De Bscc Pré-Moldado Comercial - Seção Canal De 3,0 M X 1,5 M</t>
  </si>
  <si>
    <t>Corpo De Bscc Pré-Moldado Comercial - Seção Canal De 3,0 M X 2,0 M - Tipo I</t>
  </si>
  <si>
    <t>Corpo De Bscc Pré-Moldado Comercial - Seção Canal De 3,0 M X 2,0 M - Tipo Ii</t>
  </si>
  <si>
    <t>Aparelho De Apoio Metálico Esférico Multidirecional Com 4 Chumbadores E Capacidade De 1.000 Kn</t>
  </si>
  <si>
    <t>Aparelho De Apoio Metálico Esférico Multidirecional Com 4 Chumbadores E Capacidade De 1.500 Kn</t>
  </si>
  <si>
    <t>Aparelho De Apoio Metálico Esférico Multidirecional Com 4 Chumbadores E Capacidade De 2.000 Kn</t>
  </si>
  <si>
    <t>Aparelho De Apoio Metálico Esférico Multidirecional Com 4 Chumbadores E Capacidade De 2.500 Kn</t>
  </si>
  <si>
    <t>Aparelho De Apoio Metálico Esférico Multidirecional Com 4 Chumbadores E Capacidade De 3.000 Kn</t>
  </si>
  <si>
    <t>Aparelho De Apoio Metálico Esférico Multidirecional Com 4 Chumbadores E Capacidade De 3.500 Kn</t>
  </si>
  <si>
    <t>Aparelho De Apoio Metálico Esférico Multidirecional Com 4 Chumbadores E Capacidade De 4.000 Kn</t>
  </si>
  <si>
    <t>Aparelho De Apoio Metálico Esférico Multidirecional Com 4 Chumbadores E Capacidade De 4.500 Kn</t>
  </si>
  <si>
    <t>Aparelho De Apoio Metálico Esférico Multidirecional Com 4 Chumbadores E Capacidade De 5.000 Kn</t>
  </si>
  <si>
    <t>Aparelho De Apoio Metálico Esférico Multidirecional Com 4 Chumbadores E Capacidade De 5.500 Kn</t>
  </si>
  <si>
    <t>Aparelho De Apoio Metálico Esférico Multidirecional Com 4 Chumbadores E Capacidade De 6.000 Kn</t>
  </si>
  <si>
    <t>Aparelho De Apoio Metálico Esférico Multidirecional Com 4 Chumbadores E Capacidade De 6.500 Kn</t>
  </si>
  <si>
    <t>Aparelho De Apoio Metálico Esférico Multidirecional Com 4 Chumbadores E Capacidade De 7.000 Kn</t>
  </si>
  <si>
    <t>Aparelho De Apoio Metálico Esférico Multidirecional Com 4 Chumbadores E Capacidade De 7.500 Kn</t>
  </si>
  <si>
    <t>Aparelho De Apoio Metálico Esférico Multidirecional Com 4 Chumbadores E Capacidade De 8.000 Kn</t>
  </si>
  <si>
    <t>Aparelho De Apoio Metálico Esférico Multidirecional Com 4 Chumbadores E Capacidade De 8.500 Kn</t>
  </si>
  <si>
    <t>Aparelho De Apoio Metálico Esférico Multidirecional Com 4 Chumbadores E Capacidade De 9.000 Kn</t>
  </si>
  <si>
    <t>Aparelho De Apoio Metálico Esférico Multidirecional Com 4 Chumbadores E Capacidade De 9.500 Kn</t>
  </si>
  <si>
    <t>Aparelho De Apoio Metálico Esférico Multidirecional Com 4 Chumbadores E Capacidade De 10.000 Kn</t>
  </si>
  <si>
    <t>Aparelho De Apoio Metálico Elastomérico Fixo Com 4 Chumbadores E Capacidade De 700 Kn</t>
  </si>
  <si>
    <t>Aparelho De Apoio Metálico Elastomérico Fixo Com 4 Chumbadores E Capacidade De 1.500 Kn</t>
  </si>
  <si>
    <t>Aparelho De Apoio Metálico Elastomérico Fixo Com 4 Chumbadores E Capacidade De 2.500 Kn</t>
  </si>
  <si>
    <t>Aparelho De Apoio Metálico Elastomérico Fixo Com 4 Chumbadores E Capacidade De 4.000 Kn</t>
  </si>
  <si>
    <t>Aparelho De Apoio Metálico Elastomérico Fixo Com 4 Chumbadores E Capacidade De 5.500 Kn</t>
  </si>
  <si>
    <t>Aparelho De Apoio Metálico Elastomérico Fixo Com 4 Chumbadores E Capacidade De 7.500 Kn</t>
  </si>
  <si>
    <t>Aparelho De Apoio Metálico Elastomérico Fixo Com 4 Chumbadores E Capacidade De 10.000 Kn</t>
  </si>
  <si>
    <t>Aparelho De Apoio Metálico Elastomérico Unidirecional Com 4 Chumbadores E Capacidade De 700 Kn</t>
  </si>
  <si>
    <t>Aparelho De Apoio Metálico Elastomérico Unidirecional Com 4 Chumbadores E Capacidade De 1.500 Kn</t>
  </si>
  <si>
    <t>Aparelho De Apoio Metálico Elastomérico Unidirecional Com 4 Chumbadores E Capacidade De 2.500 Kn</t>
  </si>
  <si>
    <t>Aparelho De Apoio Metálico Elastomérico Unidirecional Com 4 Chumbadores E Capacidade De 4.000 Kn</t>
  </si>
  <si>
    <t>Aparelho De Apoio Metálico Elastomérico Unidirecional Com 4 Chumbadores E Capacidade De 5.500 Kn</t>
  </si>
  <si>
    <t>Aparelho De Apoio Metálico Elastomérico Unidirecional Com 4 Chumbadores E Capacidade De 7.500 Kn</t>
  </si>
  <si>
    <t>Aparelho De Apoio Metálico Elastomérico Unidirecional Com 4 Chumbadores E Capacidade De 10.000 Kn</t>
  </si>
  <si>
    <t>Aparelho De Apoio Metálico Elastomérico Multidirecional Com 4 Chumbadores E Capacidade De 700 Kn</t>
  </si>
  <si>
    <t>Aparelho De Apoio Metálico Elastomérico Multidirecional Com 4 Chumbadores E Capacidade De 1.500 Kn</t>
  </si>
  <si>
    <t>Aparelho De Apoio Metálico Elastomérico Multidirecional Com 4 Chumbadores E Capacidade De 2.500 Kn</t>
  </si>
  <si>
    <t>Aparelho De Apoio Metálico Elastomérico Multidirecional Com 4 Chumbadores E Capacidade De 4.000 Kn</t>
  </si>
  <si>
    <t>Aparelho De Apoio Metálico Elastomérico Multidirecional Com 4 Chumbadores E Capacidade De 5.500 Kn</t>
  </si>
  <si>
    <t>Aparelho De Apoio Metálico Elastomérico Multidirecional Com 4 Chumbadores E Capacidade De 7.500 Kn</t>
  </si>
  <si>
    <t>Aparelho De Apoio Metálico Elastomérico Multidirecional Com 4 Chumbadores E Capacidade De 10.000 Kn</t>
  </si>
  <si>
    <t>Chapa Metálica Corrugada Galvanizada Para Tunnel Liner - E = 2,7 Mm E D = 1,2 M</t>
  </si>
  <si>
    <t>Chapa Metálica Corrugada Galvanizada Para Tunnel Liner - E = 2,7 Mm E D = 1,4 M</t>
  </si>
  <si>
    <t>Chapa Metálica Corrugada Galvanizada Para Tunnel Liner - E = 2,7 Mm E D = 1,6 M</t>
  </si>
  <si>
    <t>Chapa Metálica Corrugada Galvanizada Para Tunnel Liner - E = 2,7 Mm E D = 1,8 M</t>
  </si>
  <si>
    <t>Chapa Metálica Corrugada Galvanizada Para Tunnel Liner - E = 2,7 Mm E D = 2,0 M</t>
  </si>
  <si>
    <t>Chapa Metálica Corrugada Galvanizada Para Tunnel Liner - E = 3,4 Mm E D = 2,2 M</t>
  </si>
  <si>
    <t>Chapa Metálica Corrugada Galvanizada Para Tunnel Liner - E = 3,4 Mm E D = 2,4 M</t>
  </si>
  <si>
    <t>Chapa Metálica Corrugada Galvanizada Para Tunnel Liner - E = 3,4 Mm E D = 2,6 M</t>
  </si>
  <si>
    <t>Chapa Metálica Corrugada Galvanizada Para Tunnel Liner - E = 3,4 Mm E D = 2,8 M</t>
  </si>
  <si>
    <t>Chapa Metálica Corrugada Galvanizada Para Tunnel Liner - E = 3,4 Mm E D = 3,0 M</t>
  </si>
  <si>
    <t>Chapa Metálica Corrugada Galvanizada Para Tunnel Liner - E = 3,4 Mm E D = 3,2 M</t>
  </si>
  <si>
    <t>Chapa Metálica Corrugada Galvanizada Para Tunnel Liner - E = 3,9 Mm E D = 3,4 M</t>
  </si>
  <si>
    <t>Chapa Metálica Corrugada Galvanizada Para Tunnel Liner - E = 3,9 Mm E D = 3,6 M</t>
  </si>
  <si>
    <t>Chapa Metálica Corrugada Galvanizada Para Tunnel Liner - E = 3,9 Mm E D = 3,8 M</t>
  </si>
  <si>
    <t>Chapa Metálica Corrugada Galvanizada Para Tunnel Liner - E = 3,9 Mm E D = 4,0 M</t>
  </si>
  <si>
    <t>Chapa Metálica Corrugada Galvanizada Para Tunnel Liner - E = 3,9 Mm E D = 4,2 M</t>
  </si>
  <si>
    <t>Chapa Metálica Corrugada Galvanizada Para Tunnel Liner - E = 3,9 Mm E D = 4,4 M</t>
  </si>
  <si>
    <t>Chapa Metálica Corrugada Galvanizada Para Tunnel Liner - E = 3,9 Mm E D = 4,6 M</t>
  </si>
  <si>
    <t>Chapa Metálica Corrugada Galvanizada Para Tunnel Liner - E = 4,7 Mm E D = 4,8 M</t>
  </si>
  <si>
    <t>Chapa Metálica Corrugada Galvanizada Para Tunnel Liner - E = 4,7 Mm E D = 5,0 M</t>
  </si>
  <si>
    <t>Chapa Metálica Corrugada Galvanizada Revestida Com Epóxi Para Tunnel Liner - E = 2,7 Mm E D = 1,2 M</t>
  </si>
  <si>
    <t>Chapa Metálica Corrugada Galvanizada Revestida Com Epóxi Para Tunnel Liner - E = 2,7 Mm E D = 1,4 M</t>
  </si>
  <si>
    <t>Chapa Metálica Corrugada Galvanizada Revestida Com Epóxi Para Tunnel Liner - E = 2,7 Mm E D = 1,6 M</t>
  </si>
  <si>
    <t>Chapa Metálica Corrugada Galvanizada Revestida Com Epóxi Para Tunnel Liner - E = 2,7 Mm E D = 1,8 M</t>
  </si>
  <si>
    <t>Chapa Metálica Corrugada Galvanizada Revestida Com Epóxi Para Tunnel Liner - E = 2,7 Mm E D = 2,0 M</t>
  </si>
  <si>
    <t>Chapa Metálica Corrugada Galvanizada Revestida Com Epóxi Para Tunnel Liner - E = 3,4 Mm E D = 2,2 M</t>
  </si>
  <si>
    <t>Chapa Metálica Corrugada Galvanizada Revestida Com Epóxi Para Tunnel Liner - E = 3,4 Mm E D = 2,4 M</t>
  </si>
  <si>
    <t>Chapa Metálica Corrugada Galvanizada Revestida Com Epóxi Para Tunnel Liner - E = 3,4 Mm E D = 2,6 M</t>
  </si>
  <si>
    <t>Chapa Metálica Corrugada Galvanizada Revestida Com Epóxi Para Tunnel Liner - E = 3,4 Mm E D = 2,8 M</t>
  </si>
  <si>
    <t>Chapa Metálica Corrugada Galvanizada Revestida Com Epóxi Para Tunnel Liner - E = 3,4 Mm E D = 3,0 M</t>
  </si>
  <si>
    <t>Chapa Metálica Corrugada Galvanizada Revestida Com Epóxi Para Tunnel Liner - E = 3,4 Mm E D = 3,2 M</t>
  </si>
  <si>
    <t>Chapa Múltipla Metálica Corrugada Galvanizada Tipo Mp 152 Lenticular Ou Similar - E = 2,70 Mm, H = 1,40 M E Vão = 1,95 M</t>
  </si>
  <si>
    <t>Chapa Múltipla Metálica Corrugada Galvanizada Tipo Mp 152 Lenticular Ou Similar - E = 2,70 Mm, H = 1,50 M E Vão = 2,15 M</t>
  </si>
  <si>
    <t>Chapa Múltipla Metálica Corrugada Galvanizada Tipo Mp 152 Lenticular Ou Similar - E = 2,70 Mm, H = 1,60 M E Vão = 2,30 M</t>
  </si>
  <si>
    <t>Chapa Múltipla Metálica Corrugada Galvanizada Tipo Mp 152 Lenticular Ou Similar - E = 2,70 Mm, H = 1,65 M E Vão = 2,55 M</t>
  </si>
  <si>
    <t>Chapa Múltipla Metálica Corrugada Galvanizada Tipo Mp 152 Lenticular Ou Similar - E = 2,70 Mm, H = 1,85 M E Vão = 2,70 M</t>
  </si>
  <si>
    <t>Chapa Múltipla Metálica Corrugada Galvanizada Tipo Mp 152 Lenticular Ou Similar - E = 2,70 Mm, H = 1,90 M E Vão = 2,75 M</t>
  </si>
  <si>
    <t>Chapa Múltipla Metálica Corrugada Galvanizada Tipo Mp 152 Lenticular Ou Similar - E = 2,70 Mm, H = 2,00 M E Vão = 3,00 M</t>
  </si>
  <si>
    <t>Chapa Múltipla Metálica Corrugada Galvanizada Tipo Mp 152 Lenticular Ou Similar - E = 2,70 Mm, H = 2,10 M E Vão = 3,20 M</t>
  </si>
  <si>
    <t>Chapa Múltipla Metálica Corrugada Galvanizada Tipo Mp 152 Lenticular Ou Similar - E = 2,70 Mm, H = 2,15 M E Vão = 3,35 M</t>
  </si>
  <si>
    <t>Chapa Múltipla Metálica Corrugada Galvanizada Tipo Mp 152 Lenticular Ou Similar - E = 2,70 Mm, H = 2,25 M E Vão = 3,55 M</t>
  </si>
  <si>
    <t>Chapa Múltipla Metálica Corrugada Galvanizada Tipo Mp 152 Lenticular Ou Similar - E = 2,70 Mm, H = 2,35 M E Vão = 3,70 M</t>
  </si>
  <si>
    <t>Chapa Múltipla Metálica Corrugada Galvanizada Tipo Mp 152 Lenticular Ou Similar - E = 2,70 Mm, H = 2,45 M E Vão = 3,90 M</t>
  </si>
  <si>
    <t>Chapa Múltipla Metálica Corrugada Galvanizada Tipo Mp 152 Lenticular Ou Similar - E = 2,70 Mm, H = 2,55 M E Vão = 4,00 M</t>
  </si>
  <si>
    <t>Chapa Múltipla Metálica Corrugada Galvanizada Tipo Mp 152 Lenticular Ou Similar - E = 2,70 Mm, H = 2,80 M E Vão = 4,15 M</t>
  </si>
  <si>
    <t>Chapa Múltipla Metálica Corrugada Galvanizada Tipo Mp 152 Lenticular Ou Similar - E = 2,70 Mm, H = 2,90 M E Vão = 4,40 M</t>
  </si>
  <si>
    <t>Chapa Múltipla Metálica Corrugada Galvanizada Tipo Mp 152 Lenticular Ou Similar - E = 2,70 Mm, H = 3,00 M E Vão = 4,60 M</t>
  </si>
  <si>
    <t>Chapa Múltipla Metálica Corrugada Galvanizada Tipo Mp 152 Lenticular Ou Similar - E = 3,40 Mm, H = 3,05 M E Vão = 4,80 M</t>
  </si>
  <si>
    <t>Chapa Múltipla Metálica Corrugada Galvanizada Tipo Mp 152 Lenticular Ou Similar - E = 3,40 Mm, H = 3,15 M E Vão = 5,05 M</t>
  </si>
  <si>
    <t>Chapa Múltipla Metálica Corrugada Galvanizada Tipo Mp 152 Lenticular Ou Similar - E = 3,40 Mm, H = 3,25 M E Vão = 5,25 M</t>
  </si>
  <si>
    <t>Chapa Múltipla Metálica Corrugada Galvanizada Tipo Mp 152 Lenticular Ou Similar - E = 3,90 Mm, H = 3,35 M E Vão = 5,45 M</t>
  </si>
  <si>
    <t>Chapa Múltipla Metálica Corrugada Galvanizada Tipo Mp 152 Lenticular Ou Similar - E = 3,90 Mm, H = 3,40 M E Vão = 5,60 M</t>
  </si>
  <si>
    <t>Chapa Múltipla Metálica Corrugada Galvanizada Tipo Mp 152 Lenticular Ou Similar - E = 4,70 Mm, H = 3,50 M E Vão = 5,80 M</t>
  </si>
  <si>
    <t>Chapa Múltipla Metálica Corrugada Galvanizada Tipo Mp 152 Lenticular Ou Similar - E = 4,70 Mm, H = 3,55 M E Vão = 5,90 M</t>
  </si>
  <si>
    <t>Chapa Múltipla Metálica Corrugada Galvanizada Tipo Mp 152 Lenticular Ou Similar - E = 4,70 Mm, H = 3,65 M E Vão = 6,10 M</t>
  </si>
  <si>
    <t>Chapa Múltipla Metálica Corrugada Galvanizada Tipo Mp 152 Lenticular Ou Similar - E = 4,70 Mm, H = 3,65 M E Vão = 6,25 M</t>
  </si>
  <si>
    <t>Chapa Múltipla Metálica Corrugada Galvanizada Tipo Mp 152 Lenticular Ou Similar - E = 6,40 Mm, H = 3,75 M E Vão = 6,40 M</t>
  </si>
  <si>
    <t>Chapa Múltipla Metálica Corrugada Galvanizada Tipo Mp 152 Lenticular Ou Similar - E = 6,40 Mm, H = 3,85 M E Vão = 6,60 M</t>
  </si>
  <si>
    <t>Chapa Múltipla Metálica Corrugada Galvanizada Tipo Mp 152 Ou Similar Para Passagem De Gado - E = 2,70 Mm, H = 2,25 M E Vão = 2,20 M</t>
  </si>
  <si>
    <t>Chapa Múltipla Metálica Corrugada Galvanizada Tipo Mp 152 Ou Similar Para Passagem De Gado - E = 2,70 Mm, H = 3,10 M E Vão = 2,90 M</t>
  </si>
  <si>
    <t>Chapa Múltipla Metálica Corrugada Galvanizada Tipo Mp 152 Ou Similar Para Passagem Inferior - E = 2,70 Mm, H = 3,50 M E Vão = 3,70 M</t>
  </si>
  <si>
    <t>Chapa Múltipla Metálica Corrugada Galvanizada Tipo Mp 152 Ou Similar Para Passagem Inferior - E = 2,70 Mm, H = 3,60 M E Vão = 3,90 M</t>
  </si>
  <si>
    <t>Chapa Múltipla Metálica Corrugada Galvanizada Tipo Mp 152 Ou Similar Para Passagem Inferior - E = 2,70 Mm, H = 3,75 M E Vão = 4,00 M</t>
  </si>
  <si>
    <t>Chapa Múltipla Metálica Corrugada Galvanizada Tipo Mp 152 Ou Similar Para Passagem Inferior - E = 2,70 Mm, H = 3,90 M E Vão = 4,20 M</t>
  </si>
  <si>
    <t>Chapa Múltipla Metálica Corrugada Galvanizada Tipo Mp 152 Ou Similar Para Passagem Inferior - E = 2,70 Mm, H = 4,10 M E Vão = 4,25 M</t>
  </si>
  <si>
    <t>Chapa Múltipla Metálica Corrugada Galvanizada Tipo Mp 152 Ou Similar Para Passagem Inferior - E = 2,70 Mm, H = 4,25 M E Vão = 4,40 M</t>
  </si>
  <si>
    <t>Chapa Múltipla Metálica Corrugada Galvanizada Tipo Mp 152 Ou Similar Para Passagem Inferior - E = 2,70 Mm, H = 4,40 M E Vão = 4,50 M</t>
  </si>
  <si>
    <t>Chapa Múltipla Metálica Corrugada Galvanizada Tipo Mp 152 Ou Similar Para Passagem Inferior - E = 3,40 Mm, H = 4,50 M E Vão = 4,70 M</t>
  </si>
  <si>
    <t>Chapa Múltipla Metálica Corrugada Galvanizada Tipo Mp 152 Ou Similar Para Passagem Inferior - E = 3,40 Mm, H = 4,75 M E Vão = 4,80 M</t>
  </si>
  <si>
    <t>Chapa Múltipla Metálica Corrugada Galvanizada Tipo Mp 152 Ou Similar Para Passagem Inferior - E = 3,40 Mm, H = 4,85 M E Vão = 5,00 M</t>
  </si>
  <si>
    <t>Chapa Múltipla Metálica Corrugada Galvanizada Tipo Mp 152 Ou Similar Para Passagem Inferior - E = 3,40 Mm, H = 4,90 M E Vão = 5,15 M</t>
  </si>
  <si>
    <t>Chapa Múltipla Metálica Corrugada Galvanizada Tipo Mp 152 Ou Similar Para Passagem Inferior - E = 3,40 Mm, H = 5,00 M E Vão = 5,25 M</t>
  </si>
  <si>
    <t>Chapa Múltipla Metálica Corrugada Galvanizada Tipo Mp 152 Ou Similar Para Passagem Inferior - E = 3,40 Mm, H = 5,30 M E Vão = 5,30 M</t>
  </si>
  <si>
    <t>Chapa Múltipla Metálica Corrugada Galvanizada Tipo Mp 152 Ou Similar Para Passagem Inferior - E = 3,90 Mm, H = 5,25 M E Vão = 5,65 M</t>
  </si>
  <si>
    <t>Chapa Múltipla Metálica Corrugada Galvanizada Tipo Mp 152 Ou Similar Para Passagem Inferior - E = 4,70 Mm, H = 5,30 M E Vão = 5,85 M</t>
  </si>
  <si>
    <t>Chapa Múltipla Metálica Corrugada Galvanizada Tipo Mp 152 Ou Similar Para Passagem Inferior - E = 4,70 Mm, H = 5,45 M E Vão = 6,00 M</t>
  </si>
  <si>
    <t>Chapa Múltipla Metálica Corrugada Galvanizada Tipo Mp 152 Ou Similar Para Passagem Inferior - E = 4,70 Mm, H = 5,50 M E Vão = 6,25 M</t>
  </si>
  <si>
    <t>Chapa Múltipla Metálica Corrugada Galvanizada De Arco Alto Tipo Mp 152S Ou Similar - E = 4,70 Mm, H = 2,77 M E Vão = 6,12 M</t>
  </si>
  <si>
    <t>Chapa Múltipla Metálica Corrugada Galvanizada De Arco Alto Tipo Mp 152S Ou Similar - E = 4,70 Mm, H = 3,68 M E Vão = 6,30 M</t>
  </si>
  <si>
    <t>Chapa Múltipla Metálica Corrugada Galvanizada De Arco Alto Tipo Mp 152S Ou Similar - E = 4,70 Mm, H = 3,56 M E Vão = 6,55 M</t>
  </si>
  <si>
    <t>Chapa Múltipla Metálica Corrugada Galvanizada De Arco Alto Tipo Mp 152S Ou Similar - E = 4,70 Mm, H = 4,42 M E Vão = 6,96 M</t>
  </si>
  <si>
    <t>Chapa Múltipla Metálica Corrugada Galvanizada De Arco Alto Tipo Mp 152S Ou Similar - E = 4,70 Mm, H = 3,61 M E Vão = 6,78 M</t>
  </si>
  <si>
    <t>Chapa Múltipla Metálica Corrugada Galvanizada De Arco Alto Tipo Mp 152S Ou Similar - E = 4,70 Mm, H = 4,27 M E Vão = 6,99 M</t>
  </si>
  <si>
    <t>Chapa Múltipla Metálica Corrugada Galvanizada De Arco Alto Tipo Mp 152S Ou Similar - E = 4,70 Mm, H = 3,63 M E Vão = 7,01 M</t>
  </si>
  <si>
    <t>Chapa Múltipla Metálica Corrugada Galvanizada De Arco Alto Tipo Mp 152S Ou Similar - E = 4,70 Mm, H = 4,52 M E Vão = 7,42 M</t>
  </si>
  <si>
    <t>Chapa Múltipla Metálica Corrugada Galvanizada De Arco Alto Tipo Mp 152S Ou Similar - E = 4,70 Mm, H = 3,68 M E Vão = 7,24 M</t>
  </si>
  <si>
    <t>Chapa Múltipla Metálica Corrugada Galvanizada De Arco Alto Tipo Mp 152S Ou Similar - E = 4,70 Mm, H = 4,19 M E Vão = 7,47 M</t>
  </si>
  <si>
    <t>Chapa Múltipla Metálica Corrugada Galvanizada De Arco Alto Tipo Mp 152S Ou Similar - E = 4,70 Mm, H = 4,60 M E Vão = 7,85 M</t>
  </si>
  <si>
    <t>Chapa Múltipla Metálica Corrugada Galvanizada De Arco Alto Tipo Mp 152S Ou Similar - E = 4,70 Mm, H = 3,99 M E Vão = 7,67 M</t>
  </si>
  <si>
    <t>Chapa Múltipla Metálica Corrugada Galvanizada De Arco Alto Tipo Mp 152S Ou Similar - E = 4,70 Mm, H = 4,65 M E Vão = 8,08 M</t>
  </si>
  <si>
    <t>Chapa Múltipla Metálica Corrugada Galvanizada De Arco Alto Tipo Mp 152S Ou Similar - E = 4,70 Mm, H = 4,04 M E Vão = 7,90 M</t>
  </si>
  <si>
    <t>Chapa Múltipla Metálica Corrugada Galvanizada De Arco Alto Tipo Mp 152S Ou Similar - E = 4,70 Mm, H = 4,70 M E Vão = 8,31 M</t>
  </si>
  <si>
    <t>Chapa Múltipla Metálica Corrugada Galvanizada De Arco Alto Tipo Mp 152S Ou Similar - E = 4,70 Mm, H = 4,11 M E Vão = 8,36 M</t>
  </si>
  <si>
    <t>Chapa Múltipla Metálica Corrugada Galvanizada De Arco Alto Tipo Mp 152S Ou Similar - E = 4,70 Mm, H = 5,00 M E Vão = 8,97 M</t>
  </si>
  <si>
    <t>Chapa Múltipla Metálica Corrugada Galvanizada De Arco Alto Tipo Mp 152S Ou Similar - E = 4,70 Mm, H = 4,39 M E Vão = 8,59 M</t>
  </si>
  <si>
    <t>Chapa Múltipla Metálica Corrugada Galvanizada De Arco Alto Tipo Mp 152S Ou Similar - E = 4,70 Mm, H = 5,49 M E Vão = 9,17 M</t>
  </si>
  <si>
    <t>Chapa Múltipla Metálica Corrugada Galvanizada De Arco Alto Tipo Mp 152S Ou Similar - E = 4,70 Mm, H = 4,70 M E Vão = 9,22 M</t>
  </si>
  <si>
    <t>Chapa Múltipla Metálica Corrugada Galvanizada De Arco Alto Tipo Mp 152S Ou Similar - E = 4,70 Mm, H = 5,59 M E Vão = 9,63 M</t>
  </si>
  <si>
    <t>Chapa Múltipla Metálica Corrugada Galvanizada De Arco Alto Tipo Mp 152S Ou Similar - E = 4,70 Mm, H = 4,75 M E Vão = 9,45 M</t>
  </si>
  <si>
    <t>Chapa Múltipla Metálica Corrugada Galvanizada De Arco Alto Tipo Mp 152S Ou Similar - E = 4,70 Mm, H = 5,41 M E Vão = 9,65 M</t>
  </si>
  <si>
    <t>Chapa Múltipla Metálica Corrugada Galvanizada De Arco Alto Tipo Mp 152S Ou Similar - E = 4,70 Mm, H = 6,07 M E Vão = 9,86 M</t>
  </si>
  <si>
    <t>Chapa Múltipla Metálica Corrugada Galvanizada De Arco Alto Tipo Mp 152S Ou Similar - E = 4,70 Mm, H = 5,23 M E Vão = 9,68 M</t>
  </si>
  <si>
    <t>Chapa Múltipla Metálica Corrugada Galvanizada De Arco Alto Tipo Mp 152S Ou Similar - E = 4,70 Mm, H = 6,12 M E Vão = 10,08 M</t>
  </si>
  <si>
    <t>Chapa Múltipla Metálica Corrugada Galvanizada De Arco Alto Tipo Mp 152S Ou Similar - E = 4,70 Mm, H = 5,28 M E Vão = 9,91 M</t>
  </si>
  <si>
    <t>Chapa Múltipla Metálica Corrugada Galvanizada De Arco Alto Tipo Mp 152S Ou Similar - E = 4,70 Mm, H = 6,17 M E Vão = 10,31 M</t>
  </si>
  <si>
    <t>Chapa Múltipla Metálica Corrugada Galvanizada De Arco Alto Tipo Mp 152S Ou Similar - E = 4,70 Mm, H = 5,38 M E Vão = 10,36 M</t>
  </si>
  <si>
    <t>Chapa Múltipla Metálica Corrugada Galvanizada De Arco Alto Tipo Mp 152S Ou Similar - E = 4,70 Mm, H = 6,05 M E Vão = 10,54 M</t>
  </si>
  <si>
    <t>Chapa Múltipla Metálica Corrugada Galvanizada De Arco Alto Tipo Mp 152S Ou Similar - E = 4,70 Mm, H = 6,48 M E Vão = 10,74 M</t>
  </si>
  <si>
    <t>Chapa Múltipla Metálica Corrugada Galvanizada De Arco Alto Tipo Mp 152S Ou Similar - E = 4,70 Mm, H = 7,12 M E Vão = 11,35 M</t>
  </si>
  <si>
    <t>Chapa Múltipla Metálica Corrugada Galvanizada De Arco Alto Tipo Mp 152S Ou Similar - E = 6,40 Mm, H = 5,41 M E Vão = 10,57 M</t>
  </si>
  <si>
    <t>Chapa Múltipla Metálica Corrugada Galvanizada De Arco Alto Tipo Mp 152S Ou Similar - E = 6,40 Mm, H = 6,10 M E Vão = 10,77 M</t>
  </si>
  <si>
    <t>Chapa Múltipla Metálica Corrugada Galvanizada De Arco Alto Tipo Mp 152S Ou Similar - E = 6,40 Mm, H = 6,53 M E Vão = 10,97 M</t>
  </si>
  <si>
    <t>Chapa Múltipla Metálica Corrugada Galvanizada De Arco Alto Tipo Mp 152S Ou Similar - E = 6,40 Mm, H = 7,16 M E Vão = 11,58 M</t>
  </si>
  <si>
    <t>Chapa Múltipla Metálica Corrugada Galvanizada Tipo Mp 152S Ovoide Ou Similar - E = 4,70 Mm, H = 7,82 M E Vão = 7,21 M</t>
  </si>
  <si>
    <t>Chapa Múltipla Metálica Corrugada Galvanizada Tipo Mp 152S Ovoide Ou Similar - E = 4,70 Mm, H = 7,87 M E Vão = 7,31 M</t>
  </si>
  <si>
    <t>Chapa Múltipla Metálica Corrugada Galvanizada Tipo Mp 152S Ovoide Ou Similar - E = 4,70 Mm, H = 7,90 M E Vão = 7,77 M</t>
  </si>
  <si>
    <t>Chapa Múltipla Metálica Corrugada Galvanizada Tipo Mp 152S Ovoide Ou Similar - E = 4,70 Mm, H = 8,44 M E Vão = 7,57 M</t>
  </si>
  <si>
    <t>Chapa Múltipla Metálica Corrugada Galvanizada Tipo Mp 152S Ovoide Ou Similar - E = 4,70 Mm, H = 8,23 M E Vão = 8,36 M</t>
  </si>
  <si>
    <t>Chapa Múltipla Metálica Corrugada Galvanizada Tipo Mp 152S Ovoide Ou Similar - E = 4,70 Mm, H = 8,01 M E Vão = 8,13 M</t>
  </si>
  <si>
    <t>Chapa Múltipla Metálica Corrugada Galvanizada Tipo Mp 152S Ovoide Ou Similar - E = 4,70 Mm, H = 8,48 M E Vão = 8,56 M</t>
  </si>
  <si>
    <t>Chapa Múltipla Metálica Corrugada Galvanizada Tipo Mp 152S Ovoide Ou Similar - E = 4,70 Mm, H = 9,32 M E Vão = 8,71 M</t>
  </si>
  <si>
    <t>Chapa Múltipla Metálica Corrugada Galvanizada Tipo Mp 152S Ovoide Ou Similar - E = 4,70 Mm, H = 9,04 M E Vão = 9,15 M</t>
  </si>
  <si>
    <t>Chapa Múltipla Metálica Corrugada Galvanizada Tipo Mp 152S Ovoide Ou Similar - E = 4,70 Mm, H = 9,50 M E Vão = 9,15 M</t>
  </si>
  <si>
    <t>Terminal Absorvedor De Energia De Abertura Com Nível De Contenção Tl3 Para Defensa Metálica</t>
  </si>
  <si>
    <t>Terminal Absorvedor De Energia De Não Abertura Com Nível De Contenção Tl3 Para Defensa Metálica</t>
  </si>
  <si>
    <t>Chumbador Em Aço Ca 25</t>
  </si>
  <si>
    <t>Arame Liso Em Aço Galvanizado - D = 1,24 Mm (18 Bwg)</t>
  </si>
  <si>
    <t>Porca Sextavada Em Aço Para Ancoragem De Tirantes - D = 38 Mm E C = 55 Mm</t>
  </si>
  <si>
    <t>Tela De Poliamida - Malha De 60 Fios/Cm</t>
  </si>
  <si>
    <t>Tirante De Barra De Aço - Tensão De Escoamento = 520 Mpa, Tensão De Ruptura = 690 Mpa E D = 32 Mm</t>
  </si>
  <si>
    <t>Válvula Manchete - D = 20 Mm</t>
  </si>
  <si>
    <t>Barra Chata Em Aço Galvanizado</t>
  </si>
  <si>
    <t>Luva Para Bainha Metálica - D = 30 Mm</t>
  </si>
  <si>
    <t>Luva Para Bainha Metálica - D = 35 Mm</t>
  </si>
  <si>
    <t>Luva Para Bainha Metálica - D = 40 Mm</t>
  </si>
  <si>
    <t>Luva Para Bainha Metálica - D = 45 Mm</t>
  </si>
  <si>
    <t>Luva Para Bainha Metálica - D = 50 Mm</t>
  </si>
  <si>
    <t>Luva Para Bainha Metálica - D = 55 Mm</t>
  </si>
  <si>
    <t>Luva Para Bainha Metálica - D = 60 Mm</t>
  </si>
  <si>
    <t>Luva Para Bainha Metálica - D = 65 Mm</t>
  </si>
  <si>
    <t>Luva Para Bainha Metálica - D = 70 Mm</t>
  </si>
  <si>
    <t>Luva Para Bainha Metálica - D = 75 Mm</t>
  </si>
  <si>
    <t>Luva Para Bainha Metálica - D = 80 Mm</t>
  </si>
  <si>
    <t>Luva Para Bainha Metálica - D = 85 Mm</t>
  </si>
  <si>
    <t>Luva Para Bainha Metálica - D = 90 Mm</t>
  </si>
  <si>
    <t>Luva Para Bainha Metálica - D = 95 Mm</t>
  </si>
  <si>
    <t>Luva Para Bainha Metálica - D = 100 Mm</t>
  </si>
  <si>
    <t>Luva Para Bainha Metálica - D = 110 Mm</t>
  </si>
  <si>
    <t>Luva Para Bainha Metálica - D = 120 Mm</t>
  </si>
  <si>
    <t>Luva Para Bainha Metálica - D = 130 Mm</t>
  </si>
  <si>
    <t>Luva Para Bainha Metálica Ovalizada De 19 X 36 Mm</t>
  </si>
  <si>
    <t>Luva Para Bainha Metálica Ovalizada De 19 X 48 Mm</t>
  </si>
  <si>
    <t>Luva Para Bainha Metálica Ovalizada De 19 X 62 Mm</t>
  </si>
  <si>
    <t>Luva Para Bainha Metálica Ovalizada De 22 X 32 Mm</t>
  </si>
  <si>
    <t>Luva Para Bainha Metálica Ovalizada De 22 X 55 Mm</t>
  </si>
  <si>
    <t>Luva Para Bainha Metálica Ovalizada De 22 X 73 Mm</t>
  </si>
  <si>
    <t>Tinta Em Pó À Base De Resina Poliéster</t>
  </si>
  <si>
    <t>Apoio De Neoprene Não Fretado - C = 100 Mm, L = 100 Mm E E = 20 Mm</t>
  </si>
  <si>
    <t>Porca Sextavada Em Aço Galvanizado Para Parafuso - D = 9,525 Mm (3/8")</t>
  </si>
  <si>
    <t>Porca Sextavada Em Aço Galvanizado Para Parafuso - D = 12 Mm (M12)</t>
  </si>
  <si>
    <t>Parafuso De Cabeça Sextavada Em Aço Galvanizado, Classe 8.8 - D = 12 Mm (M12) E C = 30 Mm</t>
  </si>
  <si>
    <t>Ligação Tipo Barra Chata Em Aço Galvanizado Para Contenção - L = 45 Mm E E = 4 Mm</t>
  </si>
  <si>
    <t>Fita Metálica Sae 1010/1020 Para Solo Reforçado - L = 50 Mm E E = 4 Mm</t>
  </si>
  <si>
    <t>Material Para Aterro Reforçado Com Fitas Metálicas</t>
  </si>
  <si>
    <t>Tubo Pead Pe 100 Pn 5 Para Estais - D = 140 Mm</t>
  </si>
  <si>
    <t>Tubo Pead Pe 100 Pn 5 Para Estais - D = 160 Mm</t>
  </si>
  <si>
    <t>Tubo Pead Pe 100 Pn 5 Para Estais - D = 180 Mm</t>
  </si>
  <si>
    <t>Tubo Pead Pe 100 Pn 5 Para Estais - D = 200 Mm</t>
  </si>
  <si>
    <t>Tubo Pead Pe 100 Pn 5 Para Estais - D = 225 Mm</t>
  </si>
  <si>
    <t>Tubo Pead Pe 100 Pn 5 Para Estais - D = 250 Mm</t>
  </si>
  <si>
    <t>Tubo Pead Pe 100 Pn 5 Para Estais - D = 280 Mm</t>
  </si>
  <si>
    <t>Tubo Pead Pe 100 Pn 5 Para Estais - D = 315 Mm</t>
  </si>
  <si>
    <t>Tubo Antivandalismo Em Aço Galvanizado Para Estais De 12 Cordoalhas - D = 15,7 Mm</t>
  </si>
  <si>
    <t>Tubo Antivandalismo Em Aço Galvanizado Para Estais De 19 Cordoalhas - D = 15,7 Mm</t>
  </si>
  <si>
    <t>Tubo Antivandalismo Em Aço Galvanizado Para Estais De 22 Cordoalhas - D = 15,7 Mm</t>
  </si>
  <si>
    <t>Tubo Antivandalismo Em Aço Galvanizado Para Estais De 31 Cordoalhas - D = 15,7 Mm</t>
  </si>
  <si>
    <t>Tubo Antivandalismo Em Aço Galvanizado Para Estais De 37 Cordoalhas - D = 15,7 Mm</t>
  </si>
  <si>
    <t>Tubo Antivandalismo Em Aço Galvanizado Para Estais De 43 Cordoalhas - D = 15,7 Mm</t>
  </si>
  <si>
    <t>Tubo Antivandalismo Em Aço Galvanizado Para Estais De 55 Cordoalhas - D = 15,7 Mm</t>
  </si>
  <si>
    <t>Tubo Antivandalismo Em Aço Galvanizado Para Estais De 61 Cordoalhas - D = 15,7 Mm</t>
  </si>
  <si>
    <t>Tubo Antivandalismo Em Aço Galvanizado Para Estais De 73 Cordoalhas - D = 15,7 Mm</t>
  </si>
  <si>
    <t>Tubo Antivandalismo Em Aço Galvanizado Para Estais De 85 Cordoalhas - D = 15,7 Mm</t>
  </si>
  <si>
    <t>Tubo Antivandalismo Em Aço Galvanizado Para Estais De 91 Cordoalhas - D = 15,7 Mm</t>
  </si>
  <si>
    <t>Tubo Fôrma Lado Fixo Em Aço Galvanizado Para Estais De 12 Cordoalhas - D = 15,7 Mm</t>
  </si>
  <si>
    <t>Tubo Fôrma Lado Fixo Em Aço Galvanizado Para Estais De 19 Cordoalhas - D = 15,7 Mm</t>
  </si>
  <si>
    <t>Tubo Fôrma Lado Fixo Em Aço Galvanizado Para Estais De 22 Cordoalhas - D = 15,7 Mm</t>
  </si>
  <si>
    <t>Tubo Fôrma Lado Fixo Em Aço Galvanizado Para Estais De 31 Cordoalhas - D = 15,7 Mm</t>
  </si>
  <si>
    <t>Tubo Fôrma Lado Fixo Em Aço Galvanizado Para Estais De 37 Cordoalhas - D = 15,7 Mm</t>
  </si>
  <si>
    <t>Tubo Fôrma Lado Fixo Em Aço Galvanizado Para Estais De 43 Cordoalhas - D = 15,7 Mm</t>
  </si>
  <si>
    <t>Tubo Fôrma Lado Fixo Em Aço Galvanizado Para Estais De 55 Cordoalhas - D = 15,7 Mm</t>
  </si>
  <si>
    <t>Tubo Fôrma Lado Fixo Em Aço Galvanizado Para Estais De 61 Cordoalhas - D = 15,7 Mm</t>
  </si>
  <si>
    <t>Tubo Fôrma Lado Fixo Em Aço Galvanizado Para Estais De 73 Cordoalhas - D = 15,7 Mm</t>
  </si>
  <si>
    <t>Tubo Fôrma Lado Fixo Em Aço Galvanizado Para Estais De 85 Cordoalhas - D = 15,7 Mm</t>
  </si>
  <si>
    <t>Tubo Fôrma Lado Fixo Em Aço Galvanizado Para Estais De 91 Cordoalhas - D = 15,7 Mm</t>
  </si>
  <si>
    <t>Tubo Fôrma Lado Regulável Em Aço Galvanizado Para Estais De 12 Cordoalhas - D = 15,7 Mm</t>
  </si>
  <si>
    <t>Tubo Fôrma Lado Regulável Em Aço Galvanizado Para Estais De 19 Cordoalhas - D = 15,7 Mm</t>
  </si>
  <si>
    <t>Tubo Fôrma Lado Regulável Em Aço Galvanizado Para Estais De 22 Cordoalhas - D = 15,7 Mm</t>
  </si>
  <si>
    <t>Tubo Fôrma Lado Regulável Em Aço Galvanizado Para Estais De 31 Cordoalhas - D = 15,7 Mm</t>
  </si>
  <si>
    <t>Tubo Fôrma Lado Regulável Em Aço Galvanizado Para Estais De 37 Cordoalhas - D = 15,7 Mm</t>
  </si>
  <si>
    <t>Tubo Fôrma Lado Regulável Em Aço Galvanizado Para Estais De 43 Cordoalhas - D = 15,7 Mm</t>
  </si>
  <si>
    <t>Tubo Fôrma Lado Regulável Em Aço Galvanizado Para Estais De 55 Cordoalhas - D = 15,7 Mm</t>
  </si>
  <si>
    <t>Tubo Fôrma Lado Regulável Em Aço Galvanizado Para Estais De 61 Cordoalhas - D = 15,7 Mm</t>
  </si>
  <si>
    <t>Tubo Fôrma Lado Regulável Em Aço Galvanizado Para Estais De 73 Cordoalhas - D = 15,7 Mm</t>
  </si>
  <si>
    <t>Tubo Fôrma Lado Regulável Em Aço Galvanizado Para Estais De 85 Cordoalhas - D = 15,7 Mm</t>
  </si>
  <si>
    <t>Tubo Fôrma Lado Regulável Em Aço Galvanizado Para Estais De 91 Cordoalhas - D = 15,7 Mm</t>
  </si>
  <si>
    <t>Coroa De Botões Esféricos - Ring Bit - D = 104 Mm (4 3/32")</t>
  </si>
  <si>
    <t>Película Retrorrefletiva Tipo Iii + Si (Sinal Impresso Com Película De Sobreposição Tipo V)</t>
  </si>
  <si>
    <t>Tubo De Revestimento Em Aço-Carbono Schedule 40 - Dn = 101,6 Mm (4")</t>
  </si>
  <si>
    <t>Cimento Asfáltico De Petróleo Com Borracha - Cap 50/70 Com 15% De Borracha De Pneu</t>
  </si>
  <si>
    <t>Película Retrorrefletiva Tipo I + Si (Sinal Impresso Com Película De Sobreposição Tipo V)</t>
  </si>
  <si>
    <t>Chapa De Poliéster Reforçada Com Fibra De Vidro - E = 2,0 Mm</t>
  </si>
  <si>
    <t>Chapa De Alumínio Composto (Acm) - E = 3,0 Mm</t>
  </si>
  <si>
    <t>Película Retrorrefletiva Tipo X + Si (Sinal Impresso Com Película De Sobreposição Tipo V)</t>
  </si>
  <si>
    <t>Fita Adesiva Estrutural Dupla-Face - E = 2 Mm E L = 25 Mm</t>
  </si>
  <si>
    <t>Película Retrorrefletiva Tipo I</t>
  </si>
  <si>
    <t>Película Retrorrefletiva Tipo Iii + Si</t>
  </si>
  <si>
    <t>Película Retrorrefletiva Tipo Iii</t>
  </si>
  <si>
    <t>Película Não Retrorrefletiva Tipo Iv</t>
  </si>
  <si>
    <t>Película Retrorrefletiva Tipo X</t>
  </si>
  <si>
    <t>Duto Flexível De Ventilação De Poliéster Aluminizado Sem Isolamento - D = 200 Mm</t>
  </si>
  <si>
    <t>Cabo De Cobre Flexível Antichama Isolado Em Hepr - Tensão De 0,6/1,0 Kv E Seção De 2 X 6 Mm²</t>
  </si>
  <si>
    <t>Cabo De Cobre Flexível Antichama Isolado Em Hepr - Tensão De 0,6/1,0 Kv E Seção De 4 X 6 Mm²</t>
  </si>
  <si>
    <t>Tinta Plástica À Base De Resina Metacrílica Aplicada A Frio Por Aspersão (Spray)</t>
  </si>
  <si>
    <t>Ancoragem Fixa Para Estais De 12 Cordoalhas - D = 15,7 Mm</t>
  </si>
  <si>
    <t>Ancoragem Fixa Para Estais De 22 Cordoalhas - D = 15,7 Mm</t>
  </si>
  <si>
    <t>Ancoragem Fixa Para Estais De 43 Cordoalhas - D = 15,7 Mm</t>
  </si>
  <si>
    <t>Ancoragem Fixa Para Estais De 85 Cordoalhas - D = 15,7 Mm</t>
  </si>
  <si>
    <t>Ancoragem Regulável Para Estais De 12 Cordoalhas - D = 15,7 Mm</t>
  </si>
  <si>
    <t>Ancoragem Regulável Para Estais De 22 Cordoalhas - D = 15,7 Mm</t>
  </si>
  <si>
    <t>Ancoragem Regulável Para Estais De 43 Cordoalhas - D = 15,7 Mm</t>
  </si>
  <si>
    <t>Ancoragem Regulável Para Estais De 85 Cordoalhas - D = 15,7 Mm</t>
  </si>
  <si>
    <t>Tubo Pead Pe 100 Pn 5 Para Estais - D = 110 Mm</t>
  </si>
  <si>
    <t>Arruela Lisa Em Aço Zincado Branco Para Parafuso - D = 9,525 Mm (3/8")</t>
  </si>
  <si>
    <t>Viga De Madeira - E = 5 Cm E L = 11 Cm</t>
  </si>
  <si>
    <t>Purgador Plástico</t>
  </si>
  <si>
    <t>Chumbador De Expansão Controlada Por Torque Em Aço Zincado Para Concreto - D = 8,0 Mm</t>
  </si>
  <si>
    <t>Corrente De Elo Soldado Em Aço Sae 1010/1020 Com Acabamento Polido - E = 25,00 Mm (1")</t>
  </si>
  <si>
    <t>Corrente De Elo Soldado Em Aço Sae 1010/1020 Com Acabamento Polido - E = 12,50 Mm (1/2")</t>
  </si>
  <si>
    <t>Corrente De Elo Soldado Em Aço Sae 1010/1020 Com Acabamento Polido - E = 19,00 Mm (3/4")</t>
  </si>
  <si>
    <t>Lanterna De Sinalização Náutica Com Acessórios De Fixação - Alcance 2 Mn</t>
  </si>
  <si>
    <t>Lanterna De Sinalização Náutica Com Acessórios De Fixação - Alcance 3 Mn</t>
  </si>
  <si>
    <t>Lanterna De Sinalização Náutica Com Acessórios De Fixação - Alcance 4 Mn</t>
  </si>
  <si>
    <t>Lanterna De Sinalização Náutica Com Acessórios De Fixação - Alcance 6 Mn</t>
  </si>
  <si>
    <t>Lanterna De Sinalização Náutica Com Acessórios De Fixação - Alcance 8 Mn</t>
  </si>
  <si>
    <t>Manilha Âncora Em Aço Forjado Com Porca E Cupilha - Dn = 16,0 Mm (5/8")</t>
  </si>
  <si>
    <t>Manilha Reta Em Aço Forjado Com Porca E Cupilha - Dn = 38,1 Mm (1 1/2")</t>
  </si>
  <si>
    <t>Manilha Reta Em Aço Forjado Com Porca E Cupilha - Dn = 25,4 Mm (1")</t>
  </si>
  <si>
    <t>Suporte Polimérico Ecológico Maciço Colapsível Para Placa De Sinalização - Seção De 10 X 10 Cm</t>
  </si>
  <si>
    <t>Placa De Ancoragem Para Tirante De Barra De Aço - E = 12,7 Mm E Seção De 160 X 160 Mm</t>
  </si>
  <si>
    <t>Material Demolido - Concreto Simples</t>
  </si>
  <si>
    <t>Material Demolido - Madeira</t>
  </si>
  <si>
    <t>Revestimento Asfáltico</t>
  </si>
  <si>
    <t>Camada Granular (Base Ou Sub-Base)</t>
  </si>
  <si>
    <t>Material Demolido - Remendo Profundo</t>
  </si>
  <si>
    <t>Material Demolido - Alvenaria</t>
  </si>
  <si>
    <t>Acessórios E Materiais Metálicos</t>
  </si>
  <si>
    <t>Material Demolido - Concreto Armado</t>
  </si>
  <si>
    <t>Material De 3ª Categoria</t>
  </si>
  <si>
    <t>Solo</t>
  </si>
  <si>
    <t>Grãos, Agregados E Solos Derramados Na Pista</t>
  </si>
  <si>
    <t>Veículos De Pequeno Porte Incendiados Em Rodovia</t>
  </si>
  <si>
    <t>Tinta À Base De Resina Epóxi Bicomponente</t>
  </si>
  <si>
    <t>Tinta À Base De Resina Epóxi Poliamida Bicomponente Para Fundo Preparador De Pintura</t>
  </si>
  <si>
    <t>Tinta Anticorrosiva À Base De Resina Epóxi Poliamida Bicomponente</t>
  </si>
  <si>
    <t>Guincho Manual Com Capacidade De Tração De 100 Kn Com Cabo De Aço</t>
  </si>
  <si>
    <t>Guincho Manual Com Capacidade De Tração De 200 Kn Com Cabo De Aço</t>
  </si>
  <si>
    <t>Pneu Reaproveitado</t>
  </si>
  <si>
    <t>Sapatilha Em Aço Inox - D = 13 Mm (1/2")</t>
  </si>
  <si>
    <t>Molinete Manual Com Capacidade De Tração De 70 Kn</t>
  </si>
  <si>
    <t>Ânodo De Sacrifício Em Liga De Zinco - Peso = 20 Kg</t>
  </si>
  <si>
    <t>Cabo De Aço - D = 42,00 Mm (1 5/8")</t>
  </si>
  <si>
    <t>Terminal Soquete Fechado Em Aço Galvanizado Compatível Com Cabo De Aço De D = 42 Mm</t>
  </si>
  <si>
    <t>Manilha Reta Em Aço Forjado Com Porca E Cupilha - D = 57,2 Mm (2 1/4")</t>
  </si>
  <si>
    <t>Tubo Mecânico Em Aço-Carbono</t>
  </si>
  <si>
    <t>Material Combustível Removido</t>
  </si>
  <si>
    <t>Blocos De Rocha Ou Matacões</t>
  </si>
  <si>
    <t>Material Asfáltico Removido</t>
  </si>
  <si>
    <t>Estrutura De Pórtico Metálico Removida</t>
  </si>
  <si>
    <t>Estrutura De Semipórtico Duplo Metálico Removida</t>
  </si>
  <si>
    <t>Estrutura De Semipórtico Metálico Removida</t>
  </si>
  <si>
    <t>Mangueira Para Hidrojateamento Com Pressão De Trabalho De Até 17,5 Mpa (2.538 Psi) - D = 25 Mm (1")</t>
  </si>
  <si>
    <t>Mangueira Para Sistema De Sucção A Vácuo Com Vazão De Entrada De Até 3,6 M³/H (60 L/Min) - D = 72,5 Mm (3")</t>
  </si>
  <si>
    <t>Detritos Removidos De Bueiros</t>
  </si>
  <si>
    <t>Material Triturado - Galhos E Troncos</t>
  </si>
  <si>
    <t>Canal Monobloco Com Corpo E Grelha Em Concreto Polímero Com Efeito Autolimpante - Carga De Controle De 400 Kn - C = 100,0 Cm, L = 15,0 Cm E H = 23,0 Cm</t>
  </si>
  <si>
    <t>Canal Monobloco Com Corpo E Grelha Em Concreto Polímero Com Efeito Autolimpante - Carga De Controle De 400 Kn - C = 100,0 Cm, L = 25,0 Cm E H = 32,0 Cm</t>
  </si>
  <si>
    <t>Canal Monobloco Com Corpo E Grelha Em Concreto Polímero Com Efeito Autolimpante - Carga De Controle De 900 Kn - C = 100,0 Cm, L = 16,0 Cm E H = 26,5 Cm</t>
  </si>
  <si>
    <t>Canal Monobloco Com Corpo E Grelha Em Concreto Polímero Com Efeito Autolimpante - Carga De Controle De 900 Kn - C = 100,0 Cm, L = 21,0 Cm E H = 28,0 Cm</t>
  </si>
  <si>
    <t>Canal Monobloco Com Corpo E Grelha Em Concreto Polímero Com Efeito Autolimpante - Carga De Controle De 900 Kn - C = 100,0 Cm, L = 21,0 Cm E H = 38,0 Cm</t>
  </si>
  <si>
    <t>Canal Monobloco Com Corpo E Grelha Em Concreto Polímero Com Efeito Autolimpante - Carga De Controle De 900 Kn - C = 100,0 Cm, L = 21,0 Cm E H = 48,0 Cm</t>
  </si>
  <si>
    <t>Canal Monobloco Com Corpo E Grelha Em Concreto Polímero Com Efeito Autolimpante - Carga De Controle De 900 Kn - C = 100,0 Cm, L = 26,0 Cm E H = 33,0 Cm</t>
  </si>
  <si>
    <t>Canal Monobloco Com Corpo E Grelha Em Concreto Polímero Com Efeito Autolimpante - Carga De Controle De 900 Kn - C = 100,0 Cm, L = 26,0 Cm E H = 53,0 Cm</t>
  </si>
  <si>
    <t>Canal Monobloco Com Corpo E Grelha Em Concreto Polímero Com Efeito Autolimpante - Carga De Controle De 900 Kn - C = 200,0 Cm, L = 40,0 Cm E H = 59,5 Cm</t>
  </si>
  <si>
    <t>Canal Em Polietileno E Polipropileno Com Efeito Autolimpante E Grelha De Encaixe Em Poliamida Reforçada - Carga De Controle De 250 Kn - C = 100,0 Cm, L = 16,0 Cm E H = 12,2 Cm</t>
  </si>
  <si>
    <t>Canal Em Polietileno E Polipropileno Com Efeito Autolimpante E Grelha De Encaixe Em Poliamida Reforçada - Carga De Controle De 250 Kn - C = 100,0 Cm, L = 16,0 Cm E H = 17,2 Cm</t>
  </si>
  <si>
    <t>Canal Em Polietileno E Polipropileno Com Efeito Autolimpante E Grelha De Encaixe Em Poliamida Reforçada - Carga De Controle De 250 Kn - C = 100,0 Cm, L = 16,0 Cm E H = 5,5 Cm</t>
  </si>
  <si>
    <t>Canal Em Polietileno E Polipropileno Com Efeito Autolimpante E Grelha De Encaixe Em Ferro Fundido Dúctil - Carga De Controle De 400 Kn - C = 100,0 Cm, L = 14,7 Cm E H = 15,7 Cm</t>
  </si>
  <si>
    <t>Canal Em Polietileno E Polipropileno Com Efeito Autolimpante E Grelha De Encaixe Em Ferro Fundido Dúctil - Carga De Controle De 400 Kn - C = 100,0 Cm, L = 24,7 Cm E H = 20,8 Cm</t>
  </si>
  <si>
    <t>Canal Em Polietileno E Polipropileno Com Efeito Autolimpante E Grelha De Encaixe Em Ferro Fundido Dúctil - Carga De Controle De 400 Kn - C = 100,0 Cm, L = 34,9 Cm E H = 25,8 Cm</t>
  </si>
  <si>
    <t>Canal Em Polietileno E Polipropileno Com Efeito Autolimpante E Grelha De Encaixe Em Ferro Fundido Dúctil - Carga De Controle De 600 Kn - C = 100,0 Cm, L = 16,0 Cm E H = 12,2 Cm</t>
  </si>
  <si>
    <t>Canal Em Polietileno E Polipropileno Com Efeito Autolimpante E Grelha De Encaixe Em Ferro Fundido Dúctil - Carga De Controle De 600 Kn - C = 100,0 Cm, L = 21,2 Cm E H = 18,0 Cm</t>
  </si>
  <si>
    <t>Canal Em Polietileno E Polipropileno Com Efeito Autolimpante E Grelha De Encaixe Em Ferro Fundido Dúctil - Carga De Controle De 600 Kn - C = 100,0 Cm, L = 26,2 Cm E H = 17,2 Cm</t>
  </si>
  <si>
    <t>Canal Em Polietileno E Polipropileno Com Efeito Autolimpante E Abertura De Captação Em Ferro Fundido Dúctil - Carga De Controle De 900 Kn - C = 100,0 Cm, L = 21,0 Cm E H = 57,9 Cm</t>
  </si>
  <si>
    <t>Canal Em Polietileno E Polipropileno Com Efeito Autolimpante E Abertura De Captação Em Ferro Fundido Dúctil - Carga De Controle De 900 Kn - C = 100,0 Cm, L = 25,2 Cm E H = 57,8 Cm</t>
  </si>
  <si>
    <t>Canal Em Polietileno E Polipropileno Com Efeito Autolimpante E Abertura De Captação Em Ferro Fundido Dúctil - Carga De Controle De 900 Kn - C = 100,0 Cm, L = 42,0 Cm E H = 95,0 Cm</t>
  </si>
  <si>
    <t>Canal Em Polietileno E Polipropileno Com Efeito Autolimpante E Abertura De Captação Em Ferro Fundido Dúctil - Carga De Controle De 900 Kn - C = 114,2 Cm, L = 78,0 Cm E H = 106,0 Cm</t>
  </si>
  <si>
    <t>Custo Equivalente Da Construção Civil Para Construção Do Estaleiro Padrão</t>
  </si>
  <si>
    <t>Animais De Grande Porte Mortos Em Rodovia</t>
  </si>
  <si>
    <t>Animais De Pequeno Porte Mortos Em Rodovia</t>
  </si>
  <si>
    <t>Emborrachados De Pneus Espalhados Em Rodovia</t>
  </si>
  <si>
    <t>Espécimes Arbóreos De Até 20 M Tombados Na Pista</t>
  </si>
  <si>
    <t>Espécimes Arbóreos De 20 A 40 M Tombados Na Pista</t>
  </si>
  <si>
    <t>Sucatas Derramadas Em Rodovia</t>
  </si>
  <si>
    <t>Veículos De Grande Porte Incendiados Em Rodovia</t>
  </si>
  <si>
    <t>Veículos De Médio Porte Incendiados Em Rodovia</t>
  </si>
  <si>
    <t>Veículos De Grande Porte Tombados Em Rodovia</t>
  </si>
  <si>
    <t>Veículos De Médio Porte Tombados Em Rodovia</t>
  </si>
  <si>
    <t>Veículos De Pequeno Porte Tombados Em Rodovia</t>
  </si>
  <si>
    <t>Vidros, Caixas E Engradados Derramados Na Pista</t>
  </si>
  <si>
    <t>Tacha Refletiva Em Plástico Injetado Bidirecional Com Um Pino - Tipo I</t>
  </si>
  <si>
    <t>Tacha Refletiva Em Plástico Injetado Bidirecional Com Um Pino - Tipo Ii</t>
  </si>
  <si>
    <t>Tacha Refletiva Em Plástico Injetado Bidirecional Com Um Pino - Tipo Iii</t>
  </si>
  <si>
    <t>Tacha Refletiva Em Plástico Injetado Bidirecional Com Um Pino - Tipo Iv</t>
  </si>
  <si>
    <t>Tacha Refletiva Em Plástico Injetado Bidirecional Sem Pino - Tipo I</t>
  </si>
  <si>
    <t>Tacha Refletiva Em Plástico Injetado Bidirecional Sem Pino - Tipo Ii</t>
  </si>
  <si>
    <t>Tacha Refletiva Em Plástico Injetado Bidirecional Sem Pino - Tipo Iii</t>
  </si>
  <si>
    <t>Tacha Refletiva Em Plástico Injetado Bidirecional Sem Pino - Tipo Iv</t>
  </si>
  <si>
    <t>Tacha Refletiva Em Plástico Injetado Monodirecional Com Um Pino - Tipo I</t>
  </si>
  <si>
    <t>Tacha Refletiva Em Plástico Injetado Monodirecional Com Um Pino - Tipo Ii</t>
  </si>
  <si>
    <t>Tacha Refletiva Em Plástico Injetado Monodirecional Com Um Pino - Tipo Iii</t>
  </si>
  <si>
    <t>Tacha Refletiva Em Plástico Injetado Monodirecional Com Um Pino - Tipo Iv</t>
  </si>
  <si>
    <t>Tacha Refletiva Em Plástico Injetado Monodirecional Sem Pino - Tipo I</t>
  </si>
  <si>
    <t>Tacha Refletiva Em Plástico Injetado Monodirecional Sem Pino - Tipo Ii</t>
  </si>
  <si>
    <t>Tacha Refletiva Em Plástico Injetado Monodirecional Sem Pino - Tipo Iii</t>
  </si>
  <si>
    <t>Tacha Refletiva Em Plástico Injetado Monodirecional Sem Pino - Tipo Iv</t>
  </si>
  <si>
    <t>Tacha Refletiva Em Resina Sintética Bidirecional Com Um Pino - Tipo I</t>
  </si>
  <si>
    <t>Tacha Refletiva Em Resina Sintética Bidirecional Com Um Pino - Tipo Ii</t>
  </si>
  <si>
    <t>Tacha Refletiva Em Resina Sintética Bidirecional Com Um Pino - Tipo Iii</t>
  </si>
  <si>
    <t>Tacha Refletiva Em Resina Sintética Bidirecional Com Um Pino - Tipo Iv</t>
  </si>
  <si>
    <t>Tacha Refletiva Em Resina Sintética Bidirecional Sem Pino - Tipo I</t>
  </si>
  <si>
    <t>Tacha Refletiva Em Resina Sintética Bidirecional Sem Pino - Tipo Ii</t>
  </si>
  <si>
    <t>Tacha Refletiva Em Resina Sintética Bidirecional Sem Pino - Tipo Iii</t>
  </si>
  <si>
    <t>Tacha Refletiva Em Resina Sintética Bidirecional Sem Pino - Tipo Iv</t>
  </si>
  <si>
    <t>Tacha Refletiva Em Resina Sintética Monodirecional Com Um Pino - Tipo I</t>
  </si>
  <si>
    <t>Tacha Refletiva Em Resina Sintética Monodirecional Com Um Pino - Tipo Ii</t>
  </si>
  <si>
    <t>Tacha Refletiva Em Resina Sintética Monodirecional Com Um Pino - Tipo Iii</t>
  </si>
  <si>
    <t>Tacha Refletiva Em Resina Sintética Monodirecional Com Um Pino - Tipo Iv</t>
  </si>
  <si>
    <t>Tacha Refletiva Em Resina Sintética Monodirecional Sem Pino - Tipo I</t>
  </si>
  <si>
    <t>Tacha Refletiva Em Resina Sintética Monodirecional Sem Pino - Tipo Ii</t>
  </si>
  <si>
    <t>Tacha Refletiva Em Resina Sintética Monodirecional Sem Pino - Tipo Iii</t>
  </si>
  <si>
    <t>Tacha Refletiva Em Resina Sintética Monodirecional Sem Pino - Tipo Iv</t>
  </si>
  <si>
    <t>Tacha Refletiva Metálica Bidirecional Com Dois Pinos - Tipo Ii</t>
  </si>
  <si>
    <t>Tacha Refletiva Metálica Bidirecional Com Dois Pinos - Tipo Iii</t>
  </si>
  <si>
    <t>Tacha Refletiva Metálica Bidirecional Com Dois Pinos - Tipo Iv</t>
  </si>
  <si>
    <t>Tacha Refletiva Metálica Bidirecional Com Um Pino - Tipo Ii</t>
  </si>
  <si>
    <t>Tacha Refletiva Metálica Bidirecional Com Um Pino - Tipo Iii</t>
  </si>
  <si>
    <t>Tacha Refletiva Metálica Bidirecional Com Um Pino - Tipo Iv</t>
  </si>
  <si>
    <t>Tacha Refletiva Metálica Monodirecional Com Dois Pinos - Tipo Ii</t>
  </si>
  <si>
    <t>Tacha Refletiva Metálica Monodirecional Com Dois Pinos - Tipo Iii</t>
  </si>
  <si>
    <t>Tacha Refletiva Metálica Monodirecional Com Dois Pinos - Tipo Iv</t>
  </si>
  <si>
    <t>Tacha Refletiva Metálica Monodirecional Com Um Pino - Tipo Ii</t>
  </si>
  <si>
    <t>Tacha Refletiva Metálica Monodirecional Com Um Pino - Tipo Iii</t>
  </si>
  <si>
    <t>Tacha Refletiva Metálica Monodirecional Com Um Pino - Tipo Iv</t>
  </si>
  <si>
    <t>Tachão Refletivo Em Plástico Injetado Bidirecional</t>
  </si>
  <si>
    <t>Tachão Refletivo Em Plástico Injetado Monodirecional</t>
  </si>
  <si>
    <t>Tachão Refletivo Em Resina Sintética Bidirecional</t>
  </si>
  <si>
    <t>Tachão Refletivo Em Resina Sintética Monodirecional</t>
  </si>
  <si>
    <t>Emulsão Asfáltica Com Polímero - Rr-1C-E</t>
  </si>
  <si>
    <t>Reservatório Metálico Tipo Taça - Capacidade De 5.000 L</t>
  </si>
  <si>
    <t>Reservatório Metálico Tipo Taça - Capacidade De 10.000 L</t>
  </si>
  <si>
    <t>Reservatório Metálico Tipo Taça - Capacidade De 20.000 L</t>
  </si>
  <si>
    <t>Reservatório Metálico Tipo Taça - Capacidade De 30.000 L</t>
  </si>
  <si>
    <t>Amv Tipo Tr37, Abertura 1:8, Bitola Métrica</t>
  </si>
  <si>
    <t>Amv Tipo Tr37, Abertura 1:10, Bitola Métrica</t>
  </si>
  <si>
    <t>Amv Tipo Tr37, Abertura 1:12, Bitola Métrica</t>
  </si>
  <si>
    <t>Amv Tipo Tr37, Abertura 1:14, Bitola Métrica</t>
  </si>
  <si>
    <t>Bico Para Corte A Plasma Manual - 65A</t>
  </si>
  <si>
    <t>Bico Para Corte A Plasma Manual - 45A</t>
  </si>
  <si>
    <t>Bocal Para Corte A Plasma Manual - 45A/65A</t>
  </si>
  <si>
    <t>Capa De Retenção Para Corte A Plasma Manual - 45A/65A</t>
  </si>
  <si>
    <t>Eletrodo Para Corte A Plasma Manual - 45A/65A</t>
  </si>
  <si>
    <t>Distribuidor De Gás Para Corte A Plasma Manual - 45A/65A</t>
  </si>
  <si>
    <t>Parafuso De Cabeça Sextavada Em Aço Inox - D = 12,7 Mm (1/2") E C = 38,1 Mm (1.1/2")</t>
  </si>
  <si>
    <t>Porca Sextavada Em Aço Inox Para Parafuso - D = 12,7 Mm (1/2")</t>
  </si>
  <si>
    <t>Arruela Lisa Em Aço Inox - D = 12,7 Mm (1/2")</t>
  </si>
  <si>
    <t>Disco De Corte Com 80 Dentes Multimaterial - D = 250 Mm</t>
  </si>
  <si>
    <t>Lixa D'Água Nº 360</t>
  </si>
  <si>
    <t>Diluente Para Tinta Epóxi Bicomponente Ou Tricomponente</t>
  </si>
  <si>
    <t>Tinta À Base De Resina Epóxi Óxido De Ferro</t>
  </si>
  <si>
    <t>Diluente Para Esmalte Poliuretano De Dois Componentes</t>
  </si>
  <si>
    <t>Tinta Esmalte Poliuretano Bicomponente</t>
  </si>
  <si>
    <t>Catalisador Para Tinta Fosfatizante</t>
  </si>
  <si>
    <t>Tinta Fosfatizante Para Fundo Preparador De Pintura</t>
  </si>
  <si>
    <t>Luva Em Aço Galvanizado Com Rosca Bsp Classe Leve - D = 12,5 Mm (1/2")</t>
  </si>
  <si>
    <t>Plug Tipo Bujão Em Aço Galvanizado Com Rosca Bsp - D = 15 Mm (1/2")</t>
  </si>
  <si>
    <t>Tubo Em Aço-Carbono - E = 3,35 Mm E D = 80 Mm (3")</t>
  </si>
  <si>
    <t>Tubo Em Aço-Carbono - E = 3,00 Mm E D = 150 Mm (6")</t>
  </si>
  <si>
    <t>Cantoneira Em Alumínio De Abas Iguais - L = 38,1 Mm E E = 4,76 Mm</t>
  </si>
  <si>
    <t>Parafuso De Cabeça Sextavada Em Aço Inox - D = 8 Mm (M8) E C = 20 Mm</t>
  </si>
  <si>
    <t>Porca Sextavada Em Aço Inox Para Parafuso - D = 8 Mm (M8)</t>
  </si>
  <si>
    <t>Arruela Lisa Em Aço Inox Para Parafuso - D = 8,4 Mm (M8)</t>
  </si>
  <si>
    <t>Arruela De Pressão Em Aço Inox Para Parafuso - D = 8,1 Mm (M8)</t>
  </si>
  <si>
    <t>Parafuso De Cabeça Sextavada Em Aço Inox - D = 12,7 Mm (1/2") E C = 19,05 Mm (3/4")</t>
  </si>
  <si>
    <t>Barra Redonda Em Aço Sae 1020 - D = 25,4 Mm (1")</t>
  </si>
  <si>
    <t>Tubo Em Aço - E = 3,00 Mm E Seção De 40 X 40 Mm</t>
  </si>
  <si>
    <t>Desmoldante Para Fôrmas Metálicas</t>
  </si>
  <si>
    <t>Arame E70S6 Para Solda Mig/Mag - D = 0,9 Mm</t>
  </si>
  <si>
    <t>Conjunto vibratório para tubos de concreto com encaixe PB e 3 jogos de fôrmas - D = 0,60 m - 2,20 kW</t>
  </si>
  <si>
    <t>Conjunto vibratório para tubos de concreto com encaixe PB e 3 jogos de fôrmas - D = 0,80 m - 2,20 kW</t>
  </si>
  <si>
    <t>Conjunto vibratório para tubos de concreto com encaixe PB e 3 jogos de fôrmas - D = 1,00 m - 2,20 kW</t>
  </si>
  <si>
    <t>Conjunto vibratório para tubos de concreto com encaixe PB e 3 jogos de fôrmas - D = 1,20 m - 2,20 kW</t>
  </si>
  <si>
    <t>Conjunto vibratório para tubos de concreto com encaixe PB e 3 jogos de fôrmas - D = 1,50 m - 2,20 kW</t>
  </si>
  <si>
    <t>Equipamento para sondagem manual</t>
  </si>
  <si>
    <t>Bomba de pistão triplex com capacidade de 7,80 m³/h (130 l/min) - 8,20 kW</t>
  </si>
  <si>
    <t>Transportador manual de tubos de concreto com capacidade de 1 t</t>
  </si>
  <si>
    <t>Embarcação rebocadora - 268 kW</t>
  </si>
  <si>
    <t>Balança plataforma digital à bateria, com mesa de 75 x 75 cm e capacidade de 500 kg</t>
  </si>
  <si>
    <t>Carro manual modelo plataforma de 200 x 80 cm com capacidade de 800 kg</t>
  </si>
  <si>
    <t>Deflectômetro de impacto (FWD) instalado em picape com reboque e faixa de carga de 7 a 120 kN - 147 kW</t>
  </si>
  <si>
    <t>Elevador de obra com capacidade de 1.000 kg - 9 kW</t>
  </si>
  <si>
    <t>Usina misturadora móvel de reciclagem a frio com sistema de espuma de asfalto - 129,40 kW</t>
  </si>
  <si>
    <t>Escavadeira hidráulica sobre esteira com capacidade de 0,4 m³ - 64 kW</t>
  </si>
  <si>
    <t>Recicladora a frio - 455 kW</t>
  </si>
  <si>
    <t>Grupo gerador - 456 kVA</t>
  </si>
  <si>
    <t>Pórtico metálico rolante com capacidade de 25 t - 30 kW</t>
  </si>
  <si>
    <t>Guindaste móvel sobre esteiras com dragline com capacidade de 1,9 a 2,3 m³ - 270 kW</t>
  </si>
  <si>
    <t>Misturador de nata cimento - 1,50 kW</t>
  </si>
  <si>
    <t>Conjunto bomba e macaco hidráulico para protensão com capacidade de 7.000 kN - 15 kW</t>
  </si>
  <si>
    <t>Bomba para injeção de nata de cimento com capacidade de 2 MPa - 2,20 kW</t>
  </si>
  <si>
    <t>Bomba de alta pressão para hidrojateamento com capacidade de 18 MPa - 5,20 kW</t>
  </si>
  <si>
    <t>Conjunto bomba e macaco hidráulico para protensão com capacidade de 8.000 kN - 20 kW</t>
  </si>
  <si>
    <t>Bomba de protensão com leitura digital para tensionamento de estais - 3 kW</t>
  </si>
  <si>
    <t>Elevador de cremalheira com cabine simples, com capacidade de 1.500 kg e altura de até 100 m - 15 kW</t>
  </si>
  <si>
    <t>Equipamento para regulagem final de estais com até 37 cordoalhas - D = 15,7 mm - 20 kW</t>
  </si>
  <si>
    <t>Equipamento para regulagem final de estais de 38 a 55 cordoalhas - D = 15,7 mm - 30 kW</t>
  </si>
  <si>
    <t>Equipamento para regulagem final de estais de 56 a 73 cordoalhas - D = 15,7 mm - 40 kW</t>
  </si>
  <si>
    <t>Equipamento para regulagem final de estais de 74 a 91 cordoalhas - D = 15,7 mm - 50 kW</t>
  </si>
  <si>
    <t>Grua fixa para alturas de 60 a 102 m, com alcance de 60 m com capacidade de 1.500 kg na ponta da lança - 37 kW</t>
  </si>
  <si>
    <t>Macaco hidráulico monocordoalha para tensionamento de estais - 3 kW</t>
  </si>
  <si>
    <t>Máquina de solda por termofusão para tubos PEAD com gerador de 4 kW</t>
  </si>
  <si>
    <t>Serra mármore - 1,45 kW</t>
  </si>
  <si>
    <t>Trator sobre esteiras com lâmina - 97 kW</t>
  </si>
  <si>
    <t>Embarcação de alumínio com comprimento de 6 m e motor de popa - 18,60 kW</t>
  </si>
  <si>
    <t>Central de concreto com capacidade de 150 m³/h - dosadora e misturadora</t>
  </si>
  <si>
    <t>Conjunto bomba e macaco hidráulico para elevação com capacidade de 496 kN</t>
  </si>
  <si>
    <t>Conjunto bomba e macaco hidráulico para elevação com capacidade de 929 kN</t>
  </si>
  <si>
    <t>Conjunto bomba e macaco hidráulico para elevação com capacidade de 1.390 kN</t>
  </si>
  <si>
    <t>Conjunto bomba e macaco hidráulico para elevação com capacidade de 1.859 kN</t>
  </si>
  <si>
    <t>Bomba de alta pressão para hidrojateamento com capacidade de 250 MPa - 72 kW</t>
  </si>
  <si>
    <t>Guindaste móvel sobre pneus com 2 eixos com capacidade de 18 t - 97 kW</t>
  </si>
  <si>
    <t>Máquina levantadora e posicionadora de via - 7,40 kW</t>
  </si>
  <si>
    <t>Empilhadeira a diesel com capacidade de 10 t - 82 kW</t>
  </si>
  <si>
    <t>Perfuratriz hidráulica montada em flutuante - 32 kW</t>
  </si>
  <si>
    <t>Equipamento sobre forma-trilho para execução e acabamento de pavimento de concreto - 13,40 kW</t>
  </si>
  <si>
    <t>Guincho pneumático com capacidade de 2,5 t</t>
  </si>
  <si>
    <t>Plataforma autoelevatória de 12 x 24 m com capacidade de 150 t</t>
  </si>
  <si>
    <t>Batelão sem propulsão com capacidade de 66 m³</t>
  </si>
  <si>
    <t>Plataforma flutuante de 12 x 24 x 1,8 m com capacidade de 150 t</t>
  </si>
  <si>
    <t>Plataforma autoelevatória de 12 x 24 m montada na obra com capacidade de 150 t</t>
  </si>
  <si>
    <t>Perfuratriz pneumática rotopercussiva montada em flutuante com pressão de 0,70 MPa e capacidade de 2.500 gpm</t>
  </si>
  <si>
    <t>Lixadeira elétrica manual angular - 2 kW</t>
  </si>
  <si>
    <t>Soprador de ar quente manual - 1,60 kW</t>
  </si>
  <si>
    <t>Equipamento de estabilização dinâmica da via - 300 kW</t>
  </si>
  <si>
    <t>Transportador manual gerica com capacidade de 180 l</t>
  </si>
  <si>
    <t>Carro controle ferroviário - 186 kW</t>
  </si>
  <si>
    <t>Grupo gerador - 14 kVA</t>
  </si>
  <si>
    <t>Veículo ferroviário para capina química com capacidade de 12.000 l - 115 kW</t>
  </si>
  <si>
    <t>Perfuratriz hidráulica rotopercussiva para CCPH - 123 kW</t>
  </si>
  <si>
    <t>Vibrador de imersão para concreto - 4,10 kW</t>
  </si>
  <si>
    <t>Ponte rolante com capacidade de 5 t e vão de até 15 m - 10 kW</t>
  </si>
  <si>
    <t>Transportador manual carrinho de mão com capacidade de 80 l</t>
  </si>
  <si>
    <t>Martelo hidráulico vibratório com unidade hidráulica - 486 kW</t>
  </si>
  <si>
    <t>Bomba de concreto rebocável com capacidade de 30 m³/h - 74 kW</t>
  </si>
  <si>
    <t>Tanque de estocagem de asfalto com agitadores de 60.000 l</t>
  </si>
  <si>
    <t>Trado cavadeira de 12"</t>
  </si>
  <si>
    <t>Equipamento para pintura eletrostática com cabine dupla de 7,00 kW e estufa de 80.000 kCal</t>
  </si>
  <si>
    <t>Perfuratriz de circulação reversa tipo Wirth ou similar com unidade hidráulica (Power Pack) - 273 kW</t>
  </si>
  <si>
    <t>Treliça lançadeira com capacidade de carga de 100 a 120 t e vão máximo de 45 m - 110 kW</t>
  </si>
  <si>
    <t>Bomba submersível com capacidade de 360 m³/h - 23 kW</t>
  </si>
  <si>
    <t>Carrelone com capacidade máxima de 70 t</t>
  </si>
  <si>
    <t>Fischietti simples com capacidade de 70 t</t>
  </si>
  <si>
    <t>Vagão fechado FLT com capacidade de 99 t</t>
  </si>
  <si>
    <t>Vagão tanque convencional TCT com capacidade de 97 t e 103.000 l</t>
  </si>
  <si>
    <t>Vagão gôndola GDE com capacidade de 93,5 t / 29 m³</t>
  </si>
  <si>
    <t>Bomba de concreto rebocável com capacidade de 41 m³/h - 74 kW</t>
  </si>
  <si>
    <t>Roçadeira costal - 1,40 kW</t>
  </si>
  <si>
    <t>Veículo leve - 53 kW (sem motorista)</t>
  </si>
  <si>
    <t>Guindaste móvel sobre pneus com 6 eixos com capacidade máxima de 350 t - 450 kW</t>
  </si>
  <si>
    <t>Guindaste móvel sobre pneus com 8 eixos com capacidade máxima de 500 t - 500 kW</t>
  </si>
  <si>
    <t>Minicarregadeira de pneus - 45,50 kW</t>
  </si>
  <si>
    <t>Removedora de faixas de sinalização viária - 9,69 kW</t>
  </si>
  <si>
    <t>Extrusora para sarjeta de concreto - 10,44 kW</t>
  </si>
  <si>
    <t>Extrusora para meio-fio de concreto - 10,44 kW</t>
  </si>
  <si>
    <t>Embarcação empurradora multipropósito - 2 x 186 kW</t>
  </si>
  <si>
    <t>Balsa de convés com capacidade de 200 t</t>
  </si>
  <si>
    <t>Compactador manual com soquete vibratório - 2,24 kW</t>
  </si>
  <si>
    <t>Soldadora de trilho por caldeamento na via - 400 kW</t>
  </si>
  <si>
    <t>Escavadeira hidráulica sobre esteiras para rocha com caçamba com capacidade de 1,56 m³ - 118 kW</t>
  </si>
  <si>
    <t>Jateador abrasivo úmido com capacidade de 350 kg de abrasivo</t>
  </si>
  <si>
    <t>Sinalizador direcional móvel com sistema fotovoltaico de energia e montado em chassi sobre pneus</t>
  </si>
  <si>
    <t>Painel de Mensagem Variável - PMV móvel, com sistema fotovoltaico de energia e montado em chassi sobre pneus</t>
  </si>
  <si>
    <t>Semáforo móvel com 3 lentes e bateria - D = 200 mm</t>
  </si>
  <si>
    <t>Carregadeira de pneus para rocha com capacidade de 2,50 m³ - 105 kW</t>
  </si>
  <si>
    <t>Cortadora de pavimento com disco diamantado de 450 a 1.500 mm - 55,40 kW</t>
  </si>
  <si>
    <t>Minicarregadeira sobre pneus com valetadeira - 55,40 kW</t>
  </si>
  <si>
    <t>Equipamento de cravação sobre esteira para geodreno com haste para profundidade de até 20 m - 258 kW</t>
  </si>
  <si>
    <t>Perfuratriz tipo Bottom Feed para coluna de brita - 194 kW</t>
  </si>
  <si>
    <t>Veículo tipo van furgão com capacidade de 1,54 t - 93 kW</t>
  </si>
  <si>
    <t>Draga backhoe com capacidade de 7 m³ - 1.000 kW</t>
  </si>
  <si>
    <t>Escavadeira hidráulica com martelo hidráulico de 520 kg - 75 kW</t>
  </si>
  <si>
    <t>Miniônibus com capacidade para 30 passageiros - 111 kW</t>
  </si>
  <si>
    <t>Rebarbador hidráulico com bomba manual com capacidade de força de 9.000 kgf</t>
  </si>
  <si>
    <t>Pórtico metálico rolante com talha com capacidade de 5 t - 10 kW</t>
  </si>
  <si>
    <t>Macaco de protensão de fios com bomba - 3,72 kW</t>
  </si>
  <si>
    <t>Máquina de aplicação e extração de grampo elástico tipo Pandrol - 6,70 kW</t>
  </si>
  <si>
    <t>Britador de mandíbulas móvel sobre esteiras, sem peneira, com capacidade de 140 m³/h - 170 kW</t>
  </si>
  <si>
    <t>Ferramenta de fixação à pólvora de ação direta</t>
  </si>
  <si>
    <t>Ferramenta de fixação à pólvora e sistema à pistão</t>
  </si>
  <si>
    <t>Equipamento para selagem com material asfáltico rebocável com capacidade de 370 l - 35 kW</t>
  </si>
  <si>
    <t>Caldeira de asfalto rebocável com capacidade de 600 l - 5,20 kW</t>
  </si>
  <si>
    <t>Soprador de ar costal - 2,6 kW</t>
  </si>
  <si>
    <t>Locomotiva diesel-elétrica CC - bitola métrica - 2.237 kW</t>
  </si>
  <si>
    <t>Locomotiva diesel-elétrica CC - bitola larga - 2.237 kW</t>
  </si>
  <si>
    <t>Vagão plataforma PNE com capacidade de 82 t - bitola métrica</t>
  </si>
  <si>
    <t>Vagão plataforma PNT com capacidade de 98 t - bitola larga</t>
  </si>
  <si>
    <t>Vagão fechado com porta para carga e descarga de paletes FLD com capacidade de 64 t - bitola métrica</t>
  </si>
  <si>
    <t>Vagão fechado com porta para carga e descarga de paletes FLT com capacidade de 99 t - bitola larga</t>
  </si>
  <si>
    <t>Vagão hopper aberto com descarga automática HNE com capacidade de 45 m³ - bitola métrica</t>
  </si>
  <si>
    <t>Vagão hopper aberto com descarga automática HNT com capacidade de 63 m³ - bitola larga</t>
  </si>
  <si>
    <t>Equipamento para carga e descarga de TLS de até 250 m - 90 kW</t>
  </si>
  <si>
    <t>Carregadeira de pneus com implemento de garfo - 195 kW</t>
  </si>
  <si>
    <t>Carregadeira de pneus para rocha com capacidade de 2,50 m³ - 105 kW com periculosidade</t>
  </si>
  <si>
    <t>Escavadeira hidráulica com martelo hidráulico de 1.700 kg - 103 kW com periculosidade</t>
  </si>
  <si>
    <t>Perfuratriz sobre esteiras - 145 kW com periculosidade</t>
  </si>
  <si>
    <t>Equipamento de corte a plasma CNC - 12.000 x 5.500 mm - 19,5 kW</t>
  </si>
  <si>
    <t>Equipamento de solda MIG automática com acessórios - 14,6 kVA</t>
  </si>
  <si>
    <t>Máquina de solda elétrica retificadora 425 A - 18,70 kW</t>
  </si>
  <si>
    <t>Martelete perfurador/rompedor a ar comprimido de 25 kg para rocha, com insalubridade, com capacidade de 2.040 gpm</t>
  </si>
  <si>
    <t>Jumbo eletro-hidráulico com 3 braços - 155 kW/237 kW com periculosidade</t>
  </si>
  <si>
    <t>Maçarico lança-chamas a gás liquefeito de petróleo (GLP)</t>
  </si>
  <si>
    <t>Estação transmissora de superfície para televisionamento</t>
  </si>
  <si>
    <t>Câmara hiperbárica com filtro, serpentina e reservatório de ar para mergulho raso - D = 1,80 m e H = 2,22 m</t>
  </si>
  <si>
    <t>Estação transmissora de superfície para comunicação sem fio</t>
  </si>
  <si>
    <t>Estação transmissora de superfície para comunicação com fio</t>
  </si>
  <si>
    <t>Painel de controle de ar com manômetros e pneufatômetros</t>
  </si>
  <si>
    <t>Sistema de Sino aberto (sinete) para mergulho até 50 m - 33,50 kW</t>
  </si>
  <si>
    <t>Sistema de ar comprimido para mergulho até 30 m com pressão de trabalho de 1,4 MPa - 7,46 kW</t>
  </si>
  <si>
    <t>Sistema de ar comprimido para mergulho até 50 m com pressão de trabalho de 1,7 MPa - 16,18 kW</t>
  </si>
  <si>
    <t>Fonte de plasma para corte manual - 65A - 15 kW</t>
  </si>
  <si>
    <t>Serra de esquadria com braço telescópico - D = 250 mm (10") - 1,80 kW</t>
  </si>
  <si>
    <t>Rebordeadeira diâmetro máximo 3,00 m - 4,85 kW</t>
  </si>
  <si>
    <t>Dobradeira viradeira manual comprimento máximo de dobra de até 2.000 mm</t>
  </si>
  <si>
    <t>Fonte de plasma para corte manual - 45A - 10 kW</t>
  </si>
  <si>
    <t>Equipamento para pintura com cal rebocável com dois bicos aplicadores e capacidade de 2.200 l</t>
  </si>
  <si>
    <t>Ventilador centrífugo média pressão com capacidade de 38 m³/min - 2,21 kW</t>
  </si>
  <si>
    <t>Detector de gases com bomba elétrica para espaço confinado</t>
  </si>
  <si>
    <t>Equipamento de pintura com pistola airless - 0,90 kW</t>
  </si>
  <si>
    <t>Escova rotativa com cerdas de aço para tratamento de superfície - 0,91 kW</t>
  </si>
  <si>
    <t>Tripé com guincho para espaço confinado</t>
  </si>
  <si>
    <t>Respirador purificador de ar motorizado</t>
  </si>
  <si>
    <t>Respirador de adução de ar tipo linha de ar comprimido para jateamento</t>
  </si>
  <si>
    <t>Exaustor centrífugo alta pressão com capacidade de 35 m³/min - 1,47 kW</t>
  </si>
  <si>
    <t>Ventilador axial para ventilação forçada com velocidade de saída de 32,8 m/s - D = 1.000 mm - 30 kW</t>
  </si>
  <si>
    <t>Bate-estaca de gravidade para 6 t - 119 kW</t>
  </si>
  <si>
    <t>Guilhotina hidráulica 16 x 6.100 mm - 30 kW</t>
  </si>
  <si>
    <t>Prensa dobradeira capacidade 320 t - comprimento até 3.100 mm - 30 kW</t>
  </si>
  <si>
    <t>Plotadora de recorte com computador e programa computacional</t>
  </si>
  <si>
    <t>Ventilador centrífugo baixa pressão com capacidade de 58 m³/min - 3,68 kW</t>
  </si>
  <si>
    <t>Carregadeira de pneus com capacidade de 3,40 m³ - 195 kW</t>
  </si>
  <si>
    <t>Veículo leve - 53 kW</t>
  </si>
  <si>
    <t>Compressor de ar portátil de 160,46 l/s (340 PCM) - 81 kW</t>
  </si>
  <si>
    <t>Distribuidor de agregados sobre pneus autopropelido - 130 kW</t>
  </si>
  <si>
    <t>Escavadeira hidráulica sobre esteiras com caçamba com capacidade de 1,56 m³ - 118 kW</t>
  </si>
  <si>
    <t>Perfuratriz hidráulica sobre esteiras - 283 kW</t>
  </si>
  <si>
    <t>Grade de 24 discos rebocável de D = 60 cm (24")</t>
  </si>
  <si>
    <t>Betoneira com motor a gasolina com capacidade de 600 l - 10 kW</t>
  </si>
  <si>
    <t>Grupo gerador - 3,2 kVA</t>
  </si>
  <si>
    <t>Caldeira de asfalto rebocável com capacidade de 1.500 l - 6,5 kW</t>
  </si>
  <si>
    <t>Motoscraper - 304 kW</t>
  </si>
  <si>
    <t>Motoniveladora - 93 kW</t>
  </si>
  <si>
    <t>Ponte rolante com capacidade de 15 t e vão de até 15 m - 20 kW</t>
  </si>
  <si>
    <t xml:space="preserve">Retroescavadeira de pneus - capacidade da caçamba da pá-carregadeira de 0,76 m³ e da retroescavadeira de 0,29 m³ - 58 kW </t>
  </si>
  <si>
    <t>Martelete perfurador/rompedor a ar comprimido de 25 kg para rocha com capacidade de 2.040 gpm</t>
  </si>
  <si>
    <t>Empilhadeira a diesel com capacidade de 4 t - 60 kW</t>
  </si>
  <si>
    <t>Jateador para estruturas metálicas com transportador a roletes - 22 kW</t>
  </si>
  <si>
    <t>Rolo compactador liso vibratório autopropelido por pneus de 11 t - 97 kW</t>
  </si>
  <si>
    <t>Equipamento de solda MIG com acessórios - 14,6 kVA</t>
  </si>
  <si>
    <t>Serra circular com bancada - D = 30 cm - 4 kW</t>
  </si>
  <si>
    <t>Embarcação de transporte de pessoal e apoio logístico - 30 kW</t>
  </si>
  <si>
    <t>Conjunto vibratório para meio tubo de concreto com encaixe PB e 3 jogos de fôrmas - D = 0,30 m - 2,20 kW</t>
  </si>
  <si>
    <t>Equipamento de batimetria monofeixe</t>
  </si>
  <si>
    <t>Trator sobre esteiras com lâmina - 127 kW</t>
  </si>
  <si>
    <t>Trator sobre esteiras com lâmina - 259 kW</t>
  </si>
  <si>
    <t>Compressor de ar respirável com capacidade de até 35 MPa e 3,58 l/s - 5,52 kW</t>
  </si>
  <si>
    <t>Vassoura mecânica rebocável com largura de 2,44 m</t>
  </si>
  <si>
    <t>Vibroacabadora de asfalto sobre esteiras - 97 kW</t>
  </si>
  <si>
    <t>Máquina de solda elétrica transformadora 250 A - 9,20 kW</t>
  </si>
  <si>
    <t>Bomba centrífuga com capacidade de 7,1 a 22 m³/h - 1,50 kW</t>
  </si>
  <si>
    <t>Obturador mecânico simples com extensão de 12 m</t>
  </si>
  <si>
    <t>Nível ótico com capacidade de aumento de 32x</t>
  </si>
  <si>
    <t>Estação total eletrônica com alcance máximo de 3.000 m</t>
  </si>
  <si>
    <t>Compactador manual de placa vibratória - 3,00 kW</t>
  </si>
  <si>
    <t>Tanque de estocagem de asfalto com capacidade de 30.000 l</t>
  </si>
  <si>
    <t>Aquecedor de fluido térmico - 12 kW</t>
  </si>
  <si>
    <t>Ônibus com capacidade para 80 passageiros - 175 kW</t>
  </si>
  <si>
    <t>GPS geodésico de simples frequência (L1)</t>
  </si>
  <si>
    <t>GPS geodésico de dupla frequência (L1/L2)</t>
  </si>
  <si>
    <t>Perfuratriz hidráulica sobre esteiras com clamshell - 220 kW</t>
  </si>
  <si>
    <t>Trator sobre esteiras com lâmina e escarificador - 259 kW</t>
  </si>
  <si>
    <t>Guindaste móvel sobre esteiras com clamshell de 1,9 m³ - 220 kW</t>
  </si>
  <si>
    <t>Fresadora de piso de concreto - 6,7 kW</t>
  </si>
  <si>
    <t>Furadeira de impacto de 12,5 mm - 0,80 kW</t>
  </si>
  <si>
    <t>Guindaste móvel sobre esteiras com clamshell de 4,6 m³ - 403 kW</t>
  </si>
  <si>
    <t>Furadeira com base magnética - 1,20 kW</t>
  </si>
  <si>
    <t>Perfuratriz sobre esteiras - 145 kW</t>
  </si>
  <si>
    <t>Escavadeira hidráulica de longo alcance sobre esteiras - 103 kW</t>
  </si>
  <si>
    <t>Trator agrícola sobre pneus - 77 kW</t>
  </si>
  <si>
    <t>Conjunto vibratório para meio tubo de concreto com encaixe PB e 3 jogos de fôrmas - D = 0,40 m - 2,20 kW</t>
  </si>
  <si>
    <t>Fresadora e distribuidora com controle de greide - 287 kW</t>
  </si>
  <si>
    <t>Carregadeira de pneus para rocha com capacidade de 1,72 m³ - 113 kW</t>
  </si>
  <si>
    <t>Distribuidor de agregados rebocável com capacidade de 1,9 m³</t>
  </si>
  <si>
    <t>Carregadeira de pneus com capacidade de 1,72 m³ - 113 kW</t>
  </si>
  <si>
    <t>Motosserra com motor a gasolina - 2,30 kW</t>
  </si>
  <si>
    <t>Régua vibratória dupla com 4 m - 4,10 kW</t>
  </si>
  <si>
    <t>Serra para corte de concreto - 4 kW</t>
  </si>
  <si>
    <t>Vibroacabadora de concreto sobre esteiras com fôrmas deslizantes - 205 kW</t>
  </si>
  <si>
    <t>Máquina texturizadora e aplicadora de cura química em pavimento de concreto - 44,80 kW</t>
  </si>
  <si>
    <t>Central de concreto com capacidade de 40 m³/h - dosadora fixa</t>
  </si>
  <si>
    <t>Serra para corte de concreto e asfalto - 10 kW</t>
  </si>
  <si>
    <t>Draga hopper com capacidade de 750 m³</t>
  </si>
  <si>
    <t>Draga hopper com capacidade de 1.000 m³</t>
  </si>
  <si>
    <t>Draga hopper com capacidade de 2.000 m³</t>
  </si>
  <si>
    <t>Draga hopper com capacidade de 3.000 m³</t>
  </si>
  <si>
    <t>Draga hopper com capacidade de 4.000 m³</t>
  </si>
  <si>
    <t>Draga hopper com capacidade de 5.000 m³</t>
  </si>
  <si>
    <t>Central de concreto com capacidade de 30 m³/h - dosadora RS</t>
  </si>
  <si>
    <t>Embarcação de transporte de pessoal e apoio logístico - 130 kW</t>
  </si>
  <si>
    <t>Embarcação empurradora multipropósito com guindaste hidráulico de 74 kN.m - 165 kW</t>
  </si>
  <si>
    <t>Embarcação rebocadora - 2 x 268 kW</t>
  </si>
  <si>
    <t>Conjunto de britagem para rachão com capacidade de 80 m³/h - 224 kW</t>
  </si>
  <si>
    <t>Draga de sucção para extração de areia com tubo de descarga de 150 mm - 100 kW</t>
  </si>
  <si>
    <t>Compressor de ar portátil de 42,48 l/s (90 PCM) - 18,50 kW</t>
  </si>
  <si>
    <t>Conjunto de britagem com capacidade de 80 m³/h - 313 kW</t>
  </si>
  <si>
    <t>Plataforma flutuante montada na obra de 12 x 24 x 1,8 m com capacidade de 150 t</t>
  </si>
  <si>
    <t>Guindaste móvel sobre esteiras com pinça com capacidade de 40 t - 186 kW</t>
  </si>
  <si>
    <t>Bomba com capacidade de 136 m³/h e câmara de vácuo - 5,60 kW</t>
  </si>
  <si>
    <t>Usina misturadora de solos com capacidade de 300 t/h - 44 kW</t>
  </si>
  <si>
    <t>Usina misturadora de pré-misturado a frio com capacidade de 60 t/h - 23,50 kW</t>
  </si>
  <si>
    <t>Batelão autopropelido com capacidade de 300 m³ - 224 kW</t>
  </si>
  <si>
    <t>Batelão autopropelido com capacidade de 500 m³ - 373 kW</t>
  </si>
  <si>
    <t>Pontão flutuante de 15 x 30 x 1,8 m com capacidade de 500 t</t>
  </si>
  <si>
    <t>Bomba de injeção de argamassa e nata com capacidade de 1,08 m³/h (18 l/min) e misturador com tambor de 0,100 m³ - 6,20 kW</t>
  </si>
  <si>
    <t>Máquina de bancada universal para corte de chapa - 1,50 kW</t>
  </si>
  <si>
    <t>Máquina de bancada guilhotina - 4,00 kW</t>
  </si>
  <si>
    <t>Draga hopper com capacidade de 10.000 m³</t>
  </si>
  <si>
    <t>Draga hopper com capacidade de 15.000 m³</t>
  </si>
  <si>
    <t>Draga hopper com capacidade de 20.000 m³</t>
  </si>
  <si>
    <t>Embarcação hotel com capacidade para 15 pessoas - 199 kW</t>
  </si>
  <si>
    <t>Fábrica de pré-moldado de concreto para balizador - 2,20 kW</t>
  </si>
  <si>
    <t>Compressor de ar portátil de 185,95 l/s (394 PCM) - 81,50 kW</t>
  </si>
  <si>
    <t>Bomba submersível com capacidade de 75 m³/h - 3,6 kW</t>
  </si>
  <si>
    <t>Bomba para concreto projetado via seca com capacidade de 6 m³/h - 7,5 kW</t>
  </si>
  <si>
    <t>Conjunto vibratório para tubos de concreto com encaixe PB e 3 jogos de fôrmas - D = 0,20 m - 2,20 kW</t>
  </si>
  <si>
    <t>Conjunto vibratório para tubos de concreto com encaixe PB e 3 jogos de fôrmas - D = 0,30 m - 2,20 kW</t>
  </si>
  <si>
    <t>Conjunto vibratório para tubos de concreto com encaixe PB e 3 jogos de fôrmas - D = 0,40 m - 2,20 kW</t>
  </si>
  <si>
    <t>Draga de sucção e recalque com potência da bomba de 294 kW e cortador de 30 kW</t>
  </si>
  <si>
    <t>Draga de sucção e recalque com potência da bomba de 483 kW e cortador de 55 kW</t>
  </si>
  <si>
    <t>Draga de sucção e recalque com potência da bomba de 746 kW e cortador de 110 kW</t>
  </si>
  <si>
    <t>Draga de sucção e recalque com potência da bomba de 1.350 kW e cortador de 170 kW</t>
  </si>
  <si>
    <t>Embarcação hotel com capacidade para 30 pessoas - 2 x 112 kW</t>
  </si>
  <si>
    <t>Compressor de ar portátil de 33,51 l/s (71 PCM) - 14 kW</t>
  </si>
  <si>
    <t>Compressor de ar portátil de 75,04 l/s (159 PCM) - 33 kW</t>
  </si>
  <si>
    <t>Perfuratriz hidráulica sobre esteiras para estaca raiz - 56 kW</t>
  </si>
  <si>
    <t>Equipamento para pintura a ar comprimido de pistola com caneca com capacidade de 1.000 ml e compressor de 1,50 kW</t>
  </si>
  <si>
    <t>Compressor de ar portátil de 58,52 l/s (124 PCM) - 27 kW</t>
  </si>
  <si>
    <t>Compactador manual com soquete vibratório - 4,10 kW</t>
  </si>
  <si>
    <t>Compressor de ar portátil de 422,86 l/s (896 PCM) - 213 kW</t>
  </si>
  <si>
    <t>Compressor de ar portátil de 94,39 l/s (200 PCM) - 36 kW</t>
  </si>
  <si>
    <t>Guindaste móvel sobre esteiras com Hammer Grab - 186 kW</t>
  </si>
  <si>
    <t>Compressor de ar portátil de 540,85 l/s (1.146 PCM) - 331,10 kW</t>
  </si>
  <si>
    <t>Guindaste móvel sobre esteiras com trado para escavação em solos - 186 kW</t>
  </si>
  <si>
    <t>Guindaste móvel sobre esteiras com trado com bits escavação em rocha - 186 kW</t>
  </si>
  <si>
    <t>Guindaste móvel sobre esteiras com caçamba para escavação em solos - 186 kW</t>
  </si>
  <si>
    <t>Guindaste móvel sobre esteiras com caçamba para escavação em rocha - 186 kW</t>
  </si>
  <si>
    <t>Guindaste móvel sobre esteiras com capacidade de 40 t - 186 kW</t>
  </si>
  <si>
    <t>Compressor de ar portátil de 89,67 l/s (190 PCM) - 36 kW</t>
  </si>
  <si>
    <t>Equipamento para solda e corte com oxiacetileno</t>
  </si>
  <si>
    <t>Guindaste móvel sobre esteiras com capacidade de 80 t - 212 kW</t>
  </si>
  <si>
    <t>Mesa vibratória - 2,20 kW</t>
  </si>
  <si>
    <t>Compressor de ar portátil de 363,87 l/s (771 PCM) - 158,13 kW</t>
  </si>
  <si>
    <t>Equipamento de batimetria multifeixe</t>
  </si>
  <si>
    <t>Equipamento de medição de descarga líquida com ADCP</t>
  </si>
  <si>
    <t>Martelete perfurador/rompedor elétrico - 1,50 kW</t>
  </si>
  <si>
    <t>Embarcação de transporte de pessoal e apoio logístico - 90 kW</t>
  </si>
  <si>
    <t>Martelete perfurador/rompedor a ar comprimido de 10 kg com capacidade de 1.800 gpm</t>
  </si>
  <si>
    <t>Fresadora a frio - 455 kW</t>
  </si>
  <si>
    <t>Rolo compactador liso tandem vibratório autopropelido de 10,4 t - 82 kW</t>
  </si>
  <si>
    <t>Rolo compactador liso tandem vibratório autopropelido de 1,6 t - 18 kW</t>
  </si>
  <si>
    <t>Martelete perfurador/rompedor elétrico - 0,90 kW</t>
  </si>
  <si>
    <t>Veículo leve picape 4 x 4 com capacidade de 1,10 t - 147 kW</t>
  </si>
  <si>
    <t>Rolo compactador pé de carneiro vibratório autopropelido por pneus de 11,6 t - 82 kW</t>
  </si>
  <si>
    <t>Usina de asfalto a quente gravimétrica com capacidade de 100/140 t/h - 260 kW</t>
  </si>
  <si>
    <t>Guincho tracionador de cordoalhas - 7,50 kW</t>
  </si>
  <si>
    <t>Caldeira para aquecimento e injeção de cera - 1 kW</t>
  </si>
  <si>
    <t>Misturador de argamassa de alta turbulência com capacidade de 220 l - 13 kW</t>
  </si>
  <si>
    <t>Minicarregadeira de pneus com vassoura de 1,68 m - 45,50 kW</t>
  </si>
  <si>
    <t>Trituradora de galhos e troncos rebocável com capacidade de até 350 mm de diâmetro com guincho - 96,94 kW</t>
  </si>
  <si>
    <t>Fresadora a frio - 155 kW</t>
  </si>
  <si>
    <t>Jateador pressurizado multiabrasivo com capacidade de 280 l</t>
  </si>
  <si>
    <t>Fábrica de pré-moldado de concreto para mourão - 2,20 kW</t>
  </si>
  <si>
    <t>Batelão sem propulsão montado na obra com capacidade de 66 m³</t>
  </si>
  <si>
    <t>Misturador de lama bentonítica - 4 kW</t>
  </si>
  <si>
    <t>Martelete perfurador/rompedor a ar comprimido de 28 kg para concreto com capacidade de 1.230 gpm</t>
  </si>
  <si>
    <t>Desarenador - 15 kW</t>
  </si>
  <si>
    <t>Microtrator com roçadeira - 10 kW</t>
  </si>
  <si>
    <t>Socadora automática de linha - 253 kW</t>
  </si>
  <si>
    <t>Reguladora e distribuidora de lastro - 300 kW</t>
  </si>
  <si>
    <t>Bate-estaca com martelo hidráulico - 450 kW</t>
  </si>
  <si>
    <t>Conjunto bomba e macaco hidráulico para protensão com capacidade de 590 kN - 3,70 kW</t>
  </si>
  <si>
    <t>Máquina policorte - 2,20 kW</t>
  </si>
  <si>
    <t>Pórtico duplo de descarga e posicionamento de dormente - 89 kW</t>
  </si>
  <si>
    <t>Talha manual com capacidade de 3 t</t>
  </si>
  <si>
    <t>Conjunto bomba e macaco hidráulico para protensão com capacidade de 250 kN - 3,70 kW</t>
  </si>
  <si>
    <t>Conjunto bomba e macaco hidráulico para protensão com capacidade de 1.150 kN - 5 kW</t>
  </si>
  <si>
    <t>Conjunto bomba e macaco hidráulico para protensão com capacidade de 2.000 kN - 5 kW</t>
  </si>
  <si>
    <t>Conjunto bomba e macaco hidráulico para protensão com capacidade de 2.500 kN - 7 kW</t>
  </si>
  <si>
    <t>Conjunto bomba e macaco hidráulico para protensão com capacidade de 4.000 kN - 10 kW</t>
  </si>
  <si>
    <t>Conjunto bomba e macaco hidráulico para protensão com capacidade de 5.400 kN - 10 kW</t>
  </si>
  <si>
    <t>Bate-estaca Strauss - 15 kW</t>
  </si>
  <si>
    <t>Posicionadora de trilhos - 7,40 kW</t>
  </si>
  <si>
    <t>Tirefonadora/parafusadora portátil - 3,10 kW</t>
  </si>
  <si>
    <t>Equipamento para pintura eletrostática com cabine simples de 5,50 kW e estufa de 2x120.000 kCal</t>
  </si>
  <si>
    <t>Grupo vibrador com gerador - 2,80 kW</t>
  </si>
  <si>
    <t>Máquina de furar dormente portátil - 1,50 kW</t>
  </si>
  <si>
    <t>Máquina para furar dormente - 6,70 kW</t>
  </si>
  <si>
    <t>Máquina tirefonadora e parafusadora - 6,70 kW</t>
  </si>
  <si>
    <t>Bomba projetora de argamassa com capacidade de 2 m³/h - 5,50 kW</t>
  </si>
  <si>
    <t>Máquina para serrar trilho - 5,00 kW</t>
  </si>
  <si>
    <t>Máquina para furar trilho - 1,20 kW</t>
  </si>
  <si>
    <t>Conjunto para pré-aquecimento de trilho em solda aluminotérmica</t>
  </si>
  <si>
    <t>Máquina de esmerilhar topo e lateral de boleto - 5,20 kW</t>
  </si>
  <si>
    <t>Trator agrícola sobre pneus com roçadeira articulada e capacidade de 1,12 m - 77 kW</t>
  </si>
  <si>
    <t>Trator agrícola sobre pneus com roçadeira de arraste e capacidade de 1,50 m - 77 kW</t>
  </si>
  <si>
    <t>Conjunto bomba e prensa para luva de emenda de 25 mm</t>
  </si>
  <si>
    <t>Conjunto bomba e prensa para luva de emenda de 32 mm</t>
  </si>
  <si>
    <t>Rosqueadeira para rosca cônica - 0,75 kW</t>
  </si>
  <si>
    <t>Jateador portátil multiabrasivo com capacidade de 300 kg</t>
  </si>
  <si>
    <t>Bomba de injeção de argamassa com capacidade de 50 l/min</t>
  </si>
  <si>
    <t>Grupo gerador - 23 kVA</t>
  </si>
  <si>
    <t>Grupo gerador - 68 kVA</t>
  </si>
  <si>
    <t>Bomba de alta pressão para jet grouting de até 45 MPa - 150 kW</t>
  </si>
  <si>
    <t>Calandra para chapas de aço até 25 mm - 22 kW</t>
  </si>
  <si>
    <t>Vibroacabadora de asfalto sobre pneus - 97 kW</t>
  </si>
  <si>
    <t>Perfuratriz manual para coroa diamantada - 1,60 kW</t>
  </si>
  <si>
    <t>Guincho de coluna com capacidade de 200 kg - 0,92 kW</t>
  </si>
  <si>
    <t>Rolo compactador de pneus autopropelido de 27 t - 85 kW</t>
  </si>
  <si>
    <t>Grupo gerador - 40 kVA</t>
  </si>
  <si>
    <t>Grupo gerador - 7,2 kVA</t>
  </si>
  <si>
    <t>Grupo gerador - 569 kVA</t>
  </si>
  <si>
    <t>Prensa hidráulica para fabricação de blocos pré-moldados - 20 kW</t>
  </si>
  <si>
    <t>Compressor de ar portátil de 9,44 l/s (20 PCM) a gasolina - 5,22 kW</t>
  </si>
  <si>
    <t>Compressor de ar portátil de 373,78 l/s (792 PCM) - 213,30 kW</t>
  </si>
  <si>
    <t>Cunha hidráulica com três cilindros e acessórios com capacidade de 3.000 kN - 5,60 kW</t>
  </si>
  <si>
    <t>Retroescavadeira de pneus com caçamba de escavação trapezoidal ou triangular com seção de corte inferior a 0,10 m² - 58 kW</t>
  </si>
  <si>
    <t>Retroescavadeira de pneus com caçamba de escavação trapezoidal ou triangular com seção de corte de 0,10 a 0,15 m² - 58 kW</t>
  </si>
  <si>
    <t>Retroescavadeira de pneus com caçamba de escavação trapezoidal ou triangular com seção de corte de 0,15 a 0,20 m² - 58 kW</t>
  </si>
  <si>
    <t>Retroescavadeira de pneus com caçamba de escavação trapezoidal ou triangular com seção de corte de 0,20 a 0,30 m² - 58 kW</t>
  </si>
  <si>
    <t>Retroescavadeira de pneus com caçamba de escavação trapezoidal ou triangular com seção de corte de 0,30 a 0,50 m² - 58 kW</t>
  </si>
  <si>
    <t>Escavadeira hidráulica com martelo hidráulico de 1.700 kg - 103 kW</t>
  </si>
  <si>
    <t>Grupo gerador - 174 kVA</t>
  </si>
  <si>
    <t>Extrusora de barreira de concreto - 74 kW</t>
  </si>
  <si>
    <t>Grupo gerador - 338 kVA</t>
  </si>
  <si>
    <t>Grupo gerador - 113 kVA</t>
  </si>
  <si>
    <t>Misturador automático para grauteamento com capacidade de 20 m³/h - 7 kW</t>
  </si>
  <si>
    <t>Misturador com bomba para grauteamento tipo Flex E ou similar - 25 kW</t>
  </si>
  <si>
    <t>Perfuratriz pneumática com avanço de coluna de 33,5 kg com capacidade de 2.280 gpm</t>
  </si>
  <si>
    <t>Plataforma autopropelida com alcance de 12 m com capacidade de 700 kg - 24 kW</t>
  </si>
  <si>
    <t>Guindaste móvel sobre pneus com 2 eixos com capacidade máxima de 55 t - 186 kW</t>
  </si>
  <si>
    <t>Misturador de argamassa com capacidade de 0,250 m³ - 3,70 kW</t>
  </si>
  <si>
    <t>Carro manual modelo plataforma de 150 x 80 cm com capacidade de 800 kg</t>
  </si>
  <si>
    <t>Bomba para concreto projetado via úmida com capacidade de 10 m³/h - 14,70 kW</t>
  </si>
  <si>
    <t>Bomba pneumática para injeção de resina com capacidade de 0,18 m³/h</t>
  </si>
  <si>
    <t>Robot para concreto projetado com capacidade de 30 m³/h - 70 kW - com compressor diesel</t>
  </si>
  <si>
    <t>Perfuratriz de superfície sobre pneus com martelo de topo e controle remoto via rádio - 60 kW</t>
  </si>
  <si>
    <t>Jumbo eletro-hidráulico com 3 braços - 155 kW/237 kW</t>
  </si>
  <si>
    <t>Perfuratriz hidráulica rotopercussiva - 123 kW</t>
  </si>
  <si>
    <t>Caminhão tanque de asfalto com capacidade de 31.000 l - 265 kW</t>
  </si>
  <si>
    <t>Cavalo mecânico estradeiro 6 x 2, PBT 23.000 kg - 265 kW - condição de trabalho severa - motorista de caminhão</t>
  </si>
  <si>
    <t>Tanque isotérmico de asfalto com capacidade de 31.000 l</t>
  </si>
  <si>
    <t>Cavalo mecânico com dolly intermediário e semirreboque de 4 eixos com capacidade de 53 t - 323 kW</t>
  </si>
  <si>
    <t>Cavalo mecânico estradeiro 6 x 4, PBT 23.000 kg - 323 kW - motorista de veículo especial</t>
  </si>
  <si>
    <t>Semirreboque com 4 eixos</t>
  </si>
  <si>
    <t>Dolly intermediário com 2 eixos para semirreboque</t>
  </si>
  <si>
    <t>Caminhão distribuidor de cimento e cal com capacidade de 17 m³ - 210 kW</t>
  </si>
  <si>
    <t>Caminhão plataforma 8 x 2, PBTC 36.000 kg e distância entre eixos 4,8 m - 210 kW - motorista de caminhão</t>
  </si>
  <si>
    <t>Distribuidor de cimento montado sobre chassi com capacidade de 17 m³</t>
  </si>
  <si>
    <t>Plataforma de inspeção sob pontes montada em caminhão com capacidade de 500 kg e alcance de 15 m - 188 kW</t>
  </si>
  <si>
    <t>Caminhão plataforma 8 x 2, PBT 29.000 kg e distância entre eixos 4,8 m - 188 kW - condição de trabalho severa - motorista de veículo especial</t>
  </si>
  <si>
    <t>Plataforma telescópica para inspeção de pontes montada sobre chassi com capacidade de 500 kg</t>
  </si>
  <si>
    <t>Caminhão carroceria com guindauto com capacidade de 45 t.m - 188 kW</t>
  </si>
  <si>
    <t>Caminhão plataforma 6 x 2, PBT 23.000 kg e distância entre eixos 5,4 m - 188 kW - motorista de veículo especial</t>
  </si>
  <si>
    <t>Carroceria de madeira com capacidade de 11 t</t>
  </si>
  <si>
    <t>Guindaste articulado montado sobre chassi com capacidade de 45 t.m</t>
  </si>
  <si>
    <t>Bate-estaca hidráulico para defensas montado em caminhão guindauto com capacidade de 20 t.m e carroceria de 4 t - 136 kW</t>
  </si>
  <si>
    <t>Caminhão plataforma 4 x 2, PBT 14.300 kg e distância entre eixos 4,8 m - 136 kW - condição de trabalho severa - motorista de caminhão</t>
  </si>
  <si>
    <t>Carroceria de madeira com capacidade de 4 t</t>
  </si>
  <si>
    <t>Guindaste articulado montado sobre chassi com capacidade de 20 t.m</t>
  </si>
  <si>
    <t>Bate-estaca hidráulico para defensas metálicas montada sobre chassi</t>
  </si>
  <si>
    <t>Caminhão de resgate de veículos leves com plataforma com capacidade de 4 t - 115 kW</t>
  </si>
  <si>
    <t>Caminhão plataforma 4 x 2 PBT 9.600 kg e distância entre eixos 3,7 m - 115 kW - motorista de veículo especial</t>
  </si>
  <si>
    <t>Plataforma hidráulica para resgate de veículos montada sobre chassi com capacidade de 4 t</t>
  </si>
  <si>
    <t>Caminhão de resgate de veículos de porte médio com capacidade do guincho de 20 t - 136 kW</t>
  </si>
  <si>
    <t>Caminhão plataforma 4 x 2, PBT 16.000 kg e distância entre eixos 3,6 m - 136 kW - motorista de veículo especial</t>
  </si>
  <si>
    <t>Guincho rebocador para resgate de veículos montada sobre chassi com capacidade de 20 t</t>
  </si>
  <si>
    <t>Caminhão de resgate de veículos pesados com dois guinchos com capacidade de 35 t - 240 kW</t>
  </si>
  <si>
    <t>Caminhão plataforma 6 x 2, PBT 23.000 kg e distância entre eixos 4,8 m - 240 kW - motorista de veículo especial</t>
  </si>
  <si>
    <t>Guincho rebocador para resgate de veículos montada sobre chassi com capacidade de 35 t</t>
  </si>
  <si>
    <t>Cavalo mecânico sem reboque - 210 kW</t>
  </si>
  <si>
    <t>Cavalo mecânico 4 x 2, PBT 16.000 kg - 210 kW - motorista de caminhão</t>
  </si>
  <si>
    <t>Painel com seta luminosa para montagem em caminhão</t>
  </si>
  <si>
    <t>Painel com seta luminosa montado sobre chassi</t>
  </si>
  <si>
    <t>Amortecedor retrátil (AMC) para montagem em caminhão</t>
  </si>
  <si>
    <t>Amortecedor retrátil montado em caminhão</t>
  </si>
  <si>
    <t>Caminhão basculante para concreto com capacidade de 7 m³ - 210 kW</t>
  </si>
  <si>
    <t>Caminhão plataforma 8 x 4, PBT 29.000 kg e distância entre eixos 4,6 m - 210 kW - motorista de caminhão</t>
  </si>
  <si>
    <t>Caçamba basculante para concreto com capacidade de 7 m³</t>
  </si>
  <si>
    <t>Caminhão silo com capacidade de 30 m³ - 265 kW</t>
  </si>
  <si>
    <t>Semirreboque silo para cimento com capacidade de 30 m³</t>
  </si>
  <si>
    <t>Cavalo mecânico com dolly pneumático de 4 eixos e mesas de giro com capacidade de 57 t - 323 kW</t>
  </si>
  <si>
    <t>Conjunto de duas mesas de giro para quinta roda ou reboque com capacidade de 100 t cada</t>
  </si>
  <si>
    <t>Dolly pneumático com capacidade de 48 t e 4 eixos</t>
  </si>
  <si>
    <t>Cavalo mecânico com dois dollys pneumáticos de 3 e 4 eixos e mesas de giro com capacidade de 77 t - 323 kW</t>
  </si>
  <si>
    <t>Cavalo mecânico estradeiro 6 x 4, CMT 123.000 kg - 323 kW - motorista de veículo especial</t>
  </si>
  <si>
    <t>Dolly pneumático com capacidade de 28,5 t e 3 eixos</t>
  </si>
  <si>
    <t>Cavalo mecânico com dois dollys pneumáticos de 4 e 5 eixos e mesas de giro com capacidade de 111 t - 440 kW</t>
  </si>
  <si>
    <t>Cavalo mecânico 8 x 8, PBT 26.000 kg - 440 kW -  motorista de veículo especial</t>
  </si>
  <si>
    <t>Dolly pneumático com capacidade de 60 t e 5 eixos</t>
  </si>
  <si>
    <t>Caminhão com sistema de hidrojateamento de alta pressão e vácuo para limpeza e desobstrução de bueiros com capacidade total de 15.600 l - 188 kW</t>
  </si>
  <si>
    <t>Equipamento com sistema de hidrojateamento de alta pressão e vácuo para limpeza e desobstrução de bueiros com diâmetro de até 1.500 mm com capacidade total de 15.600 l</t>
  </si>
  <si>
    <t>Caminhão basculante para rocha com capacidade de 12 m³ - 188 kW com periculosidade</t>
  </si>
  <si>
    <t>Caminhão plataforma 8 x 2 PBT 29.000 kg e distância entre eixos 4,8 m - 188 kW - motorista de veículo especial com periculosidade</t>
  </si>
  <si>
    <t>Caçamba basculante para rocha com capacidade de 12 m³</t>
  </si>
  <si>
    <t>Plataforma pantográfica montada em caminhão - 115 kW com periculosidade</t>
  </si>
  <si>
    <t>Caminhão plataforma 4 x 2, PBT 8.300 kg e distância entre eixos 3,7 m - 115 kW - motorista de veículo especial com periculosidade</t>
  </si>
  <si>
    <t>Plataforma pantográfica hidráulica montada sobre chassi com capacidade de 600 kg - com periculosidade</t>
  </si>
  <si>
    <t>Caminhão basculante com capacidade de 6 m³ - 136 kW</t>
  </si>
  <si>
    <t>Caminhão plataforma 4 x 2, PBT 16.000 kg e distância entre eixos 3,6 m - 136 kW - motorista de caminhão</t>
  </si>
  <si>
    <t>Caçamba basculante com capacidade de 6 m³</t>
  </si>
  <si>
    <t>Caminhão carroceria com capacidade de 9 t - 136 kW</t>
  </si>
  <si>
    <t>Caminhão plataforma 4 x 2, PBT 16.000 kg e distância entre eixos 4,8 m - 136 kW - motorista de caminhão</t>
  </si>
  <si>
    <t>Carroceria de madeira com capacidade de 9 t</t>
  </si>
  <si>
    <t>Caminhão tanque distribuidor de asfalto com capacidade de 6.000 l - 7 kW/136 kW</t>
  </si>
  <si>
    <t>Tanque espargidor de asfalto com capacidade de 6.000 l - 7 kW</t>
  </si>
  <si>
    <t>Caminhão com caçamba térmica com capacidade de 6 m³ - 188 kW</t>
  </si>
  <si>
    <t>Caminhão plataforma 6 x 2, PBT 23.000 kg e distância entre eixos 4,8 m - 188 kW - motorista de caminhão</t>
  </si>
  <si>
    <t>Caçamba térmica com capacidade de 6 m³</t>
  </si>
  <si>
    <t>Caminhão tanque com capacidade de 10.000 l - 188 kW</t>
  </si>
  <si>
    <t>Caminhão plataforma 6 x 2, PBT 23.000 kg e distância entre eixos 4,8 m - 188 kW - condição de trabalho severa - motorista de caminhão</t>
  </si>
  <si>
    <t>Tanque para transporte de água com capacidade de 10.000 l</t>
  </si>
  <si>
    <t>Caminhão basculante com caçamba estanque com capacidade de 14 m³ - 210 kW</t>
  </si>
  <si>
    <t>Caçamba basculante estanque com capacidade de 14 m³</t>
  </si>
  <si>
    <t>Caminhão basculante com capacidade de 10 m³ - 210 kW</t>
  </si>
  <si>
    <t>Caçamba basculante com capacidade de 10 m³</t>
  </si>
  <si>
    <t>Caminhão carroceria com capacidade de 15 t - 188 kW</t>
  </si>
  <si>
    <t>Caminhão plataforma 6 x 2, PBT 23.000 kg e distância entre eixos 5,4 m - 188 kW - motorista de caminhão</t>
  </si>
  <si>
    <t>Carroceria de madeira com capacidade de 15 t</t>
  </si>
  <si>
    <t>Caminhão betoneira com capacidade de 8 m³ - 188 kW</t>
  </si>
  <si>
    <t>Caminhão plataforma 8 x 2, PBT 29.000 kg e distância entre eixos 4,8 m - 188 kW - motorista de veículo especial</t>
  </si>
  <si>
    <t>Misturador de concreto para montagem em chassi de caminhão com capacidade de 8 m³</t>
  </si>
  <si>
    <t>Caminhão basculante para rocha com capacidade de 8 m³ - 210 kW</t>
  </si>
  <si>
    <t>Caminhão basculante 6 x 4, PBT 23.000 kg e distância entre eixos 3,6 m - 210 kW -  motorista de caminhão</t>
  </si>
  <si>
    <t>Caçamba basculante para rocha com capacidade de 8 m³</t>
  </si>
  <si>
    <t>Caminhão tanque com capacidade de 6.000 l - 136 kW</t>
  </si>
  <si>
    <t>Tanque para transporte de água com capacidade de 6.000 l</t>
  </si>
  <si>
    <t>Caminhão demarcador de faixas com sistema de pintura a frio - 28 kW/115 kW</t>
  </si>
  <si>
    <t>Caminhão plataforma 4 x 2, PBT 8.300 kg e distância entre eixos 4,4 m - 115 kW - motorista de veículo especial</t>
  </si>
  <si>
    <t>Equipamento demarcador de faixas a frio montado sobre chassi com capacidade de 800 l - 28 kW</t>
  </si>
  <si>
    <t>Caminhão demarcador de faixas com sistema de pintura a quente - 5 kW/30,10 kW/136 kW</t>
  </si>
  <si>
    <t>Caminhão plataforma 4 x 2, PBT 14.300 kg e distância entre eixos 4,8 m - 136 kW - motorista de veículo especial</t>
  </si>
  <si>
    <t>Compressor de ar portátil de 70,79 l/s (150 PCM) sem reboque - 30,10 kW</t>
  </si>
  <si>
    <t>Equipamento demarcador de faixas a quente montado sobre chassi com capacidade de 500 l - 5,0 kW</t>
  </si>
  <si>
    <t>Caminhão basculante com capacidade de 4 m³ - 136 kW</t>
  </si>
  <si>
    <t>Caminhão plataforma 4 x 2, PBT 14.300 kg e distância entre eixos 4,8 m - 136 kW - motorista de caminhão</t>
  </si>
  <si>
    <t>Caçamba basculante com capacidade de 4 m³</t>
  </si>
  <si>
    <t>Cavalo mecânico com semirreboque com capacidade de 22 t - 240 kW</t>
  </si>
  <si>
    <t>Cavalo mecânico 4 x 2, PBT 16.000 kg - 240 kW - motorista de veículo especial</t>
  </si>
  <si>
    <t>Semirreboque com 2 eixos</t>
  </si>
  <si>
    <t>Cavalo mecânico com semirreboque com capacidade de 30 t - 265 kW</t>
  </si>
  <si>
    <t>Cavalo mecânico estradeiro 6 x 2, PBT 23.000 kg - 265 kW - motorista de caminhão</t>
  </si>
  <si>
    <t>Semirreboque com 3 eixos</t>
  </si>
  <si>
    <t>Caminhão basculante com capacidade de 14 m³ - 210 kW</t>
  </si>
  <si>
    <t>Caçamba basculante com capacidade de 14 m³</t>
  </si>
  <si>
    <t>Caminhão tanque com capacidade de 8.000 l - 136 kW</t>
  </si>
  <si>
    <t>Caminhão plataforma 4 x 2, PBT 16.000 kg e distância entre eixos 4,8 m - 136 kW - condição de trabalho severa - motorista de caminhão</t>
  </si>
  <si>
    <t>Tanque para transporte de água com capacidade de 8.000 l</t>
  </si>
  <si>
    <t>Usina móvel de lama asfáltica ou microrrevestimento com cavalo mecânico com capacidade de 12 m³ - 95,6 kW/240 kW</t>
  </si>
  <si>
    <t>Cavalo mecânico 4 x 2, PBT 16.000 kg - 240 kW - condição de trabalho severa - motorista de veículo especial</t>
  </si>
  <si>
    <t>Usina de lama asfáltica ou microrrevestimento asfáltico rebocável com capacidade de 12 m³ - 95,6 kW</t>
  </si>
  <si>
    <t>Caminhão basculante para rocha com capacidade de 12 m³ - 188 kW</t>
  </si>
  <si>
    <t>Cavalo mecânico com dois reboques hidropneumáticos de 5 e 4 eixos e mesas de giro com capacidade de 130 t - 440 kW</t>
  </si>
  <si>
    <t>Reboque hidropneumático com capacidade de 166 t e 4 eixos</t>
  </si>
  <si>
    <t>Reboque hidropneumático com capacidade de 117 t e 5 eixos</t>
  </si>
  <si>
    <t>Caminhão tanque com capacidade de 13.000 l - 188 kW</t>
  </si>
  <si>
    <t>Tanque para transporte de água com capacidade de 13.000 l</t>
  </si>
  <si>
    <t>Caminhão carroceria com guindauto com capacidade de 20 t.m - 136 kW</t>
  </si>
  <si>
    <t>Caminhão plataforma 4 x 2, PBT 16.000 kg e distância entre eixos 4,8 m - 136 kW - motorista de veículo especial</t>
  </si>
  <si>
    <t>Carroceria de madeira com capacidade de 7 t</t>
  </si>
  <si>
    <t>Caminhão carroceria com capacidade de 5 t - 115 kW</t>
  </si>
  <si>
    <t>Caminhão plataforma 4 x 2, PBT 9.600 kg e distância entre eixos 3,7 m - 115 kW - motorista de caminhão</t>
  </si>
  <si>
    <t>Carroceria de madeira com capacidade de 5 t</t>
  </si>
  <si>
    <t>Caminhão carroceria com guindauto e cesto aéreo com capacidade de 10 t.m - 136 kW</t>
  </si>
  <si>
    <t>Cesto aéreo simples isolado com capacidade para 135 kg</t>
  </si>
  <si>
    <t>Guindaste articulado montado sobre chassi com capacidade de 10 t.m</t>
  </si>
  <si>
    <t>Caminhão demarcador de faixas com sistema de pintura Spray - 115 kW</t>
  </si>
  <si>
    <t>Caminhão plataforma 4 x 2, PBT 9.600 kg e distância entre eixos 3,7 m - 115 kW - condição de trabalho severa - motorista de caminhão</t>
  </si>
  <si>
    <t>Equipamento demarcador de faixas sistema spray montado sobre chassi com capacidade 1.080 l</t>
  </si>
  <si>
    <t>Plataforma pantográfica montada em caminhão - 115 kW</t>
  </si>
  <si>
    <t>Caminhão plataforma 4 x 2, PBT 8.300 kg e distância entre eixos 3,7 m - 115 kW - motorista de veículo especial</t>
  </si>
  <si>
    <t>Plataforma pantográfica hidráulica montada sobre chassi com capacidade de 600 kg</t>
  </si>
  <si>
    <t>Bomba para concreto com lança montada sobre chassi com capacidade de 50 m³/h - 136 kW</t>
  </si>
  <si>
    <t>Bomba para concreto com lança montada sobre chassi com capacidade de 50 m³/h</t>
  </si>
  <si>
    <t>Caminhão para hidrossemeadura com capacidade de 7.500 l - 136 kW</t>
  </si>
  <si>
    <t>Tanque para hidrossemeadura com capacidade de 7.500 l</t>
  </si>
  <si>
    <t>Custo Produtivo</t>
  </si>
  <si>
    <t>Custo Improdutivo</t>
  </si>
  <si>
    <t>Custo Produtivo Reajustado</t>
  </si>
  <si>
    <t>Custo Improdutivo Reajustado</t>
  </si>
  <si>
    <t>Ajudante</t>
  </si>
  <si>
    <t>Ajudante Especializado</t>
  </si>
  <si>
    <t>Apontador</t>
  </si>
  <si>
    <t>Armador</t>
  </si>
  <si>
    <t>Auxiliar Administrativo</t>
  </si>
  <si>
    <t>Bombeiro Hidráulico</t>
  </si>
  <si>
    <t>Carpinteiro</t>
  </si>
  <si>
    <t>Encarregado Administrativo</t>
  </si>
  <si>
    <t>Eletricista</t>
  </si>
  <si>
    <t>Encarregado Especializado</t>
  </si>
  <si>
    <t>Engenheiro</t>
  </si>
  <si>
    <t>Operacional</t>
  </si>
  <si>
    <t>Jardineiro</t>
  </si>
  <si>
    <t>Engenheiro Supervisor</t>
  </si>
  <si>
    <t>Pedreiro</t>
  </si>
  <si>
    <t>Pintor</t>
  </si>
  <si>
    <t>Serralheiro</t>
  </si>
  <si>
    <t>Servente</t>
  </si>
  <si>
    <t>Soldador</t>
  </si>
  <si>
    <t>Chefe Setor De Finanças</t>
  </si>
  <si>
    <t>Montador</t>
  </si>
  <si>
    <t>Auxiliar De Laboratório</t>
  </si>
  <si>
    <t>Oceanógrafo</t>
  </si>
  <si>
    <t>Encarregado Geral</t>
  </si>
  <si>
    <t>Faxineiro</t>
  </si>
  <si>
    <t>Operador De Equipamento Leve</t>
  </si>
  <si>
    <t>Operador De Equipamento Pesado</t>
  </si>
  <si>
    <t>Operador De Equipamento Especial</t>
  </si>
  <si>
    <t>Perfurador De Tubulão</t>
  </si>
  <si>
    <t>Desenhista</t>
  </si>
  <si>
    <t>Condutor Maquinista Fluvial</t>
  </si>
  <si>
    <t>Copeiro</t>
  </si>
  <si>
    <t>Médico Do Trabalho</t>
  </si>
  <si>
    <t>Blaster</t>
  </si>
  <si>
    <t>Pré-Marcador</t>
  </si>
  <si>
    <t>Recepcionista</t>
  </si>
  <si>
    <t>Marinheiro De Máquinas</t>
  </si>
  <si>
    <t>Marinheiro De Convés</t>
  </si>
  <si>
    <t>Marinheiro De Convés - Mensalista</t>
  </si>
  <si>
    <t>Laboratorista</t>
  </si>
  <si>
    <t>Trabalhador De Via</t>
  </si>
  <si>
    <t>Selecionador De Material Pétreo</t>
  </si>
  <si>
    <t>Engenheiro De Segurança Do Trabalho</t>
  </si>
  <si>
    <t>Motorista De Caminhão</t>
  </si>
  <si>
    <t>Técnico Especializado - Mensalista</t>
  </si>
  <si>
    <t>Encarregado De Obras De Artes Especiais</t>
  </si>
  <si>
    <t>Motorista De Veículo Leve</t>
  </si>
  <si>
    <t>Motorista De Veículo Especial</t>
  </si>
  <si>
    <t>Técnico De Segurança Do Trabalho</t>
  </si>
  <si>
    <t>Secretária</t>
  </si>
  <si>
    <t>Piloto Fluvial</t>
  </si>
  <si>
    <t>Técnico Especializado</t>
  </si>
  <si>
    <t>Chefe Do Setor Administrativo</t>
  </si>
  <si>
    <t>Encarregado De Terraplenagem</t>
  </si>
  <si>
    <t>Frentista De Túnel</t>
  </si>
  <si>
    <t>Técnico Da Qualidade</t>
  </si>
  <si>
    <t>Auxiliar De Blaster</t>
  </si>
  <si>
    <t>Encarregado De Pavimentação</t>
  </si>
  <si>
    <t>Porteiro</t>
  </si>
  <si>
    <t>Técnico De Meio Ambiente</t>
  </si>
  <si>
    <t>Comprador</t>
  </si>
  <si>
    <t>Encarregado De Superestrutura Ferroviária</t>
  </si>
  <si>
    <t>Auxiliar Técnico</t>
  </si>
  <si>
    <t>Comandante De Longo Curso</t>
  </si>
  <si>
    <t>Imediato</t>
  </si>
  <si>
    <t>Oficial De Náutica</t>
  </si>
  <si>
    <t>Oficial De Máquinas</t>
  </si>
  <si>
    <t>Draguista</t>
  </si>
  <si>
    <t>Maquinista</t>
  </si>
  <si>
    <t>Encarregado De Conservação Rodoviária</t>
  </si>
  <si>
    <t>Mestre Fluvial</t>
  </si>
  <si>
    <t>Mergulhador Raso Autônomo De Emergência</t>
  </si>
  <si>
    <t>Mergulhador Raso Dependente De Emergência</t>
  </si>
  <si>
    <t>Mergulhador Raso Dependente</t>
  </si>
  <si>
    <t>Mergulhador Raso Autônomo</t>
  </si>
  <si>
    <t>Mergulhador Raso Auxiliar De Superfície</t>
  </si>
  <si>
    <t>Frentista De Túnel Com Periculosidade</t>
  </si>
  <si>
    <t>Eletricista Com Periculosidade</t>
  </si>
  <si>
    <t>Operador De Equipamento De Mergulho</t>
  </si>
  <si>
    <t>Operador De Equipamento Pesado Com Periculosidade</t>
  </si>
  <si>
    <t>Supervisor De Mergulho Raso</t>
  </si>
  <si>
    <t>Motorista De Veículo Especial Com Periculosidade</t>
  </si>
  <si>
    <t>Operador De Equipamento Leve Com Periculosidade</t>
  </si>
  <si>
    <t>Operador De Equipamento Leve Com Insalubridade</t>
  </si>
  <si>
    <t>Marinheiro De Convés Com Periculosidade</t>
  </si>
  <si>
    <t>Operador De Equipamento Especial Com Periculosidade</t>
  </si>
  <si>
    <t>Engenheiro Auxiliar</t>
  </si>
  <si>
    <t>Técnico Florestal</t>
  </si>
  <si>
    <t>Motorista De Veículo Leve - Mensalista</t>
  </si>
  <si>
    <t>Topógrafo</t>
  </si>
  <si>
    <t>Auxiliar De Topografia</t>
  </si>
  <si>
    <t>Médico De Câmara Hiperbárica</t>
  </si>
  <si>
    <t>Pedreiro - Mensalista</t>
  </si>
  <si>
    <t>Eletricista - Mensalista</t>
  </si>
  <si>
    <t>Servente - Mensalista</t>
  </si>
  <si>
    <t>Engenheiro Chefe</t>
  </si>
  <si>
    <t>Motorista De Caminhão Com Periculosidade</t>
  </si>
  <si>
    <t>Técnico De Batimetria</t>
  </si>
  <si>
    <t>Ajudante De Carpinteiro</t>
  </si>
  <si>
    <t>Ajudante De Carpinteiro De O.A.C.</t>
  </si>
  <si>
    <t>Ajudante De Eletricista</t>
  </si>
  <si>
    <t>Ajudante De Máquina</t>
  </si>
  <si>
    <t>Ajudante De Pedreiro O.A.C.</t>
  </si>
  <si>
    <t>Ajudante De Pedreiro O.A.E.</t>
  </si>
  <si>
    <t>Auxiliar De Serviços Gerais</t>
  </si>
  <si>
    <t>Cabo De Fogo</t>
  </si>
  <si>
    <t>Calceteiro</t>
  </si>
  <si>
    <t>Capataz De Ar Comprimido</t>
  </si>
  <si>
    <t>Carpinteiro De O.A.C.</t>
  </si>
  <si>
    <t>Carpinteiro De O.A.E.</t>
  </si>
  <si>
    <t>Cavouqueiro</t>
  </si>
  <si>
    <t>Compressorista</t>
  </si>
  <si>
    <t>Encarregado De Britador</t>
  </si>
  <si>
    <t>Encarregado De Escritório</t>
  </si>
  <si>
    <t>Encarregado De Fundação</t>
  </si>
  <si>
    <t>Encarregado De O.A.C.</t>
  </si>
  <si>
    <t>Encarregado De Pesagem</t>
  </si>
  <si>
    <t>Encarregado De Pista</t>
  </si>
  <si>
    <t>Encarregado De Protensao</t>
  </si>
  <si>
    <t>Encarregado De Usina</t>
  </si>
  <si>
    <t>Encarregado O.A.E.</t>
  </si>
  <si>
    <t>Escavadeirista</t>
  </si>
  <si>
    <t>Feitor</t>
  </si>
  <si>
    <t>Greidista</t>
  </si>
  <si>
    <t>Laboratorista De Usina</t>
  </si>
  <si>
    <t>Marroeiro</t>
  </si>
  <si>
    <t>Marteleteiro</t>
  </si>
  <si>
    <t>Meio Oficial</t>
  </si>
  <si>
    <t>Motorista</t>
  </si>
  <si>
    <t>Oficial</t>
  </si>
  <si>
    <t>Operador De Bate-Estacas</t>
  </si>
  <si>
    <t>Operador De Betoneira</t>
  </si>
  <si>
    <t>Operador De Campânula P/ Tubulaçao</t>
  </si>
  <si>
    <t>Operador De Máquina</t>
  </si>
  <si>
    <t>Operador De Protensão</t>
  </si>
  <si>
    <t>Operador De Roçadeira</t>
  </si>
  <si>
    <t>Operador De Usina</t>
  </si>
  <si>
    <t>Operário Braçal</t>
  </si>
  <si>
    <t>Patrolista</t>
  </si>
  <si>
    <t>Pedreiro De O.A.C.</t>
  </si>
  <si>
    <t>Pedreiro De O.A.E.</t>
  </si>
  <si>
    <t>Poceiro</t>
  </si>
  <si>
    <t>Rasteleiro</t>
  </si>
  <si>
    <t>Servente De Usina</t>
  </si>
  <si>
    <t>Sinaleiro</t>
  </si>
  <si>
    <t>Sondador</t>
  </si>
  <si>
    <t>Supervisor Técnico De Montagem</t>
  </si>
  <si>
    <t>Trabalhador Sob Ar Comprimido</t>
  </si>
  <si>
    <t>Tratorista</t>
  </si>
  <si>
    <t>004 - Consultoria</t>
  </si>
  <si>
    <t>Advogado</t>
  </si>
  <si>
    <t>Analista De Sistemas (Júnior)</t>
  </si>
  <si>
    <t>Analista De Sistemas (Sênior)</t>
  </si>
  <si>
    <t>Arqueólogo (Pleno)</t>
  </si>
  <si>
    <t>Assistente Social (Pleno)</t>
  </si>
  <si>
    <t>Auxiliar De Administraçao</t>
  </si>
  <si>
    <t>Auxiliar De Engenharia</t>
  </si>
  <si>
    <t>Auxiliar De Escritório</t>
  </si>
  <si>
    <t>Biólogo (Pleno)</t>
  </si>
  <si>
    <t>Contador De Nível Superior</t>
  </si>
  <si>
    <t>Desenhista Projetista</t>
  </si>
  <si>
    <t>Digitador</t>
  </si>
  <si>
    <t>Economista</t>
  </si>
  <si>
    <t>Engenheiro Coordenador</t>
  </si>
  <si>
    <t>Engenheiro Sênior</t>
  </si>
  <si>
    <t>Especialista Ambiental (Coordenador De Estudos)</t>
  </si>
  <si>
    <t>Especialista Em Meio Ambiente</t>
  </si>
  <si>
    <t>Historiador (Pleno)</t>
  </si>
  <si>
    <t>Laboratorista Auxiliar</t>
  </si>
  <si>
    <t>Laboratorista Chefe</t>
  </si>
  <si>
    <t>Nivelador</t>
  </si>
  <si>
    <t>Pedagogo (Pleno)</t>
  </si>
  <si>
    <t>Servente Consultoria</t>
  </si>
  <si>
    <t>Técnico De Campo</t>
  </si>
  <si>
    <t>Técnico De Estradas I</t>
  </si>
  <si>
    <t>Técnico De Estradas Ii</t>
  </si>
  <si>
    <t>Técnico De Estradas Iii</t>
  </si>
  <si>
    <t>Técnico De Nível Médio</t>
  </si>
  <si>
    <t>Técnico De Segurança</t>
  </si>
  <si>
    <t>Técnico Em Meio Ambiente</t>
  </si>
  <si>
    <t>Técnico Especial</t>
  </si>
  <si>
    <t>Topógrafo Auxiliar (Nivelador)</t>
  </si>
  <si>
    <t>Topógrafo Chefe</t>
  </si>
  <si>
    <t>Veterinário</t>
  </si>
  <si>
    <t>Acabadora De Asfalto Af 5000, Esteira, Ciber Ou Equivalente</t>
  </si>
  <si>
    <t>Acabadora De Superficie De Concreto, Rotativa Pt 36" B C/ Motor De 9 Hp, Petrotec Ou Equivalente</t>
  </si>
  <si>
    <t>Aplicador De Material Termoplástico Por Extrusão, Marca De Referência Elgimaq Ou Equivalente</t>
  </si>
  <si>
    <t>Automóvel - Vw  Gol (Flex), 1.6 Total Flex 4 P Ou Equivalente</t>
  </si>
  <si>
    <t>Automóvel Utilitário - Gm/S 10 Cabine Dupla, Ou Equivalente</t>
  </si>
  <si>
    <t>Automóvel Utilitário - Vw/ Kombi  (Flex)</t>
  </si>
  <si>
    <t>Barco De Aluminio Compr. 4,20 Metros Motor 15Hp</t>
  </si>
  <si>
    <t>Bate-Estaca (Martelo 2.500  Kg)</t>
  </si>
  <si>
    <t>Betoneira 600 L Com Carregador (Elétrica)</t>
  </si>
  <si>
    <t>Bomba D'Água 3,0 Cv</t>
  </si>
  <si>
    <t>Bomba De Concreto Bsf 1406 D (Diesel)  60M3/H</t>
  </si>
  <si>
    <t>Bomba Hidraulica Tipo Mt 200</t>
  </si>
  <si>
    <t>Bomba Triplex Mt-100, Motor Diesel De 12Cv, 122 L/Min, 250Rpm, Maquessonda Ou Equivalente</t>
  </si>
  <si>
    <t>Calandra Para Chapas De Aço Até 25Mm - 22Kw</t>
  </si>
  <si>
    <t>Caminhão Basculante L 2324/41 Pbt=22,0T (Truck 15,0T)</t>
  </si>
  <si>
    <t>Caminhão Basculante L 2324/51 Pbt - 22,0 T</t>
  </si>
  <si>
    <t>Caminhão Basculante 1315C Pbt=12,9T (Toco 8,0T)</t>
  </si>
  <si>
    <t>Caminhão Basculante 1518/48C Pbt=19,0T (Truck 12,0T)</t>
  </si>
  <si>
    <t>Caminhão Carroceria L 1319 Pbt=13,9T (Toco 8,0T)</t>
  </si>
  <si>
    <t>Caminhão Carroceria 1518/48 Pbt=19,0T (Truck 15,0T)</t>
  </si>
  <si>
    <t>Caminhão Carroceria 815/37 Pbt=8,3T (Toco 4,0T)</t>
  </si>
  <si>
    <t>Caminhao Para Hidrossemeadura L 1319 - (6.000 L)</t>
  </si>
  <si>
    <t>Caminhão Tanque L 1319/48 Pbt=12,9T (6.000L)</t>
  </si>
  <si>
    <t>Carregadeira De Rodas Ref. Caterpillar Modelo 924H (1,9 M3) ( Cab + Ar ) Ou Equivalente</t>
  </si>
  <si>
    <t>Carregadeira De Rodas Ref. Caterpillar Modelo 950H (3,10 M3) ( Cab + Ar ) Ou Equivalente</t>
  </si>
  <si>
    <t>Carreta Com Prancha 2040 45,0 T</t>
  </si>
  <si>
    <t>Compactador Manual Lf-100 Gasol Marca De Referência Honda Asfal 500Mm Ou Equivalente</t>
  </si>
  <si>
    <t>Compressor De Ar  Xa 187/400 Pcm, Atlas Ou Equivalente</t>
  </si>
  <si>
    <t>Compressor De Ar  Xa 360/763 Pcm (Atlas) Ou Equivalente</t>
  </si>
  <si>
    <t>Conjunto Acoplado Para Manômetro Para Bomba Injetora Manual Putzmeister Ou Equivalente</t>
  </si>
  <si>
    <t>Conjunto De Manômetro O-100 Bar, Para Bomba Injetora Manual Putzmeister Ou Similar.</t>
  </si>
  <si>
    <t>Conjunto Moto Bomba Diam. 4"</t>
  </si>
  <si>
    <t>Conjunto Móvel De Britagem (Produção De 80 A 100M3/H)</t>
  </si>
  <si>
    <t>Demarcador De Faixas A Gasolina Referência Elgimaq Egm Caf 800 L Ou Equivalente</t>
  </si>
  <si>
    <t>Distribuidor De Agregado Da 3660 D, Cmv Ou Equivalente</t>
  </si>
  <si>
    <t>Equipamento Espargidor De Asfalto 1315C Da-6C 6.500L (Consmaq) Ou Equivalente</t>
  </si>
  <si>
    <t>Equipamento Lama Asfáltica La-6, Consmaq Ou Equivalente, Montado Em Caminhão</t>
  </si>
  <si>
    <t>Equipamento Vácuo Sewer Jet E  Combinado De Jato D'Água À Alta Pressão Ou Equivalente</t>
  </si>
  <si>
    <t>Escavadeira Ec 240 Volvo Ou Equivalente</t>
  </si>
  <si>
    <t>Escavadeira Hidráulica Sobre Esteiras Mod. C X 220 (22T), Case Ou Equivalente</t>
  </si>
  <si>
    <t>Esmerilhadeira Angular 7" Marca De Referência Bosch - 1755 Ou Equivalente</t>
  </si>
  <si>
    <t>Fresadora De Pav. Asfalt. W 1000 Ou Equivalente</t>
  </si>
  <si>
    <t>Furadeira Elétrica De Bancada</t>
  </si>
  <si>
    <t>Furadeira Elétrica De Impacto Bosch 1184 Ou Equivalente</t>
  </si>
  <si>
    <t>Grade De Disco Ga-24X24 (Tatu) Ou Equivalente</t>
  </si>
  <si>
    <t>Grupo Gerador - 25,0 / 18,0 Kva (20Kw) Ou Equivalente</t>
  </si>
  <si>
    <t>Grupo Gerador Gehm 200/187 Kva  (Heimer) Ou Equivalente</t>
  </si>
  <si>
    <t>Grupo Gerador Stemac Ou Equivalente, Montado Em Contêiner , 500 Kva</t>
  </si>
  <si>
    <t>Grupo Gerador 114/109 Kva (Stemac) Ou Equivalente</t>
  </si>
  <si>
    <t>Grupo Gerador 2,5 A 3,0 Kva A Gasolina</t>
  </si>
  <si>
    <t>Grupo Gerador 40/35 Kva (Stemac) Ou Equivalente</t>
  </si>
  <si>
    <t>Guilhotina Para Corte Em Chapa De Aço Até 2Mm</t>
  </si>
  <si>
    <t>Guindaste De Esteira Para 40.0T (Koehring Bantam) Ou Equivalente</t>
  </si>
  <si>
    <t>Guindaste 97 T (Pbt) Sobre Esteira Com Lança De 15M</t>
  </si>
  <si>
    <t>Guindauto 6T, Madal-Palfinger Ou Equivalente</t>
  </si>
  <si>
    <t>Macaco Freyssinet Modelo K101 Ou Similar, 7 Cordoalhas De 1/2" Ou Equivalente</t>
  </si>
  <si>
    <t>Macaco Hidraúlico P/ Protensao (12 Cordoalhas)</t>
  </si>
  <si>
    <t>Máquina De Cortar Ferro</t>
  </si>
  <si>
    <t>Máquina De Hidrojateamento</t>
  </si>
  <si>
    <t>Máquina De Jateamento De Areia</t>
  </si>
  <si>
    <t>Máquina De Solda 425 A, Pot=33A</t>
  </si>
  <si>
    <t>Máquina Injetora De Nata De Cimento</t>
  </si>
  <si>
    <t>Máquina Para Fio Diamantado, Guidoni, Modelo Tsy, 15 Cv/11Kw, Ou Equivalente</t>
  </si>
  <si>
    <t>Martelete Man. E Mec. Rh 658  110 Pcm/24Kg (Atlas) Ou Equivalente</t>
  </si>
  <si>
    <t>Moto Escavo Carregador Ref. Caterpillar Modelo 621G Ou Equivalente</t>
  </si>
  <si>
    <t>Moto Serra 15" (Gas.)</t>
  </si>
  <si>
    <t>Motoniveladora Caterpillar Modelo 120K ( Cab + Ar + Ríper) Ou Equivalente</t>
  </si>
  <si>
    <t>Multi Distribuidor De Agregados Referência Mdr 9 Romanelli Ou Equivalente</t>
  </si>
  <si>
    <t>Perfuratriz De 22,4 Kg De Peso Para Uso Subterrâneo</t>
  </si>
  <si>
    <t>Perfuratriz Mach 16 Montada Em Esteira Auto Propulsora, Incl. Conj. De Haste Ou Equivalente</t>
  </si>
  <si>
    <t>Recicladora Ref. Caterpillar Modelo Rm500 Ou Equivalente</t>
  </si>
  <si>
    <t>Retroescavadeira Mf 86 Tm (Massey Fergusson) Ou Equivalente</t>
  </si>
  <si>
    <t>Roçadeira Deslocavel Adaptavel Ao Trator Agrícola</t>
  </si>
  <si>
    <t>Roçadeira Mecânica Costal, Stihl - F 220 Ou Equivalente</t>
  </si>
  <si>
    <t>Rolo Ap De Pneus Ap-26 (8,9T) (Muller) Ou Equivalente</t>
  </si>
  <si>
    <t>Rolo Ap Liso De Aço Ca 2505 Std Dynapac Ou Equivalente</t>
  </si>
  <si>
    <t>Rolo Ap Liso De Aço Rt-82H (6,5T) (Muller) Ou Equivalente</t>
  </si>
  <si>
    <t>Rolo Ap Liso De Aço Th-10 (6,3T) (Tema Terra) Ou Equivalente</t>
  </si>
  <si>
    <t>Rolo Ap Vib. Liso De Aço Ca-15  Std (Dynapac) Ou Equivalente</t>
  </si>
  <si>
    <t>Rolo Ap Vib. Liso De Aço Vap-70 L (Muller) Ou Equivalente</t>
  </si>
  <si>
    <t>Rolo Ap Vib. Patas 100 Mm Ca-25P (Dynapac) Ou Equivalente</t>
  </si>
  <si>
    <t>Rolo Ap Vib. Patas 128 Mm Ca-15P (Dynapac) Ou Equivalente</t>
  </si>
  <si>
    <t>Rolo Compactador De Pneus Cp 224, Dynapac Ou Equivalente</t>
  </si>
  <si>
    <t>Serra Circular Manual</t>
  </si>
  <si>
    <t>Serra Circular (Weg) Ou Equivalente</t>
  </si>
  <si>
    <t>Serra De Juntas Para Concreto, Clipper, Mod. C-844 Ou Equivalente</t>
  </si>
  <si>
    <t>Sonda Rotativa Mach 850, Com Motor A Diesel De 30Hp, Maquesonda Ou Equivalente</t>
  </si>
  <si>
    <t>Sonda Rotativa Tipo Mach 700 Ou Equivalente</t>
  </si>
  <si>
    <t>Talha De 4 Toneladas, Elétrica Ref. Tirfor Ou Equivalente,</t>
  </si>
  <si>
    <t>Tanque Estacionário 20.000 L</t>
  </si>
  <si>
    <t>Tanque Estacionário 30.000 L</t>
  </si>
  <si>
    <t>Tanque Pre-Aquecedor 30.000L (S/Óleo)</t>
  </si>
  <si>
    <t>Trator Agrícola Mf 297/4 -4 X 4 (Massey Fergusson) Ou Equivalente</t>
  </si>
  <si>
    <t>Trator De Esteiras C/ Placa Emp. D-8R (Cat) Ou Equivalente</t>
  </si>
  <si>
    <t>Trator De Esteiras Ref. Caterpillar Cm Lâmina Modelo D5K Ou Equivalente</t>
  </si>
  <si>
    <t>Trator De Esteiras Ref. Caterpillar Cm Lâmina Modelo D6N Ou Equivalente</t>
  </si>
  <si>
    <t>Trator De Esteiras Ref. Caterpillar Cm Lâmina Modelo D6T Ou Equivalente</t>
  </si>
  <si>
    <t>Trator De Esteiras Ref. Caterpillar Com Lâmina  Modelo D8T, Sem Ríper Ou Equivalente</t>
  </si>
  <si>
    <t>Trator De Esteiras Ref. Caterpillar Com Lâmina E Ripper Modelo D8T Ou Equivalente</t>
  </si>
  <si>
    <t>Usina De Asfalto Ua-2  60/80 T/H - Cbuq (Ciber) Ou Equivalente</t>
  </si>
  <si>
    <t>Usina De Asfalto 33-E 40/60 T/H - Pmf (Almeida) Ou Equivalente</t>
  </si>
  <si>
    <t>Usina De Solos Usc-2 Dos. Triplo 100/200T (Ciber) Ou Equivalente</t>
  </si>
  <si>
    <t>Vassoura Mecânica Vm-2440 (Cmv) Ou Equivalente</t>
  </si>
  <si>
    <t>Vibrador De Imersao Aa67 C/ Mangote, Marca De Referência Atlas Copco Ou Equivalente</t>
  </si>
  <si>
    <t>Hora Produtiva Reajustada</t>
  </si>
  <si>
    <t>t</t>
  </si>
  <si>
    <t>TABELA REFERENCIAL - DER/ES - Outubro/2024</t>
  </si>
  <si>
    <t>Cód. Padrão</t>
  </si>
  <si>
    <t>Descrição do serviço</t>
  </si>
  <si>
    <t>Preço unitário S/ BDI (23,32%)</t>
  </si>
  <si>
    <t>Grupo de serviço: TERRAPLENAGEM</t>
  </si>
  <si>
    <t>Argamassa de cimento e areia, consumo de cimento 600 kg/m³</t>
  </si>
  <si>
    <t>Capina manual, inclusive limpeza</t>
  </si>
  <si>
    <t>Carga de escoria de aciaria de vagão ferroviário supervisionado</t>
  </si>
  <si>
    <t>Carga de material de 1ª categoria</t>
  </si>
  <si>
    <t>Carga de material de 2ª categoria (solo, areia, brita, excl. rocha escavada)</t>
  </si>
  <si>
    <t>Carga de material de 3ª categoria (rocha)</t>
  </si>
  <si>
    <t>Compactação de aterros em rocha</t>
  </si>
  <si>
    <t>Compactação de aterros 100% P.I.</t>
  </si>
  <si>
    <t>Compactação de aterros 100% PN</t>
  </si>
  <si>
    <t>Decapagem de pedreira, 1ª categoria, com escavadeira</t>
  </si>
  <si>
    <t>Decapagem de pedreira, 1ª categoria, com trator de esteiras</t>
  </si>
  <si>
    <t>Demolição de material de 3ª categoria com fio diamantado</t>
  </si>
  <si>
    <t>Demolição de rocha a frio, até altura de 3,0m, com argamassa expansiva, inclusive remoção
com escavadeira</t>
  </si>
  <si>
    <t>Demolição de rocha a frio até 3 metros com utilização de argamassa expansiva, inclusive
remoção com trator de esteiras</t>
  </si>
  <si>
    <t>Desmonte de rocha</t>
  </si>
  <si>
    <t>Destocamento de árvores com diâmetro  &gt; 30 cm, com trator de esteira</t>
  </si>
  <si>
    <t>Ud</t>
  </si>
  <si>
    <t>Destocamento de árvores com diâmetro de 15 a 30 cm, com trator de esteira</t>
  </si>
  <si>
    <t>Escalonamento de taludes com escavadeira</t>
  </si>
  <si>
    <t>Escalonamento de taludes, com trator de esteiras</t>
  </si>
  <si>
    <t>Escavação, carga e transporte de material de 1ª cat. até 200 m com moto-escavo- transportador</t>
  </si>
  <si>
    <t>Escavação, carga e transporte de material de 1ª cat. 1000 a 1200 m com moto-escavo- transportador</t>
  </si>
  <si>
    <t>Escavação, carga e transporte de material de 1ª cat. 200 a 400 m com moto-escavo-
transportador</t>
  </si>
  <si>
    <t>Escavação, carga e transporte de material de 1ª cat. 400 a 600 m com moto-escavo-
transportador</t>
  </si>
  <si>
    <t>Escavação, carga e transporte de material de 1ª cat. 600 a 800 m com moto-escavo-
transportador</t>
  </si>
  <si>
    <t>Escavação, carga e transporte de material de 1ª cat. 800 a 1000 m com moto-escavo-
transportador</t>
  </si>
  <si>
    <t>Escavação, carga e transporte de material de 2ª cat. até 200 m com moto-escavo-
transportador</t>
  </si>
  <si>
    <t>Escavação, carga e transporte de material de 2ª cat. 1000 a 1200 m com moto-escavo- transportador</t>
  </si>
  <si>
    <t>Escavação, carga e transporte de material de 2ª cat. 200 a 400 m com moto-escavo-
transportador</t>
  </si>
  <si>
    <t>Escavação, carga e transporte de material de 2ª cat. 400 a 600 m com moto-escavo-
transportador</t>
  </si>
  <si>
    <t>Escavação, carga e transporte de material de 2ª cat. 600 a 800 m com moto-escavo-
transportador</t>
  </si>
  <si>
    <t>Escavação, carga e transporte de material de 2ª cat. 800 a 1000 m com moto-escavo-
transportador</t>
  </si>
  <si>
    <t>Escavação e carga de material de barreira (remoção)</t>
  </si>
  <si>
    <t>Escavação e carga de material de 1ª categoria com escavadeira</t>
  </si>
  <si>
    <t>Escavação e carga de material de 1ª categoria, com trator de esteira e pá carregadeira</t>
  </si>
  <si>
    <t>Escavação e carga de material de 2ª categoria com escavadeira</t>
  </si>
  <si>
    <t>Escavação e carga de material de 2ª categoria, com trator de esteira e pá carregadeira</t>
  </si>
  <si>
    <t>Escavação e carga de material de 3ª categoria (fogo controlado)</t>
  </si>
  <si>
    <t>Escavação e carga de material de 3ª categoria (H bancada &gt;1,0 m)</t>
  </si>
  <si>
    <t>Espalhamento / regularização / compactação de material em bota-fora</t>
  </si>
  <si>
    <t>Espalhamento de material de 1ª categoria com motoniveladora</t>
  </si>
  <si>
    <t>Espalhamento de material de 1ª categoria com trator de esteiras</t>
  </si>
  <si>
    <t>Estaca raiz perfurada em solo, diâm. 410mm com injeção de arg. (exclusive fornecimento do
aço)</t>
  </si>
  <si>
    <t>Forro de regularização sobre plataforma de enrocamento para tráfego de caminhões, inclusive
fornecimento do pó de pedra e da pedra demão</t>
  </si>
  <si>
    <t>Fragmentação de rocha (fogacheamento)</t>
  </si>
  <si>
    <t>Limpeza de acostamento</t>
  </si>
  <si>
    <t>Limpeza, desmatamento e destocamento de árvores com diâmetro até 15 cm, com trator de
esteira</t>
  </si>
  <si>
    <t>Limpeza, desmatamento e destocamento de jazida com remoçao 15 cm solo orgânico</t>
  </si>
  <si>
    <t>Limpeza e desmatamento em área alagada (pântano) com ferramentas manuais, inclusive
moto serra</t>
  </si>
  <si>
    <t>Limpeza em superfície de concreto com jateamento d'água sob pressão</t>
  </si>
  <si>
    <t>Pré-fissuramento de taludes de rocha</t>
  </si>
  <si>
    <t>Regularização e Compactação de Solos com adição de Aditivo Permutador Iônico de Solo (
APIS)</t>
  </si>
  <si>
    <t>Remoção de solos moles, incluindo carregamento mecânico com escavadeira hidráulica</t>
  </si>
  <si>
    <t>Roçada manual com roçadeira costal, ferramentas manuais, inclusive limpeza e remoção com
retroescavadeira</t>
  </si>
  <si>
    <t>Roçada manual com roçadeira costal, ferramentas manuais, inclusive limpeza manual</t>
  </si>
  <si>
    <t>Roçada mecânica</t>
  </si>
  <si>
    <t>Transporte horizontal com trator de lâmina de material de 1ª cat. DMTaté 50m</t>
  </si>
  <si>
    <t>Grupo de serviço: PAVIMENTAÇÃO</t>
  </si>
  <si>
    <t>Base com mistura de argila, areia e escória de aciaria, 30%,30%,40%, inclusive fornecim.
transp.areia e escória, exclusive fornecim. transp. da argila</t>
  </si>
  <si>
    <t>Base com mistura de argila, areia e escória de aciaria, 50%,20%,30%, inclusive fornecim.e
transp. areia e escória, exclusive fornecim. e transp.argila</t>
  </si>
  <si>
    <t>Base com mistura de argila 30%, pó de pedra 30% e brita 40%, inclusive fornecimento e
transporte do pó de pedra e da brita</t>
  </si>
  <si>
    <t>Base com mistura de argila 70% e escória de aciaria 30%, inclusive fornecim. e transporte da
escória, exclusive fornecimento e transporte da argila</t>
  </si>
  <si>
    <t>Base com mistura de Saibro, Argila e Brita, 45%, 15% e 40%, exclusive transporte</t>
  </si>
  <si>
    <t>Base com mistura de solo 80% e areia 20%, inclusive transporte da areia</t>
  </si>
  <si>
    <t>Base de brita graduada, inclusive fornecimento e transporte da brita</t>
  </si>
  <si>
    <t>Base de brita graduada, inclusive fornecimento, exclusive transporte da brita</t>
  </si>
  <si>
    <t>Base de brita 1, inclusive fornecimento, exclusive transporte da brita</t>
  </si>
  <si>
    <t>Base de escória de aciaria, inclusive fornecimento e transporte da escória</t>
  </si>
  <si>
    <t>Base de escória/argila na proporção 80:20, inclusive aquisição e transporte da escória,
exclusive argila</t>
  </si>
  <si>
    <t>Base de escória/solo na proporção 75:25, inclusive fornecimento da escória, exceto
fornecimento do solo e transporte do solo e escória</t>
  </si>
  <si>
    <t>Base de solo brita, 20% em peso, inclusive fornecim. da brita, exclusive transporte da brita e
do solo (100% P.IM)</t>
  </si>
  <si>
    <t>Base de solo brita, 40% em peso, inclusive fornecimento, exclusive transporte da brita</t>
  </si>
  <si>
    <t>Base de solo brita, 50% em peso, inclusive fornecimento, exclusive transporte da brita</t>
  </si>
  <si>
    <t>Base de solo brita, 70% em peso, inclusive fornecimento, exclusive transporte da brita</t>
  </si>
  <si>
    <t>Base de solo brita, 80% em peso, inclusive fornecimento e transporte da brita</t>
  </si>
  <si>
    <t>Base estabilizada granulométricamente. com mistura de escória de aciaria 80% e argila exceto
fornecimento da argila e transporte da argila e escória</t>
  </si>
  <si>
    <t>Base solo brita, 20% em peso, inclusive fornecimento e transporte da brita</t>
  </si>
  <si>
    <t>Base solo brita, 30% em peso, inclusive fornecimento e  transporte da brita</t>
  </si>
  <si>
    <t>Base solo brita, 50% em peso, inclusive fornecimento e transporte da brita</t>
  </si>
  <si>
    <t>Base solo brita, 70% em peso, inclusive fornecimento e transporte da brita</t>
  </si>
  <si>
    <t>Base solo brita, 80% em peso, inclusive fornecimento, exclusive transporte da brita</t>
  </si>
  <si>
    <t>Capa selante (emulsão e areia) exclusive fornecimento e transporte comercial da emulsão,
inclusive transporte da areia</t>
  </si>
  <si>
    <t>Capa selante (emulsão e areia) inclusive fornecimento e transporte comercial da emulsão</t>
  </si>
  <si>
    <t>CBUQ (camada pronta - binder) exclusive fornecimento e transportes do CAP e massa, inclusive fornecimento e transporte da brita e pó de pedra</t>
  </si>
  <si>
    <t>CBUQ (camada pronta - binder) inclusive fornecimento e transporte comercial do CAP,
exclusive transporte da massa</t>
  </si>
  <si>
    <t>CBUQ (camada pronta - capa) exclusive fornecimento e transportes do CAP e massa</t>
  </si>
  <si>
    <t>CBUQ (camada pronta - capa) inclusive fornecimento e transporte comercial do CAP,
exclusive transporte da massa</t>
  </si>
  <si>
    <t>CBUQ (camada pronta Faixa "B" para revestimento) exclusive fornecimento do CAP e transp.
de todos os materiais</t>
  </si>
  <si>
    <t>CBUQ (camada pronta-faixa "C") , exclusive fornecimento do CAP e transporte de todos os
materiais (traço padrão areia e brita)</t>
  </si>
  <si>
    <t>CBUQ (camada pronta-faixa"C") exclusive fornecimento do CAP e transporte de todos os materiais</t>
  </si>
  <si>
    <t>CBUQ (massa asfáltica) exclusive fornecimento e transporte comercial do CAP, (Usinagem)</t>
  </si>
  <si>
    <t>CBUQ (massa asfáltica) inclusive fornecimento e transporte comercial do CAP (Usinagem)</t>
  </si>
  <si>
    <t>CBUQ (massa asfáltica-faixa"C") exclusive fornecimento CAP e transporte de todos os
materiais</t>
  </si>
  <si>
    <t>CBUQ (massa fina - faixa"D") exclusive fornecimento do CAP e transp.de todos os materiais</t>
  </si>
  <si>
    <t>CBUQ (massa fina-faixa"D"), exclusive fornecimento do CAP e transporte de todos os
materiais (traço padrão areia e brita)</t>
  </si>
  <si>
    <t>Demolição e remoção de pavimento asfáltico</t>
  </si>
  <si>
    <t>Escarificação de base H = 0,10m e capa asfáltica</t>
  </si>
  <si>
    <t>Escarificação e compactação de base (100% P.I.) H=0,20m</t>
  </si>
  <si>
    <t>Estabilização granulométrica de solo s/ mistura 100% P.I.</t>
  </si>
  <si>
    <t>Estabilização granulométrica de solo s/ mistura 100% P.M.</t>
  </si>
  <si>
    <t>Estabilização granulométrica de solos c/ mistura de areia na pista 100%  P.M. (80%, 20%)
exclusive transporte</t>
  </si>
  <si>
    <t>Estabilização granulométrica de solos c/ mistura na pista 100 % P.I.</t>
  </si>
  <si>
    <t>Estabilização granulométrica de solos c/ mistura na pista 100%  P.M.</t>
  </si>
  <si>
    <t>Estaca raiz perfurada em rocha, diâm. 310mm com injeção de arg. (exclusive fornecimento do
aço)</t>
  </si>
  <si>
    <t>Fresagem de pavimento asfáltico a frio, esp. até 15cm, exclusive transporte de materiais</t>
  </si>
  <si>
    <t>Fresagem de pavimento asfáltico a frio, esp=5cm, exclusive transporte de materiais</t>
  </si>
  <si>
    <t>Fresagem de pavimento asfáltico a frio, esp.=5cm inclusive transporte do material</t>
  </si>
  <si>
    <t>Imprimação exclusive fornecimento e transporte comercial do material betuminoso</t>
  </si>
  <si>
    <t>Imprimação inclusive fornecimento e transporte comercial do material betuminoso</t>
  </si>
  <si>
    <t>Lama asfáltica (faixa I - ISSA) exclusive fornecimento e transporte comercial da emulsão</t>
  </si>
  <si>
    <t>Lama asfáltica (faixa I - ISSA) inclusive fornecimento e transporte comercial da emulsão</t>
  </si>
  <si>
    <t>Lama asfáltica (faixa II - ISSA) exclusive fornecimento e transporte comercial da emulsão</t>
  </si>
  <si>
    <t>Lama asfáltica (faixa II - ISSA) inclusive fornecimento e transporte comercial da emulsão</t>
  </si>
  <si>
    <t>Lama asfáltica (faixa III - ISSA) exclusive fornecimento e transporte comercial da emulsão</t>
  </si>
  <si>
    <t>Lama asfáltica (faixa III - ISSA) inclusive fornecimento e transporte comercial da emulsão</t>
  </si>
  <si>
    <t>Lama asfáltica (faixa IV - ISSA) exclusive fornecimento e transporte comercial da emulsão</t>
  </si>
  <si>
    <t>Lama asfáltica (faixa IV - ISSA) inclusive fornecimento e transporte comercial da emulsão</t>
  </si>
  <si>
    <t>Lavagem de brita para tratamento</t>
  </si>
  <si>
    <t>Meio fio (assentamento), inclusive caiação</t>
  </si>
  <si>
    <t>Meio fio (remoção e reassentamento),  inclusive caiação</t>
  </si>
  <si>
    <t>Micro revestimento asfáltico à frio exclusive fornecimento e transporte comercial do material betuminoso</t>
  </si>
  <si>
    <t>Micro revestimento asfáltico à frio exclusive fornecimento emulsão e transp. de todos os
materiais</t>
  </si>
  <si>
    <t>Micro revestimento asfáltico à frio inclusive fornecimento e transporte comercial do material
betuminoso</t>
  </si>
  <si>
    <t>Obturação de buracos c/ CBUQ exclusive fornecimento e transporte comercial dos materiais
betuminosos</t>
  </si>
  <si>
    <t>Obturação de buracos c/ CBUQ exclusive fornecimento e transporte dos materiais
betuminosos</t>
  </si>
  <si>
    <t>Obturação de buracos c/ CBUQ inclusive fornecimento e transporte comercial dos materiais
betuminosos</t>
  </si>
  <si>
    <t>Obturação de buracos c/ CBUQ inclusive fornecimento e transporte dos materiais betuminosos</t>
  </si>
  <si>
    <t>Obturação de buracos c/ CBUQ-faixa "C", exclusive forn.do CAP e transporte de todos os materiais</t>
  </si>
  <si>
    <t>Obturação de buracos c/ PMF exclusive fornecimento e transporte comercial da emulsão</t>
  </si>
  <si>
    <t>Obturação de buracos c/ PMF exclusive fornecimento e transporte dos materiais betuminosos</t>
  </si>
  <si>
    <t>Obturação de buracos c/ PMF inclusive fornecimento e transporte comercial da emulsão</t>
  </si>
  <si>
    <t>Obturação de buracos c/ PMF inclusive fornecimento e transporte dos materiais betuminosos</t>
  </si>
  <si>
    <t>Pavimentação com blocos de concreto  (35 MPa), esp.= 06 cm, sobre colchão areia esp.= 5
cm, inclusive fornecimento e transporte dos blocos e areia</t>
  </si>
  <si>
    <t>Pavimentação com blocos de concreto (35 MPa), esp. = 10 cm, sobre colchão areia esp.= 5cm
, inclusive fornecimento e transporte dos blocos e areia</t>
  </si>
  <si>
    <t>Pavimentação com blocos de concreto (35 MPa), esp.= 06cm, sobre colchão areia esp.=5cm,
inclusive fornecim. do bloco e areia, exclus. transp.materiais</t>
  </si>
  <si>
    <t>Pavimentação com blocos de concreto (35 MPa), esp.= 08 cm, colchão areia esp.= 5cm, inclusive fornecimento e transporte dos blocos e areia</t>
  </si>
  <si>
    <t>Pavimentação com blocos de concreto (35 MPa) esp.=08 cm,colchão areia esp.=5cm,
inclusive fornecim. do bloco e areia, exclusive transp. blocos e areia</t>
  </si>
  <si>
    <t>Pavimentação com blocos de concreto (35MPa), esp.=10 cm, sobre colchão de areia esp.=
5cm, inclusive fornecim. do bloco e areia , exclusive transportes</t>
  </si>
  <si>
    <t>Pavimentação com paralelepípedo, sobre colchão areia esp.= 5cm, inclus. fornecimento e
transport. da areia, exclus. fornecim. e transp. paralelepípedo</t>
  </si>
  <si>
    <t>Pavimentação com paralelepípedo, sobre colchão areia esp.= 5cm, inclusive fornecimento e
transporte do paralelepípedo e areia</t>
  </si>
  <si>
    <t>Pavimentação com paralelepípedo, sobre colchão pó de pedra esp.= 5cm, inclusive
fornecimento e transporte do paralelepípedo e pó de pedra</t>
  </si>
  <si>
    <t>Pavimentação com pedra portuguesa, inclusive fornecimento e transporte da pedra portuguesa, cimento e areia</t>
  </si>
  <si>
    <t>Pintura de ligação exclusive fornecimento e transporte comercial do material betuminoso</t>
  </si>
  <si>
    <t>Pintura de ligação inclusive fornecimento e transporte comercial do material betuminoso</t>
  </si>
  <si>
    <t>PMF camada pronta exclusive fornecimento  e transporte comercial da emulsão</t>
  </si>
  <si>
    <t>PMF (massa asfáltica) exclusive fornecimento e transporte comercial da emulsão</t>
  </si>
  <si>
    <t>PMF (massa asfáltica) inclusive fornecimento e transporte comercial da emulsão</t>
  </si>
  <si>
    <t>Pó de pedra, fornecimento</t>
  </si>
  <si>
    <t>Pó de pedra inclusive fornecimento, espalhamento e transporte</t>
  </si>
  <si>
    <t>Produção de brita no canteiro, exclusive o desmonte e fragmentação de rocha</t>
  </si>
  <si>
    <t>Produção de brita no canteiro, inclusive o desmonte  e fragmentação de rocha</t>
  </si>
  <si>
    <t>Reciclagem de pavimento (base) c/ adição de 20% de brita1, 10% de brita 0 e 2% de cimento,
inclusive fornecimento e transportes dos materiais</t>
  </si>
  <si>
    <t>Reciclagem de pavimento (Base existente + CBUQ) sem adição de materiais</t>
  </si>
  <si>
    <t>Reciclagem de pavimento (Base existente + T.S.D.) c/ adição de 30% de brita, inclusive
fornecimento e transporte da brita</t>
  </si>
  <si>
    <t>Reciclagem de pavimento (Base existente + T.S.D.) c/ adição de 30% de brita, inclusive
fornecimento, exclusive transporte da brita</t>
  </si>
  <si>
    <t>Reciclagem de pavimento (Base existente + T.S.D.) com adição de 20% de brita, inclusive
fornecimento e transporte da brita.</t>
  </si>
  <si>
    <t>Reciclagem de pavimento (Base existente + T.S.D.) com adição de 3% de cimento, inclusive fornecimento e tarnsporte do cimento</t>
  </si>
  <si>
    <t>Reciclagem de pavimento (Base existente + T.S.D.) com adição de 40% de brita, inclusive
fornecimento e transporte da brita.</t>
  </si>
  <si>
    <t>Reciclagem de pavimento (Base existente + T.S.D.) sem adição de materiais</t>
  </si>
  <si>
    <t>Reciclagem de pavimento (Base existente+TSD) com adição de Ligante Betuminoso, inclusive
fornecimento e transporte da emulsão</t>
  </si>
  <si>
    <t>Reciclagem de pavimento com adição de 2% de cimento, inclusive fornecimento e transporte
do cimento</t>
  </si>
  <si>
    <t>Reciclagem de pavimento(Base existente + T.S.D.) com adição de 40% de brita, inclusive
fornecimento, exclusive transporte da brita</t>
  </si>
  <si>
    <t>Recuperação de base de acostamento exclusive transporte do material (solo)</t>
  </si>
  <si>
    <t>Recuperação de base de acostamentos, inclusive fornecimento e transporte da brita</t>
  </si>
  <si>
    <t>Reestabilização da base com adição de 50% de brita, inclusive fonecimento, exclusive transporte da brita</t>
  </si>
  <si>
    <t>Reestabilização de base com adição de 50% de brita, inclusive fornecimento e transporte da
brita</t>
  </si>
  <si>
    <t>Reforço do sub leito 100% P.I.</t>
  </si>
  <si>
    <t>Regularização e compactação do sub-leito (100% P.I.) H = 0,20 m</t>
  </si>
  <si>
    <t>Remoção de capa asfáltica em TSS, TSD, ou TST exclusive transporte</t>
  </si>
  <si>
    <t>Remoção de meio fio</t>
  </si>
  <si>
    <t>Remoção de pavimentação poliédrica</t>
  </si>
  <si>
    <t>Remoção e reassentamento de blocos de concreto, inclusive perdas</t>
  </si>
  <si>
    <t>Remoção e reassentamento de paralelepípedos, inclusive perdas, colchão de areia e
transportes de areia e paralelepípedo</t>
  </si>
  <si>
    <t>Revestimento em estradas vicinais (saibro)</t>
  </si>
  <si>
    <t>Revestimento primário, espalhamento e compactação (espessura até 0,15m)</t>
  </si>
  <si>
    <t>Sub-base c/ mistura de argila 30%, pó de pedra 30% e brita 40%, inclusive fornecimento e
transporte do pó de pedra e da brita</t>
  </si>
  <si>
    <t>Sub-base c/ mistura de solo 80% e areia 20%, inclusive transporte da areia</t>
  </si>
  <si>
    <t>Sub-base com mistura de argila 70% e escória de aciaria 30%, inclusive fornecim. e transporte
da escória, exceto fornecimento e transporte da argila</t>
  </si>
  <si>
    <t>Sub-base com solo/escória na proporção 70:30, inclusive fornecimento da escória, exceto
fornecimento do solo e transporte do solo e escória</t>
  </si>
  <si>
    <t>Sub-base de brita graduada, inclusive fornecimento e transporte da brita</t>
  </si>
  <si>
    <t>Sub-base de brita graduada, inclusive fornecimento, exclusive transporte da brita</t>
  </si>
  <si>
    <t>Sub-base de brita 1, inclusive fornecimento, exclusive transporte da brita</t>
  </si>
  <si>
    <t>Sub-base de escória de aciaria, inclusive fornecimento e transporte da escória</t>
  </si>
  <si>
    <t>Sub-base de solo brita, 50% em peso, inclusive fornecimento, exclusive transporte da brita</t>
  </si>
  <si>
    <t>Sub-base solo brita, 20% em peso, inclusive fornecimento e transporte da brita.</t>
  </si>
  <si>
    <t>Sub-base solo brita, 30% em peso, inclusive fornecimento e transporte da brita</t>
  </si>
  <si>
    <t>Sub-base solo brita, 50% em peso, inclusive fornecimento e transporte da brita</t>
  </si>
  <si>
    <t>Sub-base solo brita, 70% em peso, inclusive fornecimento e transporte da brita</t>
  </si>
  <si>
    <t>T.S.B.D. com capa selante exclusive fornecimento e transporte comercial da emulsão,
inclusive lavagem da brita e transporte da areia e brita</t>
  </si>
  <si>
    <t>T.S.B.D. com capa selante, executado c/ Multidistribuidor exclus. forn. e transp. com. da
emulsão, inclus. lavagem brita e transp. comerc.areia, brita</t>
  </si>
  <si>
    <t>T.S.B.D. com capa selante executado c/ Multidistribuidor,inclus.fornec.areia/brita e lavagem
brita, excl.fornec.da emulsão e trnasp.todos os materiais</t>
  </si>
  <si>
    <t>T.S.B.D. com capa selante, executado com Multidistribuidor inclusive fornecimento, transporte
comercial dos materiais e lavagem da brita</t>
  </si>
  <si>
    <t>T.S.B.D. com capa selante inclusive fornecimento e transporte comercial dos materiais e lavagem da brita</t>
  </si>
  <si>
    <t>T.S.B.D. sem capa selante,  inclusive fornecimento e transporte comercial dos materiais e
lavagem de brita</t>
  </si>
  <si>
    <t>T.S.B.D. sem capa selante exclusive fornecimento e transporte comercial da emulsão,
inclusive lavagem e transporte comercial  da brita</t>
  </si>
  <si>
    <t>T.S.B.D. sem capa selante, executado c/ Multidistribuidor exclusive fornec.e transp. comercial
da emulsão, inclusive lavagem e transp. comerc.da brita</t>
  </si>
  <si>
    <t>T.S.B.D. sem capa selante executado com Multidistribuidor excl. forn. da emulsão e transp.
comerciais da emulsão e da brita, inclus. lavagem da brita</t>
  </si>
  <si>
    <t>T.S.B.D. sem capa selante inclusive fornecimento e transporte comercial dos materiais e
lavagem da brita</t>
  </si>
  <si>
    <t>T.S.B.S. com capa selante exclusive fornecimento e transporte comercial da emulsão,
inclusive lavagem e transporte comercial da brita</t>
  </si>
  <si>
    <t>T.S.B.S. com capa selante inclusive fornecimento e transporte comercial dos materiais e
lavagem da brita</t>
  </si>
  <si>
    <t>T.S.B.S. exclusive fornecimento e transporte comercial do material betuminoso, inclusive
fornecimento, transporte e lavagem da brita</t>
  </si>
  <si>
    <t>T.S.B.S. inclusive fornecimento e transporte comercial dos materiais e lavagem da brita</t>
  </si>
  <si>
    <t>Usinagem de concreto betuminoso usinado a quente (CBUQ), inclusive transporte comercial do oleo combustível</t>
  </si>
  <si>
    <t>Usinagem de mistura de solo brita</t>
  </si>
  <si>
    <t>Grupo de serviço: OBRAS DE ARTE CORRENTES E DRENAGEM</t>
  </si>
  <si>
    <t>Aço CA-25, fornecimento, dobragem e colocação nas formas</t>
  </si>
  <si>
    <t>Aço CA-50, fornecimento, dobragem e colocação nas formas (preço médio das bitolas)</t>
  </si>
  <si>
    <t>Aço CA-50 grossa, diâmetro de 12.5 a 25 mm, fornecimento, dobragem e colocação nas formas</t>
  </si>
  <si>
    <t>Aço CA-50 média, diâmetro de 6.3 a 10 mm, fornecimento, dobragem e colocação nas formas</t>
  </si>
  <si>
    <t>Aço CA-60 fina, diâmetro de 4.2 a 5.0 mm, fornecimento, dobragem e colocação nas formas</t>
  </si>
  <si>
    <t>Aluguel mensal de escoramento tubular com tubos metálicos com até 10 metros de altura</t>
  </si>
  <si>
    <t>Alvenaria de bloco (39 x 19 x 09) cm espessura 09 cm, inclusive transporte da areia, cimento e
bloco</t>
  </si>
  <si>
    <t>Alvenaria de bloco (39 x 19 x 19) cm espessura 19 cm, inclusive fornecimento e transporte do
bloco, areia e cimento</t>
  </si>
  <si>
    <t>Alvenaria de lajota (20 x 20 x 10) cm espessura 10 cm, inclusive transporte de areia, lajota e
cimento</t>
  </si>
  <si>
    <t>Alvenaria de pedra de mão argamassada (argamassa cimento areia 1:4), inclusive transporte
da pedra</t>
  </si>
  <si>
    <t>Alvenaria de pedra de mão (junta seca), inclusive transporte da pedra</t>
  </si>
  <si>
    <t>Andaime de madeira para altura até 7 m, compreendendo montagem e desmontagem</t>
  </si>
  <si>
    <t>Andaime suspenso em madeira, inclusive montagem e desmontagem</t>
  </si>
  <si>
    <t>Apicoamento manual de superfície de concreto</t>
  </si>
  <si>
    <t>Apiloamento manual</t>
  </si>
  <si>
    <t>Argamassa cimento e areia traço 1:4, tudo incluído</t>
  </si>
  <si>
    <t>Argamassa cimento (nata), inclusive transporte de cimento</t>
  </si>
  <si>
    <t>Argamassa de cimento e areia, traço 1:4, consumo de cimento 400 kg/m³</t>
  </si>
  <si>
    <t>Aterro com areia, exceto fornecimento da areia</t>
  </si>
  <si>
    <t>Berço de concreto ciclópico para BDTC diâmetro 0,60 m</t>
  </si>
  <si>
    <t>Berço de concreto ciclópico para BDTC diâmetro 0,80 m</t>
  </si>
  <si>
    <t>Berço de concreto ciclópico para BDTC diâmetro 1,00 m</t>
  </si>
  <si>
    <t>Berço de concreto ciclópico para BDTC diâmetro 1,20 m</t>
  </si>
  <si>
    <t>Berço de concreto ciclópico para BDTC diâmetro 1,50 m</t>
  </si>
  <si>
    <t>Berço de concreto ciclópico para BSTC diâmetro 0,40 m</t>
  </si>
  <si>
    <t>Berço de concreto ciclópico para BSTC diâmetro 0,60 m</t>
  </si>
  <si>
    <t>Berço de concreto ciclópico para BSTC diâmetro 0,80 m</t>
  </si>
  <si>
    <t>Berço de concreto ciclópico para BSTC diâmetro 1,00 m</t>
  </si>
  <si>
    <t>Berço de concreto ciclópico para BSTC diâmetro 1,20 m</t>
  </si>
  <si>
    <t>Berço de concreto ciclópico para BSTC diâmetro 1,50 m</t>
  </si>
  <si>
    <t>Berço de concreto ciclópico para BTTC diâmetro 0,60 m</t>
  </si>
  <si>
    <t>Berço de concreto ciclópico para BTTC diâmetro 0,80 m</t>
  </si>
  <si>
    <t>Berço de concreto ciclópico para BTTC diâmetro 1,00 m</t>
  </si>
  <si>
    <t>Berço de concreto ciclópico para BTTC diâmetro 1,20 m</t>
  </si>
  <si>
    <t>Berço de concreto ciclópico para BTTC diâmetro 1,50 m</t>
  </si>
  <si>
    <t>Berço em brita para BSTC diâm. = 1,00 m</t>
  </si>
  <si>
    <t>Berço em brita para BSTC diâm.=1,20 m</t>
  </si>
  <si>
    <t>Berço em concreto ciclópico para BSTC diâm. = 0,30m</t>
  </si>
  <si>
    <t>Boca de BDCC 1,50 x 1,50 m projeto DNIT</t>
  </si>
  <si>
    <t>Boca de BDCC 2,00 x 1,20 m conforme projeto</t>
  </si>
  <si>
    <t>Boca de BDCC 2,00 x 2,00 m projeto DNIT</t>
  </si>
  <si>
    <t>Boca de BDCC 2,00 x 3,00 m projeto DNIT</t>
  </si>
  <si>
    <t>Boca de BDCC 2,50 x 2,00 m conforme projeto</t>
  </si>
  <si>
    <t>Boca de BDCC 2,50 x 2,50 m projeto DNIT</t>
  </si>
  <si>
    <t>Boca de BDCC 2,50 x 3,00 m projeto DNIT</t>
  </si>
  <si>
    <t>Boca de BDCC 3,00 x 3,00 m projeto DNIT</t>
  </si>
  <si>
    <t>Boca de BSCC 1,50 x 1,50 m projeto DNIT</t>
  </si>
  <si>
    <t>Boca de BSCC 2,00 x 2,00 m projeto DNIT</t>
  </si>
  <si>
    <t>Boca de BSCC 2,00 x 3,00 m projeto DNIT</t>
  </si>
  <si>
    <t>Boca de BSCC 2,50 x 2,50 m projeto DNIT</t>
  </si>
  <si>
    <t>Boca de BSCC 2,50 x 3,00 m projeto DNIT</t>
  </si>
  <si>
    <t>Boca de BSCC 3,00 x 3,00 m projeto DNIT</t>
  </si>
  <si>
    <t>Boca de BTCC 1,50 x 1,50 m projeto DNIT</t>
  </si>
  <si>
    <t>Boca de BTCC 2,00 x 2,00 m projeto DNIT</t>
  </si>
  <si>
    <t>Boca de BTCC 2,00 x 3,00 m projeto DNIT</t>
  </si>
  <si>
    <t>Boca de BTCC 2,50 x 2,50 m projeto DNIT</t>
  </si>
  <si>
    <t>Boca de BTCC 2,50 x 3,00 m projeto DNIT</t>
  </si>
  <si>
    <t>Boca de BTCC 3,00 x 3,00 m projeto DNIT</t>
  </si>
  <si>
    <t>Boca de concreto ciclópico para BDTC diâmetro 0,60 m</t>
  </si>
  <si>
    <t>Boca de concreto ciclópico para BDTC diâmetro 0,80 m</t>
  </si>
  <si>
    <t>Boca de concreto ciclópico para BDTC diâmetro 1,00 m</t>
  </si>
  <si>
    <t>Boca de concreto ciclópico para BDTC diâmetro 1,20 m</t>
  </si>
  <si>
    <t>Boca de concreto ciclópico para BDTC diâmetro 1,50 m</t>
  </si>
  <si>
    <t>Boca de concreto ciclópico para BSTC diâmetro 0,40 m</t>
  </si>
  <si>
    <t>Boca de concreto ciclópico para BSTC diâmetro 0,60 m</t>
  </si>
  <si>
    <t>Boca de concreto ciclópico para BSTC diâmetro 0,80 m</t>
  </si>
  <si>
    <t>Boca de concreto ciclópico para BSTC diâmetro 1,00 m</t>
  </si>
  <si>
    <t>Boca de concreto ciclópico para BSTC diâmetro 1,20 m</t>
  </si>
  <si>
    <t>Boca de concreto ciclópico para BSTC diâmetro 1,50 m</t>
  </si>
  <si>
    <t>Boca de concreto ciclópico para BTTC diâmetro 0,60 m</t>
  </si>
  <si>
    <t>Boca de concreto ciclópico para BTTC diâmetro 0,80 m</t>
  </si>
  <si>
    <t>Boca de concreto ciclópico para BTTC diâmetro 1,00 m</t>
  </si>
  <si>
    <t>Boca de concreto ciclópico para BTTC diâmetro 1,20 m</t>
  </si>
  <si>
    <t>Boca de concreto ciclópico para BTTC diâmetro 1,50 m</t>
  </si>
  <si>
    <t>Boca de lobo simples</t>
  </si>
  <si>
    <t>Boca de saída de dreno profundo BSD-01</t>
  </si>
  <si>
    <t>BSCC (pré-moldado) 1,50 x 1,50 x 1,00m CL 45t, inclusive transporte do Anel de Bueiro
Celular Pré-moldado</t>
  </si>
  <si>
    <t>BSCC (pré-moldado) 2,00 x 2,00 x 1,00m CL 45t, inclusive transporte de Anel de Bueiro
Celular Pré-moldado</t>
  </si>
  <si>
    <t>BSCC (pré-moldado) 2,50 x 2,50 x 1,00m CL 45t, inclusive transporte de Anel de Bueiro
Celular Pré-moldado</t>
  </si>
  <si>
    <t>BSCC (pré-moldado) 3,00 x 3,00 x 1,00m CL 45t, inclusive transporte de Anel de Bueiro Celular Pré-moldado</t>
  </si>
  <si>
    <t>Bueiro Metálico BSTM - D = 3,00 m - T.L. com tratamento epóxi e = 2,7 mm - método não
destrutivo</t>
  </si>
  <si>
    <t>Bueiro Metálico BSTM - D=3,05m - MP-152 com tratamento epóxi e=2,7mm - método
destrutivo, inclusive lastro de brita</t>
  </si>
  <si>
    <t>Caiação de meio fios, sarjetas, etc</t>
  </si>
  <si>
    <t>Caixa Boca de Lobo em bloco pré-moldado 1,20 x 1,20m</t>
  </si>
  <si>
    <t>Caixa coletora concreto armado H= 2,00 m, inclusive escavação</t>
  </si>
  <si>
    <t>Caixa coletora concreto armado H= 2,50 m, inclusive escavação</t>
  </si>
  <si>
    <t>Caixa coletora em bloco pré-moldado para d=0,60m (1,00 x 1,00m)</t>
  </si>
  <si>
    <t>Caixa de concreto para BSTC diâmetro 0,40 m H=1,60 m</t>
  </si>
  <si>
    <t>Caixa de concreto para BSTC diâmetro 0,60 m H=2,00 m</t>
  </si>
  <si>
    <t>Caixa de concreto para BSTC diâmetro 0,80 m H=2,50 m</t>
  </si>
  <si>
    <t>Caixa de concreto para BSTC diâmetro 1,00 m H=3,00 m</t>
  </si>
  <si>
    <t>Caixa de passagem para tubos de D=0,40 m H=1,10 m</t>
  </si>
  <si>
    <t>Caixa de passagem para tubos de D=0,60 m H=1,30 m</t>
  </si>
  <si>
    <t>Caixa de passagem para tubos de D=0,80 m H=1,50 m</t>
  </si>
  <si>
    <t>Caixa de passagem para tubos de D=1,00 m H=1,80 m</t>
  </si>
  <si>
    <t>Caixa de passagem (2,50 x 2,50m)</t>
  </si>
  <si>
    <t>Caixa para rede de dutos, dimensões 100 x 100 x 100 cm</t>
  </si>
  <si>
    <t>Caixa para rede de dutos, dimensões 60 x 60 x 60 cm</t>
  </si>
  <si>
    <t>Caixa ralo de elementos pré-moldados em concreto (tudo incluído)</t>
  </si>
  <si>
    <t>Canaleta com grelha DP-1, inclusive transporte da grelha</t>
  </si>
  <si>
    <t>Canaleta de concreto, com forma retangular inclusive caiação - parede 12 cm</t>
  </si>
  <si>
    <t>Canaleta de concreto retangular (0,130m³/m) inclusive caiação</t>
  </si>
  <si>
    <t>Canaleta de concreto (0,130m³/m) forma trapezoidal inclusive caiação</t>
  </si>
  <si>
    <t>Cerca de tela de arame galvanizado h = 1,20 m</t>
  </si>
  <si>
    <t>Cerca de tela galvanizada fio 12 malha 3"x3", com altura de 1,80 m</t>
  </si>
  <si>
    <t>Cerca em tela revestida em PVC com mourões de concreto, 10 x 10 x 2,40 m,  fornecimento e
execução</t>
  </si>
  <si>
    <t>Chapisco com argamassa de cimento e areia no traço 1:3</t>
  </si>
  <si>
    <t>Chapisco com argamassa de cimento e pedrisco no traço 1:4</t>
  </si>
  <si>
    <t>Colchão drenante de areia para fundação de aterros, exclusive o fornecimento de areia</t>
  </si>
  <si>
    <t>Colchão drenante de areia para fundação de aterros, inclusive fornecimento e transporte da
areia</t>
  </si>
  <si>
    <t>Colchão drenante de brita 1 inclusive fornecimento, espalhamento, compactação e transporte
da brita</t>
  </si>
  <si>
    <t>Colchão drenante de brita 2 inclusive fornecimento, espalhamento, compactação e transporte
da brita</t>
  </si>
  <si>
    <t>Colchão drenante de brita 3 inclusive fornecimento, espalhamento, compactação e transporte
da brita</t>
  </si>
  <si>
    <t>Coleta drenante (1,00x1,00) m c/ geotêxtil não tecido RT 16kn/m,  inclusive transporte da brita</t>
  </si>
  <si>
    <t>Concreto armado, dosado para resist. 20 Mpa,  incluindo 60kg aço CA-50A, mão de obra p/
corte, dobragem e montagem, exclusive forma</t>
  </si>
  <si>
    <t>Concreto ciclópico com 70% concreto 10,0 MPa e 30% de pedra de mão, tudo incluído</t>
  </si>
  <si>
    <t>Concreto ciclópico com 70% concreto 15,0 MPa e 30% de pedra de mão, tudo incluído</t>
  </si>
  <si>
    <t>Concreto ciclópico com 70% concreto 20,0 MPa e 30% de pedra de mão, tudo incluído</t>
  </si>
  <si>
    <t>Concreto de regularização, tudo incluído</t>
  </si>
  <si>
    <t>Concreto estrutural fck = 15,0 MPa, tudo incluído</t>
  </si>
  <si>
    <t>Concreto estrutural fck = 20,0 MPa com plastificante, tudo incluído</t>
  </si>
  <si>
    <t>Concreto estrutural fck = 20,0 MPa, tudo incluído</t>
  </si>
  <si>
    <t>Concreto estrutural fck = 25,0 MPa com plastificante, tudo incluído</t>
  </si>
  <si>
    <t>Concreto estrutural fck = 25,0 MPa, inclusive fornecimento e transporte do cimento, areia e
pedra britada</t>
  </si>
  <si>
    <t>Concreto estrutural fck = 30,0 MPa com micro-silica e Sikacrete BR ou equivalente</t>
  </si>
  <si>
    <t>Concreto estrutural fck = 30,0 MPa com plastificante</t>
  </si>
  <si>
    <t>Concreto estrutural fck = 30,0 MPa, tudo incluído</t>
  </si>
  <si>
    <t>Concreto estrutural fck = 35,0 MPa com micro-silica e Sikacrete BR ou equivalente</t>
  </si>
  <si>
    <t>Concreto submerso fck = 20,0 MPa, tudo incluído</t>
  </si>
  <si>
    <t>Corpo BDTC (grota) diâmetro 0,60 m CA-1 MF exclusive escavação e reaterro, inclusive
transporte do tubo</t>
  </si>
  <si>
    <t>Corpo BDTC (grota) diâmetro 0,60 m CA-1 PB exclusive escavação e reaterro, inclusive
transporte do tubo</t>
  </si>
  <si>
    <t>Corpo BDTC (grota) diâmetro 0,60 m CA-2 MF exclusive escavação e reaterro, inclusive
transporte do tubo</t>
  </si>
  <si>
    <t>Corpo BDTC (grota) diâmetro 0,60 m CA-2 PB exclusive escavação e reaterro, inclusive
transporte do tubo</t>
  </si>
  <si>
    <t>Corpo BDTC (grota) diâmetro 0,80 m CA-1 MF exclusive escavação e reaterro, inclusive
transporte do tubo</t>
  </si>
  <si>
    <t>Corpo BDTC (grota) diâmetro 0,80 m CA-1 PB exclusive escavação e reaterro, inclusive transporte do tubo</t>
  </si>
  <si>
    <t>Corpo BDTC (grota) diâmetro 0,80 m CA-2 MF exclusive escavação e reaterro, inclusive
transporte do tubo</t>
  </si>
  <si>
    <t>Corpo BDTC (grota) diâmetro 0,80 m CA-2 PB exclusive escavação e reaterro, inclusive
transporte do tubo</t>
  </si>
  <si>
    <t>Corpo BDTC (grota) diâmetro 1,00 m CA-1 MF exclusive escavação e reaterro, inclusive
transporte do tubo</t>
  </si>
  <si>
    <t>Corpo BDTC (grota) diâmetro 1,00 m CA-1 PB exclusive escavação e reaterro, inclusive
transporte do tubo</t>
  </si>
  <si>
    <t>Corpo BDTC (grota) diâmetro 1,00 m CA-2 MF exclusive escavação e reaterro, inclusive
transporte do tubo</t>
  </si>
  <si>
    <t>Corpo BDTC (grota) diâmetro 1,00 m CA-2 PB exclusive escavação e reaterro, inclusive transporte do tubo</t>
  </si>
  <si>
    <t>Corpo BDTC (grota) diâmetro 1,00 m CA-3 MF exclusive escavação e reaterro, inclusive transporte do tubo</t>
  </si>
  <si>
    <t>Corpo BDTC (grota) diâmetro 1,20 m CA-1 MF exclusive escavação e reaterro, inclusive
transporte do tubo</t>
  </si>
  <si>
    <t>Corpo BDTC (grota) diâmetro 1,20 m CA-1 PB exclusive escavação e reaterro, inclusive
transporte do tubo</t>
  </si>
  <si>
    <t>Corpo BDTC (grota) diâmetro 1,20 m CA-2 MF exclusive escavação e reaterro, inclusive
transporte do tubo</t>
  </si>
  <si>
    <t>Corpo BDTC (grota) diâmetro 1,20 m CA-2 PB exclusive escavação e reaterro, inclusive
transporte do tubo</t>
  </si>
  <si>
    <t>Corpo BDTC (grota) diâmetro 1,20 m CA-3 MF exclusive escavação e reaterro, inclusive
transporte do tubo</t>
  </si>
  <si>
    <t>Corpo BDTC (grota) diâmetro 1,50 m CA-1 MF exclusive escavação e reaterro, inclusive transporte do tubo</t>
  </si>
  <si>
    <t>Corpo BDTC (grota) diâmetro 1,50 m CA-1 PB exclusive escavação e reaterro, inclusive
transporte do tubo</t>
  </si>
  <si>
    <t>Corpo BDTC (grota) diâmetro 1,50 m CA-2 MF exclusive escavação e reaterro, inclusive
transporte do tubo</t>
  </si>
  <si>
    <t>Corpo BDTC (grota) diâmetro 1,50 m CA-2 PB exclusive escavação e reaterro, inclusive
transporte do tubo</t>
  </si>
  <si>
    <t>Corpo BDTC (grota) diâmetro 1,50 m CA-3 MF exclusive escavação e reaterro, inclusive
transporte do tubo</t>
  </si>
  <si>
    <t>Corpo BSTC diâmetro 0,20 m C.S. MF inclusive escavação, reaterro e transporte do tubo</t>
  </si>
  <si>
    <t>Corpo BSTC diâmetro 0,20 m C.S. PB inclusive escavação, reaterro e transporte do tubo</t>
  </si>
  <si>
    <t>Corpo BSTC diâmetro 0,30 m C.S. MF inclusive escavação, reaterro e transporte do tubo</t>
  </si>
  <si>
    <t>Corpo BSTC diâmetro 0,30 m C.S. PB inclusive escavação, reaterro e transporte do tubo</t>
  </si>
  <si>
    <t>Corpo BSTC diâmetro 0,40 m C.S. MF inclusive escavação, reaterro e transporte do tubo</t>
  </si>
  <si>
    <t>Corpo BSTC diâmetro 0,40 m C.S. PB inclusive escavação, reaterro e transporte do tubo</t>
  </si>
  <si>
    <t>Corpo BSTC diâmetro 0,60 m C.S. MF inclusive escavação, reaterro e transporte do tubo</t>
  </si>
  <si>
    <t>Corpo BSTC diâmetro 0,60 m C.S. PB inclusive escavação, reaterro e transporte do tubo</t>
  </si>
  <si>
    <t>Corpo BSTC (greide) diâmetro 0,30 m CA-1 MF inclusive escavação, reaterro e transporte do
tubo</t>
  </si>
  <si>
    <t>Corpo BSTC (greide) diâmetro 0,40 m CA-1 MF inclusive escavação, reaterro e transporte do tubo</t>
  </si>
  <si>
    <t>Corpo BSTC (greide) diâmetro 0,40 m CA-2 MF inclusive escavação, reaterro e transporte do
tubo</t>
  </si>
  <si>
    <t>Corpo BSTC (greide) diâmetro 0,60 m CA-1 MF inclusive escavação, reaterro e transporte do
tubo</t>
  </si>
  <si>
    <t>Corpo BSTC (greide) diâmetro 0,60 m CA-1 PB inclusive escavação, reaterro e transporte do
tubo</t>
  </si>
  <si>
    <t>Corpo BSTC (greide) diâmetro 0,60 m CA-2 MF inclusive escavação, reaterro e transporte do
tubo</t>
  </si>
  <si>
    <t>Corpo BSTC (greide) diâmetro 0,60 m CA-2 PB inclusive escavação, reaterro e transporte do
tubo</t>
  </si>
  <si>
    <t>Corpo BSTC (greide) diâmetro 0,80 m CA-1 MF inclusive escavação, reaterro e transporte do tubo</t>
  </si>
  <si>
    <t>Corpo BSTC (greide) diâmetro 0,80 m CA-1 PB inclusive escavação, reaterro e transporte do
tubo</t>
  </si>
  <si>
    <t>Corpo BSTC (greide) diâmetro 0,80 m CA-2 MF inclusive escavação, reaterro e transporte do
tubo</t>
  </si>
  <si>
    <t>Corpo BSTC (greide) diâmetro 0,80 m CA-2 PB inclusive escavação, reaterro e transporte do
tubo</t>
  </si>
  <si>
    <t>Corpo BSTC (greide) diâmetro 1,00 m CA-1 MF inclusive escavação, reaterro e transporte do
tubo</t>
  </si>
  <si>
    <t>Corpo BSTC (greide) diâmetro 1,00 m CA-1 PB inclusive escavação, reaterro e transporte do
tubo</t>
  </si>
  <si>
    <t>Corpo BSTC (greide) diâmetro 1,00 m CA-2 MF inclusive escavação, reaterro e transporte do tubo</t>
  </si>
  <si>
    <t>Corpo BSTC (greide) diâmetro 1,00 m CA-2 PB inclusive escavação, reaterro e transporte do
tubo</t>
  </si>
  <si>
    <t>Corpo BSTC (greide) diâmetro 1,20 m CA-1 MF inclusive escavação, reaterro e transporte do
tubo</t>
  </si>
  <si>
    <t>Corpo BSTC (greide) diâmetro 1,20 m CA-1 PB inclusive escavação, reaterro e transporte do
tubo</t>
  </si>
  <si>
    <t>Corpo BSTC (greide) diâmetro 1,20 m CA-2 MF inclusive escavação, reaterro e transporte do
tubo</t>
  </si>
  <si>
    <t>Corpo BSTC (greide) diâmetro 1,20 m CA-2 PB inclusive escavação, reaterro e transporte do
tubo</t>
  </si>
  <si>
    <t>Corpo BSTC (grota) diâmetro 0,60 m CA-1 MF exclusive escavação e reaterro, inclusive transporte do tubo</t>
  </si>
  <si>
    <t>Corpo BSTC (grota) diâmetro 0,60 m CA-1 PB exclusive escavação e reaterro, inclusive transporte do tubo</t>
  </si>
  <si>
    <t>Corpo BSTC (grota) diâmetro 0,60 m CA-2 MF exclusive escavação e reaterro, inclusive
transporte do tubo</t>
  </si>
  <si>
    <t>Corpo BSTC (grota) diâmetro 0,60 m CA-2 PB exclusive escavação e reaterro, inclusive
transporte do tubo</t>
  </si>
  <si>
    <t>Corpo BSTC (grota) diâmetro 0,80 m CA-1 MF exclusive escavação e reaterro, inclusive
transporte do tubo</t>
  </si>
  <si>
    <t>Corpo BSTC (grota) diâmetro 0,80 m CA-1 PB exclusive escavação e reaterro, inclusive
transporte do tubo</t>
  </si>
  <si>
    <t>Corpo BSTC (grota) diâmetro 0,80 m CA-2 MF exclusive escavação e reaterro, inclusive
transporte do tubo</t>
  </si>
  <si>
    <t>Corpo BSTC (grota) diâmetro 0,80 m CA-2 PB exclusive escavação e reaterro, inclusive transporte do tubo</t>
  </si>
  <si>
    <t>Corpo BSTC (grota) diâmetro 1,00 m CA-1 MF exclusive escavação e reaterro, inclusive
transporte do tubo</t>
  </si>
  <si>
    <t>Corpo BSTC (grota) diâmetro 1,00 m CA-1 PB exclusive escavação e reaterro, inclusive
transporte do tubo</t>
  </si>
  <si>
    <t>Corpo BSTC (grota) diâmetro 1,00 m CA-2 MF exclusive escavação e reaterro, inclusive
transporte do tubo</t>
  </si>
  <si>
    <t>Corpo BSTC (grota) diâmetro 1,00 m CA-2 PB exclusive escavação e reaterro, inclusive
transporte do tubo</t>
  </si>
  <si>
    <t>Corpo BSTC (grota) diâmetro 1,00 m CA-3 MF exclusive escavação e reaterro, inclusive
transporte do tubo</t>
  </si>
  <si>
    <t>Corpo BSTC (grota) diâmetro 1,20 m CA-1 MF exclusive escavação e reaterro, inclusive
transporte do tubo</t>
  </si>
  <si>
    <t>Corpo BSTC (grota) diâmetro 1,20 m CA-1 PB exclusive escavação e reaterro, inclusive
transporte do tubo</t>
  </si>
  <si>
    <t>Corpo BSTC (grota) diâmetro 1,20 m CA-2 MF exclusive escavação e reaterro, inclusive
transporte do tubo</t>
  </si>
  <si>
    <t>Corpo BSTC (grota) diâmetro 1,20 m CA-2 PB exclusive escavação e reaterro, inclusive
transporte do tubo</t>
  </si>
  <si>
    <t>Corpo BSTC (grota) diâmetro 1,20 m CA-3 MF exclusive escavação e reaterro, inclusive transporte do tubo</t>
  </si>
  <si>
    <t>Corpo BSTC (grota) diâmetro 1,50 m CA-1 MF exclusive escavação e reaterro, inclusive
transporte do tubo</t>
  </si>
  <si>
    <t>Corpo BSTC (grota) diâmetro 1,50 m CA-1 PB exclusive escavação e reaterro, inclusive
transporte do tubo</t>
  </si>
  <si>
    <t>Corpo BSTC (grota) diâmetro 1,50 m CA-2 MF exclusive escavação e reaterro, inclusive
transporte do tubo</t>
  </si>
  <si>
    <t>Corpo BSTC (grota) diâmetro 1,50 m CA-2 PB exclusive escavação e reaterro, inclusive
transporte do tubo</t>
  </si>
  <si>
    <t>Corpo BSTC (grota) diâmetro 1,50 m CA-3 MF exclusive escavação e reaterro, inclusive
transporte do tubo</t>
  </si>
  <si>
    <t>Corpo BTTC (grota) diâmetro 0,60 m CA-1 MF exclusive escavação e reaterro, inclusive transporte do tubo</t>
  </si>
  <si>
    <t>Corpo BTTC (grota) diâmetro 0,60 m CA-1 PB exclusive escavação e reaterro, inclusive
transporte do tubo</t>
  </si>
  <si>
    <t>Corpo BTTC (grota) diâmetro 0,60 m CA-2 MF exclusive escavação e reaterro, inclusive
transporte do tubo</t>
  </si>
  <si>
    <t>Corpo BTTC (grota) diâmetro 0,60 m CA-2 PB exclusive escavação e reaterro, inclusive
transporte do tubo</t>
  </si>
  <si>
    <t>Corpo BTTC (grota) diâmetro 0,80 m CA-1 MF exclusive escavação e reaterro, inclusive
transporte do tubo</t>
  </si>
  <si>
    <t>Corpo BTTC (grota) diâmetro 0,80 m CA-1 PB exclusive escavação e reaterro, inclusive
transporte do tubo</t>
  </si>
  <si>
    <t>Corpo BTTC (grota) diâmetro 0,80 m CA-2 MF exclusive escavação e reaterro, inclusive transporte do tubo</t>
  </si>
  <si>
    <t>Corpo BTTC (grota) diâmetro 0,80 m CA-2 PB exclusive escavação e reaterro, inclusive
transporte do tubo</t>
  </si>
  <si>
    <t>Corpo BTTC (grota) diâmetro 1,00 m CA-1 MF exclusive escavação e reaterro, inclusive
transporte do tubo</t>
  </si>
  <si>
    <t>Corpo BTTC (grota) diâmetro 1,00 m CA-1 PB exclusive escavação e reaterro, inclusive
transporte do tubo</t>
  </si>
  <si>
    <t>Corpo BTTC (grota) diâmetro 1,00 m CA-2 MF exclusive escavação e reaterro, inclusive
transporte do tubo</t>
  </si>
  <si>
    <t>Corpo BTTC (grota) diâmetro 1,00 m CA-2 PB exclusive escavação e reaterro, inclusive
transporte do tubo</t>
  </si>
  <si>
    <t>Corpo BTTC (grota) diâmetro 1,00 m CA-3 MF exclusive escavação e reaterro, inclusive transporte do tubo</t>
  </si>
  <si>
    <t>Corpo BTTC (grota) diâmetro 1,20 m CA-1 MF exclusive escavação e reaterro, inclusive transporte do tubo</t>
  </si>
  <si>
    <t>Corpo BTTC (grota) diâmetro 1,20 m CA-1 PB exclusive escavação e reaterro, inclusive
transporte do tubo</t>
  </si>
  <si>
    <t>Corpo BTTC (grota) diâmetro 1,20 m CA-2 MF exclusive escavação e reaterro, inclusive
transporte do tubo</t>
  </si>
  <si>
    <t>Corpo BTTC (grota) diâmetro 1,20 m CA-2 PB exclusive escavação e reaterro, inclusive
transporte do tubo</t>
  </si>
  <si>
    <t>Corpo BTTC (grota) diâmetro 1,20 m CA-3 MF exclusive escavação e reaterro, inclusive
transporte do tubo</t>
  </si>
  <si>
    <t>Corpo BTTC (grota) diâmetro 1,50 m CA-1 MF exclusive escavação e reaterro, inclusive
transporte do tubo</t>
  </si>
  <si>
    <t>Corpo BTTC (grota) diâmetro 1,50 m CA-1 PB exclusive escavação e reaterro, inclusive transporte do tubo</t>
  </si>
  <si>
    <t>Corpo BTTC (grota) diâmetro 1,50 m CA-2 MF exclusive escavação e reaterro, inclusive
transporte do tubo</t>
  </si>
  <si>
    <t>Corpo BTTC (grota) diâmetro 1,50 m CA-2 PB exclusive escavação e reaterro, inclusive
transporte do tubo</t>
  </si>
  <si>
    <t>Corpo BTTC (grota) diâmetro 1,50 m CA-3 MF exclusive escavação e reaterro, inclusive
transporte do tubo</t>
  </si>
  <si>
    <t>Corpo de BDCC 1,50 x 1,50 m projeto DNIT para H &lt; = 2,50 m</t>
  </si>
  <si>
    <t>Corpo de BDCC 1,50 x 1,50 m projeto DNIT para 2,50 &lt; H &lt; 5,00 m</t>
  </si>
  <si>
    <t>Corpo de BDCC 2,00 x 1,20 m -  tudo incluido conforme projeto</t>
  </si>
  <si>
    <t>Corpo de BDCC 2,00 x 2,00 m projeto DNIT para H &lt; = 2,50 m</t>
  </si>
  <si>
    <t>Corpo de BDCC 2,00 x 2,00 m projeto DNIT para 2,50 &lt; H &lt;5,00 m</t>
  </si>
  <si>
    <t>Corpo de BDCC 2,00 x 3,00 m projeto DNIT para H &lt; = 2,50 m</t>
  </si>
  <si>
    <t>Corpo de BDCC 2,00 x 3,00 m projeto DNIT para 2,50 &lt; H &lt; 5,00 m</t>
  </si>
  <si>
    <t>Corpo de BDCC 2,50 x 2,00 m - tudo incluído conforme projeto</t>
  </si>
  <si>
    <t>Corpo de BDCC 2,50 x 2,50 m projeto DNIT para H &lt; = 2,50 m</t>
  </si>
  <si>
    <t>Corpo de BDCC 2,50 x 2,50 m projeto DNIT para 2,50 &lt; H &lt; 5,00 m</t>
  </si>
  <si>
    <t>Corpo de BDCC 2,50 x 3,00 m projeto DNIT para H &lt; = 2,50 m</t>
  </si>
  <si>
    <t>Corpo de BDCC 2,50 x 3,00 m projeto DNIT para 2,50 &lt; H &lt; 5,00 m</t>
  </si>
  <si>
    <t>Corpo de BDCC 3,00 x 3,00 m projeto DNIT para H &lt; = 2,50 m</t>
  </si>
  <si>
    <t>Corpo de BDCC 3,00 x 3,00 m projeto DNIT para 2,50 &lt; H &lt; 5,00 m</t>
  </si>
  <si>
    <t>Corpo de BSCC 1,50 x 1,50 m projeto DNIT para H &lt; = 2,50 m</t>
  </si>
  <si>
    <t>Corpo de BSCC 1,50 x 1,50 m projeto DNIT para 2,50 &lt; H &lt; 5,00 m</t>
  </si>
  <si>
    <t>Corpo de BSCC 2,00 x 2,00 m projeto DNIT para  5,00 &lt; H &lt; 7,50 m</t>
  </si>
  <si>
    <t>Corpo de BSCC 2,00 x 2,00 m projeto DNIT para H &lt; = 2,50 m</t>
  </si>
  <si>
    <t>Corpo de BSCC 2,00 x 2,00 m projeto DNIT para 2,50 &lt; H &lt; 5,00 m</t>
  </si>
  <si>
    <t>Corpo de BSCC 2,00 x 3,00 m projeto DNIT para H &lt; = 2,50 m</t>
  </si>
  <si>
    <t>Corpo de BSCC 2,00 x 3,00 m projeto DNIT para 2,50 &lt; H &lt; 5,00 m</t>
  </si>
  <si>
    <t>Corpo de BSCC 2,50 x 2,50 m projeto DNIT para H &lt; = 2,50 m</t>
  </si>
  <si>
    <t>Corpo de BSCC 2,50 x 2,50 m projeto DNIT para 2,50 &lt; H &lt; 5,00 m</t>
  </si>
  <si>
    <t>Corpo de BSCC 2,50 x 3,00 m projeto DNIT para H &lt; = 2,50 m</t>
  </si>
  <si>
    <t>Corpo de BSCC 2,50 x 3,00 m projeto DNIT para 2,50 &lt; H &lt; 5,00 m</t>
  </si>
  <si>
    <t>Corpo de BSCC 3,00 x 3,00 m projeto DNIT para H &lt; = 2,50 m</t>
  </si>
  <si>
    <t>Corpo de BSCC 3,00 x 3,00 m projeto DNIT para 2,50 &lt; H &lt; 5,00 m</t>
  </si>
  <si>
    <t>Corpo de BTCC 1,50 x 1,50 m projeto DNIT para H &lt; = 2,50 m</t>
  </si>
  <si>
    <t>Corpo de BTCC 1,50 x 1,50 m projeto DNIT para 2,50 &lt; H &lt; 5,00 m</t>
  </si>
  <si>
    <t>Corpo de BTCC 2,00 x 2,00 m projeto DNIT para H &lt; = 2,50 m</t>
  </si>
  <si>
    <t>Corpo de BTCC 2,00 x 2,00 m projeto DNIT para 2,50 &lt; H &lt; 5,00 m</t>
  </si>
  <si>
    <t>Corpo de BTCC 2,00 x 3,00 m projeto DNIT para H &lt; = 2,50 m</t>
  </si>
  <si>
    <t>Corpo de BTCC 2,00 x 3,00 m projeto DNIT para 2,50 &lt; H &lt; 5,00 m</t>
  </si>
  <si>
    <t>Corpo de BTCC 2,50 x 2,50 m projeto DNIT para H &lt; = 2,50 m</t>
  </si>
  <si>
    <t>Corpo de BTCC 2,50 x 2,50 m projeto DNIT para 2,50 &lt; H &lt; 5,00 m</t>
  </si>
  <si>
    <t>Corpo de BTCC 2,50 x 3,00 m projeto DNIT para H &lt; = 2,50 m</t>
  </si>
  <si>
    <t>Corpo de BTCC 2,50 x 3,00 m projeto DNIT para 2,50 &lt; H &lt; 5,00 m</t>
  </si>
  <si>
    <t>Corpo de BTCC 3,00 x 3,00 m projeto DNIT para H &lt; = 2,50 m</t>
  </si>
  <si>
    <t>Corpo de BTCC 3,00 x 3,00 m projeto DNIT para 2,50 &lt; H &lt; 5,00 m</t>
  </si>
  <si>
    <t>Corta-rio (escavação mecânica em material de 1ª cat.) H = 1,50 a 3,00 m</t>
  </si>
  <si>
    <t>Corta-rio (escavação mecânica em material de 2ª cat.) H = 1,50 a 3,00 m</t>
  </si>
  <si>
    <t>Corte e esmerilhamento de pontas de tubo de ferro fundido DN 500 a 200mm</t>
  </si>
  <si>
    <t>Demolição manual alvenaria tijolo furado assentado com argamassa</t>
  </si>
  <si>
    <t>Demolição manual de concreto armado</t>
  </si>
  <si>
    <t>Demolição manual de concreto simples ou ciclópico</t>
  </si>
  <si>
    <t>Demolição mecânica de concreto</t>
  </si>
  <si>
    <t>Descida d'água concreto armado (calha) c/ caiação (DSA-01A) canal</t>
  </si>
  <si>
    <t>Descida d'água concreto armado (calha) c/ caiação (DSA-01A) dispersor</t>
  </si>
  <si>
    <t>Descida d'água concreto armado (degraus) c/ caiação (DSA-03A) apoio</t>
  </si>
  <si>
    <t>Descida d'água concreto armado (degraus) c/ caiação (DSA-03A) degrau</t>
  </si>
  <si>
    <t>Descida d'água concreto armado (degraus) c/ caiação (DSA-03A) dispersor</t>
  </si>
  <si>
    <t>Descida d'água concreto armado DP-1 (calha) c/ caiação</t>
  </si>
  <si>
    <t>Descida d'água concreto armado DP-1 (degraus) c/ caiação</t>
  </si>
  <si>
    <t>Descida d'água concreto simples (calha) c/ caiação (DSA-01) canal</t>
  </si>
  <si>
    <t>Descida d'água concreto simples (calha) c/ caiação (DSA-01) dispersor</t>
  </si>
  <si>
    <t>Descida d'água concreto simples (degraus) c/ caiação (DSA-03) apoio</t>
  </si>
  <si>
    <t>Descida d'água concreto simples (degraus) c/ caiação (DSA-03) degrau</t>
  </si>
  <si>
    <t>Descida d'água concreto simples (degraus) c/ caiação (DSA-03) dispersor</t>
  </si>
  <si>
    <t>Deslocamento de cerca de tela galvanizada fio 12 malha 3" x 3"</t>
  </si>
  <si>
    <t>Dissipador de energia aplicado a saída d'água tipo DP-1</t>
  </si>
  <si>
    <t>Dissipador de energia aplicado a saída de bueiro/descida d'agua de aterro (DEB-01)</t>
  </si>
  <si>
    <t>Dissipador de energia aplicado a saída de bueiro/descida d'água de aterro (DEB-02)</t>
  </si>
  <si>
    <t>Dissipador de energia aplicado a saída de bueiro/descida d'água de aterro (DEB-03)</t>
  </si>
  <si>
    <t>Dissipador de energia aplicado a saída de bueiro/descida d'água de aterro (DEB-04)</t>
  </si>
  <si>
    <t>Dissipador de energia aplicado a saída de bueiro/descida d'água de aterro (DEB-05)</t>
  </si>
  <si>
    <t>Dissipador de energia aplicado a saída de bueiro/descida d'água de aterro (DEB-06)</t>
  </si>
  <si>
    <t>Dissipador de energia aplicado a saída de bueiro/descida d'água de aterro (DEB-07)</t>
  </si>
  <si>
    <t>Dissipador de energia aplicado a saída de bueiro/descida d'água de aterro (DEB-08)</t>
  </si>
  <si>
    <t>Dissipador de energia aplicado a saída de bueiro/descida d'água de aterro (DEB-09)</t>
  </si>
  <si>
    <t>Dissipador de energia aplicado a saída de bueiro/descida d'água de aterro (DEB-10)</t>
  </si>
  <si>
    <t>Dissipador de energia aplicado a saída de bueiro/descida d'água de aterro (DEB-12)</t>
  </si>
  <si>
    <t>Dissipador de energia aplicado a saída de sarjeta/valeta (DES-01)</t>
  </si>
  <si>
    <t>Dissipador de energia aplicado a saída de sarjeta/valeta (DES-02)</t>
  </si>
  <si>
    <t>Dissipador de energia aplicado a saída de sarjeta/valeta (DES-03)</t>
  </si>
  <si>
    <t>Dreno de alívio de pavimento (DP - DAP - 01),  com utilização de geotêxtil não tecido RT 07 kn
/m, inclusive transporte da brita</t>
  </si>
  <si>
    <t>Dreno de PVC  D = 100 mm</t>
  </si>
  <si>
    <t>Dreno de PVC  D = 50 mm</t>
  </si>
  <si>
    <t>Dreno Longitudinal tipo Trincheira Drenante, H = 0,90 m com tubo poroso tipo PEAD de diâm
= 100 mm, incluindo esc. em mat. 1ª cat. e transporte do tubo</t>
  </si>
  <si>
    <t>Dreno Longitudinal tipo Trincheira Drenante, H = 0,90 m com tubo poroso tipo PEAD de diâm
= 100 mm, incluindo esc. mat. 3ª cat. e transporte do tubo</t>
  </si>
  <si>
    <t>Dreno Longitudinal tipo Trincheira Drenante, H=0,40m c/ tubo poroso tipo PEAD d=65mm, inclus. esc. em mat. 1ª cat.e geotêxtil não tecido RT 07 kN/m</t>
  </si>
  <si>
    <t>Dreno ou Barbacã em tubo PVC, diâmetro de 2"</t>
  </si>
  <si>
    <t>Dreno profundo com enchimento de areia, escavação em material 1ª categoria, inclusive
transporte da areia</t>
  </si>
  <si>
    <t>Dreno profundo com enchimento de brita e areia (1:1) escavação em material 1ª categoria,
inclusive transporte da areia e da brita</t>
  </si>
  <si>
    <t>Dreno profundo com enchimento de brita e areia (1:1) escavação em material 2ª categoria,
inclusive transporte da areia e da brita</t>
  </si>
  <si>
    <t>Dreno profundo com enchimento de brita, escavação em material 1ª categoria,  inclusive
transporte da brita</t>
  </si>
  <si>
    <t>Dreno profundo com tubo poroso, D = 0,20 m com enchimento de brita e areia, escavação em material 2ª categoria, inclusive transp.da areia, brita, tubo</t>
  </si>
  <si>
    <t>Dreno profundo com tubo poroso, D = 0,20 m com enchimento de brita, escavação em material 3ª categoria (DPR-01),  inclusive transporte da brita, tubo</t>
  </si>
  <si>
    <t>Dreno profundo D = 0,10 m c/ enchim. brita, areia (1:1) escav. mat. 3º categ.incl. transp. areia,
brita c/ geotêxtil não tecido res.long. mín 16kn/m</t>
  </si>
  <si>
    <t>Dreno profundo D = 0,10 m c/enchim. brita e areia (1:1) escav.mat. 1º categ., inclus.transp.
areia, brita,c/ geotêxtil não tecido res.long. mín 16 kn/m</t>
  </si>
  <si>
    <t>Dreno profundo D = 0,20 m com enchimento de areia, escavação em material 1ª categoria (
DPS-01), inclusive transporte da areia e do tubo</t>
  </si>
  <si>
    <t>Dreno profundo D = 0,20 m com enchimento de brita e areia, escavação em material 1ª
categoria, inclusive transporte da brita e da areia</t>
  </si>
  <si>
    <t>Dreno profundo em solo com tubo PEAD perfur. D=100 mm, envolto por geotêxtil não tecido
RT16 kn/m, preenchim. c/ brita, incl. transporte</t>
  </si>
  <si>
    <t>Dreno profundo para corte em solo, com enchimento em brita revestido com geotextil não tecido RT 16 kn/m, inclusive transporte da brita</t>
  </si>
  <si>
    <t>Dreno sub-horizontal D = 50 mm em PVC, com geotêxtil não tecido RT 16 kn/m, exclusive
transportes</t>
  </si>
  <si>
    <t>Dreno sub-horizontal D=50mm em PVC (escavação em alteração de rocha), inclusive geotêxtil
não tecido RT 16 kn/m, exclusive transportes</t>
  </si>
  <si>
    <t>Dreno sub-horizontal D=50mm em PVC (escavação em rocha sã), inlusive geotêxtil não tecido
RT 16 kn/m, exclusive transportes</t>
  </si>
  <si>
    <t>Dreno sub-superficial  rocha (h=0,55m) c/ tubo PEAD perfur. d=100mm, env. por geotêxtil16kn
/m, preenc.c/ brita, inclus.transp. tubo, exclusive transp.brita</t>
  </si>
  <si>
    <t>Dreno vertical D = 75 mm em PVC, com geotêxtil não tecido resistência longitudinal 16 kn/m</t>
  </si>
  <si>
    <t>Eletroduto de ferro galvanizado DN 4", inclusive conexões, exclusive escavação e reaterro, fornecimento e assentamento</t>
  </si>
  <si>
    <t>Eletroduto para rede de lógica, inclusive conexões</t>
  </si>
  <si>
    <t>Eletroduto PVC diâmetro 75mm, fornecimento e assentamento</t>
  </si>
  <si>
    <t>Eletroduto PVC rígido roscável diâm. 50mm, fornecimento e assentamento</t>
  </si>
  <si>
    <t>Eletroduto tipo Kanaflex  diâmetro 1 1/4", fornecimento e assentamento</t>
  </si>
  <si>
    <t>Eletroduto tipo Kanaflex diâmetro 1 1/2", fornecimento e assentamento</t>
  </si>
  <si>
    <t>Eletroduto tipo Kanaflex diâmetro 2", fornecimento e assentamento</t>
  </si>
  <si>
    <t>Eletroduto tipo Kanaflex diâmetro 4", fornecimento e assentamento</t>
  </si>
  <si>
    <t>Enrocamento de pedra arrumada com pá carregadeira e escavadeira, inclusive fornecimento,
exclusive transporte da pedra</t>
  </si>
  <si>
    <t>Enrocamento de pedra de mão arrumada exclusive transporte</t>
  </si>
  <si>
    <t>Enrocamento de pedra jogada exclusive fornecimento e transporte (utilização de material
considerado em medição)</t>
  </si>
  <si>
    <t>Enrocamento de pedra jogada exclusive o fornecimento e transporte da pedra</t>
  </si>
  <si>
    <t>Enrocamento de pedra jogada inclusive fornecimento, exclusive transporte da pedra</t>
  </si>
  <si>
    <t>Ensecadeira dupla de madeira esp.= 5 cm com 1 reaproveitamento</t>
  </si>
  <si>
    <t>Ensecadeira dupla de madeira esp.= 5 cm sem reaproveitamento, tudo incluído</t>
  </si>
  <si>
    <t>Ensecadeira simples de madeira esp.= 5 cm com 1 reaproveitamento, inclusive transporte das
madeiras</t>
  </si>
  <si>
    <t>Ensecadeira simples de madeira esp.= 5 cm sem reaproveitamento, inclusive transporte das
madeiras</t>
  </si>
  <si>
    <t>Entrada para descida d'agua DP-1 (calha/degraus) inclusive caiação</t>
  </si>
  <si>
    <t>Entrada para descida d'água EDA-01</t>
  </si>
  <si>
    <t>Entrada para descida d'água EDA-02</t>
  </si>
  <si>
    <t>Escada de madeira executada sobre terreno inclinado, com 80 cm de largura mínima</t>
  </si>
  <si>
    <t>Escavação manual em mat. 1ª cat. H= 0,00 a 1,50 m</t>
  </si>
  <si>
    <t>Escavação manual em mat. 1ª cat. H= 0,00 a 1,50 m com esgotamento</t>
  </si>
  <si>
    <t>Escavação manual em mat. 1ª cat. H= 1,50 a 3,00 m</t>
  </si>
  <si>
    <t>Escavação manual em mat. 1ª cat. H= 1,50 a 3,00 m com esgotamento</t>
  </si>
  <si>
    <t>Escavação manual em mat. 1ª cat. H= 3,00 a 4,50 m</t>
  </si>
  <si>
    <t>Escavação manual em mat. 1ª cat. H= 3,00 a 4,50 m com esgotamento</t>
  </si>
  <si>
    <t>Escavação manual em mat. 2ª cat. H= 0,00 a 1,50 m com esgotamento</t>
  </si>
  <si>
    <t>Escavação manual em mat. 2ª cat. H= 0,00 a 1,50 m sem detonação</t>
  </si>
  <si>
    <t>Escavação manual em mat. 2ª cat. H= 1,50 a 3,00 m com esgotamento</t>
  </si>
  <si>
    <t>Escavação manual em mat. 2ª cat. H= 1,50 a 3,00 m sem detonação</t>
  </si>
  <si>
    <t>Escavação manual em mat. 2ª cat. H= 3,00 a 4,50 m com esgotamento</t>
  </si>
  <si>
    <t>Escavação manual em mat. 2ª cat. H= 3,00 a 4,50 m sem detonação</t>
  </si>
  <si>
    <t>Escavação manual em mat. 3ª cat. H= 0,00 a 1,50 m, a fogo</t>
  </si>
  <si>
    <t>Escavação manual furos, valetas mat. 1ª cat. H= 0,00 a 1,50 m (dim. reduz.)</t>
  </si>
  <si>
    <t>Escavação manual furos, valetas mat. 2ª cat. H= 0,00 a 1,50 m sem detonação (dim. reduz.)</t>
  </si>
  <si>
    <t>Escavação mecânica em material de 1ª cat. H= 0,00 a 1,50 m</t>
  </si>
  <si>
    <t>Escavação mecânica em material de 1ª cat. H= 0,00 a 1,50 m com esgotamento</t>
  </si>
  <si>
    <t>Escavação mecânica em material de 1ª cat. H= 1,50 a 3,00 m</t>
  </si>
  <si>
    <t>Escavação mecânica em material de 1ª cat. H= 1,50 a 3,00 m com esgotamento</t>
  </si>
  <si>
    <t>Escavação mecânica em material de 1ª cat. H= 3,00 a 4,50 m</t>
  </si>
  <si>
    <t>Escavação mecânica em material de 1º cat. H= 3,00 a 4,50 m com esgotamento</t>
  </si>
  <si>
    <t>Escavação mecânica em material de 2ª cat. H= 0,00 a 1,50 m</t>
  </si>
  <si>
    <t>Escavação mecânica em material de 2ª cat. H= 0,00 a 1,50 m com esgotamento</t>
  </si>
  <si>
    <t>Escavação mecânica em material de 2ª cat. H= 1,50 a 3,00 m</t>
  </si>
  <si>
    <t>Escavação mecânica em material de 2ª cat. H= 1,50 a 3,00 m com esgotamento</t>
  </si>
  <si>
    <t>Escavação mecânica em material de 2ª cat. H= 3,00 a 4,50 m</t>
  </si>
  <si>
    <t>Escavação mecânica em material de 2º cat. H= 3,00 a 4,50 m com esgotamento</t>
  </si>
  <si>
    <t>Escavação mecânica em material de 3ª cat. H= 0,00 a 1,50 m</t>
  </si>
  <si>
    <t>Escavação mecânica em material de 3ª cat. H= 0,00 a 1,50 m com esgotamento</t>
  </si>
  <si>
    <t>Escavação mecânica em material de 3ª cat. H= 1,50 a 3,00 m</t>
  </si>
  <si>
    <t>Escavação mecânica em material de 3ª cat. H= 1,50 a 3,00 m com esgotamento</t>
  </si>
  <si>
    <t>Escavação mecânica em material de 3ª cat. H= 3,00 a 4,50 m</t>
  </si>
  <si>
    <t>Escavação mecânica em material de 3ª cat. H= 3,00 a 4,50 m com esgotamento</t>
  </si>
  <si>
    <t>Escoramento de cavas e valas, inclusive fornecimento e transportes das madeiras</t>
  </si>
  <si>
    <t>Escoramento e cimbramento (bueiro celular), inclusive fornecimento e transportes das
madeiras</t>
  </si>
  <si>
    <t>Esgotamento de escavações para rebaixamento do nível dágua nos serviços de bueiros,
galerias e outros, com conj. moto bomba</t>
  </si>
  <si>
    <t>Mes</t>
  </si>
  <si>
    <t>Forma especial de madeira para meio fio, inclusive fornecimento e transporte das madeiras</t>
  </si>
  <si>
    <t>Forma especial de madeira para sarjeta (gabarito), inclusive fornecimento e transporte da
madeira</t>
  </si>
  <si>
    <t>Forma metálica para meio fio</t>
  </si>
  <si>
    <t>Formas planas de madeira com 01 (um) reaproveitamento, inclusive fornecimento e transporte
das madeiras</t>
  </si>
  <si>
    <t>Formas planas de madeira com 02 (dois) reaproveitamentos, inclusive fornecimento e transporte das madeiras</t>
  </si>
  <si>
    <t>Formas planas de madeira com 04 (quatro) reaproveitamentos, inclusive fornecimento e transporte das madeiras</t>
  </si>
  <si>
    <t>Formas planas de madeira sem reaproveitamento (forma perdida), inclusive fornecimento e
transporte das madeiras</t>
  </si>
  <si>
    <t>Gabião manta/colchão, malha hex 6x8mm Zn-Al/PVC, e=2,8mm,h=0,23m, inclus.aquis./
assentam. pedra mão, exclus. transp. p/ revestim. canal</t>
  </si>
  <si>
    <t>Gabiões com caixas galvanizadas  com utilização de geotêxtil não tecido RT 07 kN/m, inclus.
transp. madeira e pedra mão</t>
  </si>
  <si>
    <t>Gabiões com caixas galvanizadas, sem manta</t>
  </si>
  <si>
    <t>Geogrelha com resistência londitudinal a tração 35 a 40 kN, resist. transversal a tração 30 kN,
fornecimento e aplicação - Deformação de 5%</t>
  </si>
  <si>
    <t>Geogrelha com resistência londitudinal a tração 55 a 60 kN, resist. transversal a tração 30 kN, fornecimento e aplicação - Deformação de 5%</t>
  </si>
  <si>
    <t>Geogrelha com resistência longitudinal a tração 300 kN, resist. transversal a tração 30 kN,
fornecimento e aplicação</t>
  </si>
  <si>
    <t>Geogrelha com resistência longitudinal a tração 35 a 40 KN, resistência transversal a tração
30KN, fornecimento e aplicação - Deformação de 10%</t>
  </si>
  <si>
    <t>Geogrelha com resistência longitudinal a tração 55 a 60 KN, resistência transversal a tração
30KN, fornecimento e aplicação - Deformação de 10%</t>
  </si>
  <si>
    <t>Geogrelha com resistência longitudinal a tração 80 a 90 kN, resist. transversal a tração 30 kN,
fornecimento e aplicação - Deformação de 5%</t>
  </si>
  <si>
    <t>Geogrelha com resistência longitudinal a tração 80 a 90 KN, resistência transversal a tração
30KN, fornecimento e aplicação - Deformação de 10%</t>
  </si>
  <si>
    <t>Geogrelha monodirecional 200KN, fornecimento e assentamento</t>
  </si>
  <si>
    <t>Geogrelha tecida bidirecional de polipropileno de alto módulo inicial c/ módulo de rigidez
nominal = 400KN/m nas duas direções, fornecimento/aplicação</t>
  </si>
  <si>
    <t>Lastro de brita, inclusive transporte da brita</t>
  </si>
  <si>
    <t>Limpeza e apicoamento manual de superfície de rocha</t>
  </si>
  <si>
    <t>Limpeza e desobstrução de BDTC e BDCC</t>
  </si>
  <si>
    <t>Limpeza e desobstrução de BQTC</t>
  </si>
  <si>
    <t>Limpeza e desobstrução de BSTC e BSCC</t>
  </si>
  <si>
    <t>Limpeza e desobstrução de BTTC e BTCC</t>
  </si>
  <si>
    <t>Limpeza e preparo de superfície de aço</t>
  </si>
  <si>
    <t>Lona plástica preta para isolamento de concretagem sobre solo, fornecimento e colocação</t>
  </si>
  <si>
    <t>Manta Geotêxtil  não tecida com resistência longitudinal a tração 10kN/m, fornecimento e
aplicação</t>
  </si>
  <si>
    <t>Manta Geotêxtil não tecida RT - 16 kn/m, fornecimento e aplicação</t>
  </si>
  <si>
    <t>Meio fio de concreto DP-1, inclusive caiação</t>
  </si>
  <si>
    <t>Meio fio de concreto MFC 01, inclusive caiação</t>
  </si>
  <si>
    <t>Meio fio de concreto MFC 05, inclusive caiação</t>
  </si>
  <si>
    <t>Meio fio de concreto pré-moldado (12 x 30 x 15) cm, inclusive caiação e transporte do meio fio</t>
  </si>
  <si>
    <t>Meio fio sarjeta de concreto tipo DP-1 (0,035 m³/m) inclusive caiação</t>
  </si>
  <si>
    <t>Montagem e desmontagem de escoramento tubular normal, em obras de arte na densidade de
5m de tubo por m³ de escoramento</t>
  </si>
  <si>
    <t>Mureta de corte em rocha</t>
  </si>
  <si>
    <t>Muro com Terramesh System ou similar, altura H&lt;= 4,00 metros (4 cx 1x1x4m), tudo incluído</t>
  </si>
  <si>
    <t>Muro com Terramesh System ou similar, altura 4,00 &lt; H &lt;= 5,00 metros (3 cx 1x1x4m e 4 cx 0, 5x1x4m) , execução, tudo incluído</t>
  </si>
  <si>
    <t>Muro com Terramesh System ou similar, altura 5,00 &lt; H &lt;= 6,00 metros (4 cx 1x1x4m e 4 cx 0,
5x1x4m) , tudo incluído</t>
  </si>
  <si>
    <t>Muro com Terramesh System ou similar, altura 6,00 &lt; H &lt;= 7,50 metros (3cx 1x1x4m, 2cx
1x1x5 e 5cx 0,5x1x6m), tudo incluído</t>
  </si>
  <si>
    <t>Muro com Terramesh System ou similar, altura 7,50 &lt; H &lt;= 9,00 metros (4 cx 1x1x4m, 2 cx
1x1x5, 3 cx 0,5x1x6m e 3cx 0,5x1x7), tudo incluído</t>
  </si>
  <si>
    <t>Muro de testa em concreto para saída de dreno profundo em rocha, inclusive transporte do
tubo</t>
  </si>
  <si>
    <t>Muro de testa em concreto para saída de dreno profundo em solo, inclusive transporte do tubo</t>
  </si>
  <si>
    <t>Passagem d'água 1,10 x 1,00 - Canteiro</t>
  </si>
  <si>
    <t>Pedra de mão para (concreto ciclópico ou alvenaria) rocha paga em medição</t>
  </si>
  <si>
    <t>Perfuração rotativa inclinada, em rocha sã, com coroa de diamante, diâmetro N (75mm),
inclusive deslocamento e posicionamento em cada furo.</t>
  </si>
  <si>
    <t>Pescoço de poço de visita H=0,30 m, diâm. = 0,60 m, fornecimento, assentamento e
transporte</t>
  </si>
  <si>
    <t>Pintura com nata de cimento</t>
  </si>
  <si>
    <t>Pintura interna ou externa sobre ferro, com tinta a base de resina de borracha clorada</t>
  </si>
  <si>
    <t>Placas pré-moldadas para passeio</t>
  </si>
  <si>
    <t>Plataforma ou passarela de pinho de 1ª ou similar, 1" x 12"</t>
  </si>
  <si>
    <t>Poço de visita em bloco pré-moldado para d=0,30 e 0,40m (0,80x0,80m)</t>
  </si>
  <si>
    <t>Poço de visita em bloco pré-moldado para d=0,60m (1,00x1,00m)</t>
  </si>
  <si>
    <t>Poço de visita para BDTC diam. 1,00 m - tudo incluido</t>
  </si>
  <si>
    <t>Poço de Visita para BSTC diâm. 0,40m em blocos de concreto</t>
  </si>
  <si>
    <t>Poço de visita para BSTC diâm. 0,60m em blocos de concreto</t>
  </si>
  <si>
    <t>Poço de visita para BSTC diâm. 0,80m em blocos de concreto</t>
  </si>
  <si>
    <t>Poço de visita para BTTC diam. 1,20 m - tudo incluído</t>
  </si>
  <si>
    <t>Poço de visita (tubo D=0,40 m) H=1,50 m com tampão F.F.A.P., inclusive escavação e
transporte do tampão</t>
  </si>
  <si>
    <t>Poço de visita (tubo D=0,60 m) H=1,70 m com tampão F.F.A.P., inclusive escavação e
transporte do tampão</t>
  </si>
  <si>
    <t>Poço de visita (tubo D=0,80 m) H=1,90 m com tampão F.F.A.P., inclusive escavação e
transporte do tampão</t>
  </si>
  <si>
    <t>Poço de visita (tubo D=1,00 m) H=2,10 m com tampão F.F.A.P., inclusive escavação e
transporte do tampão</t>
  </si>
  <si>
    <t>Preparo manual de talude, compreendendo acerto, raspagem eventual de até 0,30m de prof. e afastamento lateral</t>
  </si>
  <si>
    <t>Preparo manual de terreno, compreendendo acerto raspagem até 25cm de profundidade e
afastamento lateral do material excedente</t>
  </si>
  <si>
    <t>Reaterro com areia, tudo incluído</t>
  </si>
  <si>
    <t>Reaterro de cavas c/ compactação manual (apiloamento)</t>
  </si>
  <si>
    <t>Reaterro de cavas c/ compactação manual (apiloamento) (dim. reduz.)</t>
  </si>
  <si>
    <t>Reaterro de cavas c/ compactação mecânica (compactador manual)</t>
  </si>
  <si>
    <t>Recuperação de poço de visita inclusive fornecimento tampão F.F.A.P.</t>
  </si>
  <si>
    <t>Religação de rede de água em PVC DN 20mm, inclusive conexões</t>
  </si>
  <si>
    <t>Religação de rede de água em PVC DN 25mm, incluisve conexões</t>
  </si>
  <si>
    <t>Religação de rede de água em PVC DN 32mm, incluisve conexões</t>
  </si>
  <si>
    <t>Religação de rede de água em PVC DN 75mm, inclusive conexões</t>
  </si>
  <si>
    <t>Religação de rede de água em PVC PBA CL 15 DN 100mm, inclusive conexões</t>
  </si>
  <si>
    <t>Remanejamento de ligação e religação de redes de esgoto</t>
  </si>
  <si>
    <t>Remoção de bueiros existentes</t>
  </si>
  <si>
    <t>Rip-rap c/ argamassa cimento areia 1:6, inclusive aquisição e transporte dos materiais</t>
  </si>
  <si>
    <t>Rip-rap de areia inclusive escavação, transporte e fornecimento de materiais</t>
  </si>
  <si>
    <t>Rip-rap de solo e cimento (Traço 1:15)</t>
  </si>
  <si>
    <t>Saída d'água concreto armado DP-1 c/ caiação</t>
  </si>
  <si>
    <t>Saída d'água concreto p/ aterro c/ caiação (SDA-01)</t>
  </si>
  <si>
    <t>Saída d'água concreto p/ aterro c/ caiação (SDA-02)</t>
  </si>
  <si>
    <t>Saída d'água concreto p/ corte c/ caiação (SDC-01)</t>
  </si>
  <si>
    <t>Sarjeta de concreto DP-1 (0,081 m³/m) calha triangular, inclusive caiação</t>
  </si>
  <si>
    <t>Sarjeta de concreto DP-2 (0,085 m³/m) calha triangular, inclusive caiação</t>
  </si>
  <si>
    <t>Sarjeta de concreto SCA 40/10</t>
  </si>
  <si>
    <t>Sarjeta de concreto (SCA 70/15) calha triangular, inclusive caiação</t>
  </si>
  <si>
    <t>Sarjeta de concreto (SCA 90/10) calha triangular, inclusive caiação</t>
  </si>
  <si>
    <t>Sarjeta de concreto SCC 40/15</t>
  </si>
  <si>
    <t>Sarjeta de concreto (STC - 02) calha triangular em corte/aterro, inclusive caiação</t>
  </si>
  <si>
    <t>Sarjeta de concreto (STC - 04) calha triangular de bancada em corte, inclusive caiação</t>
  </si>
  <si>
    <t>Tampa de concreto em grelha, fornecimento, assentamento e transporte</t>
  </si>
  <si>
    <t>Tampão F.F.A.P. com 100 kg, fornecimento, assentamento e transporte</t>
  </si>
  <si>
    <t>Tapume de vedação e proteção, executado com chapas de compensado resinado com 6mm de espessura, exclusive pintura</t>
  </si>
  <si>
    <t>Tela de aço soldada Telcon Q-138 ou similar, fornecimento e assentamento.</t>
  </si>
  <si>
    <t>Tela de aço soldada Telcon Q-196 ou similar, fornecimento e assentamento.</t>
  </si>
  <si>
    <t>Terminal de dreno de alívio de pavimento (DP - TDA - 01)</t>
  </si>
  <si>
    <t>Transporte de materiais encosta abaixo, serviço manual, inclusive carga e descarga</t>
  </si>
  <si>
    <t>t dam</t>
  </si>
  <si>
    <t>Transporte de materiais encosta acima, serviço manual, inclusive carga e descarga</t>
  </si>
  <si>
    <t>Transposição de segmento de sarjeta - TSS 01, inclusive transporte do tubo de concreto</t>
  </si>
  <si>
    <t>Trincheira drenante cega (0,50 x 1,70) m, inclusive transporte da brita c/ geotêxtil não tecido
res.long. mín 16 kn/m</t>
  </si>
  <si>
    <t>Tubo de PVC NBR 5648 diâmetro 50 mm, fornecimento e assentamento</t>
  </si>
  <si>
    <t>Tubo de PVC NBR 5648 diâmetro 75 mm, fornecimento e assentamento</t>
  </si>
  <si>
    <t>Tubo de PVC rígido série R diâmetro 100 mm, fornecimento e assentamento</t>
  </si>
  <si>
    <t>Tubo irrifort agropecuário diâmetro 32 mm, fornecimento e assentamento</t>
  </si>
  <si>
    <t>Tubo para irrigação linha fixa PN40 50 mm, fornecimento e assentamento</t>
  </si>
  <si>
    <t>Tubos de ferro fundido diâmetro 0,90 m, assentamento</t>
  </si>
  <si>
    <t>Tubos para irrigação Linha fixa PN40, diâmetro 75 mm, fornecimento e assentamento</t>
  </si>
  <si>
    <t>Valeta de pedra argamassada VPAR</t>
  </si>
  <si>
    <t>Valeta de pedra jogada VPJ, inclusive transporte da pedra</t>
  </si>
  <si>
    <t>Valeta de proteção de aterro enleivada (VPA-01 DNIT)</t>
  </si>
  <si>
    <t>Valeta de proteção de aterro revestida em concreto (VPA-03 DNIT)</t>
  </si>
  <si>
    <t>Valeta de proteção de aterro VPA 02 (revestida em concreto)</t>
  </si>
  <si>
    <t>Valeta de proteção de aterro VPA-01 (escavação)</t>
  </si>
  <si>
    <t>Valeta de proteção de corte - desobstrução e limpeza</t>
  </si>
  <si>
    <t>Valeta de proteção de corte enleivada (VPC-01 DNIT)</t>
  </si>
  <si>
    <t>Valeta de proteção de corte revestida em concreto VPC-03</t>
  </si>
  <si>
    <t>Valeta de proteção de corte VPC-01 (escavação)</t>
  </si>
  <si>
    <t>Valeta de proteção de corte VPC-02 (revestida em grama)</t>
  </si>
  <si>
    <t>Bonificação de 15,28% sobre Materiais Betuminosos</t>
  </si>
  <si>
    <t>CAP FLEX 60/85, fornecimento</t>
  </si>
  <si>
    <t>CAP-50/70, fornecimento</t>
  </si>
  <si>
    <t>CM-30, fornecimento</t>
  </si>
  <si>
    <t>Dope, fornecimento</t>
  </si>
  <si>
    <t>Emulsão Asfáltica para Imprimação (EAI), fornecimento</t>
  </si>
  <si>
    <t>Emulsão RL-1C- FLEX (Emulflex RL-1C-E), fornecimento</t>
  </si>
  <si>
    <t>Emulsão RM-1C, fornecimento</t>
  </si>
  <si>
    <t>Emulsão RR-1C FLEX (Emulflex RR-1C-E,) fornecimento</t>
  </si>
  <si>
    <t>Emulsão RR-1C, fornecimento</t>
  </si>
  <si>
    <t>Emulsão RR-2C, fornecimento</t>
  </si>
  <si>
    <t>Emulsão RR-2C-FLEX (Emulflex RR-2C-E), fornecimento</t>
  </si>
  <si>
    <t>Abrigo de Ônibus - Rodovia Rural - 3,40 m x 6,00 m</t>
  </si>
  <si>
    <t>Abrigo de Ônibus Urbano - Padrão reduzido - 2,40 x 6,00 m</t>
  </si>
  <si>
    <t>Alvenaria de tijolos cerâmicos maciços aparentes 5x10x20cm,assent.c/argam.de cimento,cal
hidratada CH1 e areia no traço 1:0,5:8,juntas de 10mm e esp.</t>
  </si>
  <si>
    <t>Braço galvanizado 101mm - projeção 4,70m, fornecimento e instalação</t>
  </si>
  <si>
    <t>Cabo de cobre nú, seção 35 mm2, fornecimento e colocação</t>
  </si>
  <si>
    <t>Cabo flexível 2 x 1,5 mm², fornecimento e instalação</t>
  </si>
  <si>
    <t>Cabo flexível 2 x 2,5 mm², fornecimento e instalação</t>
  </si>
  <si>
    <t>Cabo flexível 3 x 1,5 mm², fornecimento e instalação</t>
  </si>
  <si>
    <t>Cabo flexível 4 x 1,5 mm², fornecimento e instalação</t>
  </si>
  <si>
    <t>Caixa de passagem de concreto armado de 0,40 x 0,40 x 0,40m</t>
  </si>
  <si>
    <t>Caixa de passagem de eletroduto de lógica</t>
  </si>
  <si>
    <t>Calçada de concreto</t>
  </si>
  <si>
    <t>Calçada de concreto fck=15 MP, camurçado c/ argam. cimento e areia 1:4, lastro de brita e 8
cm de concreto, incl. preparo da caixa e transp. da brita</t>
  </si>
  <si>
    <t>Cerca de arame farpado 4 fios com mourões  a cada 2,0 m, esticadores de madeira, a cada 20
,0 m, inclusive transporte de mourão e arame farpado)</t>
  </si>
  <si>
    <t>Cerca de arame farpado 4 fios com mourões a cada 1,0 m, esticadores de madeira, a cada 20,
0 m, inclusive transporte de mourão e arame farpado</t>
  </si>
  <si>
    <t>Cerca de arame farpado 4 fios com mourões, a cada 2,5 m, esticadores de madeira a cada 60,
0m, inclusive transporte de arame farpado e mourão</t>
  </si>
  <si>
    <t>Cerca de arame farpado 4 fios com mourões a cada 3,0 metros e sem esticadores, inclusive transporte de arame e mourão</t>
  </si>
  <si>
    <t>Cerca de arame farpado 4 fios com postes cada 2,5 m, esticadores de concreto a cada 25,0 m</t>
  </si>
  <si>
    <t>Cerca de arame farpado 8 fios com postes concreto 10 x 10 x 220 cm, a cada 1,5 m</t>
  </si>
  <si>
    <t>Cerca de arame farpado 8 fios com postes triangulares 10 x 200 cm, a cada 2,5 m, mourão de
concreto 10 x 10 x 220 cm, a cada 50,0 m</t>
  </si>
  <si>
    <t>Cerca de arame farpado,4 fios ,mourões de madeira a cada 2,5 m e esticadores de concreto/
madeira a cada 40m</t>
  </si>
  <si>
    <t>Cerca de arame liso 4 fios com mourões cada 2,0 m, esticadores de madeira, a cada 20,0 m,
inclusive transporte de mourão e arame liso</t>
  </si>
  <si>
    <t>Concreto estrutural fck = 10,0 MPa, inclusive transportes areia, cimento e pedra britada</t>
  </si>
  <si>
    <t>Corrimão em eucalipto tratado</t>
  </si>
  <si>
    <t>Demolição de cerca de madeira com 4 fios</t>
  </si>
  <si>
    <t>Demolição de edificações</t>
  </si>
  <si>
    <t>Descida d'água em madeira e pedra de mão, tudo incluído</t>
  </si>
  <si>
    <t>Deslocamento de cerca de madeira com 4 fios de arame</t>
  </si>
  <si>
    <t>Eletroduto de aço galv. 1 1/4" inclusive abertura e fechamento de rasgos em alvenaria, e luvas</t>
  </si>
  <si>
    <t>Eletroduto de PVC diâmetro de 4", fornecimento e instalação</t>
  </si>
  <si>
    <t>Estrutura de madeira para telha cerâmica ancorada em laje ou alvenaria</t>
  </si>
  <si>
    <t>Fita isolante em rolo de 19 mm x 20 m, número 33 Scoth ou equivalente</t>
  </si>
  <si>
    <t>Haste cobreada para aterramento diâmetro 5/8" x 2,4m ( fornecimento e instalação)</t>
  </si>
  <si>
    <t>Isolador de Porcelana tipo roldana com rack 3 x 16, instalação</t>
  </si>
  <si>
    <t>Ladrilho hidráulico (argamassa cimento e areia 1:4), fornecimento e assentamento</t>
  </si>
  <si>
    <t>Mata-burro</t>
  </si>
  <si>
    <t>Passagem de gado (boca)</t>
  </si>
  <si>
    <t>Passagem de gado (sem guarda corpo)</t>
  </si>
  <si>
    <t>Passeio em concreto, largura 2,00m, acabamento em ladrilho hidráulico podotátil (L=0,40m)</t>
  </si>
  <si>
    <t>Passeio pavimentado em blocos de concreto esp.=6cm, colorido, resistência 35 MPa, colchão de areia 5cm, inclusive transporte dos blocos e da areia</t>
  </si>
  <si>
    <t>Pavimentação com pedra de mão (pé de moleque) argamassada</t>
  </si>
  <si>
    <t>Pintura com tinta a óleo em esquadria de ferros duas demãos</t>
  </si>
  <si>
    <t>Pintura em estrutura metálica com tinta epoxídica  inclusive primer</t>
  </si>
  <si>
    <t>Pintura em látex acrílica em parede externa, sem massa corrida, três demãos</t>
  </si>
  <si>
    <t>Pintura logomarca DER-ES em mourões de concreto ( baixo relevo )</t>
  </si>
  <si>
    <t>Porteira, confecção e colocação, inclusive fornecimento e transporte da madeira e chapa de
aço</t>
  </si>
  <si>
    <t>Poste galvanizado 101mm simples, fornecimento e instalação</t>
  </si>
  <si>
    <t>Poste galvanizado 114 mm - 1boca, fornecimento e instalação</t>
  </si>
  <si>
    <t>Poste galvanizado 114mm - 2 bocas, fornecimento e instalação</t>
  </si>
  <si>
    <t>Rampa de pedestres, com piso em ladrilho hidráulico podotátil</t>
  </si>
  <si>
    <t>Rampa em pedra de mão (pé de moleque) argamassada e travada</t>
  </si>
  <si>
    <t>Remoção de camada vegetal</t>
  </si>
  <si>
    <t>Retirada de Defensa Metálica</t>
  </si>
  <si>
    <t>Retirada e recolocação de alambrado</t>
  </si>
  <si>
    <t>Sistema cercamento tipo Gradil Nylofor 3DPintura Simples (preto, verde ou branco), #
50x200m, fio 5,0mm, L=2,50m, H=2,03m, incl. forn./chumb. postes</t>
  </si>
  <si>
    <t>Sumidouro cilíndrico pré-moldado diam. 2,00m com 5 anéis inclusive escavação</t>
  </si>
  <si>
    <t>Suporte de concreto armado ( 15x15x280 ) com logomarca pintada em baixo relevo</t>
  </si>
  <si>
    <t>Tela de aço galvanizado ,em malha hexagonal de dupla torção, tipo 8,0cm x 10,0cm, com fios
de diâmetro 2,7mm, tudo incluído, fornecimento e execução</t>
  </si>
  <si>
    <t>Arborização para paisagismo ( mudas viveiro de espera) com altura maior que 150 cm</t>
  </si>
  <si>
    <t>Arborização para paisagismo (mudas viveiro de espera) com altura até 150 cm</t>
  </si>
  <si>
    <t>Barreira de Siltagem com escoras de eucalipto,  diâm. 0,10m e a altura 1,60m, espaçadas a
cada 2,0 m, 1 reaproveitamento</t>
  </si>
  <si>
    <t>Conformação manual de taludes</t>
  </si>
  <si>
    <t>Grama  em placas em taludes com estacas de madeira, fornecimento e plantio</t>
  </si>
  <si>
    <t>Grama em placas, fornecimento e plantio (sem fixação com estacas)</t>
  </si>
  <si>
    <t>Gramínea em leiva, extração</t>
  </si>
  <si>
    <t>Gramínea em leiva, extração, plantio e transporte</t>
  </si>
  <si>
    <t>Gramíneas em sementes, fornecimento e plantio a lanço</t>
  </si>
  <si>
    <t>Hidrossemeadura simples</t>
  </si>
  <si>
    <t>Hidrossemeadura simples em taludes</t>
  </si>
  <si>
    <t>Hidrossemeadura simples em terrenos planos</t>
  </si>
  <si>
    <t>Recomposição de talude de corte com aterro de solo argiloso compactado, exclusive material
de aterro</t>
  </si>
  <si>
    <t>Reflorestamento com espécies nativas da mata atlântica, mudas em sacolas ou tubetes</t>
  </si>
  <si>
    <t>Reunião de Comunicação Social inclusive material de consumo</t>
  </si>
  <si>
    <t>Revestimento vegetal com grama em placas, inclusive transporte de grama</t>
  </si>
  <si>
    <t>Revestimento vegetal por hidrossemeadura com manta de fibras vegetais</t>
  </si>
  <si>
    <r>
      <rPr>
        <sz val="12"/>
        <rFont val="Arial MT"/>
        <family val="2"/>
      </rPr>
      <t>Grupo de serviço: SINALIZAÇÃO</t>
    </r>
  </si>
  <si>
    <t>Abraçadeira para fixação de semáforo em braço/coluna de diâmetro 101 ou 114 mm</t>
  </si>
  <si>
    <t>Anteparo 3 x 300 mm, fornecimento e instalação</t>
  </si>
  <si>
    <t>Balizador de concreto ( fornecimento e assentamento )</t>
  </si>
  <si>
    <t>Botoeira com sinal sonoro, fornecimento e instalação</t>
  </si>
  <si>
    <t>Cabos para rede de dados (sincronismo) blindado 2 x 20 awg, fornecimento e instalação</t>
  </si>
  <si>
    <t>Cones para sinalização, fornecimento e colocação</t>
  </si>
  <si>
    <t>Controlador Eletrônico Microprocessado 4 fases, fornecimento e instalação</t>
  </si>
  <si>
    <t>Controlador Eletrônico Microprocessado 6/6 fases, fornecimento e instalação</t>
  </si>
  <si>
    <t>Defensa de concreto tipo New Jersey, fornecimento e colocação</t>
  </si>
  <si>
    <t>Defensa metálica (1 lâmina com espessura = 3 mm), fornecimento e colocação</t>
  </si>
  <si>
    <t>Defensa metálica (2 lâminas com espessuras = 3mm) inclusive acessórios, fornecimento e
colocação</t>
  </si>
  <si>
    <t>Elementos de madeira para sinalização - cavaletes</t>
  </si>
  <si>
    <t>Grupo focal gradativo (semáforo com informação de tempo) com lâmpada LED, fornecimento
e instalação</t>
  </si>
  <si>
    <t>Grupo focal repetidor 2x200 mm com lâmpada LED, fornecimento e instalação</t>
  </si>
  <si>
    <t>Grupo focal repetidor 3x200 mm com lâmpada LED, fornecimento e instalação</t>
  </si>
  <si>
    <t>Grupo focal repetidor 3x300 mm com lâmpada LED, fornecimento e instalação</t>
  </si>
  <si>
    <t>Ondulação transversal em CBUQ</t>
  </si>
  <si>
    <t>Ondulação transversal em concreto</t>
  </si>
  <si>
    <t>Pintura acrílica sobre capa asfáltica</t>
  </si>
  <si>
    <t>Pintura de setas e zebrados em material termoplástico - 5 anos ( por extrusão)</t>
  </si>
  <si>
    <t>Sinalização com chapa em alumínio revestida em película</t>
  </si>
  <si>
    <t>Sinalização horizontal TMD=200, vida útil 2 a 3 anos, taxa=0,40 L/m²</t>
  </si>
  <si>
    <t>Sinalização horizontal TMD=400, vida útil 2 a 3 anos, taxa=0,60 L/m²</t>
  </si>
  <si>
    <t>Sinalização horizontal TMD=600, vida útil 2 a 3 anos, taxa=0,80 L/m²</t>
  </si>
  <si>
    <t>Sinalização horizontal TMD=600, vida útil 3 anos, taxa=3,0 kg/m² material termoplástico )</t>
  </si>
  <si>
    <t>Sinalização noturna ( fio com lâmpada e balde ), fornecimento e instalação</t>
  </si>
  <si>
    <t>Sinalização vertical com chapa em esmalte sintético</t>
  </si>
  <si>
    <t>Sinalização vertical com chapa em poliéster (e=2,3mm) reforçada com fibra de vidro, inclusive suporte de madeira</t>
  </si>
  <si>
    <t>Sinalização vertical com chapa revestida em película, inclusive suporte em madeira</t>
  </si>
  <si>
    <t>Suporte de placa de sinalização vertical em madeira de 1ª qualidade, pintada, fornecimento e
instalação</t>
  </si>
  <si>
    <t>Tacha refletiva  monodirecional, fornecimento e aplicação</t>
  </si>
  <si>
    <t>Tacha refletiva birrefletorizada, fornecimento e aplicação</t>
  </si>
  <si>
    <t>Tachão refletivo  monodirecional, fornecimento e aplicação</t>
  </si>
  <si>
    <t>Tachão refletivo birrefletorizado, fornecimento e aplicação</t>
  </si>
  <si>
    <t>Tela de proteção de segurança de PVC cor laranja com suporte  para sinalização de obras</t>
  </si>
  <si>
    <t>Grupo de serviço: SERVIÇOS DIVERSOS</t>
  </si>
  <si>
    <t>Aluguel de automóvel VW/ Gol (flex) 1,6 ou equivalente, exclusive motorista, inclusive
combustível</t>
  </si>
  <si>
    <t>Aluguel mensal de automóvel utilitário inclusive combustível, exclusive motorista</t>
  </si>
  <si>
    <t>Grupo de serviço: CONSERVAÇÃO CORRETIVA ROTINEIRA</t>
  </si>
  <si>
    <t>BOCA DE BUEIRO TUBULAR EM CONCRETO CICLÓPICO INCLUSIVE ESCAVAÇÃO, TUDO INCLUÍDO</t>
  </si>
  <si>
    <t>Aplicação de jato de ar comprimido para limpeza de trincas</t>
  </si>
  <si>
    <t>Arborização (mudas de árvores com altura até 1,50 m)</t>
  </si>
  <si>
    <t>Base de solo estabilizada granulométricamente sem  mistura inclusive escavação e carga</t>
  </si>
  <si>
    <t>Boca de bueiro tubular em concreto ciclópico inclusive escavação, tudo incluído</t>
  </si>
  <si>
    <t>Caixa coletora em concreto fck=10,0 MPa inclusive escavação, tudo incluído</t>
  </si>
  <si>
    <t>Carga manual de material de limpeza de galerias urbanas</t>
  </si>
  <si>
    <t>CBUQ - Usinagem, aquisição e transporte dos materiais</t>
  </si>
  <si>
    <t>Cerca com mourões de madeira, inclusive escavação e transporte de mourão e arame farpado</t>
  </si>
  <si>
    <t>Colchão drenante de brita 1, inclusive fornecimento, espalhamento, compactação e transporte
da brita</t>
  </si>
  <si>
    <t>Compactação de subleito</t>
  </si>
  <si>
    <t>Conformação de taludes de corte</t>
  </si>
  <si>
    <t>Corpo e berço de bueiro tubular, inclusive transporte do tubo</t>
  </si>
  <si>
    <t>Defensas metálicas (espessura lâminas = 3 mm), inclusive fornecimento de materiais,
substituição</t>
  </si>
  <si>
    <t>Demolição e remoção de estrutura de pavimento inclusive capa asfáltica</t>
  </si>
  <si>
    <t>Desmatamento, destocamento e limpeza</t>
  </si>
  <si>
    <t>Desobstrução manual de valetas</t>
  </si>
  <si>
    <t>Dreno profundo D=0,20 m com enchimento brita e areia, tudo incluído</t>
  </si>
  <si>
    <t>Escavação, carga e transporte de material de 1º categoria</t>
  </si>
  <si>
    <t>Fresagem de pavimento asfáltico à frio, inclusive transporte do material</t>
  </si>
  <si>
    <t>Imprimação inclusive fornecimento e transporte do CM-30</t>
  </si>
  <si>
    <t>Lama asfáltica (faixa I - ISSA) (tudo incluído)</t>
  </si>
  <si>
    <t>Lama asfáltica (faixa II - ISSA) (tudo incluído)</t>
  </si>
  <si>
    <t>Lama asfáltica (faixa III - ISSA) (tudo incluído)</t>
  </si>
  <si>
    <t>Lama asfáltica (faixa IV - ISSA) (tudo incluído)</t>
  </si>
  <si>
    <t>Limpeza de sarjeta e meio-fio</t>
  </si>
  <si>
    <t>Limpeza e desobstrução de bueiros</t>
  </si>
  <si>
    <t>Limpeza e desobstrução de caixa coletora</t>
  </si>
  <si>
    <t>Limpeza e desobstrução de rede de drenagem, utilizando caminhão equipado com conjunto de
alta pressão e sucção</t>
  </si>
  <si>
    <t>Limpeza e pintura de guarda-corpo</t>
  </si>
  <si>
    <t>Meio-fio pré-moldado em concreto, inclusive caiação e transporte do meio-fio</t>
  </si>
  <si>
    <t>Obturação de buracos com CBUQ (tudo incluído)</t>
  </si>
  <si>
    <t>Obturação de buracos com PMF (tudo incluído)</t>
  </si>
  <si>
    <t>Obturação de buracos com PMF usinado pelo DER-ES (tudo incluído)</t>
  </si>
  <si>
    <t>Pintura de dispositivos de drenagem</t>
  </si>
  <si>
    <t>Pintura de ligação, inclusive fornecimento e transporte da emulsão</t>
  </si>
  <si>
    <t>Pintura de pontes a base de cal</t>
  </si>
  <si>
    <t>Placas de sinalização, assentamento</t>
  </si>
  <si>
    <t>Placas de sinalização, inclusive materiais, substituição</t>
  </si>
  <si>
    <t>PMF - Usinagem, aquisição e transportes dos materiais</t>
  </si>
  <si>
    <t>Reciclagem de pavimento (base) c/ adição de 20% de brita1, 10% de brita0 e 2% de cimento,
inclusive fornecimento e transportes  dos materiais</t>
  </si>
  <si>
    <t>Recomposição de revestimento c/ CBUQ - Inclusive fornecimento e transporte dos materiais</t>
  </si>
  <si>
    <t>Recomposição de revestimento c/ PMF - Inclusive fornecimento e transporte dos materiais</t>
  </si>
  <si>
    <t>Recomposição de revestimento primário (tudo incluído)</t>
  </si>
  <si>
    <t>Recomposição mecânica de aterros</t>
  </si>
  <si>
    <t>Reconformação mecânica de plataforma (patrolamento)</t>
  </si>
  <si>
    <t>Remendo com massa asfáltica fria (tudo incluído)</t>
  </si>
  <si>
    <t>Remendo com massa asfáltica fria usinada pelo DER-ES (tudo incluído)</t>
  </si>
  <si>
    <t>Remendo com massa asfáltica quente (tudo incluído)</t>
  </si>
  <si>
    <t>Remoção mecânica de barreiras</t>
  </si>
  <si>
    <t>Reparo de bueiros celulares (inclusive boca)</t>
  </si>
  <si>
    <t>Reparo de bueiros tubulares</t>
  </si>
  <si>
    <t>Reparo de caixa  coletora</t>
  </si>
  <si>
    <t>Reparo de cerca ( substituição de mourões, grampo e arame farpado), inclusive transportes de todos os materiais</t>
  </si>
  <si>
    <t>Reparo de guarda-corpo</t>
  </si>
  <si>
    <t>Reparo de meio-fio, inclusive caiação</t>
  </si>
  <si>
    <t>Reparo de muros de arrimo</t>
  </si>
  <si>
    <t>Reparo de sarjeta, inclusive caiação</t>
  </si>
  <si>
    <t>Retirada de placas de sinalização</t>
  </si>
  <si>
    <t>Roçada manual com roçadeira costal, ferramentas manuais, inclusive limpeza e remoção com
retroescavadeira (conservação)</t>
  </si>
  <si>
    <t>Roçada manual com roçadeira costal, ferramentas manuais, inclusive limpeza manual (
conservação)</t>
  </si>
  <si>
    <t>Roçada mecanizada</t>
  </si>
  <si>
    <t>Sarjeta em concreto fck=10,0 MPa inclusive caiação, tudo incluído</t>
  </si>
  <si>
    <t>Selagem de trincas, inclusive transporte de areia e emulsão</t>
  </si>
  <si>
    <t>Sinalização horizontal - taxa 0,6 l/m², tudo incluído</t>
  </si>
  <si>
    <t>Sinalização vertical, inclusive transporte de placa sinalização e madeira</t>
  </si>
  <si>
    <t>Sub-base de solo estabilizada granulométricamente sem mistura inclusive escavação e carga</t>
  </si>
  <si>
    <t>Tapa-panela, inclusive transporte de material de 1ª categoria</t>
  </si>
  <si>
    <t>TSD - Tratamento superficial duplo incl. transporte dos materiais</t>
  </si>
  <si>
    <t>Valeta em concreto fck=10,0 MPa, tudo incluído</t>
  </si>
  <si>
    <t>Valeta não revestida</t>
  </si>
  <si>
    <t>Grupo de serviço: ALUGUEL DE EQUIPAMENTOS</t>
  </si>
  <si>
    <t>Aluguel mensal de barco de alumínio 4,20 m com motor 15 HP (equipamentos)</t>
  </si>
  <si>
    <t>Grupo de serviço: INFRA E MESO-ESTRUTURA</t>
  </si>
  <si>
    <t>Arrasamento estaca concreto D = 0,80 m com martelete pneumático</t>
  </si>
  <si>
    <t>Encamisamento metálico de estacas, diâmetro 380mm em chapa de 6.3mm, preenchido c/ concreto auto adensável (20MPa)</t>
  </si>
  <si>
    <t>Escoramento para blocos submersos, inclusive transporte da madeira</t>
  </si>
  <si>
    <t>Estaca de eucalipto D= 0,20 m, fornecimento, transporte, cravação e perda</t>
  </si>
  <si>
    <t>Estaca metálica dupla exclusive fornecimento de trilhos</t>
  </si>
  <si>
    <t>Estaca metálica, fornecimento, transporte, perdas, solda, emenda, corte e cravação de TR- 68</t>
  </si>
  <si>
    <t>Estaca metálica, fornecimento, transporte, perdas, solda, emenda, corte e cravação de trilho
TR- 57</t>
  </si>
  <si>
    <t>Estaca metálica, fornecimento, transporte, perdas, solda, emenda, corte e cravação de 2 TR-
57</t>
  </si>
  <si>
    <t>Estaca metálica, fornecimento, transporte, perdas, solda, emenda, corte e cravação de 2 TR-
68</t>
  </si>
  <si>
    <t>Estaca metálica simples exclusive fornecimento de trilhos</t>
  </si>
  <si>
    <t>Estaca tipo Franki D = 520 mm</t>
  </si>
  <si>
    <t>Formas planas de madeira sem reaproveitamento (fundações), inclusive fornecimento e
transporte das madeiras</t>
  </si>
  <si>
    <t>Perfuração rotativa inclinada, em solo, com coroa de Widia, diâmetro 150mm</t>
  </si>
  <si>
    <t>Perfuração rotativa inclinada, em solo, com coroa de Widia, diâmetro 75mm</t>
  </si>
  <si>
    <t>Perfuração rotativa vertical, em solo, com coroa de Widia ou similar, diâmetro H(99mm),
inclusive deslocamento e posicionamento em cada furo</t>
  </si>
  <si>
    <t>Perfuração rotativa vertical, em solo, com coroa de Widia ou similar, diâmetro N(75mm), inclusive deslocamento e posicionamento em cada furo</t>
  </si>
  <si>
    <t>Grupo de serviço: SUPER-ESTRUTURA</t>
  </si>
  <si>
    <t>Passarela metálica p/ pontes rodoviárias com 1,0m de largura, piso em chapa xadrez esp 1/4",
em perfis laminados, inclusive pintura</t>
  </si>
  <si>
    <t>Placas pré-moldadas para forma de tabuleiro de ponte</t>
  </si>
  <si>
    <t>Remoção de superestrutura de pontes com auxilio de guindaste para 40 toneladas</t>
  </si>
  <si>
    <t>Grupo de serviço: OBRAS DE ARTE ESPECIAIS</t>
  </si>
  <si>
    <t>Acabamento em concreto fresco (15,0 MPA), para pavimento, inclusive endurecedor químico
de superfície</t>
  </si>
  <si>
    <t>Acessório para tirante protendido de aço Rocsolo ou similar diâmetro 29,3 mm</t>
  </si>
  <si>
    <t>Acessório para tirante protendido de aço ST 85/105</t>
  </si>
  <si>
    <t>Aparelho de apoio de neoprene fretado, fornecimento e assentamento, inclusive grauteamento e transporte do neoprene</t>
  </si>
  <si>
    <t>dm3</t>
  </si>
  <si>
    <t>Cantoneiras (2 1/2" x 2 1/2" x 5/16") para extremidade de laje, fornecimento, montagem e
pintura</t>
  </si>
  <si>
    <t>Chapas de aço SAC 41 de 1/4" para passarelas, fornecimento, soldagem e montagem</t>
  </si>
  <si>
    <t>Chumbador de aço de 25 mm, inclusive proteção anticorrosiva, exclusive a injeção e a
perfuração</t>
  </si>
  <si>
    <t>Colagem das mantas de borracha nos berços de apoio das placas, com Sikadur 32 ou
equivalente, fornecimento e aplicação</t>
  </si>
  <si>
    <t>Concreto estrutural usinado Fck=20 MPa, tudo incluído, inclusive bombeamento.</t>
  </si>
  <si>
    <t>Concreto estrutural usinado Fck=25MPa, tudo incluído, inclusive bombeamento.</t>
  </si>
  <si>
    <t>Concreto estrutural usinado Fck=30 MPa, tudo incluído, inclusive bombeamento.</t>
  </si>
  <si>
    <t>Concreto estrutural usinado Fck=35 MPa, tudo incluído, inclusive bombeamento.</t>
  </si>
  <si>
    <t>Concreto estrutural usinado Fck=40 MPa, tudo incluído, inclusive bombeamento.</t>
  </si>
  <si>
    <t>Concreto projetado com cimento especial</t>
  </si>
  <si>
    <t>Concreto projetado com cimento especial, inclusive aditivo de pega Sigunit STM-35 AF</t>
  </si>
  <si>
    <t>Cone de ancoragem de cabo de aço com 12 cordoalhas de 1/2", inclusive protensão dos
cabos</t>
  </si>
  <si>
    <t>Conectores diâmetro 16mm (h=10cm), fornecimento e soldagem</t>
  </si>
  <si>
    <t>Escoramento contínuo de cavas em estaca prancha de largura até 400 mm</t>
  </si>
  <si>
    <t>Escoramento de O.A.E. diretamente sobre o solo, inclusive fornecimento e transporte das
madeiras</t>
  </si>
  <si>
    <t>Escoramento e cimbramento (pontes e pontilhões), inclusive fornecimento e transporte das
madeiras</t>
  </si>
  <si>
    <t>Estrutura metálica provisória para macaqueamento de laje de ponte</t>
  </si>
  <si>
    <t>Formas curvas de madeira sem reutilização, inclusive fornecimento e transporte das madeiras</t>
  </si>
  <si>
    <t>Formas planas de madeira com 05 (cinco) utilizações (guarda-corpo de pontes), inclusive
fornecimento e transportes das madeiras</t>
  </si>
  <si>
    <t>Formas planas de madeirit meso e superestrutura com 1 reaproveitamento esp. = 14 mm,
inclusive fornecimento e transporte das madeiras</t>
  </si>
  <si>
    <t>Formas planas de madeirit meso e superestrutura com 1 reaproveitamento esp. = 17 mm,
inclusive fornecimento e transporte das madeiras</t>
  </si>
  <si>
    <t>Formas planas de madeirit meso e superestrutura com 2 reaproveitamentos esp. = 17 mm,
inclusive fornecimento e transporte das madeiras</t>
  </si>
  <si>
    <t>Formas planas de madeirit meso e superestrutura com 4 reaproveitamentos esp. = 17 mm,
inclusive fornecimento e transporte das madeiras</t>
  </si>
  <si>
    <t>Formas planas de madeirit meso e superestrutura sem reaproveitamento esp. = 10 mm, inclusive fornecimento e transporte das madeiras</t>
  </si>
  <si>
    <t>Formas planas de madeirit meso e superestrutura sem reaproveitamento esp. = 14 mm,
inclusive fornecimento e transporte das madeiras</t>
  </si>
  <si>
    <t>Formas planas de madeirit meso e superestrutura sem reaproveitamento esp. = 17 mm,
inclusive fornecimento e transporte das madeiras</t>
  </si>
  <si>
    <t>Furação, fornecimento e fixação de grampos diam.16 mm com resina epoxi (prof. 50 cm)</t>
  </si>
  <si>
    <t>Furação, fornecimento e fixação de grampos 10 mm com resina epoxi</t>
  </si>
  <si>
    <t>Furação, fornecimento e fixação de grampos 12,5 mm com resina epoxi em vigas pré-
moldadas</t>
  </si>
  <si>
    <t>Guarda corpo em toras de eucalipto conf. projeto</t>
  </si>
  <si>
    <t>Guarda corpo padrão (tipo DNIT)</t>
  </si>
  <si>
    <t>Hidrojateamento de superfícies metálicas</t>
  </si>
  <si>
    <t>Injeção de calda de cimento para chumbamento de tirantes</t>
  </si>
  <si>
    <t>Injeção de epoxi em fissuras, inclusive preparo e montagem de bicos de injeção</t>
  </si>
  <si>
    <t>Junta de cantoneira L de 4" x 4" x 3/8"</t>
  </si>
  <si>
    <t>Junta de dilatação elástica pré-moldada p/ concreto, tipo fungenband em perfil O-12 de PVC alta densidade, Uniontech ou equival. fornecim./colocação</t>
  </si>
  <si>
    <t>Junta perfil elastomérico de vedação p/pontes c/abertura média de 25mm ± 10 mm, inclus.
lábios poliméricos-Marca Ref JEENE-JJ2540 VV (constr.)</t>
  </si>
  <si>
    <t>Junta perfil elastomérico de vedação p/pontes c/abertura média de 50 mm ±  25 mm, inclus.
lábios poliméricos-Marca Ref.JEENE mod.JJ-5070 (constr.)</t>
  </si>
  <si>
    <t>Junta perfil elastomérico de vedação p/pontes c/abertura média de 50mm ± 25mm,inclus.
lábios poliméricos-Marca Ref JEENE mod.JJ-5070 VV(substituição)</t>
  </si>
  <si>
    <t>Perfuração de concreto</t>
  </si>
  <si>
    <t>Perfuração de rocha para fixação de chumbadores</t>
  </si>
  <si>
    <t>Pintura a cal em pontes (2 demãos)</t>
  </si>
  <si>
    <t>Ponte provisoria para movimentação de equipamentos de execução de fundação composta de passadiço de madeira sobre estacas de madeira</t>
  </si>
  <si>
    <t>Preparo e colocação de 12 cordoalhas de 1/2" (Aço CP-190 RB) nas formas, inclusive injeção de nata de cimento</t>
  </si>
  <si>
    <t>Recuperação estrutural com uso de argamassa polimérica (espessura média=3,5cm)</t>
  </si>
  <si>
    <t>Tirante de Aço CA-50, diâmetro de 25mm (1"), para comprimentos até 6m</t>
  </si>
  <si>
    <t>Tirante de aço Rocsolo ou similar, diâmetro 29,3mm, incluindo fornecimento da barra e da
bainha proteção anticorrosiva, preparo e colocação no furo</t>
  </si>
  <si>
    <t>Tirante de aço ST 50/55, para carga trab. até 22 t, diam.32mm, incluindo fornecimento da
bainha proteção anticorrosiva, preparo e colocação no furo.</t>
  </si>
  <si>
    <t>Tirante de aço ST 85/105, diâmetro de 32 mm, incluindo fornecimento da barra e da bainha
proteção anticorrosiva, preparo e colocação no furo</t>
  </si>
  <si>
    <t>Tirante protendido em Aço GEWI 50/55 ou similar, diâmetro de 32mm</t>
  </si>
  <si>
    <t>Grupo de serviço: MATERIAIS</t>
  </si>
  <si>
    <t>Aquisição de solo de jazida comercial (saibreira)</t>
  </si>
  <si>
    <t>Bonificação de 15,28% sobre aquisição de materiais</t>
  </si>
  <si>
    <t>Grupo de serviço: TERRAPLENAGEM - VIAS URBANAS</t>
  </si>
  <si>
    <t>Carga de material de 1ª categoria em Vias Urbanas</t>
  </si>
  <si>
    <t>Carga de material de 2ª categoria (solo, areia, brita, excl. rocha escavada) em Vias Urbanas</t>
  </si>
  <si>
    <t>Carga de material de 3ª categoria (rocha) em Vias Urbanas</t>
  </si>
  <si>
    <t>Compactação de aterros 100% PI em Vias Urbanas</t>
  </si>
  <si>
    <t>Compactação de aterros 100% PN em Vias Urbanas</t>
  </si>
  <si>
    <t>Escalonamento de taludes com escavadeira em Vias Urbanas</t>
  </si>
  <si>
    <t>Escavação, carga de material de 3ª categoria (fogo controlado) em Vias Urbanas</t>
  </si>
  <si>
    <t>Escavação e carga de material de barreira (remoção) em Vias Urbanas</t>
  </si>
  <si>
    <t>Escavação e carga de material de 1ª categoria com escavadeira em Vias Urbanas</t>
  </si>
  <si>
    <t>Escavação e carga de material de 2ª categoria com escavadeira em Vias Urbanas</t>
  </si>
  <si>
    <t>Escavação e carga de material de 3ª categoria (H bancada &gt;1,0 m) em Vias Urbanas</t>
  </si>
  <si>
    <t>Fragmentação de rocha (fogacheamento) em Vias Urbanas</t>
  </si>
  <si>
    <t>Limpeza de acostamento em Vias Urbanas</t>
  </si>
  <si>
    <t>Limpeza e desmatamento em área alagada (pântano) com ferr. man., incl. moto serra em Vias
Urbanas</t>
  </si>
  <si>
    <t>Pré-fissuramento de taludes de rocha em Vias Urbanas</t>
  </si>
  <si>
    <t>Recomposição vegetal de jazidas, empréstimos e bota-fora em Vias Urbanas</t>
  </si>
  <si>
    <t>Remoção de solos moles, incluindo carregamento mecânico com escavadeira hidráulica em
Vias Urbanas</t>
  </si>
  <si>
    <t>Transporte horizontal com trator de lâmina de material de 1ª cat. DMTaté 50m em Vias
Urbanas</t>
  </si>
  <si>
    <t>Grupo de serviço: PAVIMENTAÇÃO - VIAS URBANAS</t>
  </si>
  <si>
    <t>Base de brita graduada, inclusive fornecimento, exclusive transporte da brita em Vias Urbanas</t>
  </si>
  <si>
    <t>Base de brita 1, inclusive fornecimento, exclusive transporte da brita em Vias Urbanas</t>
  </si>
  <si>
    <t>Base de solo brita, 50% em peso, inclusive fornecimento, exclusive transporte da brita em Vias
Urbanas</t>
  </si>
  <si>
    <t>Demolição e remoção de pavimento asfáltico em Vias Urbanas</t>
  </si>
  <si>
    <t>Fresagem de pavimento asfáltico a frio, esp. até 15cm, exclusive transporte de materiais, em
Vias Urbanas</t>
  </si>
  <si>
    <t>Fresagem de pavimento asfáltico a frio, esp=5cm, exclusive transporte de materiais em Vias
Urbanas</t>
  </si>
  <si>
    <t>Imprimação exclusive fornecimento e transporte comercial do material betuminoso em Vias Urbanas</t>
  </si>
  <si>
    <t>Imprimação inclusive fornecimento e transporte comercial do material betuminoso em Vias
Urbanas</t>
  </si>
  <si>
    <t>Micro revestimento asfáltico à frio inclusive fornecimento e transporte comercial do material
betuminoso, em Vias Urbanas</t>
  </si>
  <si>
    <t>Obturação de buracos c/ CBUQ inclusive fornecimento e transporte comercial dos materiais
betuminosos em  Vias Urbanas</t>
  </si>
  <si>
    <t>Obturação de buracos c/ CBUQ inclusive fornecimento e transporte dos materiais betuminosos
em Vias Urbanas</t>
  </si>
  <si>
    <t>Pavimentação com blocos de concreto (35 MPa), esp.=06cm, sobre colchão areia esp.=5cm,
inclusive fornecim. e transporte  blocos e areia,  Vias Urbanas</t>
  </si>
  <si>
    <t>Pavimentação com blocos de concreto (35 MPa), esp.=08cm, sobre colchão de areia 5cm, inclusive fornecim. e transporte blocos e areia, em Vias Urbanas</t>
  </si>
  <si>
    <t>Pavimentação com blocos de concreto (35 MPa), esp.=10cm, sobre colchão de areia esp.= 5cm, inclusive fornecim.e transporte  blocos e areia,Vias Urbanas</t>
  </si>
  <si>
    <t>Pavimentação com paralelepípedo, colchão areia 5cm, inclusive fornecimento e transporte do
paralelepípedo e areia, em Vias Urbanas</t>
  </si>
  <si>
    <t>Pavimentação com paralelepípedo sobre colchão pó de pedra esp.=5cm, inclusive
fornecimento e transporte do paralelepípedo e pó de pedra,  Vias Urbanas</t>
  </si>
  <si>
    <t>Pavimentação com pedra portuguesa, inclusive fornecimento e transporte do cimento, areia e
pedra portuguesa em Vias Urbanas</t>
  </si>
  <si>
    <t>Pintura de ligação exclusive fornecimento e transporte comercial do material betuminoso em
Vias Urbanas</t>
  </si>
  <si>
    <t>Pintura de ligação inclusive fornecimento e transporte comercial do material betuminoso em
Vias Urbanas</t>
  </si>
  <si>
    <t>Remoção de capa asfáltica em TSS, TSD, ou TST exclusive transporte em Vias Urbanas</t>
  </si>
  <si>
    <t>Remoção de meio fio em Vias Urbanas</t>
  </si>
  <si>
    <t>Remoção de pavimentação poliédrica em Vias Urbanas</t>
  </si>
  <si>
    <t>Remoção e reassentamento de blocos de concreto, inclusive perdas em Vias Urbanas</t>
  </si>
  <si>
    <t>Remoção e reassentamento de paralelepípedos, inclusive perdas em Vias Urbanas</t>
  </si>
  <si>
    <t>Sub-base de brita graduada, inclusive fornecimento e transporte da brita em Vias Urbanas</t>
  </si>
  <si>
    <t>Sub-base de brita 1, inclusive fornecimento, exclusive transporte da brita em Vias Urbanas</t>
  </si>
  <si>
    <t>Sub-base solo brita, 50% em peso, inclusive fornecimento e transporte da brita em Vias
Urbanas</t>
  </si>
  <si>
    <t>T.S.B.D. com capa selante, executado com Multidistribuidor inclusive fornecimento e
transporte da emulsão, areia, brita e lavagem da brita -V. Urbanas</t>
  </si>
  <si>
    <t>T.S.B.D. com capa selante inclusive fornec. areia/brita/emulsão, transporte comerc. emulsão e lavagem brita, exclus. transp. areia e brita - V.Urbana</t>
  </si>
  <si>
    <t>T.S.B.D. sem capa selante,  inclusive fornecimento e transporte comercial do material betuminoso e lavagem da brita em Vias Urbanas</t>
  </si>
  <si>
    <t>T.S.B.D. sem capa selante executado com Multidistribuidor excl. forn.e transp. com. da
emulsão, inclus. fornecim., transp.e lavagem brita, V.Urbanas</t>
  </si>
  <si>
    <t>Grupo de serviço: OBRAS DE ARTE CORRENTES E DRENAGEM - VIAS URBANAS</t>
  </si>
  <si>
    <t>Alvenaria de bloco (39 x 19 x 09) cm espessura 09 cm em Vias Urbanas, inclusive transporte, areia, cimento e bloco</t>
  </si>
  <si>
    <t>Alvenaria de bloco (39 x 19 x 19) cm espessura 19 cm em Vias Urbanas</t>
  </si>
  <si>
    <t>Alvenaria de bloco (39 x 19 x 19) cm espessura 19 cm, inclusive transporte de areia, cimento e
bloco em Vias Urbanas</t>
  </si>
  <si>
    <t>Alvenaria de lajota (20 x 20 x 10) cm espessura 10 cm , inclusive transporte de areia, lajota e
cimento, em Vias Urbanas</t>
  </si>
  <si>
    <t>Alvenaria de pedra  de mão (junta seca), inclusive transporte da pedra em Vias Urbanas</t>
  </si>
  <si>
    <t>Alvenaria de pedra de mão argamassada (argamassa cimento areia 1:4) inclusive transporte
da pedra de mão, em Vias Urbanas</t>
  </si>
  <si>
    <t>Andaime de madeira para altura até 7 m, compreendendo montagem e desmontagem em Vias
Urbanas</t>
  </si>
  <si>
    <t>Andaime suspenso em madeira, inclusive montagem e desmontagem em Vias Urbanas</t>
  </si>
  <si>
    <t>Apicoamento manual de superfície de concreto em Vias Urbanas</t>
  </si>
  <si>
    <t>Apiloamento manual em Vias Urbanas</t>
  </si>
  <si>
    <t>Argamassa cimento e areia traço 1:4 em Vias Urbanas</t>
  </si>
  <si>
    <t>Argamassa cimento (nata) em Vias Urbanas</t>
  </si>
  <si>
    <t>Argamassa de cimento e areia, traço 1:4, consumo de cimento 400 kg/m³ em Vias Urbanas</t>
  </si>
  <si>
    <t>Berço de concreto ciclópico para BDTC diâmetro 0,60 m em Via Urbanas</t>
  </si>
  <si>
    <t>Berço em brita para BSTC diâm. = 0,30 m em Vias Urbanas</t>
  </si>
  <si>
    <t>Berço em brita para BSTC diâm. = 0,40 m em Vias Urbanas</t>
  </si>
  <si>
    <t>Berço em brita para BSTC diâm. = 0,60 m em Vias Urbanas</t>
  </si>
  <si>
    <t>Berço em brita para BSTC diam. = 0,80 m em Vias Urbanas</t>
  </si>
  <si>
    <t>Boca de BDCC 2,00 x 1,20m conforme projeto em Vias Urbanas</t>
  </si>
  <si>
    <t>Boca de BDCC 2,00 x 2,50 m em Vias Urbanas</t>
  </si>
  <si>
    <t>Boca de BSCC 2,50 x 2,50 m, projeto DNIT em Vias Urbanas</t>
  </si>
  <si>
    <t>Boca de lobo simples em blocos pré-moldados CR(0,40 x 0,80 m) em Vias Urbanas</t>
  </si>
  <si>
    <t>Bueiro Metálico BSTM - D= 3,00 m - T.L. com tratamento epóxi e=2,7 mm - método não
destrutivo em Vias Urbanas</t>
  </si>
  <si>
    <t>Bueiro Metálico BSTM - D=3,05m - MP-152 com tratamento epóxi e=2,7mm - método
destrutivo, inclusive lastro de brita em Vias Urbanas</t>
  </si>
  <si>
    <t>Caiação de meio fios, sarjetas, etc. em Vias Urbanas</t>
  </si>
  <si>
    <t>Caixa Boca de Lobo em bloco pré-moldado de concreto para diâm.=1,00m (1,30 x 1,30m) em
Vias Urbanas</t>
  </si>
  <si>
    <t>Caixa Boca de Lobo em bloco pré-moldado para diâm. = 0,60m (1,00 x 1,00m) CBL2 (Vias Urbanas)</t>
  </si>
  <si>
    <t>Caixa Boca de Lobo em bloco pré-moldado para diâm. = 0,80m (1,20 x 1,20m) (Vias Urbanas)</t>
  </si>
  <si>
    <t>Caixa Boca de Lobo em bloco pré-moldado para diâm. = 1,20m(1,50 x 1,50m) (Vias Urbanas)</t>
  </si>
  <si>
    <t>Caixa Boca de Lobo em bloco pré-moldado para diâm.= 0,30m e 0,40m (0,80 x 0,80m) (Vias
Urbanas)</t>
  </si>
  <si>
    <t>Caixa Boca de Lobo em bloco pré-moldado 1,20 x 1,20m em Vias Urbanas</t>
  </si>
  <si>
    <t>Caixa coletora concreto armado H= 2,00m, inclusive escavação em Vias Urbanas</t>
  </si>
  <si>
    <t>Caixa coletora concreto armado H= 2,50m, inclusive escavação em Vias Urbanas</t>
  </si>
  <si>
    <t>Caixa coletora em bloco pré-moldado para d=0,60m (1,00 x 1,00m) em Vias Urbanas</t>
  </si>
  <si>
    <t>Caixa coletora em bloco pré-moldado para d=0,80m (1,20 x 1,20m) em Vias Urbanas</t>
  </si>
  <si>
    <t>Caixa de concreto para BSTC diâmetro 0,40 m H=1,60 m em Vias Urbanas</t>
  </si>
  <si>
    <t>Caixa de concreto para BSTC diâmetro 0,60m H=2,00m em Vias Urbanas</t>
  </si>
  <si>
    <t>Caixa de concreto para BSTC diâmetro 0,80m H=2,50m em Vias Urbanas</t>
  </si>
  <si>
    <t>Caixa de concreto para BSTC diâmetro 1,00m H=3,00m em Vias Urbanas</t>
  </si>
  <si>
    <t>Caixa de passagem em bloco pré-moldado para d=0,30 e 0,40m (0,80x0,80m) em Vias
Urbanas</t>
  </si>
  <si>
    <t>Caixa de passagem em bloco pré-moldado para d=0,60m (1,00x1,00m) em Vias Urbanas</t>
  </si>
  <si>
    <t>Caixa de passagem em bloco pré-moldado para d=0,80m (1,20 x 1,20m) em Vias Urbanas</t>
  </si>
  <si>
    <t>Caixa de passagem em bloco pré-moldado para d=1,00m (1,30 x 1,30m) em Vias Urbanas</t>
  </si>
  <si>
    <t>Caixa de passagem em bloco pré-moldado para d=1,20m (1,50 x 1,50m) em Vias Urbanas</t>
  </si>
  <si>
    <t>Caixa de passagem para tubos de D=0,40m H=1,10m em Vias Urbanas</t>
  </si>
  <si>
    <t>Caixa de passagem para tubos de D=0,60m H=1,30m em Vias Urbanas</t>
  </si>
  <si>
    <t>Caixa de passagem para tubos de D=0,80m H=1,50m em Vias Urbanas</t>
  </si>
  <si>
    <t>Caixa de passagem para tubos de D=1,00m H=1,80m em Vias Urbanas</t>
  </si>
  <si>
    <t>Caixa de passagem (2,50 x 2,50m) em Vias Urbanas</t>
  </si>
  <si>
    <t>Caixa para rede de dutos dimensões 100 x100 x100 cm, em Vias Urbanas</t>
  </si>
  <si>
    <t>Caixa para rede de dutos dimensões 60 x 60 x 60 cm, em Vias Urbanas</t>
  </si>
  <si>
    <t>Caixa ralo com grelha de concreto em blocos pré-moldados - CRG - Vias Urbanas</t>
  </si>
  <si>
    <t>Caixa ralo de elementos pré-moldados em concreto (tudo incluído) em Vias Urbanas</t>
  </si>
  <si>
    <t>Caixa ralo em blocos pré-moldados e grelha articulada em FFA em Vias Urbanas</t>
  </si>
  <si>
    <t>Canaleta com grelha DP-1, inclusive transporte da grelha em Vias Urbanas</t>
  </si>
  <si>
    <t>Canaleta de concreto, com forma retangular inclusive caiação - parede 12 cm em Vias
Urbanas</t>
  </si>
  <si>
    <t>Canaleta de concreto retangular (0,130m³/m) inclusive caiação em Vias Urbanas</t>
  </si>
  <si>
    <t>Canaleta de concreto (0,130m³/m) forma trapezoidal inclusive caiação em Vias Urbanas</t>
  </si>
  <si>
    <t>Cerca de tela de arame galvanizado h=1,20m em Vias Urbanas</t>
  </si>
  <si>
    <t>Cerca em tela revestida em PVC com mourões de concreto, fornecimento e execução em Vias
Urbanas</t>
  </si>
  <si>
    <t>Chapisco com argamassa de cimento e areia 1:3 em Vias Urbanas</t>
  </si>
  <si>
    <t>Chapisco com argamassa de cimento e pedrisco 1:4 em Vias Urbanas</t>
  </si>
  <si>
    <t>Colchão drenante de areia para fundação de aterros, exclusive o fornecimento de areia em
Vias Urbanas</t>
  </si>
  <si>
    <t>Colchão drenante de areia para fundação de aterros, inclusive fornecimento e transporte da
areia em Vias Urbanas</t>
  </si>
  <si>
    <t>Colchão drenante de brita 1 inclusive fornecimento, espalhamento, compactação e transporte
da brita em Vias Urbanas</t>
  </si>
  <si>
    <t>Colchão drenante de brita 2 inclusive fornecimento, espalhamento, compactação e transporte
da brita em Vias Urbanas</t>
  </si>
  <si>
    <t>Colchão drenante de brita 3 inclusive fornecimento, espalhamento, compactação e transporte
da brita em Vias Urbanas</t>
  </si>
  <si>
    <t>Coleta drenante (1,00x1,00) m c/ geotêxtil não tecido RT 16kn/m, inclusive transporte da brita
em Vias Urbanas</t>
  </si>
  <si>
    <t>Concreto armado, dosado para resist. 20 Mpa,  incluindo 60 kg aço CA-50 A, mão de obra p/
corte, dobragem e montagem, exclusive forma em Vias Urbanas</t>
  </si>
  <si>
    <t>Concreto de regularização em Vias Urbanas</t>
  </si>
  <si>
    <t>Concreto estrutural fck = 20,0 MPa com plastificante em Vias Urbanas</t>
  </si>
  <si>
    <t>Concreto estrutural fck = 20,0 MPa em Vias Urbanas</t>
  </si>
  <si>
    <t>Concreto estrutural fck = 25,0 MPa com plastificante em Vias Urbanas</t>
  </si>
  <si>
    <t>Concreto estrutural fck = 25,0 MPa em Vias Urbanas</t>
  </si>
  <si>
    <t>Concreto estrutural fck = 30,0 MPa com micro-silica e Sikacrete BR ou equivalente em Vias
Urbanas</t>
  </si>
  <si>
    <t>Concreto estrutural fck = 30,0 MPa com plastificante em Vias Urbanas</t>
  </si>
  <si>
    <t>Concreto estrutural fck = 30,0 MPa em Vias Urbanas</t>
  </si>
  <si>
    <t>Concreto estrutural fck = 35,0 MPa com micro-silica e Sikacrete ou equivalente em Vias
Urbanas</t>
  </si>
  <si>
    <t>Concreto submerso fck = 20,0 MPa em Vias Urbanas</t>
  </si>
  <si>
    <t>Corpo BDTC (grota) diâmetro 0,60 m CA-1 MF exclusive escavação e reaterro, inclusive
transporte do tubo em Vias Urbanas</t>
  </si>
  <si>
    <t>Corpo BDTC (grota) diâmetro 0,60 m CA-1 PB exclusive escavação e reaterro, inclusive
transporte do tubo em Vias Urbanas</t>
  </si>
  <si>
    <t>Corpo BDTC (grota) diâmetro 0,60 m CA-2 MF exclusive escavação e reaterro, inclusive transporte do tubo em Vias Urbanas</t>
  </si>
  <si>
    <t>Corpo BDTC (grota) diâmetro 0,60 m CA-2 PB exclusive escavação e reaterro, inclusive
transporte do tubo em Vias Urbanas</t>
  </si>
  <si>
    <t>Corpo BDTC (grota) diâmetro 0,80 m CA-1 MF exclusive escavação e reaterro, inclusive
transporte do tubo em Vias Urbanas</t>
  </si>
  <si>
    <t>Corpo BDTC (grota) diâmetro 0,80 m CA-1 PB exclusive escavação e reaterro, inclusive
transporte do tubo em Vias Urbanas</t>
  </si>
  <si>
    <t>Corpo BDTC (grota) diâmetro 0,80 m CA-2 MF exclusive escavação e reaterro, inclusive
transporte do tubo em Vias Urbanas</t>
  </si>
  <si>
    <t>Corpo BDTC (grota) diâmetro 0,80 m CA-2 PB exclusive escavação e reaterro, inclusive
transporte do tubo em Vias Urbanas</t>
  </si>
  <si>
    <t>Corpo BDTC (grota) diâmetro 1,00 m CA-1 MF exclusive escavação e reaterro, inclusive transporte do tubo em Vias Urbanas</t>
  </si>
  <si>
    <t>Corpo BDTC (grota) diâmetro 1,00 m CA-1 PB exclusive escavação e reaterro, inclusive
transporte do tubo em Vias Urbanas</t>
  </si>
  <si>
    <t>Corpo BDTC (grota) diâmetro 1,00 m CA-2 MF exclusive escavação e reaterro, inclusive
transporte do tubo em Vias Urbanas</t>
  </si>
  <si>
    <t>Corpo BDTC (grota) diâmetro 1,00 m CA-2 PB exclusive escavação e reaterro, inclusive
transporte do tubo em Vias Urbanas</t>
  </si>
  <si>
    <t>Corpo BDTC (grota) diâmetro 1,00 m CA-3 MF exclusive escavação e reaterro, inclusive
transporte do tubo em Vias Urbanas</t>
  </si>
  <si>
    <t>Corpo BDTC (grota) diâmetro 1,20 m CA-1 MF exclusive escavação e reaterro, inclusive
transporte do tubo em Vias Urbanas</t>
  </si>
  <si>
    <t>Corpo BDTC (grota) diâmetro 1,20 m CA-2 MF exclusive escavação e reaterro, inclusive transporte do tubo em Vias Urbanas</t>
  </si>
  <si>
    <t>Corpo BDTC (grota) diâmetro 1,20 m CA-2 PB exclusive escavação e reaterro, inclusive transporte do tubo em Vias Urbanas</t>
  </si>
  <si>
    <t>Corpo BDTC (grota) diâmetro 1,20 m CA-3 MF exclusive escavação e reaterro, inclusive
transporte do tubo em Vias Urbanas</t>
  </si>
  <si>
    <t>Corpo BDTC (grota) diâmetro 1,50 m CA-1 MF exclusive escavação e reaterro, inclusive
transporte do tubo em Vias Urbanas</t>
  </si>
  <si>
    <t>Corpo BDTC (grota) diâmetro 1,50 m CA-1 PB exclusive escavação e reaterro, inclusive
transporte do tubo em Vias Urbanas</t>
  </si>
  <si>
    <t>Corpo BDTC (grota) diâmetro 1,50 m CA-2 MF exclusive escavação e reaterro, inclusive
transporte do tubo em Vias Urbanas</t>
  </si>
  <si>
    <t>Corpo BDTC (grota) diâmetro 1,50 m CA-2 PB exclusive escavação e reaterro, inclusive
transporte do tubo em Vias Urbanas</t>
  </si>
  <si>
    <t>Corpo BDTC (grota) diâmetro 1,50 m CA-3 MF exclusive escavação e reaterro, inclusive transporte do tubo em Vias Urbanas</t>
  </si>
  <si>
    <t>Corpo BSTC diâmetro 0,20 m C.S. MF inclusive escavação, reaterro e transporte do tubo em
Vias Urbanas</t>
  </si>
  <si>
    <t>Corpo BSTC diâmetro 0,20 m C.S. PB inclusive escavação, reaterro e transporte do tubo em
Vias Urbanas</t>
  </si>
  <si>
    <t>Corpo BSTC diâmetro 0,30 m C.S. MF inclusive escavação, reaterro e transporte do tubo em
Vias Urbanas</t>
  </si>
  <si>
    <t>Corpo BSTC diâmetro 0,30 m C.S. PB inclusive escavação, reaterro e transporte do tubo em
Vias Urbanas</t>
  </si>
  <si>
    <t>Corpo BSTC diâmetro 0,40 m C.S. MF inclusive escavação, reaterro e transporte do tubo em
Vias Urbanas</t>
  </si>
  <si>
    <t>Corpo BSTC diâmetro 0,40 m C.S. PB inclusive escavação, reaterro e transporte do tubo em
Vias Urbanas</t>
  </si>
  <si>
    <t>Corpo BSTC diâmetro 0,60 m C.S. MF inclusive escavação, reaterro e transporte do tubo em
Vias Urbanas</t>
  </si>
  <si>
    <t>Corpo BSTC diâmetro 0,60 m C.S. PB inclusive escavação, reaterro e transporte do tubo em
Vias Urbanas</t>
  </si>
  <si>
    <t>Corpo BSTC (greide) diâmetro 0,30 m CA-1 MF inclusive escavação, reaterro e transporte do
tubo em Vias Urbanas</t>
  </si>
  <si>
    <t>Corpo BSTC (greide) diâmetro 0,40 m CA-1 MF inclusive escavação, reaterro e transporte do tubo em Vias Urbanas</t>
  </si>
  <si>
    <t>Corpo BSTC (greide) diâmetro 0,40 m CA-2 MF inclusive escavação, reaterro e transporte do
tubo em Vias Urbanas</t>
  </si>
  <si>
    <t>Corpo BSTC (greide) diâmetro 0,60 m CA-1 MF inclusive escavação, reaterro e transporte do
tubo em Vias Urbanas</t>
  </si>
  <si>
    <t>Corpo BSTC (greide) diâmetro 0,60 m CA-1 PB inclusive escavação, reaterro e transporte do
tubo em Vias Urbanas</t>
  </si>
  <si>
    <t>Corpo BSTC (greide) diâmetro 0,60 m CA-2 MF inclusive escavação, reaterro e transporte do
tubo em Vias Urbanas</t>
  </si>
  <si>
    <t>Corpo BSTC (greide) diâmetro 0,60 m CA-2 PB inclusive escavação, reaterro e transporte do
tubo em Vias Urbanas</t>
  </si>
  <si>
    <t>Corpo BSTC (greide) diâmetro 0,80 m CA-1 MF inclusive escavação, reaterro e transporte do tubo em Vias Urbanas</t>
  </si>
  <si>
    <t>Corpo BSTC (greide) diâmetro 0,80 m CA-1 PB inclusive escavação, reaterro e transporte do
tubo em Vias Urbanas</t>
  </si>
  <si>
    <t>Corpo BSTC (greide) diâmetro 0,80 m CA-2 MF inclusive escavação, reaterro e transporte do
tubo em Vias Urbanas</t>
  </si>
  <si>
    <t>Corpo BSTC (greide) diâmetro 0,80 m CA-2 PB inclusive escavação, reaterro e transporte do
tubo em Vias Urbanas</t>
  </si>
  <si>
    <t>Corpo BSTC (greide) diâmetro 1,00 m CA-1 MF inclusive escavação, reaterro e transporte do
tubo em Vias Urbanas</t>
  </si>
  <si>
    <t>Corpo BSTC (greide) diâmetro 1,00 m CA-1 PB inclusive escavação, reaterro e transporte do
tubo em Vias Urbanas</t>
  </si>
  <si>
    <t>Corpo BSTC (greide) diâmetro 1,00 m CA-2 MF inclusive escavação, reaterro e transporte do tubo em Vias Urbanas</t>
  </si>
  <si>
    <t>Corpo BSTC (greide) diâmetro 1,00 m CA-2 PB inclusive escavação, reaterro e transporte do
tubo em Vias Urbanas</t>
  </si>
  <si>
    <t>Corpo BSTC (greide) diâmetro 1,20 m CA-1 MF inclusive escavação, reaterro e transporte do
tubo em Vias Urbanas</t>
  </si>
  <si>
    <t>Corpo BSTC (greide) diâmetro 1,20 m CA-1 PB inclusive escavação, reaterro e transporte do
tubo em Vias Urbanas</t>
  </si>
  <si>
    <t>Corpo BSTC (greide) diâmetro 1,20 m CA-2 MF inclusive escavação, reaterro e transporte do
tubo, em Vias Urbanas</t>
  </si>
  <si>
    <t>Corpo BSTC (greide) diâmetro 1,20 m CA-2 PB inclusive escavação, reaterro e transporte do
tubo em Vias Urbanas</t>
  </si>
  <si>
    <t>Corpo BSTC (grota) diâmetro 0,60 m CA-1 MF exclusive escavação e reaterro, inclusive transporte do tubo em Vias Urbanas</t>
  </si>
  <si>
    <t>Corpo BSTC (grota) diâmetro 0,60 m CA-1 PB exclusive escavação e reaterro, inclusive transporte do tubo em Vias Urbanas</t>
  </si>
  <si>
    <t>Corpo BSTC (grota) diâmetro 0,60 m CA-2 MF exclusive escavação e reaterro, inclusive
transporte do tubo em Vias Urbanas</t>
  </si>
  <si>
    <t>Corpo BSTC (grota) diâmetro 0,60 m CA-2 PB exclusive escavação e reaterro, inclusive
transporte do tubo em Vias Urbanas</t>
  </si>
  <si>
    <t>Corpo BSTC (grota) diâmetro 0,80 m CA-1 MF exclusive escavação e reaterro, inclusive
transporte do tubo em Vias Urbanas</t>
  </si>
  <si>
    <t>Corpo BSTC (grota) diâmetro 0,80 m CA-1 PB exclusive escavação e reaterro, inclusive
transporte do tubo em Vias Urbanas</t>
  </si>
  <si>
    <t>Corpo BSTC (grota) diâmetro 0,80 m CA-2 MF exclusive escavação e reaterro, inclusive
transporte do tubo em Vias Urbanas</t>
  </si>
  <si>
    <t>Corpo BSTC (grota) diâmetro 0,80 m CA-2 PB exclusive escavação e reaterro, inclusive transporte do tubo em Vias Urbanas</t>
  </si>
  <si>
    <t>Corpo BSTC (grota) diâmetro 1,00 m CA-1 MF exclusive escavação e reaterro, inclusive
transporte do tubo em Vias Urbanas</t>
  </si>
  <si>
    <t>Corpo BSTC (grota) diâmetro 1,00 m CA-1 PB exclusive escavação e reaterro, inclusive
transporte do tubo em Vias Urbanas</t>
  </si>
  <si>
    <t>Corpo BSTC (grota) diâmetro 1,00 m CA-2 MF exclusive escavação e reaterro, inclusive
transporte do tubo em Vias Urbanas</t>
  </si>
  <si>
    <t>Corpo BSTC (grota) diâmetro 1,00 m CA-2 PB exclusive escavação e reaterro, inclusive
transporte do tubo em Vias Urbanas</t>
  </si>
  <si>
    <t>Corpo BSTC (grota) diâmetro 1,00 m CA-3 MF exclusive escavação e reaterro, inclusive
transporte do tubo em Vias Urbanas</t>
  </si>
  <si>
    <t>Corpo BSTC (grota) diâmetro 1,20 m CA-1 MF exclusive escavação e reaterro, inclusive
transporte do tubo em Vias Urbanas</t>
  </si>
  <si>
    <t>Corpo BSTC (grota) diâmetro 1,20 m CA-1 PB exclusive escavação e reaterro, inclusive
transporte do tubo em Vias Urbanas</t>
  </si>
  <si>
    <t>Corpo BSTC (grota) diâmetro 1,20 m CA-2 MF exclusive escavação e reaterro, inclusive
transporte do tubo em Vias Urbanas</t>
  </si>
  <si>
    <t>Corpo BSTC (grota) diâmetro 1,20 m CA-2 PB exclusive escavação e reaterro, inclusive
transporte do tubo em Vias Urbanas</t>
  </si>
  <si>
    <t>Corpo BSTC (grota) diâmetro 1,20 m CA-3 MF exclusive escavação e reaterro, inclusive transporte do tubo em Vias Urbanas</t>
  </si>
  <si>
    <t>Corpo BSTC (grota) diâmetro 1,50 m CA-1 MF exclusive escavação e reaterro, inclusive
transporte do tubo em Vias Urbanas</t>
  </si>
  <si>
    <t>Corpo BSTC (grota) diâmetro 1,50 m CA-1 PB exclusive escavação e reaterro, inclusive
transporte do tubo em Vias Urbanas</t>
  </si>
  <si>
    <t>Corpo BSTC (grota) diâmetro 1,50 m CA-2 MF exclusive escavação e reaterro, inclusive
transporte do tubo em Vias Urbanas</t>
  </si>
  <si>
    <t>Corpo BSTC (grota) diâmetro 1,50 m CA-2 PB exclusive escavação e reaterro, inclusive
transporte do tubo em Vias Urbanas</t>
  </si>
  <si>
    <t>Corpo BSTC (grota) diâmetro 1,50 m CA-3 MF exclusive escavação e reaterro, inclusive
transporte do tubo em Vias Urbanas</t>
  </si>
  <si>
    <t>Corpo BTTC (grota) diâmetro 0,60 m CA-1 MF exclusive escavação e reaterro, inclusive transporte do tubo em Vias Urbanas</t>
  </si>
  <si>
    <t>Corpo BTTC (grota) diâmetro 0,60 m CA-1 PB exclusive escavação e reaterro, inclusive
transporte do tubo em Vias Urbanas</t>
  </si>
  <si>
    <t>Corpo BTTC (grota) diâmetro 0,60 m CA-2 MF exclusive escavação e reaterro, inclusive
transporte do tubo em Vias Urbanas</t>
  </si>
  <si>
    <t>Corpo BTTC (grota) diâmetro 0,60 m CA-2 PB exclusive escavação e reaterro, inclusive
transporte do tubo em Vias Urbanas</t>
  </si>
  <si>
    <t>Corpo BTTC (grota) diâmetro 0,80 m CA-1 MF exclusive escavação e reaterro, inclusive
transporte do tubo em Vias Urbanas</t>
  </si>
  <si>
    <t>Corpo BTTC (grota) diâmetro 0,80 m CA-1 PB exclusive escavação e reaterro, inclusive
transporte do tubo em Vias Urbanas</t>
  </si>
  <si>
    <t>Corpo BTTC (grota) diâmetro 0,80 m CA-2 MF exclusive escavação e reaterro, inclusive transporte do tubo em Vias Urbanas</t>
  </si>
  <si>
    <t>Corpo BTTC (grota) diâmetro 0,80 m CA-2 PB exclusive escavação e reaterro, inclusive
transporte do tubo em Vias Urbanas</t>
  </si>
  <si>
    <t>Corpo BTTC (grota) diâmetro 1,00 m CA-1 MF exclusive escavação e reaterro, inclusive
transporte do tubo em Vias Urbanas</t>
  </si>
  <si>
    <t>Corpo BTTC (grota) diâmetro 1,00 m CA-1 PB exclusive escavação e reaterro, inclusive
transporte do tubo em Vias Urbanas</t>
  </si>
  <si>
    <t>Corpo BTTC (grota) diâmetro 1,00 m CA-2 MF exclusive escavação e reaterro, inclusive
transporte do tubo em Vias Urbanas</t>
  </si>
  <si>
    <t>Corpo BTTC (grota) diâmetro 1,00 m CA-2 PB exclusive escavação e reaterro, inclusive
transporte do tubo em Vias Urbanas</t>
  </si>
  <si>
    <t>Corpo BTTC (grota) diâmetro 1,00 m CA-3 MF exclusive escavação e reaterro, inclusive transporte do tubo em Vias Urbanas</t>
  </si>
  <si>
    <t>Corpo BTTC (grota) diâmetro 1,20 m CA-1 MF exclusive escavação e reaterro, inclusive transporte do tubo em Vias Urbanas</t>
  </si>
  <si>
    <t>Corpo BTTC (grota) diâmetro 1,20 m CA-1 PB exclusive escavação e reaterro, inclusive
transporte do tubo em Vias Urbanas</t>
  </si>
  <si>
    <t>Corpo BTTC (grota) diâmetro 1,20 m CA-2 MF exclusive escavação e reaterro, inclusive
transporte do tubo em Vias Urbanas</t>
  </si>
  <si>
    <t>Corpo BTTC (grota) diâmetro 1,20 m CA-2 PB exclusive escavação e reaterro, inclusive
transporte do tubo em Vias Urbanas</t>
  </si>
  <si>
    <t>Corpo BTTC (grota) diâmetro 1,20 m CA-3 MF exclusive escavação e reaterro, inclusive
transporte do tubo em Vias Urbanas</t>
  </si>
  <si>
    <t>Corpo BTTC (grota) diâmetro 1,50 m CA-1 MF exclusive escavação e reaterro, inclusive
transporte do tubo em Vias Urbanas</t>
  </si>
  <si>
    <t>Corpo BTTC (grota) diâmetro 1,50 m CA-1 PB exclusive escavação e reaterro, inclusive transporte do tubo em Vias Urbanas</t>
  </si>
  <si>
    <t>Corpo BTTC (grota) diâmetro 1,50 m CA-2 MF exclusive escavação e reaterro, inclusive
transporte do tubo em Vias Urbanas</t>
  </si>
  <si>
    <t>Corpo BTTC (grota) diâmetro 1,50 m CA-2 PB exclusive escavação e reaterro, inclusive
transporte do tubo em Vias Urbanas</t>
  </si>
  <si>
    <t>Corpo BTTC (grota) diâmetro 1,50 m CA-3 MF exclusive escavação e reaterro, inclusive
transporte do tubo em Vias Urbanas</t>
  </si>
  <si>
    <t>Corpo de BDCC 1,00 x 1,00 m em Vias Urbanas</t>
  </si>
  <si>
    <t>Corpo de BDCC 1,50 x 1,50 m projeto DNIT para 2,50 &lt; H &lt; 5,00 m em Vias Urbanas</t>
  </si>
  <si>
    <t>Corpo de BDCC 2,00 x 1,20 m -  tudo incluido conforme projeto em Vias Urbanas</t>
  </si>
  <si>
    <t>Corpo de BDCC 2,00 x 2,00 m projeto DNIT para H &lt; = 2,50 m em Vias Urbanas</t>
  </si>
  <si>
    <t>Corpo de BDCC 2,00 x 2,00 m projeto DNIT para 2,50 &lt; H &lt; 5,00 m em Vias Urbanas</t>
  </si>
  <si>
    <t>Corpo de BDCC 2,00 x 2,50 m em Vias Urbanas</t>
  </si>
  <si>
    <t>Corpo de BDCC 2,00 x 3,00 m projeto DNIT p/ 2,50 &lt; H &lt; 5,00 m em Vias Urbanas</t>
  </si>
  <si>
    <t>Corpo de BDCC 2,00 x 3,00 m projeto DNIT para H &lt; = 2,50 m em Vias Urbanas</t>
  </si>
  <si>
    <t>Corpo de BDCC 2,50 x 2,00m - tudo incluído conforme projeto em Vias Urbanas</t>
  </si>
  <si>
    <t>Corpo de BDCC 2,50 x 2,50 m projeto DNIT p/ 2,50&lt; H &lt;5,00 m em Vias Urbanas</t>
  </si>
  <si>
    <t>Corpo de BDCC 2,50 x 2,50 m projeto DNIT para H&lt;=2,50m em Vias Urbanas</t>
  </si>
  <si>
    <t>Corpo de BDCC 2,50 x 3,00 m projeto DNIT p/ H &lt;= 2,50 m em Vias Urbanas</t>
  </si>
  <si>
    <t>Corpo de BDCC 2,50 x 3,00 m projeto DNIT p/ 2,50 &lt; H &lt; 5,00 m em Vias Urbanas</t>
  </si>
  <si>
    <t>Corpo de BDCC 3,00 x 3,00 m projeto DNIT p/ 2,50 &lt; H &lt; 5,00 m em Vias Urbanas</t>
  </si>
  <si>
    <t>Corpo de BDCC 3,00 x 3,00 m projeto DNIT para  H &lt;= 2,50 m em Vias Urbanas</t>
  </si>
  <si>
    <t>Corpo de BSCC 1,50 x 1,50 m projeto DNIT p/ H &lt;= 2,50 m em Vias Urbanas</t>
  </si>
  <si>
    <t>Corpo de BSCC 1,50x1,50m projeto DNIT p/ 2,50&lt; H &lt;5,00m em Vias Urbanas</t>
  </si>
  <si>
    <t>Corpo de BSCC 2,00 x 2,00m projeto DNIT para  5,00 &lt; H &lt; 7,50 m em Vias Urbanas</t>
  </si>
  <si>
    <t>Corpo de BSCC 2,00x2,00m projeto DNIT p/ H&lt;=2,50m em Vias Urbanas</t>
  </si>
  <si>
    <t>Corpo de BSCC 2,00x2,00m projeto DNIT p/ 2,50&lt; H &lt;5,00m em Vias Urbanas</t>
  </si>
  <si>
    <t>Corpo de BSCC 2,00x3,00m projeto DNIT p/ H&lt;=2,50m em Vias Urbanas</t>
  </si>
  <si>
    <t>Corpo de BSCC 2,00x3,00m projeto DNIT p/ 2,50&lt; H &lt;5,00m em Vias Urbanas</t>
  </si>
  <si>
    <t>Corpo de BSCC 2,50 x 2,50 m, para H &lt; = 2,50 m em Vias Urbanas</t>
  </si>
  <si>
    <t>Corpo de BSCC 2,50x2,50m projeto DNIT para 2,50&lt; H &lt;5,00m em Vias Urbanas</t>
  </si>
  <si>
    <t>Corpo de BSCC 2,50x3,00m projeto DNIT para H&lt;=2,50m em Vias Urbanas</t>
  </si>
  <si>
    <t>Corpo de BSCC 2,50x3,00m projeto DNIT para 2,50&lt; H &lt;5,00m em Vias Urbanas</t>
  </si>
  <si>
    <t>Corpo de BSCC 3,00x1,50 para 2,50m&lt; H &lt; 5,00m , em Vias Urbanas</t>
  </si>
  <si>
    <t>Corpo de BSCC 3,00x3,00m projeto DNIT para H&lt;=2,50m em Vias Urbanas</t>
  </si>
  <si>
    <t>Corpo de BSCC 3,00x3,00m projeto DNIT para 2,50&lt; H &lt;5,00m em Vias Urbanas</t>
  </si>
  <si>
    <t>Corpo de BTCC 1,50 x 1,50 m projeto DNIT para H &lt;= 2,50 m em Vias Urbanas</t>
  </si>
  <si>
    <t>Corpo de BTCC 1,50 x 1,50 m projeto DNIT para 2,50 &lt; H &lt; 5,00 m em Vias Urbanas</t>
  </si>
  <si>
    <t>Corpo de BTCC 2,00 x 2,00 m projeto DNIT para H &lt;= 2,50 m em Vias Urbanas</t>
  </si>
  <si>
    <t>Corpo de BTCC 2,00 x 2,00 m projeto DNIT para 2,50 &lt; H &lt; 5,00 m em Vias Urbanas</t>
  </si>
  <si>
    <t>Corpo de BTCC 2,00 x 3,00 m projeto DNIT para H &lt; = 2,50 m em Vias Urbanas</t>
  </si>
  <si>
    <t>Corpo de BTCC 2,00 x 3,00 m projeto DNIT para 2,50 &lt; H &lt; 5,00 m em Vias Urbanas</t>
  </si>
  <si>
    <t>Corpo de BTCC 2,50 x 2,50 m projeto DNIT para H &lt; = 2,50 m em Vias Urbanas</t>
  </si>
  <si>
    <t>Corpo de BTCC 2,50 x 2,50 m projeto DNIT para 2,50 &lt; H &lt; 5,00 m em Vias Urbanas</t>
  </si>
  <si>
    <t>Corpo de BTCC 2,50 x 3,00 m projeto DNIT para H &lt; = 2,50 m em Vias Urbanas</t>
  </si>
  <si>
    <t>Corpo de BTCC 2,50 x 3,00 m projeto DNIT para H &lt; = 2,50 m em vias Urbanas</t>
  </si>
  <si>
    <t>Corpo de BTCC 2,50 x 3,00 m projeto DNIT para 2,50 &lt; H &lt; 5,00 m em Vias Urbanas</t>
  </si>
  <si>
    <t>Corpo de BTCC 3,00 x 3,00 m projeto DNIT para H &lt; = 2,50 m em Vias Urbanas</t>
  </si>
  <si>
    <t>Corpo de BTCC 3,00 x 3,00 m projeto DNIT para 2,50 &lt; H &lt; 5,00 m em Vias Urbanas</t>
  </si>
  <si>
    <t>Corta-rio (escavação mecânica em material de 1ª cat.) H=1,50 a 3,00 m em Vias Urbanas</t>
  </si>
  <si>
    <t>Corta-rio (escavação mecânica em material de 2ª cat.) H=1,50 a 3,00m em Vias Urbanas</t>
  </si>
  <si>
    <t>Corta-rio (escavação mecânica em material de 3º cat.) H=0,00 a 1,50m em Vias Urbanas</t>
  </si>
  <si>
    <t>Corte e esmerilhamento de pontas de tubo de ferro fundido DN 500 a 200mm em Vias
Urbanas</t>
  </si>
  <si>
    <t>Demolição manual alvenaria tijolo furado assentado com argamassa em Vias Urbanas</t>
  </si>
  <si>
    <t>Demolição manual de concreto armado em Vias Urbanas</t>
  </si>
  <si>
    <t>Demolição manual de concreto simples ou ciclópico em Vias Urbanas</t>
  </si>
  <si>
    <t>Demolição mecânica de concreto em Vias Urbanas</t>
  </si>
  <si>
    <t>Descida d'água concreto simples (degraus) c/ caiação (DSA-03) apoio em Vias Urbanas</t>
  </si>
  <si>
    <t>Deslocamento de cerca de tela galvanizada fio 12 malha 3" x 3", em Vias Urbanas</t>
  </si>
  <si>
    <t>Dreno de alívio de pavimento (DP - DAP - 01), com tubo PVC d=50mm, geotêxtil não tecido
RT 07 kN/m inclusive transporte da brita em Vias Urbanas</t>
  </si>
  <si>
    <t>Dreno de PVC  D = 100 mm em Vias Urbanas</t>
  </si>
  <si>
    <t>Dreno de PVC  D = 50 mm em Vias Urbanas</t>
  </si>
  <si>
    <t>Dreno em PEAD perfurado diâm. = 100 mm,  inclusive transporte do tubo, em Vias Urbanas</t>
  </si>
  <si>
    <t>Dreno Longitudinal tipo Trincheira Drenante, H = 0,90 m com tubo poroso tipo PEAD d =100
mm, incluindo esc. mat. 3ª cat. e transporte do tubo em Vias Urbanas</t>
  </si>
  <si>
    <t>Dreno Longitudinal tipo Trincheira Drenante, H = 0,90 m com tubo poroso tipo PEAD d=100 mm, inclusive esc. em mat. 1ª cat. e transporte do tubo em Vias Urbanas</t>
  </si>
  <si>
    <t>Dreno Longitudinal tipo Trincheira Drenante, H=0,40m c/tubo poroso PEAD d = 65 mm, incl.
esc. mat. 1ª cat., geotêxtil não tecido RT 07kN/m, V. Urbanas</t>
  </si>
  <si>
    <t>Dreno ou Barbacã em tubo PVC, diâmetro de 2" em Vias Urbanas</t>
  </si>
  <si>
    <t>Dreno profundo com enchimento de areia, escavação em material 1ª categoria, inclusive
transporte da areia, em vias Urbanas</t>
  </si>
  <si>
    <t>Dreno profundo com enchimento de brita e areia (1:1) escavação em material 1ª categoria,
inclusive transporte da areia e da brita em Vias Urbanas</t>
  </si>
  <si>
    <t>Dreno profundo com enchimento de brita e areia (1:1) escavação em material 2ª categoria,
inclusive transporte da areia e da brita em Vias Urbanas</t>
  </si>
  <si>
    <t>Dreno profundo com enchimento de brita, escavação em material 1ª categoria,  inclusive
transporte da brita em Vias Urbanas</t>
  </si>
  <si>
    <t>Dreno profundo com tubo poroso, D=0,20 m com enchim. de brita, escav. material 3ª categoria
(DPR-01),  inclus. transporte brita e  tubo,  Vias Urbanas</t>
  </si>
  <si>
    <t>Dreno profundo com tubo poroso, D=0,20m com enchim. de brita e areia, escav. material 2ª
categoria, inclusi. transp. areia,brita e  tubo Vias Urbanas</t>
  </si>
  <si>
    <t>Dreno profundo D=0,10m c/ enchim.brita, areia (1:1) escav. em mat. 3ª categoria, incl.geotêxtil
não tecido RT 16kn/m, e transp. brita, areia V.Urbanas</t>
  </si>
  <si>
    <t>Dreno profundo D=0,10m c/ enchim.brita,areia (1:1) escav.mat. 1ª categoria, incl. geotêxtil não
tecido RT16 kn/m e transp. areia,brita- Vias Urbanas</t>
  </si>
  <si>
    <t>Dreno profundo D=0,20m com enchimento de areia, escavação em material 1ª categoria (DPS
-01), inclusive transporte da areia e do tubo em Vias Urbanas</t>
  </si>
  <si>
    <t>Dreno profundo D=0,20m com enchimento de brita e areia, escavação em material 1ª
categoria, inclusive transporte da brita e da areia, em Vias Urbanas</t>
  </si>
  <si>
    <t>Dreno profundo para corte em solo, com enchimento em brita revestido com geotêxtil não
tecido RT-16, inclusive transporte da brita em Vias Urbanas</t>
  </si>
  <si>
    <t>Dreno profundo solo c/tubo PEAD perfur. D=100mm envolto geotêxtil não tecido RT16kn,
preench.c/brita, inclus.transp.tubo exclus transp.brita V Urbanas</t>
  </si>
  <si>
    <t>Dreno sub-horizontal D = 50 mm em PVC inclus. escavação em alteração de rocha, geotêxtil
não tecido RT-16 exclusive transp. em Vias Urbanas</t>
  </si>
  <si>
    <t>Dreno sub-horizontal D = 50 mm em PVC inclus.escavação em rocha sã,  geotêxtil não tecido
RT-16, exclusive transportes em Vias Urbanas</t>
  </si>
  <si>
    <t>Dreno sub-horizontal D=50 mm inclusive geotêxtil não tecido RT 16 kn/m, em PVC, exclusive transportes em Vias Urbanas</t>
  </si>
  <si>
    <t>Dreno sub-superficial rocha (h=0,55m) c/tubo PEAD perfur.d=100mm, env. geotêxtil RT-16,
preenc.c/ brita, incl. transp. tubo, excl. transp brita-Vias Urb</t>
  </si>
  <si>
    <t>Dreno vertical D = 75 mm em PVC, inclusive geotêxtil não tecido RT-16, exclusive transportes,
em Vias Urbanas</t>
  </si>
  <si>
    <t>Eletroduto de ferro galvanizado DN 4" , inclusive conexões, exclusive escavação e reaterro,
fornecimento e assentamento, em Vias Urbanas</t>
  </si>
  <si>
    <t>Eletroduto para rede de lógica, inclusive conexões, em Vias Urbanas</t>
  </si>
  <si>
    <t>Eletroduto PVC diâmetro 75mm, fornecimento e assentamento em Vias Urbanas</t>
  </si>
  <si>
    <t>Eletroduto PVC rígido roscável diâm. 50 mm, fornecimento e assentamento em Vias Urbanas</t>
  </si>
  <si>
    <t>Eletroduto tipo Kanaflex  diâmetro 1 1/4", fornecimento e assentamento em Vias Urbanas</t>
  </si>
  <si>
    <t>Eletroduto tipo Kanaflex diâmetro 1 1/2", fornecimento e assentamento em Vias Urbanas</t>
  </si>
  <si>
    <t>Eletroduto tipo Kanaflex diâmetro 2", fornecimento e assentamento em Vias Urbanas</t>
  </si>
  <si>
    <t>Eletroduto tipo Kanaflex diâmetro 4", fornecimento e assentamento em Vias Urbanas</t>
  </si>
  <si>
    <t>Escada de madeira executada sobre terreno inclinado, com 80 cm de largura mínima em Vias
Urbanas</t>
  </si>
  <si>
    <t>Escavação manual em mat. 1ª cat. H= 0,00 a 1,50 m c/ esgotamento em Vias Urbanas</t>
  </si>
  <si>
    <t>Escavação manual em mat. 1ª cat. H= 0,00 a 1,50 m em Vias Urbanas</t>
  </si>
  <si>
    <t>Escavação manual em mat. 1ª cat. H= 1,50 a 3,00 m c/ esgotamento em Vias Urbanas</t>
  </si>
  <si>
    <t>Escavação manual em mat. 1ª cat. H= 1,50 a 3,00 m em Vias Urbanas</t>
  </si>
  <si>
    <t>Escavação manual em mat. 1ª cat. H= 3,00 a 4,50 m c/ esgotamento, em Vias Urbanas</t>
  </si>
  <si>
    <t>Escavação manual em mat. 1ª cat. H= 3,00 a 4,50 m, em Vias Urbanas</t>
  </si>
  <si>
    <t>Escavação manual em mat. 2ª cat. H= 0,00 a 1,50 m c/ esgotamento, em Vias Urbanas</t>
  </si>
  <si>
    <t>Escavação manual em mat. 2ª cat. H= 0,00 a 1,50 m s/ detonação, em Vias Urbanas</t>
  </si>
  <si>
    <t>Escavação manual em mat. 2ª cat. H= 1,50 a 3,00 m c/ esgotamento, em Vias Urbanas</t>
  </si>
  <si>
    <t>Escavação manual em mat. 2ª cat. H= 1,50 a 3,00 m s/ detonação, em Vias Urbanas</t>
  </si>
  <si>
    <t>Escavação manual em mat. 2ª cat. H= 3,00 a 4,50 m c/ esgotamento, em Vias Urbanas</t>
  </si>
  <si>
    <t>Escavação manual em mat. 2ª cat. H= 3,00 a 4,50 m s/ detonação, em Vias Urbanas</t>
  </si>
  <si>
    <t>Escavação manual em mat. 3ª cat. H= 0,00 a 1,50 m, a fogo, em Vias Urbanas</t>
  </si>
  <si>
    <t>Escavação manual furos, valetas mat. 1ª cat. H= 0,00 a 1,50 m (dim. reduz.), em Vias Urbanas</t>
  </si>
  <si>
    <t>Escavação manual furos, valetas mat. 2ª cat. H= 0,00 a 1,50 m s/detonação (dim. reduz.), em
Vias Urbanas</t>
  </si>
  <si>
    <t>Escavação mecânica de valas em material de 1ª categoria, 3,00 a 4,50 m, c/ esgotamento,
carga do material, transp. material p/ bota-fora -Vias Urbanas</t>
  </si>
  <si>
    <t>Escavação mecânica de valas em 1ª categoria, profundidade de 4,50 a 6,00 m com
esgotamento, transp. DMT=20km, descarga e espalhamento, em Vias Urbanas</t>
  </si>
  <si>
    <t>Escavação mecânica em material de 1ª cat. H= 0,00 a 1,50 m c/ esgotamento, em Vias Urbanas</t>
  </si>
  <si>
    <t>Escavação mecânica em material de 1ª cat. H= 0,00 a 1,50 m c/ esgotamento, em Vias
Urbanas</t>
  </si>
  <si>
    <t>Escavação mecânica em material de 1ª cat. H= 0,00 a 1,50 m, em Vias Urbanas</t>
  </si>
  <si>
    <t>Escavação mecânica em material de 1ª cat. H= 1,50 a 3,00 m c/ esgotamento, em Vias
Urbanas</t>
  </si>
  <si>
    <t>Escavação mecânica em material de 1ª cat. H= 1,50 a 3,00 m, em Vias Urbanas</t>
  </si>
  <si>
    <t>Escavação mecânica em material de 1º cat. H= 3,00 a 4,50 m c/ esgotamento, em Vias
Urbanas</t>
  </si>
  <si>
    <t>Escavação mecânica em material de 1ª cat. H= 3,00 a 4,50 m, em Vias Urbanas</t>
  </si>
  <si>
    <t>Escavação mecânica em material de 2ª cat. H= 0,00 a 1,50 m c/ esgotamento, em Vias
Urbanas</t>
  </si>
  <si>
    <t>Escavação mecânica em material de 2ª cat. H= 0,00 a 1,50 m, em Vias Urbanas</t>
  </si>
  <si>
    <t>Escavação mecânica em material de 2ª cat. H= 1,50 a 3,00 m c/ esgotamento, em Vias
Urbanas</t>
  </si>
  <si>
    <t>Escavação mecânica em material de 2ª cat. H= 1,50 a 3,00 m, em Vias Urbanas</t>
  </si>
  <si>
    <t>Escavação mecânica em material de 2ª cat. H= 3,00 a 4,50 m c/ esgotamento, em Vias
Urbanas</t>
  </si>
  <si>
    <t>Escavação mecânica em material de 2º cat. H= 3,00 a 4,50 m c/ esgotamento em Vias
Urbanas</t>
  </si>
  <si>
    <t>Escavação mecânica em material de 2ª cat. H= 3,00 a 4,50 m, em Vias Urbanas</t>
  </si>
  <si>
    <t>Escoramento de cavas e valas, inclusive fornecimento e transporte das madeiras, em Vias
Urbanas</t>
  </si>
  <si>
    <t>Escoramento e cimbramento (bueiro celular), inclusive fornecimento e transporte das madeiras
,  em Vias Urbanas</t>
  </si>
  <si>
    <t>Forma especial de madeira para meio fio, inclusive fornecimento e transporte das madeiras
em Vias Urbanas</t>
  </si>
  <si>
    <t>Forma especial de madeira para sarjeta (gabarito), inclusive fornecimento e transporte das
madeiras, em Vias Urbanas</t>
  </si>
  <si>
    <t>Forma metálica para meio fio, em Vias Urbanas</t>
  </si>
  <si>
    <t>Formas planas de madeira com 01 (um) reaproveitamento, inclusive fornecimento e transporte
das madeiras, em Vias Urbanas</t>
  </si>
  <si>
    <t>Formas planas de madeira com 02 (dois) reaproveitamentos, inclusive fornecimento e transporte das madeiras, em Vias Urbanas</t>
  </si>
  <si>
    <t>Formas planas de madeira com 04 (quatro) reaproveitamentos, inclusive fornecimento e
transporte das madeiras, em Vias Urbanas</t>
  </si>
  <si>
    <t>Formas planas de madeira sem reaproveitamento (forma perdida), inclusive fornecimento e
transporte das madeiras em Vias Urbanas</t>
  </si>
  <si>
    <t>Gabião manta/colchão, p/ revest. canal em malha hex 6x8mm Zn-Al/PVC, e=2,8mm,h=0,23m,
inclus.aquis./assentam. pedra mão, exclus. transp., Vias Urbanas</t>
  </si>
  <si>
    <t>Gabiões com caixas galvanizadas, sem manta, em Vias Urbanas</t>
  </si>
  <si>
    <t>Geotêxtil não tecido RT-16 kn/m, fornecimento e aplicação em Vias Urbanas</t>
  </si>
  <si>
    <t>Geotêxtil não-tecido com resistência longitudinal a tração 10kN/m, fornecimento e aplicação
em Vias Urbanas</t>
  </si>
  <si>
    <t>Lastro de brita, inclusive transporte da brita em Vias Urbanas</t>
  </si>
  <si>
    <t>Limpeza e apicoamento manual de superfície de rocha em Vias Urbanas</t>
  </si>
  <si>
    <t>Limpeza e desobstrução de BDTC e BDCC em Vias Urbanas</t>
  </si>
  <si>
    <t>Limpeza e desobstrução de BQTC em Vias Urbanas</t>
  </si>
  <si>
    <t>Limpeza e desobstrução de BSTC e BSCC em Vias Urbanas</t>
  </si>
  <si>
    <t>Limpeza e desobstrução de BTTC e BTCC em Vias Urbanas</t>
  </si>
  <si>
    <t>Limpeza e preparo de superfície de aço em Vias Urbanas</t>
  </si>
  <si>
    <t>Meio fio de concreto pré-moldado (12 x 30 x 15) cm, inclusive caiação e transporte do meio fio
em Vias Urbanas</t>
  </si>
  <si>
    <t>Montagem e desmontagem de escoramento tubular normal, em obras de arte na densidade de
5m de tubo por m³ de escoramento em Vias Urbanas</t>
  </si>
  <si>
    <t>Muro de testa em concreto para saída de dreno profundo em rocha, inclusive transporte do
tubo em Vias Urbanas</t>
  </si>
  <si>
    <t>Pedra de mão p/ (concreto ciclópico ou alvenaria) rocha paga em medição em Vias Urbanas</t>
  </si>
  <si>
    <t>Pescoço de poço de visita H=0,30m, diâm. = 0,60 m, fornecimento, assentamento e transporte em Vias Urbanas</t>
  </si>
  <si>
    <t>Pintura com nata de cimento em Vias Urbanas</t>
  </si>
  <si>
    <t>Pintura interna ou externa sobre ferro, com tinta a base de resina de borracha clorada em Vias
Urbanas</t>
  </si>
  <si>
    <t>Plataforma ou passarela de pinho de 1ª ou similar, 1" x 12", em Vias Urbanas</t>
  </si>
  <si>
    <t>Poço de visita em bloco pré-moldado para d=0,30 e 0,40 m (0,80 x 0,8 0m), em Vias Urbanas</t>
  </si>
  <si>
    <t>Poço de visita em bloco pré-moldado para d=0,60 m (1,00 x 1,00 m), em Vias Urbanas</t>
  </si>
  <si>
    <t>Poço de visita em bloco pré-moldado para d=0,80m (1,20x1,20m), em Vias Urbanas</t>
  </si>
  <si>
    <t>Poço de visita em bloco pré-moldado para d=1,00m (1,30x1,30m) (Vias Urbanas)</t>
  </si>
  <si>
    <t>Poço de visita em bloco pré-moldado para d=1,20m (1,50x1,50m), em Vias Urbanas</t>
  </si>
  <si>
    <t>Poço de Visita para BSTC diâm. 0,40 m em blocos de concreto, em Vias Urbanas</t>
  </si>
  <si>
    <t>Poço de visita para BSTC diâm. 0,60 m em blocos de concreto, em Vias Urbanas</t>
  </si>
  <si>
    <t>Poço de visita para BSTC diâm. 0,80 m em blocos de concreto, em Vias Urbanas</t>
  </si>
  <si>
    <t>Poço de visita (tubo D=0,40 m) H=1,50 m com tampão F.F.A.P., inclusive escavação e
transporte do tampão, em Vias Urbanas</t>
  </si>
  <si>
    <t>Poço de visita (tubo D=0,60 m) H=1,70 m com tampão F.F.A.P., inclusive escavação e
transporte do tampão, em Vias Urbanas</t>
  </si>
  <si>
    <t>Poço de visita (tubo D=0,80 m) H=1,90 m com tampão F.F.A.P., inclusive escavação e
transporte do tampão, em Vias Urbanas</t>
  </si>
  <si>
    <t>Poço de visita (tubo D=1,00 m) H=2,10 m com tampão F.F.A.P., inclusive escavação e
transporte do tampão, em Vias Urbanas</t>
  </si>
  <si>
    <t>Preparo manual de talude, compreendendo acerto, raspagem eventual de até 0,30 m de prof.
e afastamento lateral, em Vias Urbanas</t>
  </si>
  <si>
    <t>Preparo manual de terreno, compreendendo acerto raspagem até 25 cm de profundidade e
afastamento lateral do material excedente, em Vias Urbanas</t>
  </si>
  <si>
    <t>Reaterro com areia, tudo incluído, em Vias Urbanas</t>
  </si>
  <si>
    <t>Reaterro de cavas c/ compactação manual (apiloamento) (dim. reduz.), em Vias Urbanas</t>
  </si>
  <si>
    <t>Reaterro de cavas c/ compactação manual (apiloamento) em Vias Urbanas</t>
  </si>
  <si>
    <t>Reaterro de cavas c/ compactação mecânica (compactador manual), em Vias Urbanas</t>
  </si>
  <si>
    <t>Recuperação de poço de visita inclusive fornecimento tampão F.F.A.P., em Vias Urbanas</t>
  </si>
  <si>
    <t>Religação de rede de água em PVC DN 20 mm, inclusive conexões, em Vias Urbanas</t>
  </si>
  <si>
    <t>Religação de rede de água em PVC DN 25 mm, inclusive conexões, em Vias Urbanas</t>
  </si>
  <si>
    <t>Religação de rede de água em PVC DN 32 mm, inclusive conexões, em Vias Urbanas</t>
  </si>
  <si>
    <t>Religação de rede de água em PVC DN 75 mm, inclusive conexões, em Vias Urbanas</t>
  </si>
  <si>
    <t>Religação de rede de água em PVC PBA CL 15 DN 100 mm, inclusive conexões, em Vias
Urbanas</t>
  </si>
  <si>
    <t>Remanejamento de ligação e religação de redes de esgoto, em Vias Urbanas</t>
  </si>
  <si>
    <t>Remoção de bueiros existentes, em Vias Urbanas</t>
  </si>
  <si>
    <t>Rip-rap c/ argamassa cimento areia 1:6, inclusive aquisição e transporte dos materiais, em
Vias Urbanas</t>
  </si>
  <si>
    <t>Sarjeta de concreto DP-1 (0,081 m³/m) calha triangular, inclusive caiação, em Vias Urbanas</t>
  </si>
  <si>
    <t>Sarjeta de concreto DP-2 (0,085 m³/m) calha triangular, inclusive caiação, em Vias Urbanas</t>
  </si>
  <si>
    <t>Sarjeta de concreto SCA 40/10 - em Vias Urbanas</t>
  </si>
  <si>
    <t>Sarjeta de concreto (SCA 70/15) calha triangular, inclusive caiação, em Vias Urbanas</t>
  </si>
  <si>
    <t>Sarjeta de concreto (SCA 90/10) calha triangular, inclusive caiação, em Vias Urbanas</t>
  </si>
  <si>
    <t>Sarjeta de concreto (STC - 02) calha triangular em corte/aterro, inclusive caiação, em Vias
Urbanas</t>
  </si>
  <si>
    <t>Sarjeta de concreto (STC - 04) calha triangular de bancada em corte, inclusive caiação, em
Vias Urbanas</t>
  </si>
  <si>
    <t>Tampa de concreto em grelha, fornecimento, assentamento e transporte, em Vias Urbanas</t>
  </si>
  <si>
    <t>Tampão F.F.A.P. com 100 kg, fornecimento, assentamento e transporte em Vias Urbanas</t>
  </si>
  <si>
    <t>Tapume de vedação e proteção, executado com chapas de compensado resinado com 6 mm
de espessura, exclusive pintura, em Vias Urbanas</t>
  </si>
  <si>
    <t>Tela de aço soldada Telcon Q-138 ou similar, fornecimento e assentamento em Vias Urbanas</t>
  </si>
  <si>
    <t>Tela de proteção de segurança de PVC cor laranja com suporte  para sinalização de obras
em Vias Urbanas</t>
  </si>
  <si>
    <t>Terminal de dreno de alívio de pavimento (DP - TDA - 01) em Vias Urbanas</t>
  </si>
  <si>
    <t>Transporte de materiais encosta abaixo, serviço manual, inclusive carga e descarga em Vias
Urbanas</t>
  </si>
  <si>
    <t>Transporte de materiais encosta acima, serviço manual, inclusive carga e descarga em Vias
Urbanas</t>
  </si>
  <si>
    <t>Transposição de segmento de sarjeta - TSS 01, inclusive transporte do tubo de concreto em
Vias Urbanas</t>
  </si>
  <si>
    <t>Trincheira drenante cega (0,50 x 1,70) m, com utilização de geotêxtil não tecido Rt-16 kn/m,
inclusive transporte da brita em Vias Urbanas</t>
  </si>
  <si>
    <t>Trincheira drenante em madeira em Vias Urbanas</t>
  </si>
  <si>
    <t>Tubo de PVC NBR 5648 diâmetro 50 mm, fornecimento e assentamento em Vias Urbanas</t>
  </si>
  <si>
    <t>Tubo de PVC NBR 5648 diâmetro 75 mm, fornecimento e assentamento em Vias Urbanas</t>
  </si>
  <si>
    <t>Tubo de PVC rígido série R diâmetro 100 mm, fornecimento e assentamento em Vias Urbanas</t>
  </si>
  <si>
    <t>Tubo irrifort agropecuário diâmetro 32 mm, fornecimento e assentamento em Vias Urbanas</t>
  </si>
  <si>
    <t>Tubo para irrigação linha fixa PN40 50 mm, fornecimento e assentamento em Vias Urbanas</t>
  </si>
  <si>
    <t>Tubos de ferro fundido diâmetro 0,90 m, assentamento em Vias Urbanas</t>
  </si>
  <si>
    <t>Tubos para irrigação Linha fixa PN40, diâmetro 75 mm, fornecimento e assentamento em Vias
Urbanas</t>
  </si>
  <si>
    <t>Valeta de pedra argamassada VPAR em Vias Urbanas</t>
  </si>
  <si>
    <t>Valeta de pedra jogada VPJ, inclusive transporte da pedra em Vias Urbanas</t>
  </si>
  <si>
    <t>Valeta de proteção de corte - desobstrução e limpeza em Vias Urbanas</t>
  </si>
  <si>
    <t>Aluguel de container p/ escritório c/ ar condicionado e banheiro, isolam.térmico e acústico, 2
luminárias, janela de vidro, tomada p/ comput. e telef.</t>
  </si>
  <si>
    <t>Aluguel de container p/ escritório com ar condicionado, isolamento term/acust., 2 luminárias,
janela de vidro, tomadas computador e telefone</t>
  </si>
  <si>
    <t>Aluguel de container para almoxarifado</t>
  </si>
  <si>
    <t>Aluguel de container tipo refeitório simples, c/ 1 aparelho de ar condicionado, 2 luminárias e 2
janelas de vidro</t>
  </si>
  <si>
    <t>Aluguel de container tipo refeitório (2 unidades acopladas), c/ 2 aparelhos de ar condicionado, 4 lumináriase 4 janelas de vidro</t>
  </si>
  <si>
    <t>Aluguel de container tipo refeitório (3 unidades acopladas), c/ 3 aparelhos de ar condiocionado
, 6 luminárias e 6 janelas de vidro</t>
  </si>
  <si>
    <t>Aluguel de container tipo sanitário com 3 vasos sanitários, lavatório, mictório, 5 chuveiros, 2
venezianas e piso especial</t>
  </si>
  <si>
    <t>Aluguel de container tipo vestiário, 2 luminárias, piso especial e janela</t>
  </si>
  <si>
    <t>Barracão com sanitário, em chapa compensada 12 mm e pont. 8x8cm, piso cimentado e
cobertura em telha de fibroc. 6mm, incl. ponto de luz e cx. inspeção</t>
  </si>
  <si>
    <t>Barracão em chapa compensada 12mm e pont. 8x8cm, piso cimentado e cobertura de telhas
fibrocimento 6mm, incl. ponto de luz</t>
  </si>
  <si>
    <t>Canaleta de concreto retangular com grelha em barra de aço</t>
  </si>
  <si>
    <t>Cobertura nova de telhas onduladas de fibrocimento 6,0mm, inclusive cumeeiras e acessórios de fixação</t>
  </si>
  <si>
    <t>Estrutura de madeira lei para telhado de telha ondulada de fibroc. esp. 6mm, c/ pontaletes e
caibros, incl. com cupinicida, excl. telhas</t>
  </si>
  <si>
    <t>Galpão em peças de madeira 8x8cm e contravent. de 5x7cm, cobertura de telhas de fibroc. de
6mm, incl. ponto e cabo de alimentação da máquina</t>
  </si>
  <si>
    <t>Mobilização e desmobilização de caminhão basculante (máximo)</t>
  </si>
  <si>
    <t>Mobilização e desmobilização de caminhão carroceria (máximo)</t>
  </si>
  <si>
    <t>Mobilização e desmobilização de caminhão tanque (6.000 L) (máximo)</t>
  </si>
  <si>
    <t>Mobilização e desmobilização de container acima de 150 km</t>
  </si>
  <si>
    <t>Mobilização e desmobilização de container até 50 km</t>
  </si>
  <si>
    <t>Mobilização e desmobilização de container de 51 km até 150 km</t>
  </si>
  <si>
    <t>Mobilização e desmobilização de equipamentos com carreta prancha (máximo)</t>
  </si>
  <si>
    <t>Placa de obra nas dimensões de 3,0 x 6,0 m, padrão DER-ES</t>
  </si>
  <si>
    <t>Rede de água c/ padrão de entrada d'água diâm. 3/4" conf. CESAN, incl. tubos e conexões p/
aliment., distrib., extravas. e limp., cons. o padrão a 25m</t>
  </si>
  <si>
    <t>Rede de esgoto, contendo fossa e filtro, incl. tubos e conexões de ligação entre caixas,
considerando distância de 25m</t>
  </si>
  <si>
    <t>Rede de luz, incl. padrão entr. energia trifás. cabo ligação até barracões, quadro distrib., disj. e
chave de força, cons. 20m entre padrão entr.e QDG</t>
  </si>
  <si>
    <t>Refeitório c/ paredes chapa de comp. 12mm e pont. 8x8cm, piso ciment. e cob. telhas fibroc.
6mm, incl. ponto de luz e cx. de insp. (1,21m²/func/turno)</t>
  </si>
  <si>
    <t>Reservatório de fibra de vidro de 1000 L, incl. suporte em madeira de 7x12cm, elevado de 4m</t>
  </si>
  <si>
    <t>Sanitário e vestiário de 40/60 func., c/ 33,90m², paredes chapa compens. 12mm e pont. 8x8cm
, piso ciment., cobert. telha fibroc., incl. luz e cx. insp</t>
  </si>
  <si>
    <t>Sistema separador de água e óleo</t>
  </si>
  <si>
    <t>Tapume madeira compensada resinada e= 12mm h=2,20m, estr. c/ mad reflorest., incl
montagem e pintura esmalte sintético (Custo adotado IOPES - código 020351)</t>
  </si>
  <si>
    <t>Tapume Telha Metálica Ondulada 0,50mm Branca h=2,20m, incl. montagem estr. mad. 8"x8",
incl. faixas pint. esmalte sintético c/ h=40cm (Reaproveitamento 2x)</t>
  </si>
  <si>
    <t>Grupo de serviço: ADMINISTRAÇÃO LOCAL</t>
  </si>
  <si>
    <t>Administração Local  (valor mensal a calcular de acordo com a obra)</t>
  </si>
  <si>
    <t>TABELA REFERENCIAL - DER/ES -  Março 2025</t>
  </si>
  <si>
    <t>DER-ROD</t>
  </si>
  <si>
    <t>Tubo de PVC de 100mm para esgoto</t>
  </si>
  <si>
    <t>DER-ROD.-I</t>
  </si>
  <si>
    <t>ALUGUEL MENSAL DE INSTRUMENTO DE TOPOGRAFIA ( ESTAÇÃO TOTAL )</t>
  </si>
  <si>
    <t>Data Base: outubro/2024</t>
  </si>
  <si>
    <t>PROJETOS EXECUTIVOS</t>
  </si>
  <si>
    <t>VALOR</t>
  </si>
  <si>
    <t>EVENTOGRAMA DE FRENTES DE SERVIÇO</t>
  </si>
  <si>
    <t>1.1</t>
  </si>
  <si>
    <t>1.2</t>
  </si>
  <si>
    <t>1.3</t>
  </si>
  <si>
    <t>Mobilização e desmobilização de canteiro</t>
  </si>
  <si>
    <t>Instalação completa de canteiro de obras</t>
  </si>
  <si>
    <t>POÇOS DE ATAQUE</t>
  </si>
  <si>
    <t>3.1</t>
  </si>
  <si>
    <t>4.1</t>
  </si>
  <si>
    <t xml:space="preserve">Estrutura da ala de lançamento </t>
  </si>
  <si>
    <t>4.2</t>
  </si>
  <si>
    <t>PAVIMENTAÇÃO E SINALIZAÇÃO</t>
  </si>
  <si>
    <t>5.1</t>
  </si>
  <si>
    <t>5.2</t>
  </si>
  <si>
    <t>Manutenção de canteiro, inclusive sinalização de segurança / pare e siga</t>
  </si>
  <si>
    <t>Sinalização viária</t>
  </si>
  <si>
    <t>Construção dos poços de ataque para método não destrutivo</t>
  </si>
  <si>
    <t>MACRODRENAGEM PELO MÉTODO NÃO DESTRUTIVO</t>
  </si>
  <si>
    <t>4.3</t>
  </si>
  <si>
    <t>Fornecimento e instalação de valvula de retenção Bico de Pato c/ junta flangeada</t>
  </si>
  <si>
    <t>Execução de rede de macrodrenagem pelo método não destrutivo, completo, incluindo escavação, destinação final e rebaixamento de lençol freático</t>
  </si>
  <si>
    <t>Fornecimento de válvula de retenção Bico de Pato (% sobre o valor total do item)</t>
  </si>
  <si>
    <t>5.3</t>
  </si>
  <si>
    <t>Execução de rede de drenagem auxiliar, incluindo boca de lobo</t>
  </si>
  <si>
    <t>CRONOGRAMA FÍSICO-FINANCEIRO DA CONTRATAÇÃO - BASEADO NO CRONOGRAMA DA OBRA, PRODUTO DE CONTRATAÇÃO</t>
  </si>
  <si>
    <t>SECRETARIA DE ESTADO DE SANEAMENTO, HABITAÇÃO E PROGRAMAS URBANOS</t>
  </si>
  <si>
    <t>OBRA: REDE DE MACRODRENAGEM PELO MÉTODO NÃO DESTRUTIVO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</si>
</sst>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quot;R$&quot;\ * #,##0.00_-;\-&quot;R$&quot;\ * #,##0.00_-;_-&quot;R$&quot;\ * &quot;-&quot;??_-;_-@_-"/>
    <numFmt numFmtId="165" formatCode="_(* #,##0.00_);_(* \(#,##0.00\);_(* &quot;-&quot;??_);_(@_)"/>
    <numFmt numFmtId="166" formatCode="[$-416]mmmm\-yy;@"/>
    <numFmt numFmtId="167" formatCode="_(* #,##0.00_);_(* \(#,##0.00\);_(* \-??_);_(@_)"/>
    <numFmt numFmtId="168" formatCode="_-&quot;€ &quot;* #,##0.00_-;&quot;-€ &quot;* #,##0.00_-;_-&quot;€ &quot;* \-??_-;_-@_-"/>
    <numFmt numFmtId="169" formatCode="_(&quot;R$ &quot;* #,##0.00_);_(&quot;R$ &quot;* \(#,##0.00\);_(&quot;R$ &quot;* &quot;-&quot;??_);_(@_)"/>
    <numFmt numFmtId="170" formatCode="&quot;R$&quot;\ #,##0.00"/>
    <numFmt numFmtId="171" formatCode="#,##0.00_ ;\-#,##0.00\ "/>
    <numFmt numFmtId="172" formatCode="00"/>
    <numFmt numFmtId="173" formatCode="#,##0.0000"/>
    <numFmt numFmtId="174" formatCode="###0.000;###0.000"/>
    <numFmt numFmtId="175" formatCode="0.0000"/>
    <numFmt numFmtId="176" formatCode="###0.0000;###0.0000"/>
    <numFmt numFmtId="177" formatCode="0.000%"/>
  </numFmts>
  <fonts count="102">
    <font>
      <sz val="10"/>
      <name val="Arial"/>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1"/>
      <color indexed="8"/>
      <name val="Calibri"/>
      <family val="2"/>
    </font>
    <font>
      <sz val="11"/>
      <color indexed="9"/>
      <name val="Calibri"/>
      <family val="2"/>
    </font>
    <font>
      <sz val="8"/>
      <color indexed="8"/>
      <name val="Arial Narrow"/>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color theme="1"/>
      <name val="Arial"/>
      <family val="2"/>
    </font>
    <font>
      <b/>
      <sz val="10"/>
      <color indexed="8"/>
      <name val="Arial"/>
      <family val="2"/>
    </font>
    <font>
      <sz val="10"/>
      <color indexed="8"/>
      <name val="Arial"/>
      <family val="2"/>
    </font>
    <font>
      <b/>
      <sz val="9"/>
      <name val="Arial"/>
      <family val="2"/>
    </font>
    <font>
      <sz val="10"/>
      <color rgb="FFFF0000"/>
      <name val="Arial"/>
      <family val="2"/>
    </font>
    <font>
      <sz val="10"/>
      <color theme="0"/>
      <name val="Arial"/>
      <family val="2"/>
    </font>
    <font>
      <sz val="10"/>
      <color rgb="FF000000"/>
      <name val="Arial"/>
      <family val="2"/>
    </font>
    <font>
      <b/>
      <sz val="10.5"/>
      <name val="Arial"/>
      <family val="2"/>
    </font>
    <font>
      <b/>
      <sz val="11"/>
      <color rgb="FF305496"/>
      <name val="Arial"/>
      <family val="2"/>
    </font>
    <font>
      <b/>
      <sz val="9"/>
      <color indexed="8"/>
      <name val="Arial"/>
      <family val="2"/>
    </font>
    <font>
      <sz val="9"/>
      <name val="Arial"/>
      <family val="2"/>
    </font>
    <font>
      <b/>
      <i/>
      <sz val="9"/>
      <name val="Arial"/>
      <family val="2"/>
    </font>
    <font>
      <i/>
      <sz val="9"/>
      <color indexed="8"/>
      <name val="Arial"/>
      <family val="2"/>
    </font>
    <font>
      <i/>
      <sz val="9"/>
      <name val="Arial"/>
      <family val="2"/>
    </font>
    <font>
      <b/>
      <sz val="10"/>
      <color theme="1"/>
      <name val="Arial"/>
      <family val="2"/>
    </font>
    <font>
      <sz val="10"/>
      <color rgb="FF000000"/>
      <name val="Times New Roman"/>
      <family val="1"/>
    </font>
    <font>
      <sz val="8"/>
      <name val="Arial"/>
      <family val="2"/>
    </font>
    <font>
      <sz val="11"/>
      <color theme="1"/>
      <name val="Arial"/>
      <family val="2"/>
    </font>
    <font>
      <u/>
      <sz val="11"/>
      <color theme="10"/>
      <name val="Calibri"/>
      <family val="2"/>
      <scheme val="minor"/>
    </font>
    <font>
      <sz val="11"/>
      <name val="Arial"/>
      <family val="1"/>
    </font>
    <font>
      <b/>
      <sz val="11"/>
      <color theme="1"/>
      <name val="Calibri"/>
      <family val="2"/>
      <scheme val="minor"/>
    </font>
    <font>
      <b/>
      <sz val="10"/>
      <color rgb="FF000000"/>
      <name val="Arial"/>
      <family val="2"/>
    </font>
    <font>
      <sz val="9"/>
      <color theme="1"/>
      <name val="Arial"/>
      <family val="2"/>
    </font>
    <font>
      <sz val="10"/>
      <name val="Arial"/>
      <family val="2"/>
    </font>
    <font>
      <sz val="11"/>
      <color rgb="FF000000"/>
      <name val="Calibri"/>
      <family val="2"/>
    </font>
    <font>
      <sz val="11"/>
      <name val="Arial"/>
      <family val="2"/>
    </font>
    <font>
      <b/>
      <sz val="12"/>
      <color theme="0"/>
      <name val="Arial"/>
      <family val="2"/>
    </font>
    <font>
      <u/>
      <sz val="10"/>
      <color theme="10"/>
      <name val="Arial"/>
      <family val="2"/>
    </font>
    <font>
      <b/>
      <sz val="11"/>
      <color theme="1"/>
      <name val="Arial"/>
      <family val="2"/>
    </font>
    <font>
      <b/>
      <sz val="9"/>
      <color theme="0"/>
      <name val="Arial"/>
      <family val="2"/>
    </font>
    <font>
      <sz val="9"/>
      <color rgb="FF000000"/>
      <name val="Arial"/>
      <family val="2"/>
    </font>
    <font>
      <b/>
      <sz val="9"/>
      <color theme="1"/>
      <name val="Arial"/>
      <family val="2"/>
    </font>
    <font>
      <sz val="8"/>
      <color rgb="FF000000"/>
      <name val="Arial"/>
      <family val="2"/>
    </font>
    <font>
      <b/>
      <sz val="8"/>
      <color rgb="FF000000"/>
      <name val="Arial"/>
      <family val="2"/>
    </font>
    <font>
      <sz val="10"/>
      <color theme="0" tint="-0.34998626667073579"/>
      <name val="Arial"/>
      <family val="2"/>
    </font>
    <font>
      <sz val="11"/>
      <color theme="0" tint="-0.34998626667073579"/>
      <name val="Arial"/>
      <family val="2"/>
    </font>
    <font>
      <sz val="8"/>
      <color theme="0" tint="-0.249977111117893"/>
      <name val="Arial"/>
      <family val="2"/>
    </font>
    <font>
      <sz val="10"/>
      <color theme="0" tint="-0.249977111117893"/>
      <name val="Arial"/>
      <family val="2"/>
    </font>
    <font>
      <sz val="10"/>
      <name val="Arial"/>
      <family val="2"/>
    </font>
    <font>
      <sz val="10"/>
      <color theme="0" tint="-0.14999847407452621"/>
      <name val="Arial"/>
      <family val="2"/>
    </font>
    <font>
      <b/>
      <sz val="10"/>
      <color theme="0"/>
      <name val="Arial"/>
      <family val="2"/>
    </font>
    <font>
      <sz val="11"/>
      <color indexed="8"/>
      <name val="Calibri"/>
      <family val="2"/>
      <charset val="1"/>
    </font>
    <font>
      <sz val="7"/>
      <color rgb="FF000000"/>
      <name val="Arial"/>
      <family val="2"/>
    </font>
    <font>
      <sz val="11"/>
      <color rgb="FF000000"/>
      <name val="Arial"/>
      <family val="2"/>
    </font>
    <font>
      <sz val="12"/>
      <color rgb="FF000000"/>
      <name val="Arial"/>
      <family val="2"/>
    </font>
    <font>
      <sz val="12"/>
      <color theme="1"/>
      <name val="Arial"/>
      <family val="2"/>
    </font>
    <font>
      <sz val="12"/>
      <name val="Arial"/>
      <family val="2"/>
    </font>
    <font>
      <sz val="12"/>
      <name val="Arial MT"/>
      <family val="2"/>
    </font>
    <font>
      <sz val="14"/>
      <color rgb="FF000000"/>
      <name val="Arial"/>
      <family val="2"/>
    </font>
    <font>
      <sz val="14"/>
      <color theme="1"/>
      <name val="Arial"/>
      <family val="2"/>
    </font>
    <font>
      <sz val="14"/>
      <name val="Arial"/>
      <family val="2"/>
    </font>
    <font>
      <sz val="12"/>
      <name val="Arial MT"/>
    </font>
    <font>
      <b/>
      <sz val="11"/>
      <name val="Tahoma"/>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theme="0" tint="-0.249977111117893"/>
        <bgColor indexed="64"/>
      </patternFill>
    </fill>
    <fill>
      <patternFill patternType="solid">
        <fgColor rgb="FFE5E5E5"/>
      </patternFill>
    </fill>
    <fill>
      <patternFill patternType="solid">
        <fgColor theme="4" tint="0.79998168889431442"/>
        <bgColor indexed="64"/>
      </patternFill>
    </fill>
    <fill>
      <patternFill patternType="solid">
        <fgColor theme="0" tint="-0.34998626667073579"/>
        <bgColor indexed="64"/>
      </patternFill>
    </fill>
    <fill>
      <patternFill patternType="solid">
        <fgColor rgb="FFCCFFCC"/>
        <bgColor indexed="64"/>
      </patternFill>
    </fill>
    <fill>
      <patternFill patternType="solid">
        <fgColor theme="3" tint="0.79998168889431442"/>
        <bgColor indexed="64"/>
      </patternFill>
    </fill>
    <fill>
      <patternFill patternType="solid">
        <fgColor rgb="FFCDDFEF"/>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7" tint="-0.499984740745262"/>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3" tint="0.59999389629810485"/>
        <bgColor indexed="64"/>
      </patternFill>
    </fill>
  </fills>
  <borders count="108">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right/>
      <top/>
      <bottom style="medium">
        <color theme="1"/>
      </bottom>
      <diagonal/>
    </border>
    <border>
      <left/>
      <right/>
      <top style="medium">
        <color theme="1"/>
      </top>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theme="1"/>
      </bottom>
      <diagonal/>
    </border>
    <border>
      <left/>
      <right style="medium">
        <color indexed="64"/>
      </right>
      <top/>
      <bottom style="medium">
        <color theme="1"/>
      </bottom>
      <diagonal/>
    </border>
    <border>
      <left style="medium">
        <color indexed="64"/>
      </left>
      <right/>
      <top style="medium">
        <color theme="1"/>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1"/>
      </top>
      <bottom style="thin">
        <color theme="1"/>
      </bottom>
      <diagonal/>
    </border>
    <border>
      <left/>
      <right/>
      <top style="thin">
        <color indexed="64"/>
      </top>
      <bottom style="medium">
        <color indexed="64"/>
      </bottom>
      <diagonal/>
    </border>
    <border>
      <left style="medium">
        <color indexed="64"/>
      </left>
      <right/>
      <top/>
      <bottom style="thin">
        <color indexed="64"/>
      </bottom>
      <diagonal/>
    </border>
    <border>
      <left style="thin">
        <color theme="1"/>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theme="0" tint="-0.34998626667073579"/>
      </top>
      <bottom style="thin">
        <color theme="0" tint="-0.34998626667073579"/>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rgb="FFFFFFFF"/>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theme="1"/>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245">
    <xf numFmtId="0" fontId="0" fillId="0" borderId="0"/>
    <xf numFmtId="165" fontId="29" fillId="0" borderId="0" applyFont="0" applyFill="0" applyBorder="0" applyAlignment="0" applyProtection="0"/>
    <xf numFmtId="165" fontId="31" fillId="0" borderId="0" applyFont="0" applyFill="0" applyBorder="0" applyAlignment="0" applyProtection="0"/>
    <xf numFmtId="0" fontId="31"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9" borderId="0" applyNumberFormat="0" applyBorder="0" applyAlignment="0" applyProtection="0"/>
    <xf numFmtId="0" fontId="34" fillId="0" borderId="1" applyNumberFormat="0" applyFont="0" applyAlignment="0">
      <alignment horizontal="left" vertical="top" indent="1"/>
    </xf>
    <xf numFmtId="0" fontId="35" fillId="3" borderId="0" applyNumberFormat="0" applyBorder="0" applyAlignment="0" applyProtection="0"/>
    <xf numFmtId="0" fontId="36" fillId="20" borderId="5" applyNumberFormat="0" applyAlignment="0" applyProtection="0"/>
    <xf numFmtId="0" fontId="37" fillId="21" borderId="6" applyNumberFormat="0" applyAlignment="0" applyProtection="0"/>
    <xf numFmtId="167" fontId="31" fillId="0" borderId="0" applyFill="0" applyBorder="0" applyAlignment="0" applyProtection="0"/>
    <xf numFmtId="168" fontId="31" fillId="0" borderId="0" applyFill="0" applyBorder="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0" borderId="7" applyNumberFormat="0" applyFill="0" applyAlignment="0" applyProtection="0"/>
    <xf numFmtId="0" fontId="41" fillId="0" borderId="8" applyNumberFormat="0" applyFill="0" applyAlignment="0" applyProtection="0"/>
    <xf numFmtId="0" fontId="42" fillId="0" borderId="9" applyNumberFormat="0" applyFill="0" applyAlignment="0" applyProtection="0"/>
    <xf numFmtId="0" fontId="42" fillId="0" borderId="0" applyNumberFormat="0" applyFill="0" applyBorder="0" applyAlignment="0" applyProtection="0"/>
    <xf numFmtId="0" fontId="43" fillId="7" borderId="5" applyNumberFormat="0" applyAlignment="0" applyProtection="0"/>
    <xf numFmtId="0" fontId="44" fillId="0" borderId="10" applyNumberFormat="0" applyFill="0" applyAlignment="0" applyProtection="0"/>
    <xf numFmtId="169" fontId="32" fillId="0" borderId="0" applyFont="0" applyFill="0" applyBorder="0" applyAlignment="0" applyProtection="0"/>
    <xf numFmtId="0" fontId="45" fillId="22" borderId="0" applyNumberFormat="0" applyBorder="0" applyAlignment="0" applyProtection="0"/>
    <xf numFmtId="0" fontId="32" fillId="0" borderId="0"/>
    <xf numFmtId="0" fontId="31" fillId="23" borderId="11" applyNumberFormat="0" applyFont="0" applyAlignment="0" applyProtection="0"/>
    <xf numFmtId="0" fontId="46" fillId="20" borderId="12" applyNumberFormat="0" applyAlignment="0" applyProtection="0"/>
    <xf numFmtId="9" fontId="31" fillId="0" borderId="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65" fontId="32"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0" fillId="0" borderId="7" applyNumberFormat="0" applyFill="0" applyAlignment="0" applyProtection="0"/>
    <xf numFmtId="0" fontId="48" fillId="0" borderId="0" applyNumberFormat="0" applyFill="0" applyBorder="0" applyAlignment="0" applyProtection="0"/>
    <xf numFmtId="165" fontId="29" fillId="0" borderId="0" applyFont="0" applyFill="0" applyBorder="0" applyAlignment="0" applyProtection="0"/>
    <xf numFmtId="0" fontId="28" fillId="0" borderId="0"/>
    <xf numFmtId="165" fontId="29" fillId="0" borderId="0" applyFont="0" applyFill="0" applyBorder="0" applyAlignment="0" applyProtection="0"/>
    <xf numFmtId="165" fontId="29" fillId="0" borderId="0" applyFont="0" applyFill="0" applyBorder="0" applyAlignment="0" applyProtection="0"/>
    <xf numFmtId="0" fontId="27"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167" fontId="29" fillId="0" borderId="0" applyFill="0" applyBorder="0" applyAlignment="0" applyProtection="0"/>
    <xf numFmtId="168" fontId="29" fillId="0" borderId="0" applyFill="0" applyBorder="0" applyAlignment="0" applyProtection="0"/>
    <xf numFmtId="0" fontId="29" fillId="23" borderId="11" applyNumberFormat="0" applyFont="0" applyAlignment="0" applyProtection="0"/>
    <xf numFmtId="9" fontId="29" fillId="0" borderId="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xf numFmtId="0" fontId="26" fillId="0" borderId="0"/>
    <xf numFmtId="0" fontId="26" fillId="0" borderId="0"/>
    <xf numFmtId="0" fontId="26" fillId="0" borderId="0"/>
    <xf numFmtId="0" fontId="25" fillId="0" borderId="0"/>
    <xf numFmtId="0" fontId="29" fillId="0" borderId="0"/>
    <xf numFmtId="0" fontId="24" fillId="0" borderId="0"/>
    <xf numFmtId="43" fontId="24" fillId="0" borderId="0" applyFont="0" applyFill="0" applyBorder="0" applyAlignment="0" applyProtection="0"/>
    <xf numFmtId="0" fontId="29" fillId="0" borderId="0"/>
    <xf numFmtId="0" fontId="24" fillId="0" borderId="0"/>
    <xf numFmtId="0" fontId="24" fillId="0" borderId="0"/>
    <xf numFmtId="16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9" fontId="29" fillId="0" borderId="0" applyFont="0" applyFill="0" applyBorder="0" applyAlignment="0" applyProtection="0"/>
    <xf numFmtId="0" fontId="24" fillId="0" borderId="0"/>
    <xf numFmtId="0" fontId="24" fillId="0" borderId="0"/>
    <xf numFmtId="0" fontId="24" fillId="0" borderId="0"/>
    <xf numFmtId="0" fontId="29" fillId="0" borderId="0"/>
    <xf numFmtId="165" fontId="29" fillId="0" borderId="0" applyFont="0" applyFill="0" applyBorder="0" applyAlignment="0" applyProtection="0"/>
    <xf numFmtId="0" fontId="23" fillId="0" borderId="0"/>
    <xf numFmtId="0" fontId="23" fillId="0" borderId="0"/>
    <xf numFmtId="0" fontId="22" fillId="0" borderId="0"/>
    <xf numFmtId="0" fontId="22" fillId="0" borderId="0"/>
    <xf numFmtId="0" fontId="21" fillId="0" borderId="0"/>
    <xf numFmtId="165" fontId="29"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5" fillId="0" borderId="0"/>
    <xf numFmtId="0" fontId="29" fillId="0" borderId="0"/>
    <xf numFmtId="4" fontId="29" fillId="0" borderId="16">
      <alignment vertical="justify"/>
    </xf>
    <xf numFmtId="9" fontId="14" fillId="0" borderId="0" applyFont="0" applyFill="0" applyBorder="0" applyAlignment="0" applyProtection="0"/>
    <xf numFmtId="0" fontId="14" fillId="0" borderId="0"/>
    <xf numFmtId="0" fontId="14" fillId="0" borderId="0"/>
    <xf numFmtId="0" fontId="66" fillId="0" borderId="0"/>
    <xf numFmtId="164" fontId="14" fillId="0" borderId="0" applyFont="0" applyFill="0" applyBorder="0" applyAlignment="0" applyProtection="0"/>
    <xf numFmtId="165" fontId="29" fillId="0" borderId="0" applyFont="0" applyFill="0" applyBorder="0" applyAlignment="0" applyProtection="0"/>
    <xf numFmtId="0" fontId="67" fillId="0" borderId="0" applyNumberFormat="0" applyFill="0" applyBorder="0" applyAlignment="0" applyProtection="0"/>
    <xf numFmtId="0" fontId="13" fillId="0" borderId="0"/>
    <xf numFmtId="4" fontId="29" fillId="0" borderId="16">
      <alignment vertical="justify"/>
    </xf>
    <xf numFmtId="165" fontId="29" fillId="0" borderId="0" applyFont="0" applyFill="0" applyBorder="0" applyAlignment="0" applyProtection="0"/>
    <xf numFmtId="0" fontId="68" fillId="0" borderId="0"/>
    <xf numFmtId="0" fontId="12" fillId="0" borderId="0"/>
    <xf numFmtId="9" fontId="12" fillId="0" borderId="0" applyFont="0" applyFill="0" applyBorder="0" applyAlignment="0" applyProtection="0"/>
    <xf numFmtId="0" fontId="34" fillId="0" borderId="18" applyNumberFormat="0" applyFont="0" applyAlignment="0">
      <alignment horizontal="left" vertical="top" indent="1"/>
    </xf>
    <xf numFmtId="0" fontId="36" fillId="20" borderId="23" applyNumberFormat="0" applyAlignment="0" applyProtection="0"/>
    <xf numFmtId="0" fontId="43" fillId="7" borderId="23" applyNumberFormat="0" applyAlignment="0" applyProtection="0"/>
    <xf numFmtId="0" fontId="29" fillId="23" borderId="24" applyNumberFormat="0" applyFont="0" applyAlignment="0" applyProtection="0"/>
    <xf numFmtId="0" fontId="46" fillId="20" borderId="25" applyNumberFormat="0" applyAlignment="0" applyProtection="0"/>
    <xf numFmtId="0" fontId="11" fillId="0" borderId="0"/>
    <xf numFmtId="0" fontId="11" fillId="0" borderId="0"/>
    <xf numFmtId="43" fontId="29" fillId="0" borderId="0" applyFont="0" applyFill="0" applyBorder="0" applyAlignment="0" applyProtection="0"/>
    <xf numFmtId="43" fontId="29" fillId="0" borderId="0" applyFont="0" applyFill="0" applyBorder="0" applyAlignment="0" applyProtection="0"/>
    <xf numFmtId="0" fontId="29" fillId="23" borderId="24" applyNumberFormat="0" applyFont="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2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0" fillId="0" borderId="0"/>
    <xf numFmtId="164" fontId="72" fillId="0" borderId="0" applyFont="0" applyFill="0" applyBorder="0" applyAlignment="0" applyProtection="0"/>
    <xf numFmtId="0" fontId="73" fillId="0" borderId="0"/>
    <xf numFmtId="0" fontId="9" fillId="0" borderId="0"/>
    <xf numFmtId="0" fontId="8" fillId="0" borderId="0"/>
    <xf numFmtId="43" fontId="29" fillId="0" borderId="0" applyFont="0" applyFill="0" applyBorder="0" applyAlignment="0" applyProtection="0"/>
    <xf numFmtId="9" fontId="8" fillId="0" borderId="0" applyFont="0" applyFill="0" applyBorder="0" applyAlignment="0" applyProtection="0"/>
    <xf numFmtId="0" fontId="76" fillId="0" borderId="0" applyNumberFormat="0" applyFill="0" applyBorder="0" applyAlignment="0" applyProtection="0"/>
    <xf numFmtId="0" fontId="7" fillId="0" borderId="0"/>
    <xf numFmtId="0" fontId="2" fillId="0" borderId="0"/>
    <xf numFmtId="164" fontId="87" fillId="0" borderId="0" applyFont="0" applyFill="0" applyBorder="0" applyAlignment="0" applyProtection="0"/>
    <xf numFmtId="9" fontId="29" fillId="0" borderId="0" applyFont="0" applyFill="0" applyBorder="0" applyAlignment="0" applyProtection="0"/>
    <xf numFmtId="0" fontId="29" fillId="0" borderId="0"/>
    <xf numFmtId="0" fontId="90" fillId="0" borderId="0"/>
    <xf numFmtId="0" fontId="1" fillId="0" borderId="0"/>
    <xf numFmtId="164" fontId="29" fillId="0" borderId="0" applyFont="0" applyFill="0" applyBorder="0" applyAlignment="0" applyProtection="0"/>
  </cellStyleXfs>
  <cellXfs count="456">
    <xf numFmtId="0" fontId="0" fillId="0" borderId="0" xfId="0"/>
    <xf numFmtId="4" fontId="0" fillId="0" borderId="0" xfId="0" applyNumberFormat="1" applyAlignment="1">
      <alignment horizontal="center" vertical="center"/>
    </xf>
    <xf numFmtId="4" fontId="49" fillId="0" borderId="0" xfId="0" applyNumberFormat="1" applyFont="1" applyAlignment="1">
      <alignment horizontal="center" vertical="center"/>
    </xf>
    <xf numFmtId="4" fontId="0" fillId="0" borderId="0" xfId="0" applyNumberFormat="1" applyAlignment="1">
      <alignment horizontal="center" vertical="center" wrapText="1"/>
    </xf>
    <xf numFmtId="4" fontId="0" fillId="0" borderId="0" xfId="1" applyNumberFormat="1" applyFont="1" applyFill="1" applyAlignment="1">
      <alignment horizontal="center" vertical="center"/>
    </xf>
    <xf numFmtId="4" fontId="29" fillId="0" borderId="0" xfId="0" applyNumberFormat="1" applyFont="1" applyAlignment="1">
      <alignment horizontal="center" vertical="center"/>
    </xf>
    <xf numFmtId="4" fontId="53" fillId="0" borderId="0" xfId="0" applyNumberFormat="1" applyFont="1" applyAlignment="1">
      <alignment horizontal="center" vertical="center"/>
    </xf>
    <xf numFmtId="4" fontId="0" fillId="0" borderId="0" xfId="1" applyNumberFormat="1" applyFont="1" applyFill="1" applyAlignment="1">
      <alignment horizontal="right" vertical="center"/>
    </xf>
    <xf numFmtId="0" fontId="29" fillId="0" borderId="0" xfId="0" applyFont="1"/>
    <xf numFmtId="0" fontId="0" fillId="0" borderId="0" xfId="0" applyAlignment="1">
      <alignment horizontal="center" vertical="center"/>
    </xf>
    <xf numFmtId="4" fontId="29" fillId="24" borderId="0" xfId="0" applyNumberFormat="1" applyFont="1" applyFill="1" applyAlignment="1">
      <alignment horizontal="center" vertical="center"/>
    </xf>
    <xf numFmtId="4" fontId="30" fillId="24" borderId="0" xfId="1" applyNumberFormat="1" applyFont="1" applyFill="1" applyBorder="1" applyAlignment="1">
      <alignment horizontal="center" vertical="center"/>
    </xf>
    <xf numFmtId="4" fontId="53" fillId="24" borderId="0" xfId="0" applyNumberFormat="1" applyFont="1" applyFill="1" applyAlignment="1">
      <alignment horizontal="center" vertical="center"/>
    </xf>
    <xf numFmtId="0" fontId="55" fillId="0" borderId="0" xfId="126" applyFont="1" applyAlignment="1">
      <alignment horizontal="center" vertical="center"/>
    </xf>
    <xf numFmtId="4" fontId="29" fillId="0" borderId="19" xfId="0" applyNumberFormat="1" applyFont="1" applyBorder="1" applyAlignment="1">
      <alignment horizontal="center" vertical="center"/>
    </xf>
    <xf numFmtId="0" fontId="70" fillId="31" borderId="0" xfId="126" applyFont="1" applyFill="1" applyAlignment="1">
      <alignment horizontal="center" vertical="center"/>
    </xf>
    <xf numFmtId="17" fontId="70" fillId="31" borderId="0" xfId="126" applyNumberFormat="1" applyFont="1" applyFill="1" applyAlignment="1">
      <alignment horizontal="center" vertical="center"/>
    </xf>
    <xf numFmtId="174" fontId="51" fillId="0" borderId="0" xfId="126" applyNumberFormat="1" applyFont="1" applyAlignment="1">
      <alignment horizontal="center" vertical="center" wrapText="1"/>
    </xf>
    <xf numFmtId="0" fontId="29" fillId="0" borderId="19" xfId="0" applyFont="1" applyBorder="1" applyAlignment="1">
      <alignment horizontal="center" vertical="center"/>
    </xf>
    <xf numFmtId="0" fontId="29" fillId="0" borderId="19" xfId="0" applyFont="1" applyBorder="1" applyAlignment="1">
      <alignment horizontal="left" vertical="center" wrapText="1"/>
    </xf>
    <xf numFmtId="0" fontId="78" fillId="35" borderId="34" xfId="0" applyFont="1" applyFill="1" applyBorder="1" applyAlignment="1">
      <alignment vertical="center"/>
    </xf>
    <xf numFmtId="1" fontId="81" fillId="0" borderId="40" xfId="0" applyNumberFormat="1" applyFont="1" applyBorder="1" applyAlignment="1">
      <alignment horizontal="center" vertical="center" shrinkToFit="1"/>
    </xf>
    <xf numFmtId="1" fontId="81" fillId="0" borderId="42" xfId="0" applyNumberFormat="1" applyFont="1" applyBorder="1" applyAlignment="1">
      <alignment horizontal="center" vertical="center" shrinkToFit="1"/>
    </xf>
    <xf numFmtId="0" fontId="59" fillId="0" borderId="0" xfId="0" applyFont="1"/>
    <xf numFmtId="0" fontId="59" fillId="0" borderId="0" xfId="0" applyFont="1" applyAlignment="1">
      <alignment horizontal="center" vertical="center"/>
    </xf>
    <xf numFmtId="4" fontId="59" fillId="0" borderId="0" xfId="0" applyNumberFormat="1" applyFont="1" applyAlignment="1">
      <alignment horizontal="right"/>
    </xf>
    <xf numFmtId="0" fontId="77" fillId="0" borderId="0" xfId="0" applyFont="1" applyAlignment="1">
      <alignment vertical="center"/>
    </xf>
    <xf numFmtId="1" fontId="52" fillId="28" borderId="35" xfId="0" applyNumberFormat="1" applyFont="1" applyFill="1" applyBorder="1" applyAlignment="1">
      <alignment horizontal="right" vertical="center" wrapText="1"/>
    </xf>
    <xf numFmtId="0" fontId="52" fillId="28" borderId="34" xfId="0" applyFont="1" applyFill="1" applyBorder="1" applyAlignment="1">
      <alignment horizontal="center" vertical="center" wrapText="1"/>
    </xf>
    <xf numFmtId="0" fontId="80" fillId="28" borderId="34" xfId="0" applyFont="1" applyFill="1" applyBorder="1" applyAlignment="1">
      <alignment horizontal="left" vertical="center" wrapText="1"/>
    </xf>
    <xf numFmtId="164" fontId="52" fillId="28" borderId="34" xfId="230" applyFont="1" applyFill="1" applyBorder="1" applyAlignment="1">
      <alignment horizontal="center" vertical="center" wrapText="1"/>
    </xf>
    <xf numFmtId="1" fontId="71" fillId="0" borderId="40" xfId="0" applyNumberFormat="1" applyFont="1" applyBorder="1" applyAlignment="1">
      <alignment horizontal="right" vertical="center"/>
    </xf>
    <xf numFmtId="0" fontId="71" fillId="0" borderId="40" xfId="0" applyFont="1" applyBorder="1" applyAlignment="1">
      <alignment horizontal="left" vertical="center" wrapText="1"/>
    </xf>
    <xf numFmtId="0" fontId="71" fillId="0" borderId="40" xfId="0" applyFont="1" applyBorder="1" applyAlignment="1">
      <alignment horizontal="center" vertical="center"/>
    </xf>
    <xf numFmtId="164" fontId="71" fillId="0" borderId="40" xfId="230" applyFont="1" applyBorder="1" applyAlignment="1">
      <alignment horizontal="right" vertical="center"/>
    </xf>
    <xf numFmtId="1" fontId="80" fillId="0" borderId="37" xfId="0" applyNumberFormat="1" applyFont="1" applyBorder="1" applyAlignment="1">
      <alignment horizontal="right" vertical="center"/>
    </xf>
    <xf numFmtId="1" fontId="82" fillId="0" borderId="38" xfId="0" applyNumberFormat="1" applyFont="1" applyBorder="1" applyAlignment="1">
      <alignment horizontal="center" vertical="center" shrinkToFit="1"/>
    </xf>
    <xf numFmtId="164" fontId="52" fillId="0" borderId="39" xfId="230" applyFont="1" applyBorder="1" applyAlignment="1">
      <alignment horizontal="right" vertical="center" wrapText="1"/>
    </xf>
    <xf numFmtId="1" fontId="71" fillId="0" borderId="42" xfId="0" applyNumberFormat="1" applyFont="1" applyBorder="1" applyAlignment="1">
      <alignment horizontal="right" vertical="center"/>
    </xf>
    <xf numFmtId="0" fontId="71" fillId="0" borderId="42" xfId="0" applyFont="1" applyBorder="1" applyAlignment="1">
      <alignment horizontal="center" vertical="top"/>
    </xf>
    <xf numFmtId="164" fontId="71" fillId="0" borderId="42" xfId="230" applyFont="1" applyBorder="1" applyAlignment="1">
      <alignment horizontal="right" vertical="top"/>
    </xf>
    <xf numFmtId="0" fontId="71" fillId="0" borderId="40" xfId="0" applyFont="1" applyBorder="1" applyAlignment="1">
      <alignment horizontal="center" vertical="top"/>
    </xf>
    <xf numFmtId="164" fontId="71" fillId="0" borderId="40" xfId="230" applyFont="1" applyBorder="1" applyAlignment="1">
      <alignment horizontal="right" vertical="top"/>
    </xf>
    <xf numFmtId="164" fontId="71" fillId="0" borderId="40" xfId="230" applyFont="1" applyFill="1" applyBorder="1" applyAlignment="1">
      <alignment horizontal="right" vertical="top"/>
    </xf>
    <xf numFmtId="0" fontId="78" fillId="35" borderId="36" xfId="0" applyFont="1" applyFill="1" applyBorder="1" applyAlignment="1">
      <alignment horizontal="center" vertical="center"/>
    </xf>
    <xf numFmtId="0" fontId="6" fillId="0" borderId="0" xfId="0" applyFont="1"/>
    <xf numFmtId="1" fontId="52" fillId="25" borderId="37" xfId="0" applyNumberFormat="1" applyFont="1" applyFill="1" applyBorder="1" applyAlignment="1">
      <alignment horizontal="right" vertical="center" wrapText="1"/>
    </xf>
    <xf numFmtId="0" fontId="52" fillId="25" borderId="38" xfId="0" applyFont="1" applyFill="1" applyBorder="1" applyAlignment="1">
      <alignment horizontal="center" vertical="center" wrapText="1"/>
    </xf>
    <xf numFmtId="0" fontId="80" fillId="25" borderId="38" xfId="0" applyFont="1" applyFill="1" applyBorder="1" applyAlignment="1">
      <alignment horizontal="left" vertical="center" wrapText="1"/>
    </xf>
    <xf numFmtId="164" fontId="52" fillId="25" borderId="38" xfId="230" applyFont="1" applyFill="1" applyBorder="1" applyAlignment="1">
      <alignment horizontal="center" vertical="center"/>
    </xf>
    <xf numFmtId="0" fontId="71" fillId="0" borderId="42" xfId="0" applyFont="1" applyBorder="1" applyAlignment="1">
      <alignment horizontal="left" vertical="center" wrapText="1"/>
    </xf>
    <xf numFmtId="0" fontId="71" fillId="0" borderId="42" xfId="0" applyFont="1" applyBorder="1" applyAlignment="1">
      <alignment horizontal="center" vertical="center"/>
    </xf>
    <xf numFmtId="164" fontId="71" fillId="0" borderId="42" xfId="230" applyFont="1" applyBorder="1" applyAlignment="1">
      <alignment horizontal="right" vertical="center"/>
    </xf>
    <xf numFmtId="0" fontId="83" fillId="0" borderId="0" xfId="0" applyFont="1"/>
    <xf numFmtId="164" fontId="71" fillId="0" borderId="0" xfId="230" applyFont="1" applyBorder="1" applyAlignment="1">
      <alignment horizontal="right" vertical="center"/>
    </xf>
    <xf numFmtId="164" fontId="59" fillId="0" borderId="0" xfId="230" applyFont="1" applyBorder="1" applyAlignment="1">
      <alignment horizontal="right" vertical="center"/>
    </xf>
    <xf numFmtId="0" fontId="78" fillId="36" borderId="37" xfId="0" applyFont="1" applyFill="1" applyBorder="1" applyAlignment="1">
      <alignment horizontal="right" vertical="center"/>
    </xf>
    <xf numFmtId="0" fontId="78" fillId="36" borderId="38" xfId="0" applyFont="1" applyFill="1" applyBorder="1" applyAlignment="1">
      <alignment vertical="center"/>
    </xf>
    <xf numFmtId="0" fontId="75" fillId="36" borderId="38" xfId="0" applyFont="1" applyFill="1" applyBorder="1" applyAlignment="1">
      <alignment vertical="center"/>
    </xf>
    <xf numFmtId="0" fontId="78" fillId="36" borderId="38" xfId="0" applyFont="1" applyFill="1" applyBorder="1" applyAlignment="1">
      <alignment horizontal="left" vertical="center"/>
    </xf>
    <xf numFmtId="0" fontId="78" fillId="36" borderId="39" xfId="0" applyFont="1" applyFill="1" applyBorder="1" applyAlignment="1">
      <alignment horizontal="center" vertical="center"/>
    </xf>
    <xf numFmtId="1" fontId="52" fillId="25" borderId="35" xfId="0" applyNumberFormat="1" applyFont="1" applyFill="1" applyBorder="1" applyAlignment="1">
      <alignment horizontal="right" vertical="center" wrapText="1"/>
    </xf>
    <xf numFmtId="0" fontId="52" fillId="25" borderId="34" xfId="0" applyFont="1" applyFill="1" applyBorder="1" applyAlignment="1">
      <alignment horizontal="center" vertical="center" wrapText="1"/>
    </xf>
    <xf numFmtId="0" fontId="80" fillId="25" borderId="34" xfId="0" applyFont="1" applyFill="1" applyBorder="1" applyAlignment="1">
      <alignment horizontal="left" vertical="center" wrapText="1"/>
    </xf>
    <xf numFmtId="164" fontId="52" fillId="25" borderId="38" xfId="230" applyFont="1" applyFill="1" applyBorder="1" applyAlignment="1">
      <alignment horizontal="center" vertical="center" wrapText="1"/>
    </xf>
    <xf numFmtId="0" fontId="84" fillId="0" borderId="0" xfId="0" applyFont="1"/>
    <xf numFmtId="1" fontId="79" fillId="37" borderId="37" xfId="0" applyNumberFormat="1" applyFont="1" applyFill="1" applyBorder="1" applyAlignment="1">
      <alignment horizontal="right" vertical="center"/>
    </xf>
    <xf numFmtId="0" fontId="55" fillId="37" borderId="38" xfId="0" applyFont="1" applyFill="1" applyBorder="1" applyAlignment="1">
      <alignment horizontal="left" vertical="center"/>
    </xf>
    <xf numFmtId="0" fontId="79" fillId="37" borderId="38" xfId="0" applyFont="1" applyFill="1" applyBorder="1" applyAlignment="1">
      <alignment horizontal="left" vertical="center"/>
    </xf>
    <xf numFmtId="0" fontId="79" fillId="37" borderId="39" xfId="0" applyFont="1" applyFill="1" applyBorder="1" applyAlignment="1">
      <alignment horizontal="left" vertical="center"/>
    </xf>
    <xf numFmtId="164" fontId="52" fillId="28" borderId="36" xfId="230" applyFont="1" applyFill="1" applyBorder="1" applyAlignment="1">
      <alignment horizontal="center" vertical="center" wrapText="1"/>
    </xf>
    <xf numFmtId="1" fontId="81" fillId="0" borderId="38" xfId="0" applyNumberFormat="1" applyFont="1" applyBorder="1" applyAlignment="1">
      <alignment horizontal="center" vertical="center" shrinkToFit="1"/>
    </xf>
    <xf numFmtId="0" fontId="80" fillId="0" borderId="38" xfId="0" applyFont="1" applyBorder="1" applyAlignment="1">
      <alignment horizontal="left" vertical="center" wrapText="1"/>
    </xf>
    <xf numFmtId="0" fontId="80" fillId="0" borderId="38" xfId="0" applyFont="1" applyBorder="1" applyAlignment="1">
      <alignment horizontal="center" vertical="center"/>
    </xf>
    <xf numFmtId="164" fontId="80" fillId="0" borderId="38" xfId="230" applyFont="1" applyBorder="1" applyAlignment="1">
      <alignment horizontal="right" vertical="center"/>
    </xf>
    <xf numFmtId="1" fontId="71" fillId="0" borderId="41" xfId="0" applyNumberFormat="1" applyFont="1" applyBorder="1" applyAlignment="1">
      <alignment horizontal="right" vertical="center"/>
    </xf>
    <xf numFmtId="0" fontId="71" fillId="0" borderId="41" xfId="0" applyFont="1" applyBorder="1" applyAlignment="1">
      <alignment horizontal="left" vertical="center" wrapText="1"/>
    </xf>
    <xf numFmtId="0" fontId="71" fillId="0" borderId="41" xfId="0" applyFont="1" applyBorder="1" applyAlignment="1">
      <alignment horizontal="center" vertical="center"/>
    </xf>
    <xf numFmtId="164" fontId="71" fillId="0" borderId="41" xfId="230" applyFont="1" applyBorder="1" applyAlignment="1">
      <alignment horizontal="right" vertical="center"/>
    </xf>
    <xf numFmtId="0" fontId="71" fillId="0" borderId="38" xfId="0" applyFont="1" applyBorder="1" applyAlignment="1">
      <alignment horizontal="center" vertical="center"/>
    </xf>
    <xf numFmtId="164" fontId="71" fillId="0" borderId="38" xfId="230" applyFont="1" applyBorder="1" applyAlignment="1">
      <alignment horizontal="right" vertical="center"/>
    </xf>
    <xf numFmtId="1" fontId="71" fillId="0" borderId="45" xfId="0" applyNumberFormat="1" applyFont="1" applyBorder="1" applyAlignment="1">
      <alignment horizontal="right" vertical="center"/>
    </xf>
    <xf numFmtId="0" fontId="71" fillId="0" borderId="45" xfId="0" applyFont="1" applyBorder="1" applyAlignment="1">
      <alignment horizontal="left" vertical="center" wrapText="1"/>
    </xf>
    <xf numFmtId="0" fontId="71" fillId="0" borderId="45" xfId="0" applyFont="1" applyBorder="1" applyAlignment="1">
      <alignment horizontal="center" vertical="center"/>
    </xf>
    <xf numFmtId="164" fontId="71" fillId="0" borderId="45" xfId="230" applyFont="1" applyBorder="1" applyAlignment="1">
      <alignment horizontal="right" vertical="center"/>
    </xf>
    <xf numFmtId="0" fontId="85" fillId="0" borderId="0" xfId="0" applyFont="1" applyAlignment="1">
      <alignment horizontal="center" vertical="center"/>
    </xf>
    <xf numFmtId="0" fontId="78" fillId="38" borderId="37" xfId="0" applyFont="1" applyFill="1" applyBorder="1" applyAlignment="1">
      <alignment horizontal="right" vertical="center"/>
    </xf>
    <xf numFmtId="0" fontId="78" fillId="38" borderId="38" xfId="0" applyFont="1" applyFill="1" applyBorder="1" applyAlignment="1">
      <alignment vertical="center"/>
    </xf>
    <xf numFmtId="0" fontId="78" fillId="38" borderId="39" xfId="0" applyFont="1" applyFill="1" applyBorder="1" applyAlignment="1">
      <alignment horizontal="center" vertical="center"/>
    </xf>
    <xf numFmtId="1" fontId="79" fillId="34" borderId="37" xfId="0" applyNumberFormat="1" applyFont="1" applyFill="1" applyBorder="1" applyAlignment="1">
      <alignment horizontal="right" vertical="center"/>
    </xf>
    <xf numFmtId="0" fontId="55" fillId="34" borderId="38" xfId="0" applyFont="1" applyFill="1" applyBorder="1" applyAlignment="1">
      <alignment horizontal="left" vertical="center"/>
    </xf>
    <xf numFmtId="0" fontId="79" fillId="34" borderId="38" xfId="0" applyFont="1" applyFill="1" applyBorder="1" applyAlignment="1">
      <alignment horizontal="left" vertical="center"/>
    </xf>
    <xf numFmtId="0" fontId="79" fillId="34" borderId="39" xfId="0" applyFont="1" applyFill="1" applyBorder="1" applyAlignment="1">
      <alignment horizontal="left" vertical="center"/>
    </xf>
    <xf numFmtId="0" fontId="80" fillId="0" borderId="38" xfId="0" applyFont="1" applyBorder="1" applyAlignment="1">
      <alignment horizontal="center" vertical="top"/>
    </xf>
    <xf numFmtId="164" fontId="80" fillId="0" borderId="38" xfId="230" applyFont="1" applyFill="1" applyBorder="1" applyAlignment="1">
      <alignment horizontal="right" vertical="top"/>
    </xf>
    <xf numFmtId="0" fontId="71" fillId="0" borderId="41" xfId="0" applyFont="1" applyBorder="1" applyAlignment="1">
      <alignment horizontal="center" vertical="top"/>
    </xf>
    <xf numFmtId="164" fontId="71" fillId="0" borderId="41" xfId="230" applyFont="1" applyBorder="1" applyAlignment="1">
      <alignment horizontal="right" vertical="top"/>
    </xf>
    <xf numFmtId="0" fontId="78" fillId="39" borderId="35" xfId="0" applyFont="1" applyFill="1" applyBorder="1" applyAlignment="1">
      <alignment horizontal="right" vertical="center"/>
    </xf>
    <xf numFmtId="0" fontId="78" fillId="39" borderId="34" xfId="0" applyFont="1" applyFill="1" applyBorder="1" applyAlignment="1">
      <alignment vertical="center"/>
    </xf>
    <xf numFmtId="0" fontId="75" fillId="39" borderId="34" xfId="0" applyFont="1" applyFill="1" applyBorder="1" applyAlignment="1">
      <alignment vertical="center" wrapText="1"/>
    </xf>
    <xf numFmtId="0" fontId="78" fillId="39" borderId="34" xfId="0" applyFont="1" applyFill="1" applyBorder="1" applyAlignment="1">
      <alignment horizontal="center" vertical="center"/>
    </xf>
    <xf numFmtId="0" fontId="78" fillId="35" borderId="35" xfId="0" applyFont="1" applyFill="1" applyBorder="1" applyAlignment="1">
      <alignment horizontal="right" vertical="center"/>
    </xf>
    <xf numFmtId="0" fontId="75" fillId="35" borderId="34" xfId="0" applyFont="1" applyFill="1" applyBorder="1" applyAlignment="1">
      <alignment vertical="center" wrapText="1"/>
    </xf>
    <xf numFmtId="0" fontId="75" fillId="38" borderId="38" xfId="0" applyFont="1" applyFill="1" applyBorder="1" applyAlignment="1">
      <alignment vertical="center" wrapText="1"/>
    </xf>
    <xf numFmtId="0" fontId="52" fillId="34" borderId="38" xfId="0" applyFont="1" applyFill="1" applyBorder="1" applyAlignment="1">
      <alignment vertical="center" wrapText="1"/>
    </xf>
    <xf numFmtId="0" fontId="80" fillId="0" borderId="38" xfId="0" applyFont="1" applyBorder="1" applyAlignment="1">
      <alignment horizontal="left" vertical="top" wrapText="1"/>
    </xf>
    <xf numFmtId="0" fontId="71" fillId="0" borderId="42" xfId="0" applyFont="1" applyBorder="1" applyAlignment="1">
      <alignment horizontal="left" vertical="top" wrapText="1"/>
    </xf>
    <xf numFmtId="0" fontId="71" fillId="0" borderId="40" xfId="0" applyFont="1" applyBorder="1" applyAlignment="1">
      <alignment horizontal="left" vertical="top" wrapText="1"/>
    </xf>
    <xf numFmtId="0" fontId="71" fillId="0" borderId="41" xfId="0" applyFont="1" applyBorder="1" applyAlignment="1">
      <alignment horizontal="left" vertical="top" wrapText="1"/>
    </xf>
    <xf numFmtId="0" fontId="75" fillId="36" borderId="38" xfId="0" applyFont="1" applyFill="1" applyBorder="1" applyAlignment="1">
      <alignment vertical="center" wrapText="1"/>
    </xf>
    <xf numFmtId="0" fontId="52" fillId="37" borderId="38" xfId="0" applyFont="1" applyFill="1" applyBorder="1" applyAlignment="1">
      <alignment vertical="center" wrapText="1"/>
    </xf>
    <xf numFmtId="0" fontId="59" fillId="0" borderId="0" xfId="0" applyFont="1" applyAlignment="1">
      <alignment wrapText="1"/>
    </xf>
    <xf numFmtId="1" fontId="71" fillId="0" borderId="35" xfId="0" applyNumberFormat="1" applyFont="1" applyBorder="1" applyAlignment="1">
      <alignment horizontal="right" vertical="center"/>
    </xf>
    <xf numFmtId="1" fontId="81" fillId="0" borderId="34" xfId="0" applyNumberFormat="1" applyFont="1" applyBorder="1" applyAlignment="1">
      <alignment horizontal="center" vertical="center" shrinkToFit="1"/>
    </xf>
    <xf numFmtId="0" fontId="71" fillId="0" borderId="34" xfId="0" applyFont="1" applyBorder="1" applyAlignment="1">
      <alignment horizontal="left" vertical="center" wrapText="1"/>
    </xf>
    <xf numFmtId="0" fontId="71" fillId="0" borderId="34" xfId="0" applyFont="1" applyBorder="1" applyAlignment="1">
      <alignment horizontal="center" vertical="center"/>
    </xf>
    <xf numFmtId="164" fontId="71" fillId="0" borderId="34" xfId="230" applyFont="1" applyBorder="1" applyAlignment="1">
      <alignment horizontal="right" vertical="center"/>
    </xf>
    <xf numFmtId="0" fontId="71" fillId="0" borderId="34" xfId="0" applyFont="1" applyBorder="1" applyAlignment="1">
      <alignment horizontal="left" vertical="top" wrapText="1"/>
    </xf>
    <xf numFmtId="0" fontId="71" fillId="0" borderId="34" xfId="0" applyFont="1" applyBorder="1" applyAlignment="1">
      <alignment horizontal="center" vertical="top"/>
    </xf>
    <xf numFmtId="164" fontId="71" fillId="0" borderId="34" xfId="230" applyFont="1" applyBorder="1" applyAlignment="1">
      <alignment horizontal="right" vertical="top"/>
    </xf>
    <xf numFmtId="164" fontId="59" fillId="0" borderId="34" xfId="230" applyFont="1" applyBorder="1" applyAlignment="1">
      <alignment horizontal="right" vertical="center" wrapText="1"/>
    </xf>
    <xf numFmtId="0" fontId="5" fillId="0" borderId="0" xfId="0" applyFont="1"/>
    <xf numFmtId="0" fontId="86" fillId="0" borderId="0" xfId="0" applyFont="1"/>
    <xf numFmtId="0" fontId="71" fillId="0" borderId="40" xfId="0" applyFont="1" applyBorder="1" applyAlignment="1">
      <alignment horizontal="center" vertical="center" wrapText="1"/>
    </xf>
    <xf numFmtId="0" fontId="78" fillId="39" borderId="35" xfId="0" applyFont="1" applyFill="1" applyBorder="1" applyAlignment="1">
      <alignment horizontal="center" vertical="center"/>
    </xf>
    <xf numFmtId="1" fontId="30" fillId="25" borderId="37" xfId="0" applyNumberFormat="1" applyFont="1" applyFill="1" applyBorder="1" applyAlignment="1">
      <alignment horizontal="center" vertical="center" wrapText="1"/>
    </xf>
    <xf numFmtId="0" fontId="30" fillId="25" borderId="38" xfId="0" applyFont="1" applyFill="1" applyBorder="1" applyAlignment="1">
      <alignment horizontal="center" vertical="center" wrapText="1"/>
    </xf>
    <xf numFmtId="0" fontId="63" fillId="25" borderId="38" xfId="0" applyFont="1" applyFill="1" applyBorder="1" applyAlignment="1">
      <alignment horizontal="left" vertical="center" wrapText="1"/>
    </xf>
    <xf numFmtId="164" fontId="30" fillId="25" borderId="38" xfId="230" applyFont="1" applyFill="1" applyBorder="1" applyAlignment="1">
      <alignment horizontal="center" vertical="center"/>
    </xf>
    <xf numFmtId="0" fontId="49" fillId="0" borderId="0" xfId="0" applyFont="1"/>
    <xf numFmtId="1" fontId="71" fillId="0" borderId="40" xfId="0" applyNumberFormat="1" applyFont="1" applyBorder="1" applyAlignment="1">
      <alignment horizontal="center" vertical="center"/>
    </xf>
    <xf numFmtId="164" fontId="71" fillId="0" borderId="40" xfId="230" applyFont="1" applyBorder="1" applyAlignment="1">
      <alignment horizontal="center" vertical="center"/>
    </xf>
    <xf numFmtId="1" fontId="71" fillId="0" borderId="42" xfId="0" applyNumberFormat="1" applyFont="1" applyBorder="1" applyAlignment="1">
      <alignment horizontal="center" vertical="center"/>
    </xf>
    <xf numFmtId="164" fontId="71" fillId="0" borderId="42" xfId="230" applyFont="1" applyBorder="1" applyAlignment="1">
      <alignment horizontal="center" vertical="center"/>
    </xf>
    <xf numFmtId="0" fontId="78" fillId="36" borderId="37" xfId="0" applyFont="1" applyFill="1" applyBorder="1" applyAlignment="1">
      <alignment horizontal="center" vertical="center"/>
    </xf>
    <xf numFmtId="1" fontId="52" fillId="25" borderId="37" xfId="0" applyNumberFormat="1" applyFont="1" applyFill="1" applyBorder="1" applyAlignment="1">
      <alignment horizontal="center" vertical="center" wrapText="1"/>
    </xf>
    <xf numFmtId="0" fontId="71" fillId="0" borderId="40" xfId="0" applyFont="1" applyBorder="1" applyAlignment="1">
      <alignment horizontal="left" vertical="center"/>
    </xf>
    <xf numFmtId="0" fontId="5" fillId="0" borderId="0" xfId="0" applyFont="1" applyAlignment="1">
      <alignment vertical="center"/>
    </xf>
    <xf numFmtId="0" fontId="78" fillId="36" borderId="38" xfId="0" applyFont="1" applyFill="1" applyBorder="1" applyAlignment="1">
      <alignment horizontal="center" vertical="center"/>
    </xf>
    <xf numFmtId="2" fontId="52" fillId="25" borderId="38" xfId="230" applyNumberFormat="1" applyFont="1" applyFill="1" applyBorder="1" applyAlignment="1">
      <alignment horizontal="center" vertical="center" wrapText="1"/>
    </xf>
    <xf numFmtId="1" fontId="80" fillId="0" borderId="40" xfId="0" applyNumberFormat="1" applyFont="1" applyBorder="1" applyAlignment="1">
      <alignment horizontal="center" vertical="center"/>
    </xf>
    <xf numFmtId="0" fontId="80" fillId="0" borderId="40" xfId="0" applyFont="1" applyBorder="1" applyAlignment="1">
      <alignment horizontal="left" vertical="center"/>
    </xf>
    <xf numFmtId="0" fontId="80" fillId="0" borderId="40" xfId="0" applyFont="1" applyBorder="1" applyAlignment="1">
      <alignment horizontal="center" vertical="center"/>
    </xf>
    <xf numFmtId="164" fontId="80" fillId="0" borderId="40" xfId="230" applyFont="1" applyBorder="1" applyAlignment="1">
      <alignment horizontal="right" vertical="center"/>
    </xf>
    <xf numFmtId="0" fontId="86" fillId="0" borderId="0" xfId="0" applyFont="1" applyAlignment="1">
      <alignment vertical="center"/>
    </xf>
    <xf numFmtId="176" fontId="30" fillId="0" borderId="0" xfId="126" applyNumberFormat="1" applyFont="1" applyAlignment="1">
      <alignment horizontal="center" vertical="center" wrapText="1"/>
    </xf>
    <xf numFmtId="174" fontId="50" fillId="0" borderId="0" xfId="126" applyNumberFormat="1" applyFont="1" applyAlignment="1">
      <alignment horizontal="center" vertical="center" wrapText="1"/>
    </xf>
    <xf numFmtId="0" fontId="49" fillId="0" borderId="26" xfId="229" applyFont="1" applyBorder="1" applyAlignment="1">
      <alignment horizontal="left" vertical="center" wrapText="1"/>
    </xf>
    <xf numFmtId="0" fontId="49" fillId="0" borderId="26" xfId="229" applyFont="1" applyBorder="1" applyAlignment="1">
      <alignment horizontal="right" vertical="center" wrapText="1"/>
    </xf>
    <xf numFmtId="0" fontId="49" fillId="0" borderId="26" xfId="229" applyFont="1" applyBorder="1" applyAlignment="1">
      <alignment horizontal="center" vertical="center" wrapText="1"/>
    </xf>
    <xf numFmtId="0" fontId="4" fillId="0" borderId="0" xfId="0" applyFont="1" applyAlignment="1">
      <alignment vertical="center"/>
    </xf>
    <xf numFmtId="1" fontId="81" fillId="0" borderId="0" xfId="0" applyNumberFormat="1" applyFont="1" applyAlignment="1">
      <alignment horizontal="center" vertical="center" shrinkToFit="1"/>
    </xf>
    <xf numFmtId="0" fontId="71" fillId="0" borderId="0" xfId="0" applyFont="1" applyAlignment="1">
      <alignment horizontal="left" vertical="center" wrapText="1"/>
    </xf>
    <xf numFmtId="0" fontId="71" fillId="0" borderId="0" xfId="0" applyFont="1" applyAlignment="1">
      <alignment horizontal="center" vertical="center"/>
    </xf>
    <xf numFmtId="0" fontId="78" fillId="38" borderId="43" xfId="0" applyFont="1" applyFill="1" applyBorder="1" applyAlignment="1">
      <alignment horizontal="right" vertical="center"/>
    </xf>
    <xf numFmtId="0" fontId="78" fillId="38" borderId="0" xfId="0" applyFont="1" applyFill="1" applyAlignment="1">
      <alignment vertical="center"/>
    </xf>
    <xf numFmtId="0" fontId="75" fillId="38" borderId="0" xfId="0" applyFont="1" applyFill="1" applyAlignment="1">
      <alignment vertical="center" wrapText="1"/>
    </xf>
    <xf numFmtId="0" fontId="78" fillId="38" borderId="48" xfId="0" applyFont="1" applyFill="1" applyBorder="1" applyAlignment="1">
      <alignment horizontal="center" vertical="center"/>
    </xf>
    <xf numFmtId="1" fontId="71" fillId="0" borderId="0" xfId="0" applyNumberFormat="1" applyFont="1" applyAlignment="1">
      <alignment horizontal="right" vertical="center"/>
    </xf>
    <xf numFmtId="164" fontId="52" fillId="25" borderId="34" xfId="230" applyFont="1" applyFill="1" applyBorder="1" applyAlignment="1">
      <alignment horizontal="center" vertical="center"/>
    </xf>
    <xf numFmtId="175" fontId="52" fillId="27" borderId="36" xfId="230" applyNumberFormat="1" applyFont="1" applyFill="1" applyBorder="1" applyAlignment="1">
      <alignment horizontal="center" vertical="center"/>
    </xf>
    <xf numFmtId="0" fontId="78" fillId="35" borderId="43" xfId="0" applyFont="1" applyFill="1" applyBorder="1" applyAlignment="1">
      <alignment horizontal="right" vertical="center"/>
    </xf>
    <xf numFmtId="0" fontId="78" fillId="35" borderId="0" xfId="0" applyFont="1" applyFill="1" applyAlignment="1">
      <alignment vertical="center"/>
    </xf>
    <xf numFmtId="0" fontId="75" fillId="35" borderId="0" xfId="0" applyFont="1" applyFill="1" applyAlignment="1">
      <alignment vertical="center" wrapText="1"/>
    </xf>
    <xf numFmtId="0" fontId="78" fillId="35" borderId="44" xfId="0" applyFont="1" applyFill="1" applyBorder="1" applyAlignment="1">
      <alignment horizontal="center" vertical="center"/>
    </xf>
    <xf numFmtId="0" fontId="71" fillId="0" borderId="50" xfId="0" applyFont="1" applyBorder="1" applyAlignment="1">
      <alignment horizontal="center" vertical="center"/>
    </xf>
    <xf numFmtId="164" fontId="71" fillId="0" borderId="50" xfId="230" applyFont="1" applyBorder="1" applyAlignment="1">
      <alignment horizontal="right" vertical="center"/>
    </xf>
    <xf numFmtId="164" fontId="59" fillId="0" borderId="50" xfId="230" applyFont="1" applyBorder="1" applyAlignment="1">
      <alignment horizontal="right" vertical="center"/>
    </xf>
    <xf numFmtId="164" fontId="71" fillId="25" borderId="40" xfId="230" applyFont="1" applyFill="1" applyBorder="1" applyAlignment="1">
      <alignment vertical="center"/>
    </xf>
    <xf numFmtId="164" fontId="59" fillId="25" borderId="42" xfId="230" applyFont="1" applyFill="1" applyBorder="1" applyAlignment="1">
      <alignment horizontal="right" vertical="center" wrapText="1"/>
    </xf>
    <xf numFmtId="164" fontId="59" fillId="25" borderId="40" xfId="230" applyFont="1" applyFill="1" applyBorder="1" applyAlignment="1">
      <alignment horizontal="right" vertical="center" wrapText="1"/>
    </xf>
    <xf numFmtId="164" fontId="71" fillId="25" borderId="42" xfId="230" applyFont="1" applyFill="1" applyBorder="1" applyAlignment="1">
      <alignment horizontal="right" vertical="top"/>
    </xf>
    <xf numFmtId="164" fontId="59" fillId="25" borderId="42" xfId="230" applyFont="1" applyFill="1" applyBorder="1" applyAlignment="1">
      <alignment horizontal="right" vertical="center"/>
    </xf>
    <xf numFmtId="164" fontId="59" fillId="25" borderId="40" xfId="230" applyFont="1" applyFill="1" applyBorder="1" applyAlignment="1">
      <alignment horizontal="right" vertical="center"/>
    </xf>
    <xf numFmtId="175" fontId="52" fillId="30" borderId="39" xfId="230" applyNumberFormat="1" applyFont="1" applyFill="1" applyBorder="1" applyAlignment="1">
      <alignment horizontal="center" vertical="center"/>
    </xf>
    <xf numFmtId="164" fontId="71" fillId="25" borderId="40" xfId="230" applyFont="1" applyFill="1" applyBorder="1" applyAlignment="1">
      <alignment horizontal="right" vertical="center"/>
    </xf>
    <xf numFmtId="175" fontId="52" fillId="30" borderId="38" xfId="230" applyNumberFormat="1" applyFont="1" applyFill="1" applyBorder="1" applyAlignment="1">
      <alignment horizontal="center" vertical="center" wrapText="1"/>
    </xf>
    <xf numFmtId="175" fontId="52" fillId="30" borderId="39" xfId="1" applyNumberFormat="1" applyFont="1" applyFill="1" applyBorder="1" applyAlignment="1">
      <alignment horizontal="center" vertical="center" wrapText="1"/>
    </xf>
    <xf numFmtId="175" fontId="30" fillId="30" borderId="39" xfId="230" applyNumberFormat="1" applyFont="1" applyFill="1" applyBorder="1" applyAlignment="1">
      <alignment horizontal="center" vertical="center" wrapText="1"/>
    </xf>
    <xf numFmtId="175" fontId="52" fillId="30" borderId="0" xfId="230" applyNumberFormat="1" applyFont="1" applyFill="1" applyBorder="1" applyAlignment="1">
      <alignment horizontal="center" vertical="center" wrapText="1"/>
    </xf>
    <xf numFmtId="1" fontId="71" fillId="0" borderId="43" xfId="0" applyNumberFormat="1" applyFont="1" applyBorder="1" applyAlignment="1">
      <alignment horizontal="right" vertical="center"/>
    </xf>
    <xf numFmtId="164" fontId="71" fillId="0" borderId="0" xfId="230" applyFont="1" applyFill="1" applyBorder="1" applyAlignment="1">
      <alignment horizontal="right" vertical="center"/>
    </xf>
    <xf numFmtId="164" fontId="59" fillId="0" borderId="0" xfId="230" applyFont="1" applyFill="1" applyBorder="1" applyAlignment="1">
      <alignment horizontal="right" vertical="center"/>
    </xf>
    <xf numFmtId="175" fontId="52" fillId="30" borderId="39" xfId="230" applyNumberFormat="1" applyFont="1" applyFill="1" applyBorder="1" applyAlignment="1">
      <alignment horizontal="center" vertical="center" wrapText="1"/>
    </xf>
    <xf numFmtId="1" fontId="71" fillId="0" borderId="37" xfId="0" applyNumberFormat="1" applyFont="1" applyBorder="1" applyAlignment="1">
      <alignment horizontal="right" vertical="center"/>
    </xf>
    <xf numFmtId="0" fontId="71" fillId="0" borderId="38" xfId="0" applyFont="1" applyBorder="1" applyAlignment="1">
      <alignment horizontal="left" vertical="top" wrapText="1"/>
    </xf>
    <xf numFmtId="0" fontId="71" fillId="0" borderId="38" xfId="0" applyFont="1" applyBorder="1" applyAlignment="1">
      <alignment horizontal="center" vertical="top"/>
    </xf>
    <xf numFmtId="164" fontId="71" fillId="0" borderId="38" xfId="230" applyFont="1" applyFill="1" applyBorder="1" applyAlignment="1">
      <alignment horizontal="right" vertical="top"/>
    </xf>
    <xf numFmtId="164" fontId="59" fillId="0" borderId="39" xfId="230" applyFont="1" applyFill="1" applyBorder="1" applyAlignment="1">
      <alignment horizontal="right" vertical="center" wrapText="1"/>
    </xf>
    <xf numFmtId="164" fontId="52" fillId="25" borderId="39" xfId="230" applyFont="1" applyFill="1" applyBorder="1" applyAlignment="1">
      <alignment horizontal="right" vertical="center" wrapText="1"/>
    </xf>
    <xf numFmtId="1" fontId="81" fillId="0" borderId="51" xfId="0" applyNumberFormat="1" applyFont="1" applyBorder="1" applyAlignment="1">
      <alignment horizontal="center" vertical="center" shrinkToFit="1"/>
    </xf>
    <xf numFmtId="0" fontId="71" fillId="0" borderId="51" xfId="0" applyFont="1" applyBorder="1" applyAlignment="1">
      <alignment horizontal="left" vertical="top" wrapText="1"/>
    </xf>
    <xf numFmtId="0" fontId="71" fillId="0" borderId="51" xfId="0" applyFont="1" applyBorder="1" applyAlignment="1">
      <alignment horizontal="center" vertical="top"/>
    </xf>
    <xf numFmtId="164" fontId="71" fillId="0" borderId="51" xfId="230" applyFont="1" applyFill="1" applyBorder="1" applyAlignment="1">
      <alignment horizontal="right" vertical="top"/>
    </xf>
    <xf numFmtId="1" fontId="71" fillId="0" borderId="51" xfId="0" applyNumberFormat="1" applyFont="1" applyBorder="1" applyAlignment="1">
      <alignment horizontal="right" vertical="center"/>
    </xf>
    <xf numFmtId="1" fontId="71" fillId="0" borderId="34" xfId="0" applyNumberFormat="1" applyFont="1" applyBorder="1" applyAlignment="1">
      <alignment horizontal="right" vertical="center"/>
    </xf>
    <xf numFmtId="164" fontId="71" fillId="0" borderId="34" xfId="230" applyFont="1" applyFill="1" applyBorder="1" applyAlignment="1">
      <alignment horizontal="right" vertical="top"/>
    </xf>
    <xf numFmtId="0" fontId="71" fillId="0" borderId="38" xfId="0" applyFont="1" applyBorder="1" applyAlignment="1">
      <alignment horizontal="left" vertical="center" wrapText="1"/>
    </xf>
    <xf numFmtId="0" fontId="71" fillId="0" borderId="51" xfId="0" applyFont="1" applyBorder="1" applyAlignment="1">
      <alignment horizontal="left" vertical="center" wrapText="1"/>
    </xf>
    <xf numFmtId="0" fontId="71" fillId="0" borderId="51" xfId="0" applyFont="1" applyBorder="1" applyAlignment="1">
      <alignment horizontal="center" vertical="center"/>
    </xf>
    <xf numFmtId="164" fontId="71" fillId="0" borderId="51" xfId="230" applyFont="1" applyBorder="1" applyAlignment="1">
      <alignment horizontal="right" vertical="center"/>
    </xf>
    <xf numFmtId="164" fontId="71" fillId="0" borderId="51" xfId="230" applyFont="1" applyFill="1" applyBorder="1" applyAlignment="1">
      <alignment vertical="center"/>
    </xf>
    <xf numFmtId="164" fontId="71" fillId="0" borderId="34" xfId="230" applyFont="1" applyFill="1" applyBorder="1" applyAlignment="1">
      <alignment vertical="center"/>
    </xf>
    <xf numFmtId="164" fontId="71" fillId="0" borderId="51" xfId="230" applyFont="1" applyFill="1" applyBorder="1" applyAlignment="1">
      <alignment horizontal="right" vertical="center"/>
    </xf>
    <xf numFmtId="0" fontId="71" fillId="0" borderId="51" xfId="0" applyFont="1" applyBorder="1" applyAlignment="1">
      <alignment horizontal="center" vertical="center" wrapText="1"/>
    </xf>
    <xf numFmtId="164" fontId="59" fillId="0" borderId="51" xfId="230" applyFont="1" applyFill="1" applyBorder="1" applyAlignment="1">
      <alignment horizontal="right" vertical="center" wrapText="1"/>
    </xf>
    <xf numFmtId="1" fontId="59" fillId="0" borderId="35" xfId="0" applyNumberFormat="1" applyFont="1" applyBorder="1" applyAlignment="1">
      <alignment horizontal="right" vertical="center" wrapText="1"/>
    </xf>
    <xf numFmtId="0" fontId="59" fillId="0" borderId="34" xfId="0" applyFont="1" applyBorder="1" applyAlignment="1">
      <alignment horizontal="center" vertical="center" wrapText="1"/>
    </xf>
    <xf numFmtId="164" fontId="59" fillId="0" borderId="34" xfId="230" applyFont="1" applyFill="1" applyBorder="1" applyAlignment="1">
      <alignment horizontal="center" vertical="center" wrapText="1"/>
    </xf>
    <xf numFmtId="164" fontId="59" fillId="0" borderId="41" xfId="230" applyFont="1" applyFill="1" applyBorder="1" applyAlignment="1">
      <alignment horizontal="center" vertical="center" wrapText="1"/>
    </xf>
    <xf numFmtId="0" fontId="71" fillId="0" borderId="0" xfId="0" applyFont="1" applyAlignment="1">
      <alignment horizontal="center"/>
    </xf>
    <xf numFmtId="0" fontId="71" fillId="0" borderId="40" xfId="0" applyFont="1" applyBorder="1" applyAlignment="1">
      <alignment horizontal="center"/>
    </xf>
    <xf numFmtId="164" fontId="71" fillId="0" borderId="38" xfId="230" applyFont="1" applyFill="1" applyBorder="1" applyAlignment="1">
      <alignment horizontal="right" vertical="center"/>
    </xf>
    <xf numFmtId="164" fontId="71" fillId="0" borderId="42" xfId="230" applyFont="1" applyFill="1" applyBorder="1" applyAlignment="1">
      <alignment horizontal="right" vertical="center"/>
    </xf>
    <xf numFmtId="164" fontId="71" fillId="0" borderId="40" xfId="230" applyFont="1" applyFill="1" applyBorder="1" applyAlignment="1">
      <alignment horizontal="right" vertical="center"/>
    </xf>
    <xf numFmtId="164" fontId="71" fillId="0" borderId="45" xfId="230" applyFont="1" applyFill="1" applyBorder="1" applyAlignment="1">
      <alignment horizontal="right" vertical="center"/>
    </xf>
    <xf numFmtId="1" fontId="59" fillId="28" borderId="35" xfId="0" applyNumberFormat="1" applyFont="1" applyFill="1" applyBorder="1" applyAlignment="1">
      <alignment horizontal="right" vertical="center" wrapText="1"/>
    </xf>
    <xf numFmtId="0" fontId="71" fillId="28" borderId="34" xfId="0" applyFont="1" applyFill="1" applyBorder="1" applyAlignment="1">
      <alignment horizontal="left" vertical="center" wrapText="1"/>
    </xf>
    <xf numFmtId="0" fontId="59" fillId="28" borderId="34" xfId="0" applyFont="1" applyFill="1" applyBorder="1" applyAlignment="1">
      <alignment horizontal="center" vertical="center" wrapText="1"/>
    </xf>
    <xf numFmtId="164" fontId="59" fillId="28" borderId="34" xfId="230" applyFont="1" applyFill="1" applyBorder="1" applyAlignment="1">
      <alignment horizontal="center" vertical="center" wrapText="1"/>
    </xf>
    <xf numFmtId="0" fontId="71" fillId="0" borderId="49" xfId="0" applyFont="1" applyBorder="1" applyAlignment="1">
      <alignment horizontal="center" vertical="center"/>
    </xf>
    <xf numFmtId="164" fontId="71" fillId="0" borderId="38" xfId="230" applyFont="1" applyBorder="1" applyAlignment="1">
      <alignment horizontal="right" vertical="top"/>
    </xf>
    <xf numFmtId="1" fontId="71" fillId="25" borderId="40" xfId="0" applyNumberFormat="1" applyFont="1" applyFill="1" applyBorder="1" applyAlignment="1">
      <alignment horizontal="right" vertical="center"/>
    </xf>
    <xf numFmtId="0" fontId="71" fillId="25" borderId="40" xfId="0" applyFont="1" applyFill="1" applyBorder="1" applyAlignment="1">
      <alignment horizontal="left" vertical="top" wrapText="1"/>
    </xf>
    <xf numFmtId="0" fontId="71" fillId="25" borderId="40" xfId="0" applyFont="1" applyFill="1" applyBorder="1" applyAlignment="1">
      <alignment horizontal="center" vertical="top"/>
    </xf>
    <xf numFmtId="164" fontId="71" fillId="25" borderId="40" xfId="230" applyFont="1" applyFill="1" applyBorder="1" applyAlignment="1">
      <alignment horizontal="right" vertical="top"/>
    </xf>
    <xf numFmtId="1" fontId="71" fillId="0" borderId="50" xfId="0" applyNumberFormat="1" applyFont="1" applyBorder="1" applyAlignment="1">
      <alignment horizontal="right" vertical="center"/>
    </xf>
    <xf numFmtId="1" fontId="81" fillId="0" borderId="50" xfId="0" applyNumberFormat="1" applyFont="1" applyBorder="1" applyAlignment="1">
      <alignment horizontal="center" vertical="center" shrinkToFit="1"/>
    </xf>
    <xf numFmtId="0" fontId="71" fillId="0" borderId="50" xfId="0" applyFont="1" applyBorder="1" applyAlignment="1">
      <alignment horizontal="left" vertical="center" wrapText="1"/>
    </xf>
    <xf numFmtId="0" fontId="71" fillId="0" borderId="40" xfId="0" applyFont="1" applyBorder="1" applyAlignment="1">
      <alignment horizontal="right" vertical="center"/>
    </xf>
    <xf numFmtId="0" fontId="71" fillId="0" borderId="42" xfId="0" applyFont="1" applyBorder="1" applyAlignment="1">
      <alignment horizontal="right" vertical="center"/>
    </xf>
    <xf numFmtId="0" fontId="30" fillId="27" borderId="3" xfId="0" applyFont="1" applyFill="1" applyBorder="1" applyAlignment="1">
      <alignment horizontal="center" vertical="center"/>
    </xf>
    <xf numFmtId="0" fontId="30" fillId="27" borderId="3" xfId="0" applyFont="1" applyFill="1" applyBorder="1" applyAlignment="1">
      <alignment horizontal="left" vertical="center" wrapText="1"/>
    </xf>
    <xf numFmtId="4" fontId="30" fillId="27" borderId="3" xfId="0" applyNumberFormat="1" applyFont="1" applyFill="1" applyBorder="1" applyAlignment="1">
      <alignment horizontal="center" vertical="center"/>
    </xf>
    <xf numFmtId="0" fontId="30" fillId="0" borderId="33" xfId="0" applyFont="1" applyBorder="1" applyAlignment="1">
      <alignment horizontal="center" vertical="center"/>
    </xf>
    <xf numFmtId="0" fontId="30" fillId="0" borderId="33" xfId="0" applyFont="1" applyBorder="1" applyAlignment="1">
      <alignment horizontal="left" vertical="center" wrapText="1"/>
    </xf>
    <xf numFmtId="4" fontId="29" fillId="0" borderId="33" xfId="0" applyNumberFormat="1" applyFont="1" applyBorder="1" applyAlignment="1">
      <alignment horizontal="center" vertical="center"/>
    </xf>
    <xf numFmtId="164" fontId="30" fillId="27" borderId="58" xfId="230" applyFont="1" applyFill="1" applyBorder="1" applyAlignment="1">
      <alignment horizontal="right" vertical="center"/>
    </xf>
    <xf numFmtId="0" fontId="29" fillId="0" borderId="69" xfId="0" applyFont="1" applyBorder="1" applyAlignment="1">
      <alignment horizontal="center" vertical="center"/>
    </xf>
    <xf numFmtId="164" fontId="29" fillId="0" borderId="70" xfId="230" applyFont="1" applyFill="1" applyBorder="1" applyAlignment="1">
      <alignment horizontal="right" vertical="center"/>
    </xf>
    <xf numFmtId="0" fontId="88" fillId="0" borderId="73" xfId="0" applyFont="1" applyBorder="1" applyAlignment="1">
      <alignment horizontal="center" vertical="center"/>
    </xf>
    <xf numFmtId="164" fontId="30" fillId="0" borderId="63" xfId="230" applyFont="1" applyFill="1" applyBorder="1" applyAlignment="1">
      <alignment horizontal="right" vertical="center"/>
    </xf>
    <xf numFmtId="164" fontId="56" fillId="32" borderId="83" xfId="230" applyFont="1" applyFill="1" applyBorder="1" applyAlignment="1">
      <alignment horizontal="right" vertical="center"/>
    </xf>
    <xf numFmtId="173" fontId="91" fillId="0" borderId="0" xfId="243" applyNumberFormat="1" applyFont="1" applyAlignment="1">
      <alignment horizontal="right" vertical="center"/>
    </xf>
    <xf numFmtId="1" fontId="81" fillId="0" borderId="87" xfId="0" applyNumberFormat="1" applyFont="1" applyBorder="1" applyAlignment="1">
      <alignment horizontal="center" vertical="center" shrinkToFit="1"/>
    </xf>
    <xf numFmtId="177" fontId="29" fillId="24" borderId="0" xfId="98" applyNumberFormat="1" applyFont="1" applyFill="1" applyAlignment="1">
      <alignment horizontal="center" vertical="center"/>
    </xf>
    <xf numFmtId="0" fontId="29" fillId="0" borderId="80" xfId="0" applyFont="1" applyBorder="1" applyAlignment="1">
      <alignment horizontal="center" vertical="center"/>
    </xf>
    <xf numFmtId="0" fontId="71" fillId="0" borderId="0" xfId="0" applyFont="1" applyAlignment="1">
      <alignment horizontal="left" vertical="top" wrapText="1"/>
    </xf>
    <xf numFmtId="0" fontId="71" fillId="0" borderId="0" xfId="0" applyFont="1" applyAlignment="1">
      <alignment horizontal="center" vertical="top"/>
    </xf>
    <xf numFmtId="164" fontId="71" fillId="0" borderId="0" xfId="230" applyFont="1" applyBorder="1" applyAlignment="1">
      <alignment horizontal="right" vertical="top"/>
    </xf>
    <xf numFmtId="164" fontId="71" fillId="0" borderId="0" xfId="230" applyFont="1" applyFill="1" applyBorder="1" applyAlignment="1">
      <alignment horizontal="right" vertical="top"/>
    </xf>
    <xf numFmtId="1" fontId="81" fillId="0" borderId="48" xfId="0" applyNumberFormat="1" applyFont="1" applyBorder="1" applyAlignment="1">
      <alignment horizontal="center" vertical="center" shrinkToFit="1"/>
    </xf>
    <xf numFmtId="1" fontId="71" fillId="0" borderId="27" xfId="0" applyNumberFormat="1" applyFont="1" applyBorder="1" applyAlignment="1">
      <alignment horizontal="right" vertical="center"/>
    </xf>
    <xf numFmtId="3" fontId="58" fillId="27" borderId="28" xfId="1" applyNumberFormat="1" applyFont="1" applyFill="1" applyBorder="1" applyAlignment="1">
      <alignment horizontal="center" vertical="center"/>
    </xf>
    <xf numFmtId="3" fontId="58" fillId="27" borderId="62" xfId="1" applyNumberFormat="1" applyFont="1" applyFill="1" applyBorder="1" applyAlignment="1">
      <alignment horizontal="center" vertical="center"/>
    </xf>
    <xf numFmtId="4" fontId="30" fillId="24" borderId="61" xfId="1" applyNumberFormat="1" applyFont="1" applyFill="1" applyBorder="1" applyAlignment="1">
      <alignment horizontal="center" vertical="center"/>
    </xf>
    <xf numFmtId="0" fontId="55" fillId="0" borderId="20" xfId="126" applyFont="1" applyBorder="1" applyAlignment="1">
      <alignment horizontal="center" vertical="center"/>
    </xf>
    <xf numFmtId="0" fontId="71" fillId="0" borderId="22" xfId="229" applyFont="1" applyBorder="1" applyAlignment="1">
      <alignment horizontal="center" vertical="center"/>
    </xf>
    <xf numFmtId="0" fontId="55" fillId="0" borderId="22" xfId="126" applyFont="1" applyBorder="1" applyAlignment="1">
      <alignment horizontal="center" vertical="center"/>
    </xf>
    <xf numFmtId="17" fontId="70" fillId="0" borderId="0" xfId="126" applyNumberFormat="1" applyFont="1" applyAlignment="1">
      <alignment horizontal="center" vertical="center"/>
    </xf>
    <xf numFmtId="0" fontId="55" fillId="33" borderId="22" xfId="229" applyFont="1" applyFill="1" applyBorder="1" applyAlignment="1">
      <alignment horizontal="left" vertical="center" wrapText="1"/>
    </xf>
    <xf numFmtId="0" fontId="55" fillId="33" borderId="0" xfId="229" applyFont="1" applyFill="1" applyAlignment="1">
      <alignment horizontal="left" vertical="center" wrapText="1"/>
    </xf>
    <xf numFmtId="4" fontId="55" fillId="33" borderId="0" xfId="229" applyNumberFormat="1" applyFont="1" applyFill="1" applyAlignment="1">
      <alignment horizontal="left" vertical="center" wrapText="1"/>
    </xf>
    <xf numFmtId="0" fontId="55" fillId="33" borderId="0" xfId="229" applyFont="1" applyFill="1" applyAlignment="1">
      <alignment horizontal="center" vertical="center" wrapText="1"/>
    </xf>
    <xf numFmtId="0" fontId="51" fillId="0" borderId="0" xfId="126" applyFont="1" applyAlignment="1">
      <alignment horizontal="center" vertical="center" wrapText="1"/>
    </xf>
    <xf numFmtId="176" fontId="30" fillId="0" borderId="61" xfId="126" applyNumberFormat="1" applyFont="1" applyBorder="1" applyAlignment="1">
      <alignment horizontal="center" vertical="center" wrapText="1"/>
    </xf>
    <xf numFmtId="0" fontId="54" fillId="0" borderId="0" xfId="126" applyFont="1" applyAlignment="1">
      <alignment horizontal="center" vertical="center" shrinkToFit="1"/>
    </xf>
    <xf numFmtId="174" fontId="30" fillId="0" borderId="0" xfId="126" applyNumberFormat="1" applyFont="1" applyAlignment="1">
      <alignment horizontal="center" vertical="center" wrapText="1"/>
    </xf>
    <xf numFmtId="0" fontId="55" fillId="0" borderId="61" xfId="126" applyFont="1" applyBorder="1" applyAlignment="1">
      <alignment horizontal="center" vertical="center"/>
    </xf>
    <xf numFmtId="0" fontId="49" fillId="0" borderId="95" xfId="229" applyFont="1" applyBorder="1" applyAlignment="1">
      <alignment horizontal="left" vertical="center" wrapText="1"/>
    </xf>
    <xf numFmtId="0" fontId="55" fillId="0" borderId="22" xfId="229" applyFont="1" applyBorder="1" applyAlignment="1">
      <alignment horizontal="left" vertical="center" wrapText="1"/>
    </xf>
    <xf numFmtId="0" fontId="55" fillId="0" borderId="0" xfId="229" applyFont="1" applyAlignment="1">
      <alignment horizontal="right" vertical="center" wrapText="1"/>
    </xf>
    <xf numFmtId="0" fontId="55" fillId="0" borderId="0" xfId="229" applyFont="1" applyAlignment="1">
      <alignment horizontal="center" vertical="center" wrapText="1"/>
    </xf>
    <xf numFmtId="0" fontId="55" fillId="0" borderId="0" xfId="229" applyFont="1" applyAlignment="1">
      <alignment horizontal="left" vertical="center" wrapText="1"/>
    </xf>
    <xf numFmtId="0" fontId="49" fillId="0" borderId="22" xfId="229" applyFont="1" applyBorder="1" applyAlignment="1">
      <alignment horizontal="left" vertical="center" wrapText="1"/>
    </xf>
    <xf numFmtId="0" fontId="49" fillId="0" borderId="0" xfId="229" applyFont="1" applyAlignment="1">
      <alignment horizontal="right" vertical="center" wrapText="1"/>
    </xf>
    <xf numFmtId="0" fontId="49" fillId="0" borderId="0" xfId="229" applyFont="1" applyAlignment="1">
      <alignment horizontal="center" vertical="center" wrapText="1"/>
    </xf>
    <xf numFmtId="0" fontId="49" fillId="0" borderId="0" xfId="229" applyFont="1" applyAlignment="1">
      <alignment horizontal="left" vertical="center" wrapText="1"/>
    </xf>
    <xf numFmtId="0" fontId="55" fillId="0" borderId="21" xfId="126" applyFont="1" applyBorder="1" applyAlignment="1">
      <alignment horizontal="center" vertical="center"/>
    </xf>
    <xf numFmtId="0" fontId="55" fillId="0" borderId="56" xfId="126" applyFont="1" applyBorder="1" applyAlignment="1">
      <alignment horizontal="center" vertical="center"/>
    </xf>
    <xf numFmtId="0" fontId="77" fillId="39" borderId="0" xfId="0" applyFont="1" applyFill="1" applyAlignment="1">
      <alignment vertical="center"/>
    </xf>
    <xf numFmtId="175" fontId="52" fillId="39" borderId="0" xfId="230" applyNumberFormat="1" applyFont="1" applyFill="1" applyBorder="1" applyAlignment="1">
      <alignment horizontal="center" vertical="center" wrapText="1"/>
    </xf>
    <xf numFmtId="0" fontId="6" fillId="36" borderId="0" xfId="0" applyFont="1" applyFill="1"/>
    <xf numFmtId="175" fontId="78" fillId="36" borderId="38" xfId="230" applyNumberFormat="1" applyFont="1" applyFill="1" applyBorder="1" applyAlignment="1">
      <alignment horizontal="center" vertical="center" wrapText="1"/>
    </xf>
    <xf numFmtId="0" fontId="89" fillId="35" borderId="96" xfId="0" applyFont="1" applyFill="1" applyBorder="1" applyAlignment="1">
      <alignment horizontal="center" vertical="center"/>
    </xf>
    <xf numFmtId="0" fontId="63" fillId="28" borderId="97" xfId="0" applyFont="1" applyFill="1" applyBorder="1" applyAlignment="1">
      <alignment horizontal="center" vertical="center" wrapText="1"/>
    </xf>
    <xf numFmtId="0" fontId="63" fillId="28" borderId="97" xfId="0" applyFont="1" applyFill="1" applyBorder="1" applyAlignment="1">
      <alignment horizontal="left" vertical="center" wrapText="1"/>
    </xf>
    <xf numFmtId="0" fontId="63" fillId="40" borderId="30" xfId="0" applyFont="1" applyFill="1" applyBorder="1" applyAlignment="1">
      <alignment horizontal="center" vertical="center"/>
    </xf>
    <xf numFmtId="0" fontId="63" fillId="40" borderId="33" xfId="0" applyFont="1" applyFill="1" applyBorder="1" applyAlignment="1">
      <alignment horizontal="center" vertical="center"/>
    </xf>
    <xf numFmtId="0" fontId="63" fillId="40" borderId="33" xfId="0" applyFont="1" applyFill="1" applyBorder="1" applyAlignment="1">
      <alignment horizontal="left" vertical="center"/>
    </xf>
    <xf numFmtId="0" fontId="49" fillId="40" borderId="33" xfId="0" applyFont="1" applyFill="1" applyBorder="1" applyAlignment="1">
      <alignment horizontal="center" vertical="center"/>
    </xf>
    <xf numFmtId="1" fontId="92" fillId="0" borderId="98" xfId="0" applyNumberFormat="1" applyFont="1" applyBorder="1" applyAlignment="1">
      <alignment horizontal="center" vertical="top" shrinkToFit="1"/>
    </xf>
    <xf numFmtId="1" fontId="3" fillId="0" borderId="27" xfId="0" applyNumberFormat="1" applyFont="1" applyBorder="1" applyAlignment="1">
      <alignment horizontal="center" vertical="center" shrinkToFit="1"/>
    </xf>
    <xf numFmtId="0" fontId="74" fillId="0" borderId="98" xfId="0" applyFont="1" applyBorder="1" applyAlignment="1">
      <alignment horizontal="left" vertical="top" wrapText="1"/>
    </xf>
    <xf numFmtId="0" fontId="74" fillId="0" borderId="98" xfId="0" applyFont="1" applyBorder="1" applyAlignment="1">
      <alignment horizontal="center" vertical="top" wrapText="1"/>
    </xf>
    <xf numFmtId="2" fontId="74" fillId="0" borderId="98" xfId="0" applyNumberFormat="1" applyFont="1" applyBorder="1" applyAlignment="1">
      <alignment horizontal="center" vertical="top" wrapText="1"/>
    </xf>
    <xf numFmtId="4" fontId="3" fillId="0" borderId="27" xfId="0" applyNumberFormat="1" applyFont="1" applyBorder="1" applyAlignment="1">
      <alignment horizontal="center" vertical="center" wrapText="1"/>
    </xf>
    <xf numFmtId="1" fontId="93" fillId="0" borderId="98" xfId="0" applyNumberFormat="1" applyFont="1" applyBorder="1" applyAlignment="1">
      <alignment horizontal="center" vertical="top" shrinkToFit="1"/>
    </xf>
    <xf numFmtId="1" fontId="94" fillId="0" borderId="27" xfId="0" applyNumberFormat="1" applyFont="1" applyBorder="1" applyAlignment="1">
      <alignment horizontal="center" vertical="center" shrinkToFit="1"/>
    </xf>
    <xf numFmtId="0" fontId="95" fillId="0" borderId="98" xfId="0" applyFont="1" applyBorder="1" applyAlignment="1">
      <alignment horizontal="left" vertical="top" wrapText="1"/>
    </xf>
    <xf numFmtId="0" fontId="95" fillId="0" borderId="98" xfId="0" applyFont="1" applyBorder="1" applyAlignment="1">
      <alignment horizontal="center" vertical="top" wrapText="1"/>
    </xf>
    <xf numFmtId="2" fontId="95" fillId="0" borderId="98" xfId="0" applyNumberFormat="1" applyFont="1" applyBorder="1" applyAlignment="1">
      <alignment horizontal="center" vertical="top" wrapText="1"/>
    </xf>
    <xf numFmtId="1" fontId="97" fillId="0" borderId="98" xfId="0" applyNumberFormat="1" applyFont="1" applyBorder="1" applyAlignment="1">
      <alignment horizontal="center" vertical="top" shrinkToFit="1"/>
    </xf>
    <xf numFmtId="1" fontId="98" fillId="0" borderId="27" xfId="0" applyNumberFormat="1" applyFont="1" applyBorder="1" applyAlignment="1">
      <alignment horizontal="center" vertical="center" shrinkToFit="1"/>
    </xf>
    <xf numFmtId="0" fontId="99" fillId="0" borderId="98" xfId="0" applyFont="1" applyBorder="1" applyAlignment="1">
      <alignment horizontal="left" vertical="top" wrapText="1"/>
    </xf>
    <xf numFmtId="0" fontId="99" fillId="0" borderId="98" xfId="0" applyFont="1" applyBorder="1" applyAlignment="1">
      <alignment horizontal="center" vertical="top" wrapText="1"/>
    </xf>
    <xf numFmtId="2" fontId="99" fillId="0" borderId="98" xfId="0" applyNumberFormat="1" applyFont="1" applyBorder="1" applyAlignment="1">
      <alignment horizontal="center" vertical="top" wrapText="1"/>
    </xf>
    <xf numFmtId="1" fontId="97" fillId="0" borderId="98" xfId="0" applyNumberFormat="1" applyFont="1" applyBorder="1" applyAlignment="1">
      <alignment horizontal="center" vertical="center" shrinkToFit="1"/>
    </xf>
    <xf numFmtId="0" fontId="100" fillId="40" borderId="33" xfId="0" applyFont="1" applyFill="1" applyBorder="1" applyAlignment="1">
      <alignment vertical="center"/>
    </xf>
    <xf numFmtId="0" fontId="94" fillId="40" borderId="33" xfId="0" applyFont="1" applyFill="1" applyBorder="1" applyAlignment="1">
      <alignment vertical="center"/>
    </xf>
    <xf numFmtId="4" fontId="49" fillId="0" borderId="27" xfId="0" applyNumberFormat="1" applyFont="1" applyBorder="1" applyAlignment="1">
      <alignment horizontal="center" vertical="center"/>
    </xf>
    <xf numFmtId="4" fontId="49" fillId="0" borderId="27" xfId="0" applyNumberFormat="1" applyFont="1" applyBorder="1" applyAlignment="1">
      <alignment horizontal="center" vertical="center" wrapText="1"/>
    </xf>
    <xf numFmtId="1" fontId="49" fillId="0" borderId="27" xfId="0" applyNumberFormat="1" applyFont="1" applyBorder="1" applyAlignment="1">
      <alignment horizontal="center" vertical="center" shrinkToFit="1"/>
    </xf>
    <xf numFmtId="0" fontId="49" fillId="0" borderId="27" xfId="0" applyFont="1" applyBorder="1" applyAlignment="1">
      <alignment horizontal="left" vertical="center" wrapText="1"/>
    </xf>
    <xf numFmtId="0" fontId="49" fillId="0" borderId="27" xfId="0" applyFont="1" applyBorder="1" applyAlignment="1">
      <alignment horizontal="center" vertical="center" wrapText="1"/>
    </xf>
    <xf numFmtId="1" fontId="55" fillId="0" borderId="99" xfId="0" applyNumberFormat="1" applyFont="1" applyBorder="1" applyAlignment="1">
      <alignment horizontal="center" vertical="center" shrinkToFit="1"/>
    </xf>
    <xf numFmtId="1" fontId="55" fillId="0" borderId="99" xfId="0" applyNumberFormat="1" applyFont="1" applyBorder="1" applyAlignment="1">
      <alignment horizontal="center" vertical="top" shrinkToFit="1"/>
    </xf>
    <xf numFmtId="0" fontId="29" fillId="0" borderId="99" xfId="0" applyFont="1" applyBorder="1" applyAlignment="1">
      <alignment horizontal="left" vertical="top" wrapText="1"/>
    </xf>
    <xf numFmtId="0" fontId="29" fillId="0" borderId="99" xfId="0" applyFont="1" applyBorder="1" applyAlignment="1">
      <alignment horizontal="center" vertical="top" wrapText="1"/>
    </xf>
    <xf numFmtId="4" fontId="29" fillId="0" borderId="99" xfId="0" applyNumberFormat="1" applyFont="1" applyBorder="1" applyAlignment="1">
      <alignment horizontal="center" vertical="center" wrapText="1"/>
    </xf>
    <xf numFmtId="1" fontId="49" fillId="0" borderId="0" xfId="0" applyNumberFormat="1" applyFont="1" applyAlignment="1">
      <alignment horizontal="center" vertical="center" shrinkToFit="1"/>
    </xf>
    <xf numFmtId="0" fontId="49" fillId="0" borderId="0" xfId="0" applyFont="1" applyAlignment="1">
      <alignment horizontal="left" vertical="center" wrapText="1"/>
    </xf>
    <xf numFmtId="0" fontId="49" fillId="0" borderId="0" xfId="0" applyFont="1" applyAlignment="1">
      <alignment horizontal="center" vertical="center" wrapText="1"/>
    </xf>
    <xf numFmtId="4" fontId="49" fillId="0" borderId="4" xfId="0" applyNumberFormat="1" applyFont="1" applyBorder="1" applyAlignment="1">
      <alignment horizontal="center" vertical="center" wrapText="1"/>
    </xf>
    <xf numFmtId="0" fontId="0" fillId="0" borderId="0" xfId="0" applyAlignment="1">
      <alignment vertical="top"/>
    </xf>
    <xf numFmtId="171" fontId="61" fillId="0" borderId="32" xfId="1" applyNumberFormat="1" applyFont="1" applyFill="1" applyBorder="1" applyAlignment="1">
      <alignment horizontal="right" vertical="center"/>
    </xf>
    <xf numFmtId="172" fontId="30" fillId="27" borderId="82" xfId="0" quotePrefix="1" applyNumberFormat="1" applyFont="1" applyFill="1" applyBorder="1" applyAlignment="1">
      <alignment horizontal="center" vertical="center"/>
    </xf>
    <xf numFmtId="4" fontId="29" fillId="0" borderId="0" xfId="241" applyNumberFormat="1" applyAlignment="1">
      <alignment horizontal="center" vertical="center"/>
    </xf>
    <xf numFmtId="4" fontId="30" fillId="24" borderId="20" xfId="241" applyNumberFormat="1" applyFont="1" applyFill="1" applyBorder="1" applyAlignment="1">
      <alignment horizontal="center" vertical="center"/>
    </xf>
    <xf numFmtId="4" fontId="30" fillId="24" borderId="72" xfId="241" applyNumberFormat="1" applyFont="1" applyFill="1" applyBorder="1" applyAlignment="1">
      <alignment horizontal="center" vertical="center"/>
    </xf>
    <xf numFmtId="4" fontId="30" fillId="24" borderId="0" xfId="241" applyNumberFormat="1" applyFont="1" applyFill="1" applyAlignment="1">
      <alignment vertical="center" wrapText="1"/>
    </xf>
    <xf numFmtId="4" fontId="30" fillId="24" borderId="61" xfId="241" applyNumberFormat="1" applyFont="1" applyFill="1" applyBorder="1" applyAlignment="1">
      <alignment vertical="center" wrapText="1"/>
    </xf>
    <xf numFmtId="166" fontId="29" fillId="24" borderId="0" xfId="241" applyNumberFormat="1" applyFill="1" applyAlignment="1">
      <alignment horizontal="center" vertical="center"/>
    </xf>
    <xf numFmtId="166" fontId="29" fillId="24" borderId="61" xfId="241" applyNumberFormat="1" applyFill="1" applyBorder="1" applyAlignment="1">
      <alignment horizontal="center" vertical="center"/>
    </xf>
    <xf numFmtId="4" fontId="30" fillId="24" borderId="0" xfId="241" applyNumberFormat="1" applyFont="1" applyFill="1" applyAlignment="1">
      <alignment horizontal="left" vertical="center"/>
    </xf>
    <xf numFmtId="4" fontId="30" fillId="24" borderId="22" xfId="241" applyNumberFormat="1" applyFont="1" applyFill="1" applyBorder="1" applyAlignment="1">
      <alignment vertical="center"/>
    </xf>
    <xf numFmtId="14" fontId="30" fillId="24" borderId="0" xfId="241" applyNumberFormat="1" applyFont="1" applyFill="1" applyAlignment="1">
      <alignment horizontal="left" vertical="center"/>
    </xf>
    <xf numFmtId="0" fontId="30" fillId="24" borderId="0" xfId="241" applyFont="1" applyFill="1" applyAlignment="1">
      <alignment vertical="center"/>
    </xf>
    <xf numFmtId="0" fontId="29" fillId="24" borderId="0" xfId="241" applyFill="1" applyAlignment="1">
      <alignment horizontal="center" vertical="center"/>
    </xf>
    <xf numFmtId="0" fontId="29" fillId="24" borderId="61" xfId="241" applyFill="1" applyBorder="1" applyAlignment="1">
      <alignment horizontal="center" vertical="center"/>
    </xf>
    <xf numFmtId="4" fontId="59" fillId="0" borderId="0" xfId="241" applyNumberFormat="1" applyFont="1" applyAlignment="1">
      <alignment horizontal="center" vertical="center"/>
    </xf>
    <xf numFmtId="4" fontId="60" fillId="0" borderId="15" xfId="241" applyNumberFormat="1" applyFont="1" applyBorder="1" applyAlignment="1">
      <alignment vertical="center"/>
    </xf>
    <xf numFmtId="4" fontId="60" fillId="0" borderId="27" xfId="241" applyNumberFormat="1" applyFont="1" applyBorder="1" applyAlignment="1">
      <alignment vertical="center"/>
    </xf>
    <xf numFmtId="0" fontId="59" fillId="26" borderId="13" xfId="241" applyFont="1" applyFill="1" applyBorder="1" applyAlignment="1">
      <alignment horizontal="center" vertical="center"/>
    </xf>
    <xf numFmtId="10" fontId="58" fillId="26" borderId="13" xfId="241" applyNumberFormat="1" applyFont="1" applyFill="1" applyBorder="1" applyAlignment="1">
      <alignment horizontal="center" vertical="center"/>
    </xf>
    <xf numFmtId="10" fontId="58" fillId="26" borderId="67" xfId="241" applyNumberFormat="1" applyFont="1" applyFill="1" applyBorder="1" applyAlignment="1">
      <alignment horizontal="center" vertical="center"/>
    </xf>
    <xf numFmtId="10" fontId="58" fillId="26" borderId="85" xfId="241" applyNumberFormat="1" applyFont="1" applyFill="1" applyBorder="1" applyAlignment="1">
      <alignment horizontal="center" vertical="center"/>
    </xf>
    <xf numFmtId="10" fontId="61" fillId="0" borderId="32" xfId="241" applyNumberFormat="1" applyFont="1" applyBorder="1" applyAlignment="1">
      <alignment horizontal="right" vertical="center"/>
    </xf>
    <xf numFmtId="4" fontId="62" fillId="0" borderId="27" xfId="241" applyNumberFormat="1" applyFont="1" applyBorder="1" applyAlignment="1">
      <alignment horizontal="center" vertical="center"/>
    </xf>
    <xf numFmtId="0" fontId="59" fillId="0" borderId="14" xfId="241" applyFont="1" applyBorder="1" applyAlignment="1">
      <alignment horizontal="center" vertical="center"/>
    </xf>
    <xf numFmtId="164" fontId="58" fillId="0" borderId="86" xfId="244" applyFont="1" applyBorder="1" applyAlignment="1">
      <alignment horizontal="center" vertical="center"/>
    </xf>
    <xf numFmtId="164" fontId="58" fillId="0" borderId="14" xfId="244" applyFont="1" applyBorder="1" applyAlignment="1">
      <alignment horizontal="center" vertical="center"/>
    </xf>
    <xf numFmtId="164" fontId="58" fillId="0" borderId="89" xfId="244" applyFont="1" applyBorder="1" applyAlignment="1">
      <alignment horizontal="center" vertical="center"/>
    </xf>
    <xf numFmtId="164" fontId="58" fillId="0" borderId="91" xfId="244" applyFont="1" applyBorder="1" applyAlignment="1">
      <alignment horizontal="center" vertical="center"/>
    </xf>
    <xf numFmtId="10" fontId="58" fillId="26" borderId="88" xfId="241" applyNumberFormat="1" applyFont="1" applyFill="1" applyBorder="1" applyAlignment="1">
      <alignment horizontal="center" vertical="center"/>
    </xf>
    <xf numFmtId="164" fontId="58" fillId="0" borderId="4" xfId="244" applyFont="1" applyBorder="1" applyAlignment="1">
      <alignment horizontal="center" vertical="center"/>
    </xf>
    <xf numFmtId="164" fontId="58" fillId="0" borderId="3" xfId="244" applyFont="1" applyBorder="1" applyAlignment="1">
      <alignment horizontal="center" vertical="center"/>
    </xf>
    <xf numFmtId="164" fontId="58" fillId="0" borderId="79" xfId="244" applyFont="1" applyBorder="1" applyAlignment="1">
      <alignment horizontal="center" vertical="center"/>
    </xf>
    <xf numFmtId="10" fontId="58" fillId="25" borderId="27" xfId="98" applyNumberFormat="1" applyFont="1" applyFill="1" applyBorder="1" applyAlignment="1">
      <alignment horizontal="center" vertical="center" shrinkToFit="1"/>
    </xf>
    <xf numFmtId="10" fontId="58" fillId="25" borderId="78" xfId="98" applyNumberFormat="1" applyFont="1" applyFill="1" applyBorder="1" applyAlignment="1">
      <alignment horizontal="center" vertical="center" shrinkToFit="1"/>
    </xf>
    <xf numFmtId="170" fontId="58" fillId="25" borderId="27" xfId="244" applyNumberFormat="1" applyFont="1" applyFill="1" applyBorder="1" applyAlignment="1">
      <alignment horizontal="center" vertical="center" shrinkToFit="1"/>
    </xf>
    <xf numFmtId="170" fontId="58" fillId="25" borderId="78" xfId="244" applyNumberFormat="1" applyFont="1" applyFill="1" applyBorder="1" applyAlignment="1">
      <alignment horizontal="center" vertical="center" shrinkToFit="1"/>
    </xf>
    <xf numFmtId="170" fontId="58" fillId="25" borderId="65" xfId="244" applyNumberFormat="1" applyFont="1" applyFill="1" applyBorder="1" applyAlignment="1">
      <alignment horizontal="center" vertical="center" shrinkToFit="1"/>
    </xf>
    <xf numFmtId="170" fontId="58" fillId="25" borderId="94" xfId="244" applyNumberFormat="1" applyFont="1" applyFill="1" applyBorder="1" applyAlignment="1">
      <alignment horizontal="center" vertical="center" shrinkToFit="1"/>
    </xf>
    <xf numFmtId="3" fontId="58" fillId="27" borderId="31" xfId="1" applyNumberFormat="1" applyFont="1" applyFill="1" applyBorder="1" applyAlignment="1">
      <alignment horizontal="center" vertical="center"/>
    </xf>
    <xf numFmtId="10" fontId="58" fillId="26" borderId="100" xfId="241" applyNumberFormat="1" applyFont="1" applyFill="1" applyBorder="1" applyAlignment="1">
      <alignment horizontal="center" vertical="center"/>
    </xf>
    <xf numFmtId="164" fontId="58" fillId="0" borderId="101" xfId="244" applyFont="1" applyBorder="1" applyAlignment="1">
      <alignment horizontal="center" vertical="center"/>
    </xf>
    <xf numFmtId="10" fontId="58" fillId="25" borderId="29" xfId="98" applyNumberFormat="1" applyFont="1" applyFill="1" applyBorder="1" applyAlignment="1">
      <alignment horizontal="center" vertical="center" shrinkToFit="1"/>
    </xf>
    <xf numFmtId="170" fontId="58" fillId="25" borderId="29" xfId="244" applyNumberFormat="1" applyFont="1" applyFill="1" applyBorder="1" applyAlignment="1">
      <alignment horizontal="center" vertical="center" shrinkToFit="1"/>
    </xf>
    <xf numFmtId="170" fontId="58" fillId="25" borderId="102" xfId="244" applyNumberFormat="1" applyFont="1" applyFill="1" applyBorder="1" applyAlignment="1">
      <alignment horizontal="center" vertical="center" shrinkToFit="1"/>
    </xf>
    <xf numFmtId="164" fontId="59" fillId="0" borderId="103" xfId="244" applyFont="1" applyBorder="1" applyAlignment="1">
      <alignment horizontal="right" vertical="center"/>
    </xf>
    <xf numFmtId="164" fontId="59" fillId="0" borderId="100" xfId="244" applyFont="1" applyBorder="1" applyAlignment="1">
      <alignment horizontal="right" vertical="center"/>
    </xf>
    <xf numFmtId="164" fontId="59" fillId="0" borderId="104" xfId="244" applyFont="1" applyBorder="1" applyAlignment="1">
      <alignment horizontal="right" vertical="center"/>
    </xf>
    <xf numFmtId="164" fontId="59" fillId="0" borderId="101" xfId="244" applyFont="1" applyBorder="1" applyAlignment="1">
      <alignment horizontal="right" vertical="center"/>
    </xf>
    <xf numFmtId="10" fontId="58" fillId="40" borderId="84" xfId="241" applyNumberFormat="1" applyFont="1" applyFill="1" applyBorder="1" applyAlignment="1">
      <alignment horizontal="center" vertical="center"/>
    </xf>
    <xf numFmtId="10" fontId="58" fillId="40" borderId="13" xfId="241" applyNumberFormat="1" applyFont="1" applyFill="1" applyBorder="1" applyAlignment="1">
      <alignment horizontal="center" vertical="center"/>
    </xf>
    <xf numFmtId="164" fontId="29" fillId="24" borderId="0" xfId="230" applyFont="1" applyFill="1" applyAlignment="1">
      <alignment horizontal="center" vertical="center"/>
    </xf>
    <xf numFmtId="164" fontId="29" fillId="0" borderId="0" xfId="230" applyFont="1" applyAlignment="1">
      <alignment horizontal="center" vertical="center"/>
    </xf>
    <xf numFmtId="10" fontId="58" fillId="40" borderId="100" xfId="241" applyNumberFormat="1" applyFont="1" applyFill="1" applyBorder="1" applyAlignment="1">
      <alignment horizontal="center" vertical="center"/>
    </xf>
    <xf numFmtId="10" fontId="58" fillId="40" borderId="85" xfId="241" applyNumberFormat="1" applyFont="1" applyFill="1" applyBorder="1" applyAlignment="1">
      <alignment horizontal="center" vertical="center"/>
    </xf>
    <xf numFmtId="10" fontId="52" fillId="25" borderId="27" xfId="98" applyNumberFormat="1" applyFont="1" applyFill="1" applyBorder="1" applyAlignment="1">
      <alignment horizontal="center" vertical="center" shrinkToFit="1"/>
    </xf>
    <xf numFmtId="170" fontId="52" fillId="25" borderId="27" xfId="244" applyNumberFormat="1" applyFont="1" applyFill="1" applyBorder="1" applyAlignment="1">
      <alignment horizontal="center" vertical="center" shrinkToFit="1"/>
    </xf>
    <xf numFmtId="170" fontId="52" fillId="25" borderId="65" xfId="244" applyNumberFormat="1" applyFont="1" applyFill="1" applyBorder="1" applyAlignment="1">
      <alignment horizontal="center" vertical="center" shrinkToFit="1"/>
    </xf>
    <xf numFmtId="10" fontId="52" fillId="25" borderId="59" xfId="98" applyNumberFormat="1" applyFont="1" applyFill="1" applyBorder="1" applyAlignment="1">
      <alignment horizontal="center" vertical="center" shrinkToFit="1"/>
    </xf>
    <xf numFmtId="170" fontId="52" fillId="25" borderId="59" xfId="244" applyNumberFormat="1" applyFont="1" applyFill="1" applyBorder="1" applyAlignment="1">
      <alignment horizontal="center" vertical="center" shrinkToFit="1"/>
    </xf>
    <xf numFmtId="170" fontId="52" fillId="25" borderId="64" xfId="244" applyNumberFormat="1" applyFont="1" applyFill="1" applyBorder="1" applyAlignment="1">
      <alignment horizontal="center" vertical="center" shrinkToFit="1"/>
    </xf>
    <xf numFmtId="0" fontId="57" fillId="24" borderId="76" xfId="0" applyFont="1" applyFill="1" applyBorder="1" applyAlignment="1">
      <alignment horizontal="left" vertical="center"/>
    </xf>
    <xf numFmtId="0" fontId="57" fillId="24" borderId="47" xfId="0" applyFont="1" applyFill="1" applyBorder="1" applyAlignment="1">
      <alignment horizontal="left" vertical="center"/>
    </xf>
    <xf numFmtId="0" fontId="101" fillId="0" borderId="72" xfId="0" applyFont="1" applyBorder="1" applyAlignment="1">
      <alignment horizontal="center" vertical="center"/>
    </xf>
    <xf numFmtId="0" fontId="101" fillId="0" borderId="61" xfId="0" applyFont="1" applyBorder="1" applyAlignment="1">
      <alignment horizontal="center" vertical="center"/>
    </xf>
    <xf numFmtId="0" fontId="101" fillId="0" borderId="56" xfId="0" applyFont="1" applyBorder="1" applyAlignment="1">
      <alignment horizontal="center" vertical="center"/>
    </xf>
    <xf numFmtId="0" fontId="30" fillId="24" borderId="22" xfId="0" applyFont="1" applyFill="1" applyBorder="1" applyAlignment="1">
      <alignment horizontal="left" vertical="center"/>
    </xf>
    <xf numFmtId="0" fontId="30" fillId="24" borderId="0" xfId="0" applyFont="1" applyFill="1" applyAlignment="1">
      <alignment horizontal="left" vertical="center"/>
    </xf>
    <xf numFmtId="0" fontId="30" fillId="24" borderId="55" xfId="0" applyFont="1" applyFill="1" applyBorder="1" applyAlignment="1">
      <alignment horizontal="left" vertical="center"/>
    </xf>
    <xf numFmtId="0" fontId="30" fillId="24" borderId="21" xfId="0" applyFont="1" applyFill="1" applyBorder="1" applyAlignment="1">
      <alignment horizontal="left" vertical="center"/>
    </xf>
    <xf numFmtId="0" fontId="56" fillId="32" borderId="77" xfId="0" applyFont="1" applyFill="1" applyBorder="1" applyAlignment="1">
      <alignment horizontal="center" vertical="center"/>
    </xf>
    <xf numFmtId="0" fontId="56" fillId="32" borderId="81" xfId="0" applyFont="1" applyFill="1" applyBorder="1" applyAlignment="1">
      <alignment horizontal="center" vertical="center"/>
    </xf>
    <xf numFmtId="0" fontId="56" fillId="32" borderId="105" xfId="0" applyFont="1" applyFill="1" applyBorder="1" applyAlignment="1">
      <alignment horizontal="center" vertical="center"/>
    </xf>
    <xf numFmtId="165" fontId="30" fillId="29" borderId="72" xfId="1" applyFont="1" applyFill="1" applyBorder="1" applyAlignment="1">
      <alignment horizontal="center" vertical="center"/>
    </xf>
    <xf numFmtId="165" fontId="30" fillId="29" borderId="75" xfId="1" applyFont="1" applyFill="1" applyBorder="1" applyAlignment="1">
      <alignment horizontal="center" vertical="center"/>
    </xf>
    <xf numFmtId="0" fontId="30" fillId="29" borderId="71" xfId="0" applyFont="1" applyFill="1" applyBorder="1" applyAlignment="1">
      <alignment horizontal="center" vertical="center"/>
    </xf>
    <xf numFmtId="0" fontId="30" fillId="29" borderId="74" xfId="0" applyFont="1" applyFill="1" applyBorder="1" applyAlignment="1">
      <alignment horizontal="center" vertical="center"/>
    </xf>
    <xf numFmtId="0" fontId="30" fillId="29" borderId="20" xfId="0" applyFont="1" applyFill="1" applyBorder="1" applyAlignment="1">
      <alignment horizontal="center" vertical="center" wrapText="1"/>
    </xf>
    <xf numFmtId="0" fontId="30" fillId="29" borderId="46" xfId="0" applyFont="1" applyFill="1" applyBorder="1" applyAlignment="1">
      <alignment horizontal="center" vertical="center" wrapText="1"/>
    </xf>
    <xf numFmtId="0" fontId="52" fillId="29" borderId="20" xfId="0" applyFont="1" applyFill="1" applyBorder="1" applyAlignment="1">
      <alignment horizontal="center" vertical="center"/>
    </xf>
    <xf numFmtId="0" fontId="52" fillId="29" borderId="46" xfId="0" applyFont="1" applyFill="1" applyBorder="1" applyAlignment="1">
      <alignment horizontal="center" vertical="center"/>
    </xf>
    <xf numFmtId="4" fontId="30" fillId="24" borderId="22" xfId="241" applyNumberFormat="1" applyFont="1" applyFill="1" applyBorder="1" applyAlignment="1">
      <alignment horizontal="left" vertical="center"/>
    </xf>
    <xf numFmtId="4" fontId="30" fillId="24" borderId="0" xfId="241" applyNumberFormat="1" applyFont="1" applyFill="1" applyAlignment="1">
      <alignment horizontal="left" vertical="center"/>
    </xf>
    <xf numFmtId="0" fontId="58" fillId="27" borderId="107" xfId="241" applyFont="1" applyFill="1" applyBorder="1" applyAlignment="1">
      <alignment horizontal="center" vertical="center"/>
    </xf>
    <xf numFmtId="0" fontId="58" fillId="27" borderId="57" xfId="241" applyFont="1" applyFill="1" applyBorder="1" applyAlignment="1">
      <alignment horizontal="center" vertical="center"/>
    </xf>
    <xf numFmtId="0" fontId="58" fillId="27" borderId="90" xfId="241" applyFont="1" applyFill="1" applyBorder="1" applyAlignment="1">
      <alignment horizontal="center" vertical="center"/>
    </xf>
    <xf numFmtId="0" fontId="58" fillId="27" borderId="106" xfId="241" applyFont="1" applyFill="1" applyBorder="1" applyAlignment="1">
      <alignment horizontal="center" vertical="center"/>
    </xf>
    <xf numFmtId="0" fontId="58" fillId="27" borderId="2" xfId="241" applyFont="1" applyFill="1" applyBorder="1" applyAlignment="1">
      <alignment horizontal="center" vertical="center"/>
    </xf>
    <xf numFmtId="0" fontId="58" fillId="27" borderId="68" xfId="241" applyFont="1" applyFill="1" applyBorder="1" applyAlignment="1">
      <alignment horizontal="center" vertical="center"/>
    </xf>
    <xf numFmtId="165" fontId="58" fillId="27" borderId="90" xfId="1" applyFont="1" applyFill="1" applyBorder="1" applyAlignment="1">
      <alignment horizontal="center" vertical="center"/>
    </xf>
    <xf numFmtId="165" fontId="58" fillId="27" borderId="2" xfId="1" applyFont="1" applyFill="1" applyBorder="1" applyAlignment="1">
      <alignment horizontal="center" vertical="center"/>
    </xf>
    <xf numFmtId="164" fontId="59" fillId="0" borderId="92" xfId="244" applyFont="1" applyBorder="1" applyAlignment="1">
      <alignment horizontal="right" vertical="center"/>
    </xf>
    <xf numFmtId="164" fontId="59" fillId="0" borderId="79" xfId="244" applyFont="1" applyBorder="1" applyAlignment="1">
      <alignment horizontal="right" vertical="center"/>
    </xf>
    <xf numFmtId="1" fontId="58" fillId="0" borderId="60" xfId="241" applyNumberFormat="1" applyFont="1" applyBorder="1" applyAlignment="1">
      <alignment horizontal="center" vertical="center"/>
    </xf>
    <xf numFmtId="1" fontId="58" fillId="0" borderId="57" xfId="241" applyNumberFormat="1" applyFont="1" applyBorder="1" applyAlignment="1">
      <alignment horizontal="center" vertical="center"/>
    </xf>
    <xf numFmtId="4" fontId="58" fillId="0" borderId="17" xfId="241" applyNumberFormat="1" applyFont="1" applyBorder="1" applyAlignment="1">
      <alignment horizontal="left" vertical="center" wrapText="1"/>
    </xf>
    <xf numFmtId="4" fontId="58" fillId="0" borderId="4" xfId="241" applyNumberFormat="1" applyFont="1" applyBorder="1" applyAlignment="1">
      <alignment horizontal="left" vertical="center" wrapText="1"/>
    </xf>
    <xf numFmtId="171" fontId="61" fillId="0" borderId="32" xfId="1" applyNumberFormat="1" applyFont="1" applyFill="1" applyBorder="1" applyAlignment="1">
      <alignment horizontal="right" vertical="center"/>
    </xf>
    <xf numFmtId="4" fontId="62" fillId="0" borderId="27" xfId="241" applyNumberFormat="1" applyFont="1" applyBorder="1" applyAlignment="1">
      <alignment horizontal="center" vertical="center"/>
    </xf>
    <xf numFmtId="0" fontId="58" fillId="25" borderId="73" xfId="241" applyFont="1" applyFill="1" applyBorder="1" applyAlignment="1">
      <alignment horizontal="center" vertical="center"/>
    </xf>
    <xf numFmtId="0" fontId="58" fillId="25" borderId="33" xfId="241" applyFont="1" applyFill="1" applyBorder="1" applyAlignment="1">
      <alignment horizontal="center" vertical="center"/>
    </xf>
    <xf numFmtId="0" fontId="58" fillId="25" borderId="29" xfId="241" applyFont="1" applyFill="1" applyBorder="1" applyAlignment="1">
      <alignment horizontal="center" vertical="center"/>
    </xf>
    <xf numFmtId="0" fontId="58" fillId="25" borderId="77" xfId="241" applyFont="1" applyFill="1" applyBorder="1" applyAlignment="1">
      <alignment horizontal="center" vertical="center"/>
    </xf>
    <xf numFmtId="0" fontId="58" fillId="25" borderId="81" xfId="241" applyFont="1" applyFill="1" applyBorder="1" applyAlignment="1">
      <alignment horizontal="center" vertical="center"/>
    </xf>
    <xf numFmtId="0" fontId="58" fillId="25" borderId="102" xfId="241" applyFont="1" applyFill="1" applyBorder="1" applyAlignment="1">
      <alignment horizontal="center" vertical="center"/>
    </xf>
    <xf numFmtId="3" fontId="58" fillId="27" borderId="53" xfId="1" applyNumberFormat="1" applyFont="1" applyFill="1" applyBorder="1" applyAlignment="1">
      <alignment horizontal="center" vertical="center"/>
    </xf>
    <xf numFmtId="3" fontId="58" fillId="27" borderId="54" xfId="1" applyNumberFormat="1" applyFont="1" applyFill="1" applyBorder="1" applyAlignment="1">
      <alignment horizontal="center" vertical="center"/>
    </xf>
    <xf numFmtId="0" fontId="57" fillId="24" borderId="71" xfId="241" applyFont="1" applyFill="1" applyBorder="1" applyAlignment="1">
      <alignment horizontal="left" vertical="center"/>
    </xf>
    <xf numFmtId="0" fontId="57" fillId="24" borderId="20" xfId="241" applyFont="1" applyFill="1" applyBorder="1" applyAlignment="1">
      <alignment horizontal="left" vertical="center"/>
    </xf>
    <xf numFmtId="170" fontId="58" fillId="25" borderId="92" xfId="1" applyNumberFormat="1" applyFont="1" applyFill="1" applyBorder="1" applyAlignment="1">
      <alignment horizontal="right" vertical="center"/>
    </xf>
    <xf numFmtId="170" fontId="58" fillId="25" borderId="93" xfId="1" applyNumberFormat="1" applyFont="1" applyFill="1" applyBorder="1" applyAlignment="1">
      <alignment horizontal="right" vertical="center"/>
    </xf>
    <xf numFmtId="170" fontId="58" fillId="25" borderId="66" xfId="1" applyNumberFormat="1" applyFont="1" applyFill="1" applyBorder="1" applyAlignment="1">
      <alignment horizontal="right" vertical="center"/>
    </xf>
    <xf numFmtId="0" fontId="70" fillId="31" borderId="0" xfId="126" applyFont="1" applyFill="1" applyAlignment="1">
      <alignment horizontal="center" vertical="center"/>
    </xf>
    <xf numFmtId="0" fontId="76" fillId="0" borderId="22" xfId="236" applyBorder="1" applyAlignment="1">
      <alignment horizontal="center" vertical="center" wrapText="1"/>
    </xf>
    <xf numFmtId="0" fontId="67" fillId="0" borderId="0" xfId="148" applyBorder="1" applyAlignment="1">
      <alignment horizontal="center" vertical="center" wrapText="1"/>
    </xf>
    <xf numFmtId="0" fontId="70" fillId="31" borderId="20" xfId="126" applyFont="1" applyFill="1" applyBorder="1" applyAlignment="1">
      <alignment horizontal="center" vertical="center"/>
    </xf>
    <xf numFmtId="0" fontId="70" fillId="31" borderId="72" xfId="126" applyFont="1" applyFill="1" applyBorder="1" applyAlignment="1">
      <alignment horizontal="center" vertical="center"/>
    </xf>
    <xf numFmtId="0" fontId="70" fillId="31" borderId="61" xfId="126" applyFont="1" applyFill="1" applyBorder="1" applyAlignment="1">
      <alignment horizontal="center" vertical="center"/>
    </xf>
    <xf numFmtId="0" fontId="76" fillId="0" borderId="55" xfId="236" applyFill="1" applyBorder="1" applyAlignment="1">
      <alignment horizontal="center" vertical="center" wrapText="1"/>
    </xf>
    <xf numFmtId="0" fontId="67" fillId="0" borderId="21" xfId="148" applyFill="1" applyBorder="1" applyAlignment="1">
      <alignment horizontal="center" vertical="center" wrapText="1"/>
    </xf>
    <xf numFmtId="0" fontId="69" fillId="0" borderId="71" xfId="229" applyFont="1" applyBorder="1" applyAlignment="1">
      <alignment horizontal="center" vertical="center"/>
    </xf>
    <xf numFmtId="0" fontId="69" fillId="0" borderId="20" xfId="229" applyFont="1" applyBorder="1" applyAlignment="1">
      <alignment horizontal="center" vertical="center"/>
    </xf>
    <xf numFmtId="0" fontId="100" fillId="40" borderId="33" xfId="0" applyFont="1" applyFill="1" applyBorder="1" applyAlignment="1">
      <alignment horizontal="left" vertical="center"/>
    </xf>
    <xf numFmtId="0" fontId="94" fillId="40" borderId="33" xfId="0" applyFont="1" applyFill="1" applyBorder="1" applyAlignment="1">
      <alignment horizontal="left" vertical="center"/>
    </xf>
    <xf numFmtId="0" fontId="75" fillId="35" borderId="52" xfId="0" applyFont="1" applyFill="1" applyBorder="1" applyAlignment="1">
      <alignment horizontal="center" vertical="center"/>
    </xf>
    <xf numFmtId="0" fontId="75" fillId="35" borderId="53" xfId="0" applyFont="1" applyFill="1" applyBorder="1" applyAlignment="1">
      <alignment horizontal="center" vertical="center"/>
    </xf>
    <xf numFmtId="0" fontId="75" fillId="35" borderId="54" xfId="0" applyFont="1" applyFill="1" applyBorder="1" applyAlignment="1">
      <alignment horizontal="center" vertical="center"/>
    </xf>
    <xf numFmtId="0" fontId="63" fillId="40" borderId="30" xfId="0" applyFont="1" applyFill="1" applyBorder="1" applyAlignment="1">
      <alignment horizontal="left" vertical="center"/>
    </xf>
    <xf numFmtId="0" fontId="63" fillId="40" borderId="33" xfId="0" applyFont="1" applyFill="1" applyBorder="1" applyAlignment="1">
      <alignment horizontal="left" vertical="center"/>
    </xf>
    <xf numFmtId="0" fontId="63" fillId="40" borderId="29" xfId="0" applyFont="1" applyFill="1" applyBorder="1" applyAlignment="1">
      <alignment horizontal="left" vertical="center"/>
    </xf>
    <xf numFmtId="0" fontId="96" fillId="40" borderId="33" xfId="0" applyFont="1" applyFill="1" applyBorder="1" applyAlignment="1">
      <alignment horizontal="left" vertical="center"/>
    </xf>
  </cellXfs>
  <cellStyles count="245">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40% - Accent1" xfId="10" xr:uid="{00000000-0005-0000-0000-000006000000}"/>
    <cellStyle name="40% - Accent2" xfId="11" xr:uid="{00000000-0005-0000-0000-000007000000}"/>
    <cellStyle name="40% - Accent3" xfId="12" xr:uid="{00000000-0005-0000-0000-000008000000}"/>
    <cellStyle name="40% - Accent4" xfId="13" xr:uid="{00000000-0005-0000-0000-000009000000}"/>
    <cellStyle name="40% - Accent5" xfId="14" xr:uid="{00000000-0005-0000-0000-00000A000000}"/>
    <cellStyle name="40% - Accent6" xfId="15" xr:uid="{00000000-0005-0000-0000-00000B000000}"/>
    <cellStyle name="60% - Accent1" xfId="16" xr:uid="{00000000-0005-0000-0000-00000C000000}"/>
    <cellStyle name="60% - Accent2" xfId="17" xr:uid="{00000000-0005-0000-0000-00000D000000}"/>
    <cellStyle name="60% - Accent3" xfId="18" xr:uid="{00000000-0005-0000-0000-00000E000000}"/>
    <cellStyle name="60% - Accent4" xfId="19" xr:uid="{00000000-0005-0000-0000-00000F000000}"/>
    <cellStyle name="60% - Accent5" xfId="20" xr:uid="{00000000-0005-0000-0000-000010000000}"/>
    <cellStyle name="60% - Accent6" xfId="21" xr:uid="{00000000-0005-0000-0000-000011000000}"/>
    <cellStyle name="Accent1" xfId="22" xr:uid="{00000000-0005-0000-0000-000012000000}"/>
    <cellStyle name="Accent2" xfId="23" xr:uid="{00000000-0005-0000-0000-000013000000}"/>
    <cellStyle name="Accent3" xfId="24" xr:uid="{00000000-0005-0000-0000-000014000000}"/>
    <cellStyle name="Accent4" xfId="25" xr:uid="{00000000-0005-0000-0000-000015000000}"/>
    <cellStyle name="Accent5" xfId="26" xr:uid="{00000000-0005-0000-0000-000016000000}"/>
    <cellStyle name="Accent6" xfId="27" xr:uid="{00000000-0005-0000-0000-000017000000}"/>
    <cellStyle name="asd" xfId="28" xr:uid="{00000000-0005-0000-0000-000018000000}"/>
    <cellStyle name="asd 2" xfId="155" xr:uid="{00000000-0005-0000-0000-000019000000}"/>
    <cellStyle name="Bad" xfId="29" xr:uid="{00000000-0005-0000-0000-00001A000000}"/>
    <cellStyle name="Calculation" xfId="30" xr:uid="{00000000-0005-0000-0000-00001B000000}"/>
    <cellStyle name="Calculation 2" xfId="156" xr:uid="{00000000-0005-0000-0000-00001C000000}"/>
    <cellStyle name="Check Cell" xfId="31" xr:uid="{00000000-0005-0000-0000-00001D000000}"/>
    <cellStyle name="Comma 2" xfId="32" xr:uid="{00000000-0005-0000-0000-00001E000000}"/>
    <cellStyle name="Comma 2 2" xfId="63" xr:uid="{00000000-0005-0000-0000-00001F000000}"/>
    <cellStyle name="Euro" xfId="33" xr:uid="{00000000-0005-0000-0000-000020000000}"/>
    <cellStyle name="Euro 2" xfId="64" xr:uid="{00000000-0005-0000-0000-000021000000}"/>
    <cellStyle name="Excel Built-in Normal" xfId="242" xr:uid="{00000000-0005-0000-0000-000022000000}"/>
    <cellStyle name="Explanatory Text" xfId="34" xr:uid="{00000000-0005-0000-0000-000023000000}"/>
    <cellStyle name="Good" xfId="35" xr:uid="{00000000-0005-0000-0000-000024000000}"/>
    <cellStyle name="Heading 1" xfId="36" xr:uid="{00000000-0005-0000-0000-000025000000}"/>
    <cellStyle name="Heading 2" xfId="37" xr:uid="{00000000-0005-0000-0000-000026000000}"/>
    <cellStyle name="Heading 3" xfId="38" xr:uid="{00000000-0005-0000-0000-000027000000}"/>
    <cellStyle name="Heading 4" xfId="39" xr:uid="{00000000-0005-0000-0000-000028000000}"/>
    <cellStyle name="Hiperlink" xfId="236" builtinId="8"/>
    <cellStyle name="Hiperlink 2" xfId="148" xr:uid="{00000000-0005-0000-0000-00002A000000}"/>
    <cellStyle name="Input" xfId="40" xr:uid="{00000000-0005-0000-0000-00002B000000}"/>
    <cellStyle name="Input 2" xfId="157" xr:uid="{00000000-0005-0000-0000-00002C000000}"/>
    <cellStyle name="Linked Cell" xfId="41" xr:uid="{00000000-0005-0000-0000-00002D000000}"/>
    <cellStyle name="Moeda" xfId="230" builtinId="4"/>
    <cellStyle name="Moeda 2" xfId="42" xr:uid="{00000000-0005-0000-0000-00002F000000}"/>
    <cellStyle name="Moeda 3" xfId="84" xr:uid="{00000000-0005-0000-0000-000030000000}"/>
    <cellStyle name="Moeda 3 2" xfId="177" xr:uid="{00000000-0005-0000-0000-000031000000}"/>
    <cellStyle name="Moeda 4" xfId="146" xr:uid="{00000000-0005-0000-0000-000032000000}"/>
    <cellStyle name="Moeda 5" xfId="239" xr:uid="{00000000-0005-0000-0000-000033000000}"/>
    <cellStyle name="Moeda 6" xfId="244" xr:uid="{00000000-0005-0000-0000-000034000000}"/>
    <cellStyle name="Neutral" xfId="43" xr:uid="{00000000-0005-0000-0000-000035000000}"/>
    <cellStyle name="Normal" xfId="0" builtinId="0"/>
    <cellStyle name="Normal 10" xfId="106" xr:uid="{00000000-0005-0000-0000-000037000000}"/>
    <cellStyle name="Normal 10 2" xfId="112" xr:uid="{00000000-0005-0000-0000-000038000000}"/>
    <cellStyle name="Normal 10 2 2" xfId="117" xr:uid="{00000000-0005-0000-0000-000039000000}"/>
    <cellStyle name="Normal 10 2 2 2" xfId="208" xr:uid="{00000000-0005-0000-0000-00003A000000}"/>
    <cellStyle name="Normal 10 2 3" xfId="121" xr:uid="{00000000-0005-0000-0000-00003B000000}"/>
    <cellStyle name="Normal 10 2 3 2" xfId="212" xr:uid="{00000000-0005-0000-0000-00003C000000}"/>
    <cellStyle name="Normal 10 2 4" xfId="150" xr:uid="{00000000-0005-0000-0000-00003D000000}"/>
    <cellStyle name="Normal 10 2 5" xfId="203" xr:uid="{00000000-0005-0000-0000-00003E000000}"/>
    <cellStyle name="Normal 10 3" xfId="131" xr:uid="{00000000-0005-0000-0000-00003F000000}"/>
    <cellStyle name="Normal 10 3 2" xfId="220" xr:uid="{00000000-0005-0000-0000-000040000000}"/>
    <cellStyle name="Normal 10 4" xfId="141" xr:uid="{00000000-0005-0000-0000-000041000000}"/>
    <cellStyle name="Normal 10 5" xfId="197" xr:uid="{00000000-0005-0000-0000-000042000000}"/>
    <cellStyle name="Normal 10 6" xfId="241" xr:uid="{00000000-0005-0000-0000-000043000000}"/>
    <cellStyle name="Normal 11" xfId="134" xr:uid="{00000000-0005-0000-0000-000044000000}"/>
    <cellStyle name="Normal 11 2" xfId="223" xr:uid="{00000000-0005-0000-0000-000045000000}"/>
    <cellStyle name="Normal 12" xfId="143" xr:uid="{00000000-0005-0000-0000-000046000000}"/>
    <cellStyle name="Normal 13" xfId="149" xr:uid="{00000000-0005-0000-0000-000047000000}"/>
    <cellStyle name="Normal 14" xfId="153" xr:uid="{00000000-0005-0000-0000-000048000000}"/>
    <cellStyle name="Normal 15" xfId="120" xr:uid="{00000000-0005-0000-0000-000049000000}"/>
    <cellStyle name="Normal 15 2" xfId="211" xr:uid="{00000000-0005-0000-0000-00004A000000}"/>
    <cellStyle name="Normal 15 3" xfId="129" xr:uid="{00000000-0005-0000-0000-00004B000000}"/>
    <cellStyle name="Normal 15 3 2" xfId="138" xr:uid="{00000000-0005-0000-0000-00004C000000}"/>
    <cellStyle name="Normal 15 3 2 2" xfId="227" xr:uid="{00000000-0005-0000-0000-00004D000000}"/>
    <cellStyle name="Normal 15 3 3" xfId="218" xr:uid="{00000000-0005-0000-0000-00004E000000}"/>
    <cellStyle name="Normal 16" xfId="229" xr:uid="{00000000-0005-0000-0000-00004F000000}"/>
    <cellStyle name="Normal 17" xfId="232" xr:uid="{00000000-0005-0000-0000-000050000000}"/>
    <cellStyle name="Normal 17 2" xfId="237" xr:uid="{00000000-0005-0000-0000-000051000000}"/>
    <cellStyle name="Normal 18" xfId="233" xr:uid="{00000000-0005-0000-0000-000052000000}"/>
    <cellStyle name="Normal 19" xfId="243" xr:uid="{00000000-0005-0000-0000-000053000000}"/>
    <cellStyle name="Normal 2" xfId="44" xr:uid="{00000000-0005-0000-0000-000054000000}"/>
    <cellStyle name="Normal 2 2" xfId="145" xr:uid="{00000000-0005-0000-0000-000055000000}"/>
    <cellStyle name="Normal 2 2 2" xfId="81" xr:uid="{00000000-0005-0000-0000-000056000000}"/>
    <cellStyle name="Normal 2 3" xfId="152" xr:uid="{00000000-0005-0000-0000-000057000000}"/>
    <cellStyle name="Normal 2 4" xfId="231" xr:uid="{00000000-0005-0000-0000-000058000000}"/>
    <cellStyle name="Normal 21" xfId="140" xr:uid="{00000000-0005-0000-0000-000059000000}"/>
    <cellStyle name="Normal 3" xfId="3" xr:uid="{00000000-0005-0000-0000-00005A000000}"/>
    <cellStyle name="Normal 3 2" xfId="62" xr:uid="{00000000-0005-0000-0000-00005B000000}"/>
    <cellStyle name="Normal 4" xfId="56" xr:uid="{00000000-0005-0000-0000-00005C000000}"/>
    <cellStyle name="Normal 4 2" xfId="59" xr:uid="{00000000-0005-0000-0000-00005D000000}"/>
    <cellStyle name="Normal 4 2 2" xfId="74" xr:uid="{00000000-0005-0000-0000-00005E000000}"/>
    <cellStyle name="Normal 4 2 2 2" xfId="85" xr:uid="{00000000-0005-0000-0000-00005F000000}"/>
    <cellStyle name="Normal 4 2 2 2 2" xfId="178" xr:uid="{00000000-0005-0000-0000-000060000000}"/>
    <cellStyle name="Normal 4 2 2 3" xfId="169" xr:uid="{00000000-0005-0000-0000-000061000000}"/>
    <cellStyle name="Normal 4 2 3" xfId="161" xr:uid="{00000000-0005-0000-0000-000062000000}"/>
    <cellStyle name="Normal 4 3" xfId="75" xr:uid="{00000000-0005-0000-0000-000063000000}"/>
    <cellStyle name="Normal 4 3 2" xfId="76" xr:uid="{00000000-0005-0000-0000-000064000000}"/>
    <cellStyle name="Normal 4 3 2 2" xfId="171" xr:uid="{00000000-0005-0000-0000-000065000000}"/>
    <cellStyle name="Normal 4 3 3" xfId="86" xr:uid="{00000000-0005-0000-0000-000066000000}"/>
    <cellStyle name="Normal 4 3 3 2" xfId="179" xr:uid="{00000000-0005-0000-0000-000067000000}"/>
    <cellStyle name="Normal 4 3 3 2 2" xfId="97" xr:uid="{00000000-0005-0000-0000-000068000000}"/>
    <cellStyle name="Normal 4 3 3 2 2 2" xfId="108" xr:uid="{00000000-0005-0000-0000-000069000000}"/>
    <cellStyle name="Normal 4 3 3 2 2 2 2" xfId="199" xr:uid="{00000000-0005-0000-0000-00006A000000}"/>
    <cellStyle name="Normal 4 3 3 2 2 3" xfId="190" xr:uid="{00000000-0005-0000-0000-00006B000000}"/>
    <cellStyle name="Normal 4 3 3 4 3" xfId="99" xr:uid="{00000000-0005-0000-0000-00006C000000}"/>
    <cellStyle name="Normal 4 3 3 4 3 2" xfId="191" xr:uid="{00000000-0005-0000-0000-00006D000000}"/>
    <cellStyle name="Normal 4 3 4" xfId="77" xr:uid="{00000000-0005-0000-0000-00006E000000}"/>
    <cellStyle name="Normal 4 3 4 2" xfId="87" xr:uid="{00000000-0005-0000-0000-00006F000000}"/>
    <cellStyle name="Normal 4 3 4 2 2" xfId="88" xr:uid="{00000000-0005-0000-0000-000070000000}"/>
    <cellStyle name="Normal 4 3 4 2 2 2" xfId="181" xr:uid="{00000000-0005-0000-0000-000071000000}"/>
    <cellStyle name="Normal 4 3 4 2 3" xfId="83" xr:uid="{00000000-0005-0000-0000-000072000000}"/>
    <cellStyle name="Normal 4 3 4 2 3 2" xfId="104" xr:uid="{00000000-0005-0000-0000-000073000000}"/>
    <cellStyle name="Normal 4 3 4 2 3 2 2" xfId="101" xr:uid="{00000000-0005-0000-0000-000074000000}"/>
    <cellStyle name="Normal 4 3 4 2 3 2 2 2" xfId="193" xr:uid="{00000000-0005-0000-0000-000075000000}"/>
    <cellStyle name="Normal 4 3 4 2 3 2 3" xfId="122" xr:uid="{00000000-0005-0000-0000-000076000000}"/>
    <cellStyle name="Normal 4 3 4 2 3 2 3 2" xfId="213" xr:uid="{00000000-0005-0000-0000-000077000000}"/>
    <cellStyle name="Normal 4 3 4 2 3 2 4" xfId="132" xr:uid="{00000000-0005-0000-0000-000078000000}"/>
    <cellStyle name="Normal 4 3 4 2 3 2 4 2" xfId="221" xr:uid="{00000000-0005-0000-0000-000079000000}"/>
    <cellStyle name="Normal 4 3 4 2 3 2 5" xfId="195" xr:uid="{00000000-0005-0000-0000-00007A000000}"/>
    <cellStyle name="Normal 4 3 4 2 3 3" xfId="111" xr:uid="{00000000-0005-0000-0000-00007B000000}"/>
    <cellStyle name="Normal 4 3 4 2 3 3 2" xfId="116" xr:uid="{00000000-0005-0000-0000-00007C000000}"/>
    <cellStyle name="Normal 4 3 4 2 3 3 2 2" xfId="207" xr:uid="{00000000-0005-0000-0000-00007D000000}"/>
    <cellStyle name="Normal 4 3 4 2 3 3 3" xfId="125" xr:uid="{00000000-0005-0000-0000-00007E000000}"/>
    <cellStyle name="Normal 4 3 4 2 3 3 3 2" xfId="216" xr:uid="{00000000-0005-0000-0000-00007F000000}"/>
    <cellStyle name="Normal 4 3 4 2 3 3 4" xfId="202" xr:uid="{00000000-0005-0000-0000-000080000000}"/>
    <cellStyle name="Normal 4 3 4 2 3 4" xfId="130" xr:uid="{00000000-0005-0000-0000-000081000000}"/>
    <cellStyle name="Normal 4 3 4 2 3 4 2" xfId="135" xr:uid="{00000000-0005-0000-0000-000082000000}"/>
    <cellStyle name="Normal 4 3 4 2 3 4 2 2" xfId="224" xr:uid="{00000000-0005-0000-0000-000083000000}"/>
    <cellStyle name="Normal 4 3 4 2 3 4 3" xfId="219" xr:uid="{00000000-0005-0000-0000-000084000000}"/>
    <cellStyle name="Normal 4 3 4 2 3 5" xfId="176" xr:uid="{00000000-0005-0000-0000-000085000000}"/>
    <cellStyle name="Normal 4 3 4 2 4" xfId="180" xr:uid="{00000000-0005-0000-0000-000086000000}"/>
    <cellStyle name="Normal 4 3 4 3" xfId="89" xr:uid="{00000000-0005-0000-0000-000087000000}"/>
    <cellStyle name="Normal 4 3 4 3 2" xfId="82" xr:uid="{00000000-0005-0000-0000-000088000000}"/>
    <cellStyle name="Normal 4 3 4 3 2 2" xfId="105" xr:uid="{00000000-0005-0000-0000-000089000000}"/>
    <cellStyle name="Normal 4 3 4 3 2 2 2" xfId="196" xr:uid="{00000000-0005-0000-0000-00008A000000}"/>
    <cellStyle name="Normal 4 3 4 3 2 3" xfId="113" xr:uid="{00000000-0005-0000-0000-00008B000000}"/>
    <cellStyle name="Normal 4 3 4 3 2 3 2" xfId="118" xr:uid="{00000000-0005-0000-0000-00008C000000}"/>
    <cellStyle name="Normal 4 3 4 3 2 3 2 2" xfId="209" xr:uid="{00000000-0005-0000-0000-00008D000000}"/>
    <cellStyle name="Normal 4 3 4 3 2 3 3" xfId="123" xr:uid="{00000000-0005-0000-0000-00008E000000}"/>
    <cellStyle name="Normal 4 3 4 3 2 3 3 2" xfId="214" xr:uid="{00000000-0005-0000-0000-00008F000000}"/>
    <cellStyle name="Normal 4 3 4 3 2 3 4" xfId="204" xr:uid="{00000000-0005-0000-0000-000090000000}"/>
    <cellStyle name="Normal 4 3 4 3 2 4" xfId="175" xr:uid="{00000000-0005-0000-0000-000091000000}"/>
    <cellStyle name="Normal 4 3 4 3 3" xfId="182" xr:uid="{00000000-0005-0000-0000-000092000000}"/>
    <cellStyle name="Normal 4 3 4 4" xfId="172" xr:uid="{00000000-0005-0000-0000-000093000000}"/>
    <cellStyle name="Normal 4 3 5" xfId="124" xr:uid="{00000000-0005-0000-0000-000094000000}"/>
    <cellStyle name="Normal 4 3 5 2" xfId="133" xr:uid="{00000000-0005-0000-0000-000095000000}"/>
    <cellStyle name="Normal 4 3 5 2 2" xfId="222" xr:uid="{00000000-0005-0000-0000-000096000000}"/>
    <cellStyle name="Normal 4 3 5 3" xfId="215" xr:uid="{00000000-0005-0000-0000-000097000000}"/>
    <cellStyle name="Normal 4 3 6" xfId="170" xr:uid="{00000000-0005-0000-0000-000098000000}"/>
    <cellStyle name="Normal 4 4" xfId="78" xr:uid="{00000000-0005-0000-0000-000099000000}"/>
    <cellStyle name="Normal 4 5" xfId="160" xr:uid="{00000000-0005-0000-0000-00009A000000}"/>
    <cellStyle name="Normal 5" xfId="73" xr:uid="{00000000-0005-0000-0000-00009B000000}"/>
    <cellStyle name="Normal 5 12" xfId="137" xr:uid="{00000000-0005-0000-0000-00009C000000}"/>
    <cellStyle name="Normal 5 12 2" xfId="226" xr:uid="{00000000-0005-0000-0000-00009D000000}"/>
    <cellStyle name="Normal 5 2" xfId="90" xr:uid="{00000000-0005-0000-0000-00009E000000}"/>
    <cellStyle name="Normal 5 2 2" xfId="110" xr:uid="{00000000-0005-0000-0000-00009F000000}"/>
    <cellStyle name="Normal 5 2 2 2" xfId="115" xr:uid="{00000000-0005-0000-0000-0000A0000000}"/>
    <cellStyle name="Normal 5 2 2 2 2" xfId="206" xr:uid="{00000000-0005-0000-0000-0000A1000000}"/>
    <cellStyle name="Normal 5 2 2 3" xfId="201" xr:uid="{00000000-0005-0000-0000-0000A2000000}"/>
    <cellStyle name="Normal 5 2 3" xfId="183" xr:uid="{00000000-0005-0000-0000-0000A3000000}"/>
    <cellStyle name="Normal 5 2 4 2" xfId="238" xr:uid="{00000000-0005-0000-0000-0000A4000000}"/>
    <cellStyle name="Normal 5 2 4 3" xfId="100" xr:uid="{00000000-0005-0000-0000-0000A5000000}"/>
    <cellStyle name="Normal 5 2 4 3 2" xfId="192" xr:uid="{00000000-0005-0000-0000-0000A6000000}"/>
    <cellStyle name="Normal 5 3" xfId="79" xr:uid="{00000000-0005-0000-0000-0000A7000000}"/>
    <cellStyle name="Normal 5 3 2" xfId="173" xr:uid="{00000000-0005-0000-0000-0000A8000000}"/>
    <cellStyle name="Normal 5 4" xfId="107" xr:uid="{00000000-0005-0000-0000-0000A9000000}"/>
    <cellStyle name="Normal 5 4 2" xfId="128" xr:uid="{00000000-0005-0000-0000-0000AA000000}"/>
    <cellStyle name="Normal 5 4 2 2" xfId="217" xr:uid="{00000000-0005-0000-0000-0000AB000000}"/>
    <cellStyle name="Normal 5 4 3" xfId="198" xr:uid="{00000000-0005-0000-0000-0000AC000000}"/>
    <cellStyle name="Normal 5 6" xfId="114" xr:uid="{00000000-0005-0000-0000-0000AD000000}"/>
    <cellStyle name="Normal 5 6 2" xfId="119" xr:uid="{00000000-0005-0000-0000-0000AE000000}"/>
    <cellStyle name="Normal 5 6 2 2" xfId="210" xr:uid="{00000000-0005-0000-0000-0000AF000000}"/>
    <cellStyle name="Normal 5 6 3" xfId="205" xr:uid="{00000000-0005-0000-0000-0000B0000000}"/>
    <cellStyle name="Normal 57" xfId="144" xr:uid="{00000000-0005-0000-0000-0000B1000000}"/>
    <cellStyle name="Normal 6" xfId="91" xr:uid="{00000000-0005-0000-0000-0000B2000000}"/>
    <cellStyle name="Normal 6 2" xfId="184" xr:uid="{00000000-0005-0000-0000-0000B3000000}"/>
    <cellStyle name="Normal 7" xfId="92" xr:uid="{00000000-0005-0000-0000-0000B4000000}"/>
    <cellStyle name="Normal 7 2" xfId="185" xr:uid="{00000000-0005-0000-0000-0000B5000000}"/>
    <cellStyle name="Normal 8" xfId="102" xr:uid="{00000000-0005-0000-0000-0000B6000000}"/>
    <cellStyle name="Normal 8 2" xfId="139" xr:uid="{00000000-0005-0000-0000-0000B7000000}"/>
    <cellStyle name="Normal 8 2 2" xfId="228" xr:uid="{00000000-0005-0000-0000-0000B8000000}"/>
    <cellStyle name="Normal 9" xfId="126" xr:uid="{00000000-0005-0000-0000-0000B9000000}"/>
    <cellStyle name="Normal 9 3" xfId="127" xr:uid="{00000000-0005-0000-0000-0000BA000000}"/>
    <cellStyle name="Note" xfId="45" xr:uid="{00000000-0005-0000-0000-0000BB000000}"/>
    <cellStyle name="Note 2" xfId="65" xr:uid="{00000000-0005-0000-0000-0000BC000000}"/>
    <cellStyle name="Note 2 2" xfId="164" xr:uid="{00000000-0005-0000-0000-0000BD000000}"/>
    <cellStyle name="Note 3" xfId="158" xr:uid="{00000000-0005-0000-0000-0000BE000000}"/>
    <cellStyle name="Output" xfId="46" xr:uid="{00000000-0005-0000-0000-0000BF000000}"/>
    <cellStyle name="Output 2" xfId="159" xr:uid="{00000000-0005-0000-0000-0000C0000000}"/>
    <cellStyle name="Percent 2" xfId="47" xr:uid="{00000000-0005-0000-0000-0000C1000000}"/>
    <cellStyle name="Percent 2 2" xfId="66" xr:uid="{00000000-0005-0000-0000-0000C2000000}"/>
    <cellStyle name="Percentagem 2" xfId="240" xr:uid="{00000000-0005-0000-0000-0000C3000000}"/>
    <cellStyle name="Porcentagem 2" xfId="48" xr:uid="{00000000-0005-0000-0000-0000C4000000}"/>
    <cellStyle name="Porcentagem 2 10" xfId="98" xr:uid="{00000000-0005-0000-0000-0000C5000000}"/>
    <cellStyle name="Porcentagem 2 2" xfId="49" xr:uid="{00000000-0005-0000-0000-0000C6000000}"/>
    <cellStyle name="Porcentagem 2 2 2" xfId="68" xr:uid="{00000000-0005-0000-0000-0000C7000000}"/>
    <cellStyle name="Porcentagem 2 2 3" xfId="235" xr:uid="{00000000-0005-0000-0000-0000C8000000}"/>
    <cellStyle name="Porcentagem 2 3" xfId="67" xr:uid="{00000000-0005-0000-0000-0000C9000000}"/>
    <cellStyle name="Porcentagem 3" xfId="142" xr:uid="{00000000-0005-0000-0000-0000CA000000}"/>
    <cellStyle name="Porcentagem 4" xfId="154" xr:uid="{00000000-0005-0000-0000-0000CB000000}"/>
    <cellStyle name="Separador de milhares 2" xfId="2" xr:uid="{00000000-0005-0000-0000-0000CC000000}"/>
    <cellStyle name="Separador de milhares 2 2" xfId="61" xr:uid="{00000000-0005-0000-0000-0000CD000000}"/>
    <cellStyle name="Separador de milhares 2 2 2" xfId="163" xr:uid="{00000000-0005-0000-0000-0000CE000000}"/>
    <cellStyle name="Separador de milhares 2 3" xfId="93" xr:uid="{00000000-0005-0000-0000-0000CF000000}"/>
    <cellStyle name="Separador de milhares 2 3 2" xfId="186" xr:uid="{00000000-0005-0000-0000-0000D0000000}"/>
    <cellStyle name="Separador de milhares 3" xfId="50" xr:uid="{00000000-0005-0000-0000-0000D1000000}"/>
    <cellStyle name="Separador de milhares 3 2" xfId="69" xr:uid="{00000000-0005-0000-0000-0000D2000000}"/>
    <cellStyle name="Separador de milhares 3 2 2" xfId="165" xr:uid="{00000000-0005-0000-0000-0000D3000000}"/>
    <cellStyle name="Separador de milhares 4" xfId="94" xr:uid="{00000000-0005-0000-0000-0000D4000000}"/>
    <cellStyle name="Separador de milhares 4 2" xfId="187" xr:uid="{00000000-0005-0000-0000-0000D5000000}"/>
    <cellStyle name="Separador de milhares 6" xfId="57" xr:uid="{00000000-0005-0000-0000-0000D6000000}"/>
    <cellStyle name="Separador de milhares 6 2" xfId="71" xr:uid="{00000000-0005-0000-0000-0000D7000000}"/>
    <cellStyle name="Separador de milhares 6 2 2" xfId="167" xr:uid="{00000000-0005-0000-0000-0000D8000000}"/>
    <cellStyle name="Title" xfId="51" xr:uid="{00000000-0005-0000-0000-0000D9000000}"/>
    <cellStyle name="Título 1 1" xfId="52" xr:uid="{00000000-0005-0000-0000-0000DA000000}"/>
    <cellStyle name="Título 1 1 1" xfId="53" xr:uid="{00000000-0005-0000-0000-0000DB000000}"/>
    <cellStyle name="Vírgula" xfId="1" builtinId="3"/>
    <cellStyle name="Vírgula 10" xfId="109" xr:uid="{00000000-0005-0000-0000-0000DD000000}"/>
    <cellStyle name="Vírgula 10 2" xfId="200" xr:uid="{00000000-0005-0000-0000-0000DE000000}"/>
    <cellStyle name="Vírgula 2" xfId="55" xr:uid="{00000000-0005-0000-0000-0000DF000000}"/>
    <cellStyle name="Vírgula 2 2" xfId="70" xr:uid="{00000000-0005-0000-0000-0000E0000000}"/>
    <cellStyle name="Vírgula 2 2 2" xfId="166" xr:uid="{00000000-0005-0000-0000-0000E1000000}"/>
    <cellStyle name="Vírgula 2 3 2" xfId="151" xr:uid="{00000000-0005-0000-0000-0000E2000000}"/>
    <cellStyle name="Vírgula 2 3 2 2" xfId="234" xr:uid="{00000000-0005-0000-0000-0000E3000000}"/>
    <cellStyle name="Vírgula 3" xfId="58" xr:uid="{00000000-0005-0000-0000-0000E4000000}"/>
    <cellStyle name="Vírgula 3 2" xfId="72" xr:uid="{00000000-0005-0000-0000-0000E5000000}"/>
    <cellStyle name="Vírgula 3 2 2" xfId="168" xr:uid="{00000000-0005-0000-0000-0000E6000000}"/>
    <cellStyle name="Vírgula 4" xfId="60" xr:uid="{00000000-0005-0000-0000-0000E7000000}"/>
    <cellStyle name="Vírgula 4 2" xfId="147" xr:uid="{00000000-0005-0000-0000-0000E8000000}"/>
    <cellStyle name="Vírgula 4 3" xfId="162" xr:uid="{00000000-0005-0000-0000-0000E9000000}"/>
    <cellStyle name="Vírgula 5" xfId="95" xr:uid="{00000000-0005-0000-0000-0000EA000000}"/>
    <cellStyle name="Vírgula 5 2" xfId="80" xr:uid="{00000000-0005-0000-0000-0000EB000000}"/>
    <cellStyle name="Vírgula 5 2 2" xfId="174" xr:uid="{00000000-0005-0000-0000-0000EC000000}"/>
    <cellStyle name="Vírgula 5 3" xfId="188" xr:uid="{00000000-0005-0000-0000-0000ED000000}"/>
    <cellStyle name="Vírgula 6" xfId="96" xr:uid="{00000000-0005-0000-0000-0000EE000000}"/>
    <cellStyle name="Vírgula 6 2" xfId="189" xr:uid="{00000000-0005-0000-0000-0000EF000000}"/>
    <cellStyle name="Vírgula 7" xfId="103" xr:uid="{00000000-0005-0000-0000-0000F0000000}"/>
    <cellStyle name="Vírgula 7 2" xfId="194" xr:uid="{00000000-0005-0000-0000-0000F1000000}"/>
    <cellStyle name="Vírgula 8" xfId="136" xr:uid="{00000000-0005-0000-0000-0000F2000000}"/>
    <cellStyle name="Vírgula 8 2" xfId="225" xr:uid="{00000000-0005-0000-0000-0000F3000000}"/>
    <cellStyle name="Warning Text" xfId="54" xr:uid="{00000000-0005-0000-0000-0000F4000000}"/>
  </cellStyles>
  <dxfs count="18">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FF6969"/>
      <color rgb="FFFF5353"/>
      <color rgb="FFEAEAEA"/>
      <color rgb="FFFFFFCC"/>
      <color rgb="FF37F171"/>
      <color rgb="FFFFFF99"/>
      <color rgb="FFFFCCFF"/>
      <color rgb="FFFF2121"/>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561975</xdr:colOff>
      <xdr:row>1</xdr:row>
      <xdr:rowOff>28575</xdr:rowOff>
    </xdr:from>
    <xdr:ext cx="933450" cy="661389"/>
    <xdr:pic>
      <xdr:nvPicPr>
        <xdr:cNvPr id="4" name="Imagem 3">
          <a:extLst>
            <a:ext uri="{FF2B5EF4-FFF2-40B4-BE49-F238E27FC236}">
              <a16:creationId xmlns:a16="http://schemas.microsoft.com/office/drawing/2014/main" id="{8C6EAE99-6031-406B-83EF-8D6CAD6A07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61" t="18385" r="20450" b="18386"/>
        <a:stretch/>
      </xdr:blipFill>
      <xdr:spPr>
        <a:xfrm>
          <a:off x="10163175" y="133350"/>
          <a:ext cx="933450" cy="66138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23</xdr:col>
      <xdr:colOff>1157274</xdr:colOff>
      <xdr:row>1</xdr:row>
      <xdr:rowOff>63498</xdr:rowOff>
    </xdr:from>
    <xdr:ext cx="1120259" cy="793751"/>
    <xdr:pic>
      <xdr:nvPicPr>
        <xdr:cNvPr id="4" name="Imagem 3">
          <a:extLst>
            <a:ext uri="{FF2B5EF4-FFF2-40B4-BE49-F238E27FC236}">
              <a16:creationId xmlns:a16="http://schemas.microsoft.com/office/drawing/2014/main" id="{6CC2C171-03FE-43FD-A117-D82BC29CC7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61" t="18385" r="20450" b="18386"/>
        <a:stretch/>
      </xdr:blipFill>
      <xdr:spPr>
        <a:xfrm>
          <a:off x="25562441" y="253998"/>
          <a:ext cx="1120259" cy="79375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9">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A88259-A3F7-43AF-8ECD-D850B3AC1CEB}">
  <we:reference id="wa200005502" version="1.0.0.11" store="pt-BR" storeType="OMEX"/>
  <we:alternateReferences>
    <we:reference id="wa200005502" version="1.0.0.11" store="wa200005502" storeType="OMEX"/>
  </we:alternateReferences>
  <we:properties>
    <we:property name="docId" value="&quot;z7lXB7V_jpZQLc98cNqXg&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s>_xldudf_GPT_WEB</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br/dnit/pt-br/assuntos/planejamento-e-pesquisa/custos-e-pagamentos/custos-e-pagamentos-dnit/indices-de-reajustamentos/indices-de-reajustamentos-de-obras-rodoviario/dnit_iii-04-0_divulgacao-indices-obras-rodoviarias-dez-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6"/>
  <sheetViews>
    <sheetView showGridLines="0" tabSelected="1" view="pageBreakPreview" zoomScaleNormal="100" zoomScaleSheetLayoutView="100" workbookViewId="0">
      <selection activeCell="F10" sqref="F10"/>
    </sheetView>
  </sheetViews>
  <sheetFormatPr defaultColWidth="10.7109375" defaultRowHeight="15" customHeight="1"/>
  <cols>
    <col min="1" max="1" width="3.140625" style="6" customWidth="1"/>
    <col min="2" max="2" width="10.7109375" style="9" customWidth="1"/>
    <col min="3" max="3" width="72.7109375" style="3" customWidth="1"/>
    <col min="4" max="4" width="12.42578125" style="1" bestFit="1" customWidth="1"/>
    <col min="5" max="5" width="14.140625" style="1" bestFit="1" customWidth="1"/>
    <col min="6" max="6" width="23.85546875" style="7" bestFit="1" customWidth="1"/>
    <col min="7" max="7" width="16.5703125" style="5" customWidth="1"/>
    <col min="8" max="8" width="11.7109375" style="5" hidden="1" customWidth="1"/>
    <col min="9" max="9" width="13.85546875" style="5" bestFit="1" customWidth="1"/>
    <col min="10" max="16384" width="10.7109375" style="5"/>
  </cols>
  <sheetData>
    <row r="1" spans="1:11" ht="8.25" customHeight="1" thickBot="1"/>
    <row r="2" spans="1:11" s="2" customFormat="1" ht="15" customHeight="1">
      <c r="A2" s="6"/>
      <c r="B2" s="386" t="s">
        <v>16254</v>
      </c>
      <c r="C2" s="387"/>
      <c r="D2" s="387"/>
      <c r="E2" s="387"/>
      <c r="F2" s="388"/>
      <c r="H2" s="5"/>
      <c r="I2" s="5"/>
      <c r="J2" s="5"/>
      <c r="K2" s="5"/>
    </row>
    <row r="3" spans="1:11" s="2" customFormat="1" ht="15" customHeight="1">
      <c r="A3" s="6"/>
      <c r="B3" s="391" t="s">
        <v>48</v>
      </c>
      <c r="C3" s="392"/>
      <c r="D3" s="392"/>
      <c r="E3" s="392"/>
      <c r="F3" s="389"/>
      <c r="H3" s="5"/>
      <c r="I3" s="5"/>
      <c r="J3" s="5"/>
      <c r="K3" s="5"/>
    </row>
    <row r="4" spans="1:11" s="2" customFormat="1" ht="12.75" customHeight="1">
      <c r="A4" s="6"/>
      <c r="B4" s="391" t="s">
        <v>16280</v>
      </c>
      <c r="C4" s="392"/>
      <c r="D4" s="392"/>
      <c r="E4" s="392"/>
      <c r="F4" s="389"/>
      <c r="H4" s="5"/>
      <c r="I4" s="5"/>
      <c r="J4" s="5"/>
      <c r="K4" s="5"/>
    </row>
    <row r="5" spans="1:11" s="2" customFormat="1" ht="13.5" customHeight="1" thickBot="1">
      <c r="A5" s="6"/>
      <c r="B5" s="393" t="s">
        <v>1872</v>
      </c>
      <c r="C5" s="394"/>
      <c r="D5" s="394"/>
      <c r="E5" s="394"/>
      <c r="F5" s="390"/>
      <c r="H5" s="5"/>
      <c r="I5" s="5"/>
      <c r="J5" s="5"/>
      <c r="K5" s="5"/>
    </row>
    <row r="6" spans="1:11" ht="15" customHeight="1">
      <c r="B6" s="400" t="s">
        <v>0</v>
      </c>
      <c r="C6" s="402" t="s">
        <v>2</v>
      </c>
      <c r="D6" s="404" t="s">
        <v>14</v>
      </c>
      <c r="E6" s="404" t="s">
        <v>5</v>
      </c>
      <c r="F6" s="398" t="s">
        <v>16253</v>
      </c>
      <c r="K6" s="2"/>
    </row>
    <row r="7" spans="1:11" ht="15.75" customHeight="1" thickBot="1">
      <c r="B7" s="401"/>
      <c r="C7" s="403"/>
      <c r="D7" s="405"/>
      <c r="E7" s="405"/>
      <c r="F7" s="399"/>
      <c r="K7" s="2"/>
    </row>
    <row r="8" spans="1:11" ht="11.25" customHeight="1">
      <c r="B8" s="326">
        <v>1</v>
      </c>
      <c r="C8" s="232" t="s">
        <v>3</v>
      </c>
      <c r="D8" s="231"/>
      <c r="E8" s="233"/>
      <c r="F8" s="237">
        <v>551253.8600000001</v>
      </c>
      <c r="G8" s="377"/>
      <c r="K8" s="2"/>
    </row>
    <row r="9" spans="1:11" s="10" customFormat="1" ht="12.75">
      <c r="A9" s="12"/>
      <c r="B9" s="238" t="s">
        <v>16255</v>
      </c>
      <c r="C9" s="19" t="s">
        <v>16258</v>
      </c>
      <c r="D9" s="18" t="s">
        <v>2408</v>
      </c>
      <c r="E9" s="14">
        <v>1</v>
      </c>
      <c r="F9" s="239">
        <v>9458.19</v>
      </c>
      <c r="G9" s="376"/>
      <c r="H9" s="10" t="e">
        <f>IF(#REF!="","",VLOOKUP(#REF!,#REF!,10,0))</f>
        <v>#REF!</v>
      </c>
      <c r="K9" s="2"/>
    </row>
    <row r="10" spans="1:11" s="10" customFormat="1" ht="12.75">
      <c r="A10" s="12"/>
      <c r="B10" s="238" t="s">
        <v>16256</v>
      </c>
      <c r="C10" s="19" t="s">
        <v>16259</v>
      </c>
      <c r="D10" s="18" t="s">
        <v>2408</v>
      </c>
      <c r="E10" s="14">
        <v>1</v>
      </c>
      <c r="F10" s="239">
        <v>275032.51</v>
      </c>
      <c r="G10" s="376">
        <f>F10+F9</f>
        <v>284490.7</v>
      </c>
      <c r="H10" s="10" t="e">
        <f>IF(#REF!="","",VLOOKUP(#REF!,#REF!,10,0))</f>
        <v>#REF!</v>
      </c>
      <c r="K10" s="2"/>
    </row>
    <row r="11" spans="1:11" s="10" customFormat="1" ht="12.75">
      <c r="A11" s="12"/>
      <c r="B11" s="238" t="s">
        <v>16257</v>
      </c>
      <c r="C11" s="19" t="s">
        <v>16268</v>
      </c>
      <c r="D11" s="18" t="s">
        <v>2408</v>
      </c>
      <c r="E11" s="14">
        <v>18</v>
      </c>
      <c r="F11" s="239">
        <v>266763.16000000003</v>
      </c>
      <c r="G11" s="376">
        <f>F11/E11</f>
        <v>14820.175555555557</v>
      </c>
      <c r="H11" s="10" t="e">
        <f>IF(#REF!="","",VLOOKUP(#REF!,#REF!,10,0))</f>
        <v>#REF!</v>
      </c>
      <c r="K11" s="2"/>
    </row>
    <row r="12" spans="1:11" s="10" customFormat="1" ht="12.75">
      <c r="A12" s="12"/>
      <c r="B12" s="326">
        <v>2</v>
      </c>
      <c r="C12" s="232" t="s">
        <v>16260</v>
      </c>
      <c r="D12" s="231"/>
      <c r="E12" s="233"/>
      <c r="F12" s="237">
        <v>9858082.5600000005</v>
      </c>
      <c r="G12" s="376"/>
      <c r="K12" s="2"/>
    </row>
    <row r="13" spans="1:11" s="10" customFormat="1" ht="12.75">
      <c r="A13" s="12"/>
      <c r="B13" s="238" t="s">
        <v>2471</v>
      </c>
      <c r="C13" s="19" t="s">
        <v>16270</v>
      </c>
      <c r="D13" s="18" t="s">
        <v>16</v>
      </c>
      <c r="E13" s="14">
        <v>100</v>
      </c>
      <c r="F13" s="239">
        <v>9858082.5600000005</v>
      </c>
      <c r="G13" s="376">
        <f>F13/16</f>
        <v>616130.16</v>
      </c>
      <c r="H13" s="10" t="e">
        <f>IF(#REF!="","",VLOOKUP(#REF!,#REF!,10,0))</f>
        <v>#REF!</v>
      </c>
      <c r="K13" s="2"/>
    </row>
    <row r="14" spans="1:11" s="10" customFormat="1" ht="12.75">
      <c r="A14" s="12"/>
      <c r="B14" s="326">
        <v>3</v>
      </c>
      <c r="C14" s="232" t="s">
        <v>16271</v>
      </c>
      <c r="D14" s="231"/>
      <c r="E14" s="233"/>
      <c r="F14" s="237">
        <v>34041376.112304009</v>
      </c>
      <c r="G14" s="376"/>
      <c r="K14" s="2"/>
    </row>
    <row r="15" spans="1:11" s="10" customFormat="1" ht="25.5">
      <c r="A15" s="12"/>
      <c r="B15" s="238" t="s">
        <v>16261</v>
      </c>
      <c r="C15" s="19" t="s">
        <v>16274</v>
      </c>
      <c r="D15" s="18" t="s">
        <v>16</v>
      </c>
      <c r="E15" s="14">
        <v>100</v>
      </c>
      <c r="F15" s="239">
        <v>34041376.112304009</v>
      </c>
      <c r="G15" s="376"/>
      <c r="H15" s="10" t="e">
        <f>IF(#REF!="","",VLOOKUP(#REF!,#REF!,10,0))</f>
        <v>#REF!</v>
      </c>
    </row>
    <row r="16" spans="1:11" s="10" customFormat="1" ht="12.75">
      <c r="A16" s="12"/>
      <c r="B16" s="326">
        <v>4</v>
      </c>
      <c r="C16" s="232" t="s">
        <v>2428</v>
      </c>
      <c r="D16" s="231"/>
      <c r="E16" s="233"/>
      <c r="F16" s="237">
        <v>1846537.9376960001</v>
      </c>
      <c r="G16" s="376"/>
    </row>
    <row r="17" spans="1:11" s="10" customFormat="1" ht="12.75">
      <c r="A17" s="12"/>
      <c r="B17" s="246" t="s">
        <v>16262</v>
      </c>
      <c r="C17" s="19" t="s">
        <v>16263</v>
      </c>
      <c r="D17" s="18" t="s">
        <v>16</v>
      </c>
      <c r="E17" s="14">
        <v>100</v>
      </c>
      <c r="F17" s="239">
        <v>307084.03000000003</v>
      </c>
      <c r="G17" s="376"/>
      <c r="H17" s="10" t="e">
        <f>IF(#REF!="","",VLOOKUP(#REF!,#REF!,10,0))</f>
        <v>#REF!</v>
      </c>
    </row>
    <row r="18" spans="1:11" s="10" customFormat="1" ht="12.75">
      <c r="A18" s="12"/>
      <c r="B18" s="246" t="s">
        <v>16264</v>
      </c>
      <c r="C18" s="19" t="s">
        <v>16275</v>
      </c>
      <c r="D18" s="18" t="s">
        <v>34</v>
      </c>
      <c r="E18" s="14">
        <v>2</v>
      </c>
      <c r="F18" s="239">
        <v>461836.17230879999</v>
      </c>
      <c r="G18" s="376"/>
      <c r="H18" s="10" t="e">
        <f>IF(#REF!="","",VLOOKUP(#REF!,#REF!,10,0))</f>
        <v>#REF!</v>
      </c>
    </row>
    <row r="19" spans="1:11" s="10" customFormat="1" ht="12.75">
      <c r="A19" s="12"/>
      <c r="B19" s="246" t="s">
        <v>16272</v>
      </c>
      <c r="C19" s="19" t="s">
        <v>16273</v>
      </c>
      <c r="D19" s="18" t="s">
        <v>34</v>
      </c>
      <c r="E19" s="14">
        <v>2</v>
      </c>
      <c r="F19" s="239">
        <v>1077617.7353872</v>
      </c>
      <c r="G19" s="376"/>
    </row>
    <row r="20" spans="1:11" s="10" customFormat="1" ht="12.75">
      <c r="A20" s="12"/>
      <c r="B20" s="326">
        <v>5</v>
      </c>
      <c r="C20" s="232" t="s">
        <v>16265</v>
      </c>
      <c r="D20" s="231"/>
      <c r="E20" s="233"/>
      <c r="F20" s="237">
        <v>651946.9</v>
      </c>
      <c r="G20" s="376"/>
      <c r="H20" s="10" t="e">
        <f>IF(#REF!="","",VLOOKUP(#REF!,#REF!,10,0))</f>
        <v>#REF!</v>
      </c>
    </row>
    <row r="21" spans="1:11" s="10" customFormat="1" ht="12.75">
      <c r="A21" s="12"/>
      <c r="B21" s="238" t="s">
        <v>16266</v>
      </c>
      <c r="C21" s="19" t="s">
        <v>2481</v>
      </c>
      <c r="D21" s="18" t="s">
        <v>16</v>
      </c>
      <c r="E21" s="14">
        <v>100</v>
      </c>
      <c r="F21" s="239">
        <v>454217.19000000006</v>
      </c>
      <c r="G21" s="376"/>
      <c r="H21" s="10" t="e">
        <f>IF(#REF!="","",VLOOKUP(#REF!,#REF!,10,0))</f>
        <v>#REF!</v>
      </c>
    </row>
    <row r="22" spans="1:11" s="10" customFormat="1" ht="12.75">
      <c r="A22" s="12"/>
      <c r="B22" s="238" t="s">
        <v>16267</v>
      </c>
      <c r="C22" s="19" t="s">
        <v>16269</v>
      </c>
      <c r="D22" s="18" t="s">
        <v>16</v>
      </c>
      <c r="E22" s="14">
        <v>100</v>
      </c>
      <c r="F22" s="239">
        <v>24971.98</v>
      </c>
      <c r="G22" s="376"/>
      <c r="H22" s="10" t="e">
        <f>IF(#REF!="","",VLOOKUP(#REF!,#REF!,10,0))</f>
        <v>#REF!</v>
      </c>
    </row>
    <row r="23" spans="1:11" s="10" customFormat="1" ht="12.75">
      <c r="A23" s="12"/>
      <c r="B23" s="238" t="s">
        <v>16276</v>
      </c>
      <c r="C23" s="19" t="s">
        <v>16277</v>
      </c>
      <c r="D23" s="18" t="s">
        <v>16</v>
      </c>
      <c r="E23" s="14">
        <v>100</v>
      </c>
      <c r="F23" s="239">
        <v>172757.72999999998</v>
      </c>
      <c r="G23" s="376"/>
    </row>
    <row r="24" spans="1:11" s="10" customFormat="1" ht="6" customHeight="1">
      <c r="A24" s="12"/>
      <c r="B24" s="240"/>
      <c r="C24" s="235"/>
      <c r="D24" s="234"/>
      <c r="E24" s="236"/>
      <c r="F24" s="241"/>
      <c r="G24" s="376"/>
    </row>
    <row r="25" spans="1:11" ht="15" customHeight="1" thickBot="1">
      <c r="A25" s="12"/>
      <c r="B25" s="395" t="s">
        <v>4</v>
      </c>
      <c r="C25" s="396"/>
      <c r="D25" s="396"/>
      <c r="E25" s="397"/>
      <c r="F25" s="242">
        <v>46949197.370000005</v>
      </c>
      <c r="G25" s="245"/>
    </row>
    <row r="26" spans="1:11" s="4" customFormat="1" ht="15" customHeight="1">
      <c r="A26" s="6"/>
      <c r="B26" s="324"/>
      <c r="C26" s="324"/>
      <c r="D26" s="324"/>
      <c r="E26" s="324"/>
      <c r="F26" s="7"/>
      <c r="G26" s="5"/>
      <c r="H26" s="5"/>
      <c r="I26" s="5"/>
      <c r="J26" s="5"/>
      <c r="K26" s="5"/>
    </row>
  </sheetData>
  <autoFilter ref="C1:C25" xr:uid="{00000000-0009-0000-0000-000000000000}"/>
  <mergeCells count="11">
    <mergeCell ref="B25:E25"/>
    <mergeCell ref="F6:F7"/>
    <mergeCell ref="B6:B7"/>
    <mergeCell ref="C6:C7"/>
    <mergeCell ref="D6:D7"/>
    <mergeCell ref="E6:E7"/>
    <mergeCell ref="B2:E2"/>
    <mergeCell ref="F2:F5"/>
    <mergeCell ref="B3:E3"/>
    <mergeCell ref="B4:E4"/>
    <mergeCell ref="B5:E5"/>
  </mergeCells>
  <conditionalFormatting sqref="B8">
    <cfRule type="duplicateValues" dxfId="17" priority="47"/>
    <cfRule type="duplicateValues" dxfId="16" priority="48"/>
  </conditionalFormatting>
  <conditionalFormatting sqref="B9:B11 B13 B15 B17:B18 B21:B22">
    <cfRule type="duplicateValues" dxfId="15" priority="7627"/>
  </conditionalFormatting>
  <conditionalFormatting sqref="B12">
    <cfRule type="duplicateValues" dxfId="14" priority="9"/>
    <cfRule type="duplicateValues" dxfId="13" priority="10"/>
  </conditionalFormatting>
  <conditionalFormatting sqref="B14">
    <cfRule type="duplicateValues" dxfId="12" priority="7"/>
    <cfRule type="duplicateValues" dxfId="11" priority="8"/>
  </conditionalFormatting>
  <conditionalFormatting sqref="B16">
    <cfRule type="duplicateValues" dxfId="10" priority="5"/>
    <cfRule type="duplicateValues" dxfId="9" priority="6"/>
  </conditionalFormatting>
  <conditionalFormatting sqref="B19">
    <cfRule type="duplicateValues" dxfId="8" priority="2"/>
  </conditionalFormatting>
  <conditionalFormatting sqref="B20">
    <cfRule type="duplicateValues" dxfId="7" priority="3"/>
    <cfRule type="duplicateValues" dxfId="6" priority="4"/>
  </conditionalFormatting>
  <conditionalFormatting sqref="B23">
    <cfRule type="duplicateValues" dxfId="5" priority="1"/>
  </conditionalFormatting>
  <conditionalFormatting sqref="B24">
    <cfRule type="duplicateValues" dxfId="4" priority="57"/>
  </conditionalFormatting>
  <printOptions horizontalCentered="1"/>
  <pageMargins left="0.59055118110236227" right="0.59055118110236227" top="0.78740157480314965" bottom="0.39370078740157483" header="0" footer="0"/>
  <pageSetup paperSize="9" fitToHeight="0" orientation="landscape" r:id="rId1"/>
  <headerFooter alignWithMargins="0">
    <oddFooter>&amp;CAvenida Getúlio Vargas, 1710 - 7º andar, Savassi - Belo Horizonte - MG CEP: 30112-021&amp;R&amp;P/&amp;N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24"/>
  <sheetViews>
    <sheetView view="pageBreakPreview" zoomScale="90" zoomScaleNormal="100" zoomScaleSheetLayoutView="90" workbookViewId="0">
      <selection activeCell="Y22" sqref="Y22"/>
    </sheetView>
  </sheetViews>
  <sheetFormatPr defaultColWidth="10.7109375" defaultRowHeight="15" customHeight="1"/>
  <cols>
    <col min="1" max="1" width="3.140625" style="327" customWidth="1"/>
    <col min="2" max="2" width="9.28515625" style="327" customWidth="1"/>
    <col min="3" max="3" width="28.5703125" style="327" bestFit="1" customWidth="1"/>
    <col min="4" max="4" width="13.28515625" style="327" bestFit="1" customWidth="1"/>
    <col min="5" max="5" width="16.28515625" style="327" bestFit="1" customWidth="1"/>
    <col min="6" max="7" width="16.28515625" style="327" customWidth="1"/>
    <col min="8" max="8" width="17.5703125" style="327" customWidth="1"/>
    <col min="9" max="10" width="15.140625" style="327" bestFit="1" customWidth="1"/>
    <col min="11" max="13" width="16.140625" style="327" bestFit="1" customWidth="1"/>
    <col min="14" max="14" width="16.28515625" style="327" customWidth="1"/>
    <col min="15" max="15" width="16.5703125" style="327" customWidth="1"/>
    <col min="16" max="18" width="15.140625" style="327" customWidth="1"/>
    <col min="19" max="25" width="17.5703125" style="327" customWidth="1"/>
    <col min="26" max="26" width="3.85546875" style="327" customWidth="1"/>
    <col min="27" max="27" width="13.42578125" style="327" customWidth="1"/>
    <col min="28" max="28" width="14.42578125" style="327" bestFit="1" customWidth="1"/>
    <col min="29" max="16384" width="10.7109375" style="327"/>
  </cols>
  <sheetData>
    <row r="1" spans="2:28" ht="15" customHeight="1" thickBot="1"/>
    <row r="2" spans="2:28" ht="15" customHeight="1">
      <c r="B2" s="432" t="s">
        <v>16278</v>
      </c>
      <c r="C2" s="433"/>
      <c r="D2" s="433"/>
      <c r="E2" s="433"/>
      <c r="F2" s="433"/>
      <c r="G2" s="433"/>
      <c r="H2" s="433"/>
      <c r="I2" s="433"/>
      <c r="J2" s="433"/>
      <c r="K2" s="433"/>
      <c r="L2" s="328"/>
      <c r="M2" s="328"/>
      <c r="N2" s="328"/>
      <c r="O2" s="328"/>
      <c r="P2" s="328"/>
      <c r="Q2" s="328"/>
      <c r="R2" s="328"/>
      <c r="S2" s="328"/>
      <c r="T2" s="328"/>
      <c r="U2" s="328"/>
      <c r="V2" s="328"/>
      <c r="W2" s="328"/>
      <c r="X2" s="328"/>
      <c r="Y2" s="329"/>
    </row>
    <row r="3" spans="2:28" ht="15" customHeight="1">
      <c r="B3" s="406" t="s">
        <v>16279</v>
      </c>
      <c r="C3" s="407"/>
      <c r="D3" s="407"/>
      <c r="E3" s="407"/>
      <c r="F3" s="407"/>
      <c r="G3" s="334"/>
      <c r="H3" s="11"/>
      <c r="I3" s="11"/>
      <c r="J3" s="11"/>
      <c r="K3" s="11"/>
      <c r="L3" s="11"/>
      <c r="M3" s="11"/>
      <c r="N3" s="11"/>
      <c r="O3" s="11"/>
      <c r="P3" s="11"/>
      <c r="Q3" s="11"/>
      <c r="R3" s="11"/>
      <c r="S3" s="11"/>
      <c r="T3" s="11"/>
      <c r="U3" s="11"/>
      <c r="V3" s="11"/>
      <c r="W3" s="11"/>
      <c r="X3" s="11"/>
      <c r="Y3" s="255"/>
    </row>
    <row r="4" spans="2:28" ht="12.75">
      <c r="B4" s="391" t="s">
        <v>16280</v>
      </c>
      <c r="C4" s="392"/>
      <c r="D4" s="392"/>
      <c r="E4" s="392"/>
      <c r="F4" s="334"/>
      <c r="G4" s="334"/>
      <c r="H4" s="330"/>
      <c r="I4" s="330"/>
      <c r="J4" s="330"/>
      <c r="K4" s="330"/>
      <c r="L4" s="330"/>
      <c r="M4" s="330"/>
      <c r="N4" s="330"/>
      <c r="O4" s="330"/>
      <c r="P4" s="330"/>
      <c r="Q4" s="330"/>
      <c r="R4" s="330"/>
      <c r="S4" s="330"/>
      <c r="T4" s="330"/>
      <c r="U4" s="330"/>
      <c r="V4" s="330"/>
      <c r="W4" s="330"/>
      <c r="X4" s="330"/>
      <c r="Y4" s="331"/>
    </row>
    <row r="5" spans="2:28" ht="15" customHeight="1">
      <c r="B5" s="406" t="s">
        <v>1872</v>
      </c>
      <c r="C5" s="407">
        <v>0</v>
      </c>
      <c r="D5" s="407"/>
      <c r="E5" s="407"/>
      <c r="F5" s="334"/>
      <c r="G5" s="334"/>
      <c r="H5" s="332"/>
      <c r="I5" s="332"/>
      <c r="J5" s="332"/>
      <c r="K5" s="332"/>
      <c r="L5" s="332"/>
      <c r="M5" s="332"/>
      <c r="N5" s="332"/>
      <c r="O5" s="332"/>
      <c r="P5" s="332"/>
      <c r="Q5" s="332"/>
      <c r="R5" s="332"/>
      <c r="S5" s="332"/>
      <c r="T5" s="332"/>
      <c r="U5" s="332"/>
      <c r="V5" s="332"/>
      <c r="W5" s="332"/>
      <c r="X5" s="332"/>
      <c r="Y5" s="333"/>
    </row>
    <row r="6" spans="2:28" ht="15" customHeight="1" thickBot="1">
      <c r="B6" s="335" t="s">
        <v>47</v>
      </c>
      <c r="C6" s="336">
        <v>45859</v>
      </c>
      <c r="D6" s="337"/>
      <c r="E6" s="337"/>
      <c r="F6" s="337"/>
      <c r="G6" s="337"/>
      <c r="H6" s="338"/>
      <c r="I6" s="338"/>
      <c r="J6" s="338"/>
      <c r="K6" s="338"/>
      <c r="L6" s="338"/>
      <c r="M6" s="338"/>
      <c r="N6" s="338"/>
      <c r="O6" s="338"/>
      <c r="P6" s="338"/>
      <c r="Q6" s="338"/>
      <c r="R6" s="338"/>
      <c r="S6" s="338"/>
      <c r="T6" s="338"/>
      <c r="U6" s="338"/>
      <c r="V6" s="338"/>
      <c r="W6" s="338"/>
      <c r="X6" s="338"/>
      <c r="Y6" s="339"/>
    </row>
    <row r="7" spans="2:28" s="340" customFormat="1" ht="24.95" customHeight="1" thickBot="1">
      <c r="B7" s="408" t="s">
        <v>0</v>
      </c>
      <c r="C7" s="410" t="s">
        <v>6</v>
      </c>
      <c r="D7" s="411"/>
      <c r="E7" s="414" t="s">
        <v>13</v>
      </c>
      <c r="F7" s="430" t="s">
        <v>32</v>
      </c>
      <c r="G7" s="430"/>
      <c r="H7" s="430"/>
      <c r="I7" s="430"/>
      <c r="J7" s="430"/>
      <c r="K7" s="430"/>
      <c r="L7" s="430"/>
      <c r="M7" s="430"/>
      <c r="N7" s="430"/>
      <c r="O7" s="430"/>
      <c r="P7" s="430"/>
      <c r="Q7" s="430"/>
      <c r="R7" s="430"/>
      <c r="S7" s="430"/>
      <c r="T7" s="430"/>
      <c r="U7" s="430"/>
      <c r="V7" s="430"/>
      <c r="W7" s="430"/>
      <c r="X7" s="430"/>
      <c r="Y7" s="431"/>
    </row>
    <row r="8" spans="2:28" s="340" customFormat="1" ht="24.95" customHeight="1">
      <c r="B8" s="409"/>
      <c r="C8" s="412"/>
      <c r="D8" s="413"/>
      <c r="E8" s="415"/>
      <c r="F8" s="254">
        <v>1</v>
      </c>
      <c r="G8" s="253">
        <v>2</v>
      </c>
      <c r="H8" s="364">
        <v>3</v>
      </c>
      <c r="I8" s="253">
        <v>4</v>
      </c>
      <c r="J8" s="254"/>
      <c r="K8" s="253">
        <v>6</v>
      </c>
      <c r="L8" s="254">
        <v>7</v>
      </c>
      <c r="M8" s="253">
        <v>8</v>
      </c>
      <c r="N8" s="254">
        <v>9</v>
      </c>
      <c r="O8" s="253">
        <v>10</v>
      </c>
      <c r="P8" s="254">
        <v>11</v>
      </c>
      <c r="Q8" s="253">
        <v>12</v>
      </c>
      <c r="R8" s="254">
        <v>13</v>
      </c>
      <c r="S8" s="253">
        <v>14</v>
      </c>
      <c r="T8" s="254">
        <v>15</v>
      </c>
      <c r="U8" s="253">
        <v>16</v>
      </c>
      <c r="V8" s="254">
        <v>17</v>
      </c>
      <c r="W8" s="253">
        <v>18</v>
      </c>
      <c r="X8" s="254">
        <v>19</v>
      </c>
      <c r="Y8" s="253">
        <v>20</v>
      </c>
      <c r="AA8" s="341"/>
      <c r="AB8" s="342" t="s">
        <v>15</v>
      </c>
    </row>
    <row r="9" spans="2:28" s="340" customFormat="1" ht="15.75" customHeight="1">
      <c r="B9" s="418">
        <v>0</v>
      </c>
      <c r="C9" s="420" t="s">
        <v>16252</v>
      </c>
      <c r="D9" s="343" t="s">
        <v>7</v>
      </c>
      <c r="E9" s="416">
        <v>0</v>
      </c>
      <c r="F9" s="374">
        <v>0.5</v>
      </c>
      <c r="G9" s="375">
        <v>0.5</v>
      </c>
      <c r="H9" s="365"/>
      <c r="I9" s="344"/>
      <c r="J9" s="344"/>
      <c r="K9" s="345"/>
      <c r="L9" s="345"/>
      <c r="M9" s="345"/>
      <c r="N9" s="345"/>
      <c r="O9" s="345"/>
      <c r="P9" s="345"/>
      <c r="Q9" s="345"/>
      <c r="R9" s="345"/>
      <c r="S9" s="345"/>
      <c r="T9" s="345"/>
      <c r="U9" s="345"/>
      <c r="V9" s="345"/>
      <c r="W9" s="345"/>
      <c r="X9" s="345"/>
      <c r="Y9" s="346"/>
      <c r="AA9" s="341"/>
      <c r="AB9" s="342"/>
    </row>
    <row r="10" spans="2:28" s="340" customFormat="1" ht="15.75" customHeight="1">
      <c r="B10" s="419"/>
      <c r="C10" s="421"/>
      <c r="D10" s="349" t="s">
        <v>8</v>
      </c>
      <c r="E10" s="417"/>
      <c r="F10" s="350">
        <v>0</v>
      </c>
      <c r="G10" s="351">
        <v>0</v>
      </c>
      <c r="H10" s="366"/>
      <c r="I10" s="351"/>
      <c r="J10" s="351"/>
      <c r="K10" s="351"/>
      <c r="L10" s="351"/>
      <c r="M10" s="351"/>
      <c r="N10" s="351"/>
      <c r="O10" s="351"/>
      <c r="P10" s="351"/>
      <c r="Q10" s="352"/>
      <c r="R10" s="351"/>
      <c r="S10" s="352"/>
      <c r="T10" s="351"/>
      <c r="U10" s="351"/>
      <c r="V10" s="351"/>
      <c r="W10" s="351"/>
      <c r="X10" s="351"/>
      <c r="Y10" s="353"/>
      <c r="AA10" s="341"/>
      <c r="AB10" s="342"/>
    </row>
    <row r="11" spans="2:28" s="340" customFormat="1" ht="15.75" customHeight="1">
      <c r="B11" s="418">
        <v>1</v>
      </c>
      <c r="C11" s="420" t="s">
        <v>3</v>
      </c>
      <c r="D11" s="343" t="s">
        <v>7</v>
      </c>
      <c r="E11" s="416">
        <v>551253.8600000001</v>
      </c>
      <c r="F11" s="370"/>
      <c r="G11" s="371"/>
      <c r="H11" s="378">
        <v>0.54296377272633611</v>
      </c>
      <c r="I11" s="378">
        <v>2.688448395727434E-2</v>
      </c>
      <c r="J11" s="378">
        <v>2.688448395727434E-2</v>
      </c>
      <c r="K11" s="378">
        <v>2.688448395727434E-2</v>
      </c>
      <c r="L11" s="378">
        <v>2.688448395727434E-2</v>
      </c>
      <c r="M11" s="378">
        <v>2.688448395727434E-2</v>
      </c>
      <c r="N11" s="378">
        <v>2.688448395727434E-2</v>
      </c>
      <c r="O11" s="378">
        <v>2.688448395727434E-2</v>
      </c>
      <c r="P11" s="378">
        <v>2.688448395727434E-2</v>
      </c>
      <c r="Q11" s="378">
        <v>2.688448395727434E-2</v>
      </c>
      <c r="R11" s="378">
        <v>2.688448395727434E-2</v>
      </c>
      <c r="S11" s="378">
        <v>2.688448395727434E-2</v>
      </c>
      <c r="T11" s="378">
        <v>2.688448395727434E-2</v>
      </c>
      <c r="U11" s="378">
        <v>2.688448395727434E-2</v>
      </c>
      <c r="V11" s="378">
        <v>2.688448395727434E-2</v>
      </c>
      <c r="W11" s="378">
        <v>2.688448395727434E-2</v>
      </c>
      <c r="X11" s="378">
        <v>2.688448395727434E-2</v>
      </c>
      <c r="Y11" s="378">
        <v>2.688448395727434E-2</v>
      </c>
      <c r="AA11" s="347">
        <f>SUM(H11:Y11)</f>
        <v>1.0000000000000007</v>
      </c>
      <c r="AB11" s="348" t="str">
        <f>IF(AA11=100%,"Ok!","Verificar!")</f>
        <v>Ok!</v>
      </c>
    </row>
    <row r="12" spans="2:28" s="340" customFormat="1" ht="15.75" customHeight="1">
      <c r="B12" s="419"/>
      <c r="C12" s="421"/>
      <c r="D12" s="349" t="s">
        <v>8</v>
      </c>
      <c r="E12" s="417"/>
      <c r="F12" s="372"/>
      <c r="G12" s="373"/>
      <c r="H12" s="366">
        <v>299310.87555555557</v>
      </c>
      <c r="I12" s="351">
        <v>14820.175555555557</v>
      </c>
      <c r="J12" s="351">
        <v>14820.175555555557</v>
      </c>
      <c r="K12" s="351">
        <v>14820.175555555557</v>
      </c>
      <c r="L12" s="351">
        <v>14820.175555555557</v>
      </c>
      <c r="M12" s="351">
        <v>14820.175555555557</v>
      </c>
      <c r="N12" s="351">
        <v>14820.175555555557</v>
      </c>
      <c r="O12" s="351">
        <v>14820.175555555557</v>
      </c>
      <c r="P12" s="351">
        <v>14820.175555555557</v>
      </c>
      <c r="Q12" s="351">
        <v>14820.175555555557</v>
      </c>
      <c r="R12" s="351">
        <v>14820.175555555557</v>
      </c>
      <c r="S12" s="351">
        <v>14820.175555555557</v>
      </c>
      <c r="T12" s="351">
        <v>14820.175555555557</v>
      </c>
      <c r="U12" s="351">
        <v>14820.175555555557</v>
      </c>
      <c r="V12" s="351">
        <v>14820.175555555557</v>
      </c>
      <c r="W12" s="351">
        <v>14820.175555555557</v>
      </c>
      <c r="X12" s="351">
        <v>14820.175555555557</v>
      </c>
      <c r="Y12" s="351">
        <v>14820.175555555557</v>
      </c>
      <c r="AA12" s="325">
        <f>SUM(H12:Y12)</f>
        <v>551253.8600000001</v>
      </c>
      <c r="AB12" s="348" t="str">
        <f>IF(AA12=E11,"Ok!","Verificar!")</f>
        <v>Ok!</v>
      </c>
    </row>
    <row r="13" spans="2:28" s="340" customFormat="1" ht="15.75" customHeight="1">
      <c r="B13" s="418">
        <v>2</v>
      </c>
      <c r="C13" s="420" t="s">
        <v>16260</v>
      </c>
      <c r="D13" s="343" t="s">
        <v>7</v>
      </c>
      <c r="E13" s="416">
        <v>9858082.5600000005</v>
      </c>
      <c r="F13" s="370"/>
      <c r="G13" s="371"/>
      <c r="H13" s="365"/>
      <c r="I13" s="375">
        <v>6.25E-2</v>
      </c>
      <c r="J13" s="375">
        <v>6.25E-2</v>
      </c>
      <c r="K13" s="375">
        <v>6.25E-2</v>
      </c>
      <c r="L13" s="375">
        <v>6.25E-2</v>
      </c>
      <c r="M13" s="375">
        <v>6.25E-2</v>
      </c>
      <c r="N13" s="375">
        <v>6.25E-2</v>
      </c>
      <c r="O13" s="375">
        <v>6.25E-2</v>
      </c>
      <c r="P13" s="375">
        <v>6.25E-2</v>
      </c>
      <c r="Q13" s="375">
        <v>6.25E-2</v>
      </c>
      <c r="R13" s="375">
        <v>6.25E-2</v>
      </c>
      <c r="S13" s="375">
        <v>6.25E-2</v>
      </c>
      <c r="T13" s="375">
        <v>6.25E-2</v>
      </c>
      <c r="U13" s="375">
        <v>6.25E-2</v>
      </c>
      <c r="V13" s="375">
        <v>6.25E-2</v>
      </c>
      <c r="W13" s="375">
        <v>6.25E-2</v>
      </c>
      <c r="X13" s="375">
        <v>6.25E-2</v>
      </c>
      <c r="Y13" s="346"/>
      <c r="AA13" s="347">
        <f>SUM(H13:Y13)</f>
        <v>1</v>
      </c>
      <c r="AB13" s="348" t="str">
        <f>IF(AA13=100%,"Ok!","Verificar!")</f>
        <v>Ok!</v>
      </c>
    </row>
    <row r="14" spans="2:28" s="340" customFormat="1" ht="15.75" customHeight="1">
      <c r="B14" s="419"/>
      <c r="C14" s="421"/>
      <c r="D14" s="349" t="s">
        <v>8</v>
      </c>
      <c r="E14" s="417"/>
      <c r="F14" s="372"/>
      <c r="G14" s="373"/>
      <c r="H14" s="366"/>
      <c r="I14" s="351">
        <v>616130.16</v>
      </c>
      <c r="J14" s="351">
        <v>616130.16</v>
      </c>
      <c r="K14" s="351">
        <v>616130.16</v>
      </c>
      <c r="L14" s="351">
        <v>616130.16</v>
      </c>
      <c r="M14" s="351">
        <v>616130.16</v>
      </c>
      <c r="N14" s="351">
        <v>616130.16</v>
      </c>
      <c r="O14" s="351">
        <v>616130.16</v>
      </c>
      <c r="P14" s="351">
        <v>616130.16</v>
      </c>
      <c r="Q14" s="351">
        <v>616130.16</v>
      </c>
      <c r="R14" s="351">
        <v>616130.16</v>
      </c>
      <c r="S14" s="351">
        <v>616130.16</v>
      </c>
      <c r="T14" s="351">
        <v>616130.16</v>
      </c>
      <c r="U14" s="351">
        <v>616130.16</v>
      </c>
      <c r="V14" s="351">
        <v>616130.16</v>
      </c>
      <c r="W14" s="351">
        <v>616130.16</v>
      </c>
      <c r="X14" s="351">
        <v>616130.16</v>
      </c>
      <c r="Y14" s="351"/>
      <c r="AA14" s="325">
        <f>SUM(H14:Y14)</f>
        <v>9858082.5600000005</v>
      </c>
      <c r="AB14" s="348" t="str">
        <f>IF(AA14=E13,"Ok!","Verificar!")</f>
        <v>Ok!</v>
      </c>
    </row>
    <row r="15" spans="2:28" s="340" customFormat="1" ht="15.75" customHeight="1">
      <c r="B15" s="418">
        <v>3</v>
      </c>
      <c r="C15" s="420" t="s">
        <v>16271</v>
      </c>
      <c r="D15" s="343" t="s">
        <v>7</v>
      </c>
      <c r="E15" s="416">
        <v>34041376.112304009</v>
      </c>
      <c r="F15" s="370"/>
      <c r="G15" s="371"/>
      <c r="H15" s="365"/>
      <c r="I15" s="375">
        <v>6.25E-2</v>
      </c>
      <c r="J15" s="375">
        <v>6.25E-2</v>
      </c>
      <c r="K15" s="375">
        <v>6.25E-2</v>
      </c>
      <c r="L15" s="375">
        <v>6.25E-2</v>
      </c>
      <c r="M15" s="375">
        <v>6.25E-2</v>
      </c>
      <c r="N15" s="375">
        <v>6.25E-2</v>
      </c>
      <c r="O15" s="375">
        <v>6.25E-2</v>
      </c>
      <c r="P15" s="375">
        <v>6.25E-2</v>
      </c>
      <c r="Q15" s="375">
        <v>6.25E-2</v>
      </c>
      <c r="R15" s="375">
        <v>6.25E-2</v>
      </c>
      <c r="S15" s="375">
        <v>6.25E-2</v>
      </c>
      <c r="T15" s="375">
        <v>6.25E-2</v>
      </c>
      <c r="U15" s="375">
        <v>6.25E-2</v>
      </c>
      <c r="V15" s="375">
        <v>6.25E-2</v>
      </c>
      <c r="W15" s="375">
        <v>6.25E-2</v>
      </c>
      <c r="X15" s="375">
        <v>6.25E-2</v>
      </c>
      <c r="Y15" s="346"/>
      <c r="AA15" s="347">
        <f t="shared" ref="AA15:AA20" si="0">SUM(H15:Y15)</f>
        <v>1</v>
      </c>
      <c r="AB15" s="348" t="str">
        <f>IF(AA15=100%,"Ok!","Verificar!")</f>
        <v>Ok!</v>
      </c>
    </row>
    <row r="16" spans="2:28" s="340" customFormat="1" ht="15.75" customHeight="1">
      <c r="B16" s="419"/>
      <c r="C16" s="421"/>
      <c r="D16" s="349" t="s">
        <v>8</v>
      </c>
      <c r="E16" s="417"/>
      <c r="F16" s="372"/>
      <c r="G16" s="373"/>
      <c r="H16" s="366">
        <v>0</v>
      </c>
      <c r="I16" s="351">
        <v>2127586.0070190006</v>
      </c>
      <c r="J16" s="351">
        <v>2127586.0070190006</v>
      </c>
      <c r="K16" s="351">
        <v>2127586.0070190006</v>
      </c>
      <c r="L16" s="351">
        <v>2127586.0070190006</v>
      </c>
      <c r="M16" s="351">
        <v>2127586.0070190006</v>
      </c>
      <c r="N16" s="351">
        <v>2127586.0070190006</v>
      </c>
      <c r="O16" s="351">
        <v>2127586.0070190006</v>
      </c>
      <c r="P16" s="351">
        <v>2127586.0070190006</v>
      </c>
      <c r="Q16" s="352">
        <v>2127586.0070190006</v>
      </c>
      <c r="R16" s="351">
        <v>2127586.0070190006</v>
      </c>
      <c r="S16" s="352">
        <v>2127586.0070190006</v>
      </c>
      <c r="T16" s="351">
        <v>2127586.0070190006</v>
      </c>
      <c r="U16" s="351">
        <v>2127586.0070190006</v>
      </c>
      <c r="V16" s="351">
        <v>2127586.0070190006</v>
      </c>
      <c r="W16" s="351">
        <v>2127586.0070190006</v>
      </c>
      <c r="X16" s="351">
        <v>2127586.0070190006</v>
      </c>
      <c r="Y16" s="353">
        <v>0</v>
      </c>
      <c r="AA16" s="325">
        <f t="shared" si="0"/>
        <v>34041376.112304017</v>
      </c>
      <c r="AB16" s="348" t="str">
        <f>IF(AA16=E15,"Ok!","Verificar!")</f>
        <v>Ok!</v>
      </c>
    </row>
    <row r="17" spans="2:28" s="340" customFormat="1" ht="15.75" customHeight="1">
      <c r="B17" s="418">
        <v>4</v>
      </c>
      <c r="C17" s="420" t="s">
        <v>2428</v>
      </c>
      <c r="D17" s="343" t="s">
        <v>7</v>
      </c>
      <c r="E17" s="416">
        <v>1846537.9376960001</v>
      </c>
      <c r="F17" s="370"/>
      <c r="G17" s="371"/>
      <c r="H17" s="365"/>
      <c r="I17" s="344"/>
      <c r="J17" s="344"/>
      <c r="K17" s="344"/>
      <c r="L17" s="344"/>
      <c r="M17" s="344"/>
      <c r="N17" s="344"/>
      <c r="O17" s="344"/>
      <c r="P17" s="344"/>
      <c r="Q17" s="344"/>
      <c r="R17" s="344"/>
      <c r="S17" s="344"/>
      <c r="T17" s="344"/>
      <c r="U17" s="375">
        <v>0.25</v>
      </c>
      <c r="V17" s="375">
        <v>0.25</v>
      </c>
      <c r="W17" s="375">
        <v>0.25</v>
      </c>
      <c r="X17" s="375">
        <v>0.25</v>
      </c>
      <c r="Y17" s="346"/>
      <c r="AA17" s="347">
        <f t="shared" si="0"/>
        <v>1</v>
      </c>
      <c r="AB17" s="348" t="str">
        <f>IF(AA17=100%,"Ok!","Verificar!")</f>
        <v>Ok!</v>
      </c>
    </row>
    <row r="18" spans="2:28" s="340" customFormat="1" ht="15.75" customHeight="1">
      <c r="B18" s="419"/>
      <c r="C18" s="421"/>
      <c r="D18" s="349" t="s">
        <v>8</v>
      </c>
      <c r="E18" s="417"/>
      <c r="F18" s="372"/>
      <c r="G18" s="373"/>
      <c r="H18" s="366">
        <v>0</v>
      </c>
      <c r="I18" s="351">
        <v>0</v>
      </c>
      <c r="J18" s="351">
        <v>0</v>
      </c>
      <c r="K18" s="351">
        <v>0</v>
      </c>
      <c r="L18" s="351">
        <v>0</v>
      </c>
      <c r="M18" s="355">
        <v>0</v>
      </c>
      <c r="N18" s="355">
        <v>0</v>
      </c>
      <c r="O18" s="355">
        <v>0</v>
      </c>
      <c r="P18" s="355">
        <v>0</v>
      </c>
      <c r="Q18" s="356">
        <v>0</v>
      </c>
      <c r="R18" s="355">
        <v>0</v>
      </c>
      <c r="S18" s="356">
        <v>0</v>
      </c>
      <c r="T18" s="355">
        <v>0</v>
      </c>
      <c r="U18" s="355">
        <v>461634.48442400002</v>
      </c>
      <c r="V18" s="355">
        <v>461634.48442400002</v>
      </c>
      <c r="W18" s="355">
        <v>461634.48442400002</v>
      </c>
      <c r="X18" s="355">
        <v>461634.48442400002</v>
      </c>
      <c r="Y18" s="357">
        <v>0</v>
      </c>
      <c r="AA18" s="325">
        <f t="shared" si="0"/>
        <v>1846537.9376960001</v>
      </c>
      <c r="AB18" s="348" t="str">
        <f>IF(AA18=E17,"Ok!","Verificar!")</f>
        <v>Ok!</v>
      </c>
    </row>
    <row r="19" spans="2:28" s="340" customFormat="1" ht="15.75" customHeight="1">
      <c r="B19" s="418">
        <v>5</v>
      </c>
      <c r="C19" s="420" t="s">
        <v>16265</v>
      </c>
      <c r="D19" s="343" t="s">
        <v>7</v>
      </c>
      <c r="E19" s="416">
        <v>651946.9</v>
      </c>
      <c r="F19" s="370"/>
      <c r="G19" s="371"/>
      <c r="H19" s="365"/>
      <c r="I19" s="344"/>
      <c r="J19" s="344"/>
      <c r="K19" s="345"/>
      <c r="L19" s="344"/>
      <c r="M19" s="345"/>
      <c r="N19" s="345"/>
      <c r="O19" s="344"/>
      <c r="P19" s="344"/>
      <c r="Q19" s="354"/>
      <c r="R19" s="344"/>
      <c r="S19" s="354"/>
      <c r="T19" s="344"/>
      <c r="U19" s="344"/>
      <c r="V19" s="344"/>
      <c r="W19" s="344"/>
      <c r="X19" s="344"/>
      <c r="Y19" s="379">
        <v>1</v>
      </c>
      <c r="AA19" s="347">
        <f t="shared" si="0"/>
        <v>1</v>
      </c>
      <c r="AB19" s="348" t="str">
        <f>IF(AA19=100%,"Ok!","Verificar!")</f>
        <v>Ok!</v>
      </c>
    </row>
    <row r="20" spans="2:28" s="340" customFormat="1" ht="15.75" customHeight="1">
      <c r="B20" s="419"/>
      <c r="C20" s="421"/>
      <c r="D20" s="349" t="s">
        <v>8</v>
      </c>
      <c r="E20" s="417"/>
      <c r="F20" s="372"/>
      <c r="G20" s="373"/>
      <c r="H20" s="366">
        <v>0</v>
      </c>
      <c r="I20" s="351">
        <v>0</v>
      </c>
      <c r="J20" s="351">
        <v>0</v>
      </c>
      <c r="K20" s="351">
        <v>0</v>
      </c>
      <c r="L20" s="351">
        <v>0</v>
      </c>
      <c r="M20" s="351">
        <v>0</v>
      </c>
      <c r="N20" s="351">
        <v>0</v>
      </c>
      <c r="O20" s="351">
        <v>0</v>
      </c>
      <c r="P20" s="351">
        <v>0</v>
      </c>
      <c r="Q20" s="352">
        <v>0</v>
      </c>
      <c r="R20" s="351">
        <v>0</v>
      </c>
      <c r="S20" s="352">
        <v>0</v>
      </c>
      <c r="T20" s="351">
        <v>0</v>
      </c>
      <c r="U20" s="351">
        <v>0</v>
      </c>
      <c r="V20" s="351">
        <v>0</v>
      </c>
      <c r="W20" s="351">
        <v>0</v>
      </c>
      <c r="X20" s="351">
        <v>0</v>
      </c>
      <c r="Y20" s="353">
        <v>651946.9</v>
      </c>
      <c r="AA20" s="325">
        <f t="shared" si="0"/>
        <v>651946.9</v>
      </c>
      <c r="AB20" s="348" t="str">
        <f>IF(AA20=E19,"Ok!","Verificar!")</f>
        <v>Ok!</v>
      </c>
    </row>
    <row r="21" spans="2:28" s="340" customFormat="1" ht="15.75" customHeight="1">
      <c r="B21" s="424" t="s">
        <v>9</v>
      </c>
      <c r="C21" s="425"/>
      <c r="D21" s="426"/>
      <c r="E21" s="434">
        <v>46949197.370000012</v>
      </c>
      <c r="F21" s="383">
        <v>0</v>
      </c>
      <c r="G21" s="380">
        <v>0</v>
      </c>
      <c r="H21" s="367">
        <v>6.3752075077392421E-3</v>
      </c>
      <c r="I21" s="358">
        <v>5.8755772134610099E-2</v>
      </c>
      <c r="J21" s="358">
        <v>5.8755772134610099E-2</v>
      </c>
      <c r="K21" s="358">
        <v>5.8755772134610099E-2</v>
      </c>
      <c r="L21" s="358">
        <v>5.8755772134610099E-2</v>
      </c>
      <c r="M21" s="358">
        <v>5.8755772134610099E-2</v>
      </c>
      <c r="N21" s="358">
        <v>5.8755772134610099E-2</v>
      </c>
      <c r="O21" s="358">
        <v>5.8755772134610099E-2</v>
      </c>
      <c r="P21" s="358">
        <v>5.8755772134610099E-2</v>
      </c>
      <c r="Q21" s="358">
        <v>5.8755772134610099E-2</v>
      </c>
      <c r="R21" s="358">
        <v>5.8755772134610099E-2</v>
      </c>
      <c r="S21" s="358">
        <v>5.8755772134610099E-2</v>
      </c>
      <c r="T21" s="358">
        <v>5.8755772134610099E-2</v>
      </c>
      <c r="U21" s="358">
        <v>6.8588410609468867E-2</v>
      </c>
      <c r="V21" s="358">
        <v>6.8588410609468867E-2</v>
      </c>
      <c r="W21" s="358">
        <v>6.8588410609468867E-2</v>
      </c>
      <c r="X21" s="358">
        <v>6.8588410609468867E-2</v>
      </c>
      <c r="Y21" s="359">
        <v>1.4201884439064168E-2</v>
      </c>
      <c r="AA21" s="422">
        <f>AA16+AA18+AA14+AA12+AA20</f>
        <v>46949197.37000002</v>
      </c>
      <c r="AB21" s="423" t="str">
        <f>IF(AA21=E21,"Ok!","Verificar!")</f>
        <v>Ok!</v>
      </c>
    </row>
    <row r="22" spans="2:28" s="340" customFormat="1" ht="15.75" customHeight="1">
      <c r="B22" s="424" t="s">
        <v>10</v>
      </c>
      <c r="C22" s="425"/>
      <c r="D22" s="426"/>
      <c r="E22" s="435"/>
      <c r="F22" s="383">
        <v>0</v>
      </c>
      <c r="G22" s="380">
        <v>0</v>
      </c>
      <c r="H22" s="367">
        <v>6.3752075077392421E-3</v>
      </c>
      <c r="I22" s="358">
        <v>6.5130979642349346E-2</v>
      </c>
      <c r="J22" s="358">
        <v>0.12388675177695944</v>
      </c>
      <c r="K22" s="358">
        <v>0.18264252391156954</v>
      </c>
      <c r="L22" s="358">
        <v>0.24139829604617963</v>
      </c>
      <c r="M22" s="358">
        <v>0.30015406818078971</v>
      </c>
      <c r="N22" s="358">
        <v>0.3589098403153998</v>
      </c>
      <c r="O22" s="358">
        <v>0.41766561245000988</v>
      </c>
      <c r="P22" s="358">
        <v>0.47642138458461997</v>
      </c>
      <c r="Q22" s="358">
        <v>0.53517715671923005</v>
      </c>
      <c r="R22" s="358">
        <v>0.59393292885384019</v>
      </c>
      <c r="S22" s="358">
        <v>0.65268870098845033</v>
      </c>
      <c r="T22" s="358">
        <v>0.71144447312306047</v>
      </c>
      <c r="U22" s="358">
        <v>0.78003288373252933</v>
      </c>
      <c r="V22" s="358">
        <v>0.84862129434199818</v>
      </c>
      <c r="W22" s="358">
        <v>0.91720970495146703</v>
      </c>
      <c r="X22" s="358">
        <v>0.98579811556093588</v>
      </c>
      <c r="Y22" s="359">
        <v>1</v>
      </c>
      <c r="AA22" s="422"/>
      <c r="AB22" s="423"/>
    </row>
    <row r="23" spans="2:28" s="340" customFormat="1" ht="15.75" customHeight="1">
      <c r="B23" s="424" t="s">
        <v>11</v>
      </c>
      <c r="C23" s="425"/>
      <c r="D23" s="426"/>
      <c r="E23" s="435"/>
      <c r="F23" s="384">
        <v>0</v>
      </c>
      <c r="G23" s="381">
        <v>0</v>
      </c>
      <c r="H23" s="368">
        <v>299310.87555555557</v>
      </c>
      <c r="I23" s="360">
        <v>2758536.3425745564</v>
      </c>
      <c r="J23" s="360">
        <v>2758536.3425745564</v>
      </c>
      <c r="K23" s="360">
        <v>2758536.3425745564</v>
      </c>
      <c r="L23" s="360">
        <v>2758536.3425745564</v>
      </c>
      <c r="M23" s="360">
        <v>2758536.3425745564</v>
      </c>
      <c r="N23" s="360">
        <v>2758536.3425745564</v>
      </c>
      <c r="O23" s="360">
        <v>2758536.3425745564</v>
      </c>
      <c r="P23" s="360">
        <v>2758536.3425745564</v>
      </c>
      <c r="Q23" s="360">
        <v>2758536.3425745564</v>
      </c>
      <c r="R23" s="360">
        <v>2758536.3425745564</v>
      </c>
      <c r="S23" s="360">
        <v>2758536.3425745564</v>
      </c>
      <c r="T23" s="360">
        <v>2758536.3425745564</v>
      </c>
      <c r="U23" s="360">
        <v>3220170.8269985565</v>
      </c>
      <c r="V23" s="360">
        <v>3220170.8269985565</v>
      </c>
      <c r="W23" s="360">
        <v>3220170.8269985565</v>
      </c>
      <c r="X23" s="360">
        <v>3220170.8269985565</v>
      </c>
      <c r="Y23" s="361">
        <v>666767.07555555552</v>
      </c>
      <c r="AA23" s="422"/>
      <c r="AB23" s="423"/>
    </row>
    <row r="24" spans="2:28" s="340" customFormat="1" ht="15.75" customHeight="1" thickBot="1">
      <c r="B24" s="427" t="s">
        <v>12</v>
      </c>
      <c r="C24" s="428"/>
      <c r="D24" s="429"/>
      <c r="E24" s="436"/>
      <c r="F24" s="385">
        <v>0</v>
      </c>
      <c r="G24" s="382">
        <v>0</v>
      </c>
      <c r="H24" s="369">
        <v>299310.87555555557</v>
      </c>
      <c r="I24" s="362">
        <v>3057847.2181301117</v>
      </c>
      <c r="J24" s="362">
        <v>5816383.5607046681</v>
      </c>
      <c r="K24" s="362">
        <v>8574919.9032792244</v>
      </c>
      <c r="L24" s="362">
        <v>11333456.245853782</v>
      </c>
      <c r="M24" s="362">
        <v>14091992.588428337</v>
      </c>
      <c r="N24" s="362">
        <v>16850528.931002893</v>
      </c>
      <c r="O24" s="362">
        <v>19609065.273577448</v>
      </c>
      <c r="P24" s="362">
        <v>22367601.616152003</v>
      </c>
      <c r="Q24" s="362">
        <v>25126137.958726559</v>
      </c>
      <c r="R24" s="362">
        <v>27884674.301301114</v>
      </c>
      <c r="S24" s="362">
        <v>30643210.64387567</v>
      </c>
      <c r="T24" s="362">
        <v>33401746.986450225</v>
      </c>
      <c r="U24" s="362">
        <v>36621917.813448779</v>
      </c>
      <c r="V24" s="362">
        <v>39842088.640447333</v>
      </c>
      <c r="W24" s="362">
        <v>43062259.467445888</v>
      </c>
      <c r="X24" s="362">
        <v>46282430.294444442</v>
      </c>
      <c r="Y24" s="363">
        <v>46949197.369999997</v>
      </c>
      <c r="AA24" s="422"/>
      <c r="AB24" s="423"/>
    </row>
  </sheetData>
  <mergeCells count="33">
    <mergeCell ref="F7:Y7"/>
    <mergeCell ref="B2:K2"/>
    <mergeCell ref="B3:F3"/>
    <mergeCell ref="B21:D21"/>
    <mergeCell ref="E21:E24"/>
    <mergeCell ref="B19:B20"/>
    <mergeCell ref="C19:C20"/>
    <mergeCell ref="E19:E20"/>
    <mergeCell ref="B15:B16"/>
    <mergeCell ref="C15:C16"/>
    <mergeCell ref="E15:E16"/>
    <mergeCell ref="B17:B18"/>
    <mergeCell ref="C17:C18"/>
    <mergeCell ref="E17:E18"/>
    <mergeCell ref="B11:B12"/>
    <mergeCell ref="C11:C12"/>
    <mergeCell ref="AA21:AA24"/>
    <mergeCell ref="AB21:AB24"/>
    <mergeCell ref="B22:D22"/>
    <mergeCell ref="B23:D23"/>
    <mergeCell ref="B24:D24"/>
    <mergeCell ref="E11:E12"/>
    <mergeCell ref="B13:B14"/>
    <mergeCell ref="C13:C14"/>
    <mergeCell ref="E13:E14"/>
    <mergeCell ref="B9:B10"/>
    <mergeCell ref="C9:C10"/>
    <mergeCell ref="E9:E10"/>
    <mergeCell ref="B4:E4"/>
    <mergeCell ref="B5:E5"/>
    <mergeCell ref="B7:B8"/>
    <mergeCell ref="C7:D8"/>
    <mergeCell ref="E7:E8"/>
  </mergeCells>
  <conditionalFormatting sqref="F9:G10">
    <cfRule type="cellIs" dxfId="3" priority="2" operator="equal">
      <formula>0</formula>
    </cfRule>
  </conditionalFormatting>
  <conditionalFormatting sqref="F21:G24">
    <cfRule type="cellIs" dxfId="2" priority="1" operator="equal">
      <formula>0</formula>
    </cfRule>
  </conditionalFormatting>
  <conditionalFormatting sqref="H9:Y24">
    <cfRule type="cellIs" dxfId="1" priority="3" operator="equal">
      <formula>0</formula>
    </cfRule>
  </conditionalFormatting>
  <conditionalFormatting sqref="AA11:AA21">
    <cfRule type="cellIs" dxfId="0" priority="4" operator="equal">
      <formula>0</formula>
    </cfRule>
  </conditionalFormatting>
  <printOptions horizontalCentered="1" gridLines="1"/>
  <pageMargins left="0.25" right="0.25" top="0.75" bottom="0.75" header="0.3" footer="0.3"/>
  <pageSetup paperSize="9" fitToWidth="0" orientation="landscape" r:id="rId1"/>
  <headerFooter alignWithMargins="0">
    <oddFooter>&amp;CAvenida Getúlio Vargas, 1710 - 7º andar, Savassi - Belo Horizonte - MG CEP: 30112-021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12">
    <pageSetUpPr fitToPage="1"/>
  </sheetPr>
  <dimension ref="A1:AK17"/>
  <sheetViews>
    <sheetView showGridLines="0" view="pageBreakPreview" zoomScale="85" zoomScaleNormal="85" zoomScaleSheetLayoutView="85" workbookViewId="0">
      <selection activeCell="Q3" sqref="Q3"/>
    </sheetView>
  </sheetViews>
  <sheetFormatPr defaultColWidth="9.28515625" defaultRowHeight="12.75"/>
  <cols>
    <col min="1" max="1" width="40.5703125" style="13" customWidth="1"/>
    <col min="2" max="11" width="9.28515625" style="13"/>
    <col min="12" max="14" width="8.7109375" style="13" bestFit="1" customWidth="1"/>
    <col min="15" max="15" width="4.85546875" style="13" customWidth="1"/>
    <col min="16" max="16" width="11.5703125" style="13" customWidth="1"/>
    <col min="17" max="17" width="11.85546875" style="13" customWidth="1"/>
    <col min="18" max="18" width="9.140625" style="13" customWidth="1"/>
    <col min="19" max="19" width="3.5703125" style="13" customWidth="1"/>
    <col min="20" max="20" width="10.140625" style="13" customWidth="1"/>
    <col min="21" max="21" width="16" style="13" customWidth="1"/>
    <col min="22" max="22" width="8.5703125" style="13" customWidth="1"/>
    <col min="23" max="23" width="3.5703125" style="13" customWidth="1"/>
    <col min="24" max="24" width="10.42578125" style="13" customWidth="1"/>
    <col min="25" max="25" width="13.42578125" style="13" customWidth="1"/>
    <col min="26" max="26" width="10" style="13" customWidth="1"/>
    <col min="27" max="27" width="3.85546875" style="13" customWidth="1"/>
    <col min="28" max="29" width="9.28515625" style="13"/>
    <col min="30" max="30" width="12" style="13" customWidth="1"/>
    <col min="31" max="31" width="5.140625" style="13" customWidth="1"/>
    <col min="32" max="34" width="0" style="13" hidden="1" customWidth="1"/>
    <col min="35" max="35" width="10.42578125" style="13" hidden="1" customWidth="1"/>
    <col min="36" max="36" width="13.42578125" style="13" hidden="1" customWidth="1"/>
    <col min="37" max="37" width="10" style="13" hidden="1" customWidth="1"/>
    <col min="38" max="247" width="9.28515625" style="13"/>
    <col min="248" max="248" width="40.5703125" style="13" customWidth="1"/>
    <col min="249" max="258" width="9.28515625" style="13"/>
    <col min="259" max="259" width="3.42578125" style="13" customWidth="1"/>
    <col min="260" max="260" width="0" style="13" hidden="1" customWidth="1"/>
    <col min="261" max="262" width="8.7109375" style="13" bestFit="1" customWidth="1"/>
    <col min="263" max="263" width="5.7109375" style="13" bestFit="1" customWidth="1"/>
    <col min="264" max="264" width="1.5703125" style="13" customWidth="1"/>
    <col min="265" max="265" width="0" style="13" hidden="1" customWidth="1"/>
    <col min="266" max="267" width="8.7109375" style="13" bestFit="1" customWidth="1"/>
    <col min="268" max="268" width="5.7109375" style="13" bestFit="1" customWidth="1"/>
    <col min="269" max="269" width="1.5703125" style="13" customWidth="1"/>
    <col min="270" max="270" width="0" style="13" hidden="1" customWidth="1"/>
    <col min="271" max="272" width="8.7109375" style="13" bestFit="1" customWidth="1"/>
    <col min="273" max="273" width="5.7109375" style="13" bestFit="1" customWidth="1"/>
    <col min="274" max="274" width="9.28515625" style="13"/>
    <col min="275" max="275" width="0" style="13" hidden="1" customWidth="1"/>
    <col min="276" max="503" width="9.28515625" style="13"/>
    <col min="504" max="504" width="40.5703125" style="13" customWidth="1"/>
    <col min="505" max="514" width="9.28515625" style="13"/>
    <col min="515" max="515" width="3.42578125" style="13" customWidth="1"/>
    <col min="516" max="516" width="0" style="13" hidden="1" customWidth="1"/>
    <col min="517" max="518" width="8.7109375" style="13" bestFit="1" customWidth="1"/>
    <col min="519" max="519" width="5.7109375" style="13" bestFit="1" customWidth="1"/>
    <col min="520" max="520" width="1.5703125" style="13" customWidth="1"/>
    <col min="521" max="521" width="0" style="13" hidden="1" customWidth="1"/>
    <col min="522" max="523" width="8.7109375" style="13" bestFit="1" customWidth="1"/>
    <col min="524" max="524" width="5.7109375" style="13" bestFit="1" customWidth="1"/>
    <col min="525" max="525" width="1.5703125" style="13" customWidth="1"/>
    <col min="526" max="526" width="0" style="13" hidden="1" customWidth="1"/>
    <col min="527" max="528" width="8.7109375" style="13" bestFit="1" customWidth="1"/>
    <col min="529" max="529" width="5.7109375" style="13" bestFit="1" customWidth="1"/>
    <col min="530" max="530" width="9.28515625" style="13"/>
    <col min="531" max="531" width="0" style="13" hidden="1" customWidth="1"/>
    <col min="532" max="759" width="9.28515625" style="13"/>
    <col min="760" max="760" width="40.5703125" style="13" customWidth="1"/>
    <col min="761" max="770" width="9.28515625" style="13"/>
    <col min="771" max="771" width="3.42578125" style="13" customWidth="1"/>
    <col min="772" max="772" width="0" style="13" hidden="1" customWidth="1"/>
    <col min="773" max="774" width="8.7109375" style="13" bestFit="1" customWidth="1"/>
    <col min="775" max="775" width="5.7109375" style="13" bestFit="1" customWidth="1"/>
    <col min="776" max="776" width="1.5703125" style="13" customWidth="1"/>
    <col min="777" max="777" width="0" style="13" hidden="1" customWidth="1"/>
    <col min="778" max="779" width="8.7109375" style="13" bestFit="1" customWidth="1"/>
    <col min="780" max="780" width="5.7109375" style="13" bestFit="1" customWidth="1"/>
    <col min="781" max="781" width="1.5703125" style="13" customWidth="1"/>
    <col min="782" max="782" width="0" style="13" hidden="1" customWidth="1"/>
    <col min="783" max="784" width="8.7109375" style="13" bestFit="1" customWidth="1"/>
    <col min="785" max="785" width="5.7109375" style="13" bestFit="1" customWidth="1"/>
    <col min="786" max="786" width="9.28515625" style="13"/>
    <col min="787" max="787" width="0" style="13" hidden="1" customWidth="1"/>
    <col min="788" max="1015" width="9.28515625" style="13"/>
    <col min="1016" max="1016" width="40.5703125" style="13" customWidth="1"/>
    <col min="1017" max="1026" width="9.28515625" style="13"/>
    <col min="1027" max="1027" width="3.42578125" style="13" customWidth="1"/>
    <col min="1028" max="1028" width="0" style="13" hidden="1" customWidth="1"/>
    <col min="1029" max="1030" width="8.7109375" style="13" bestFit="1" customWidth="1"/>
    <col min="1031" max="1031" width="5.7109375" style="13" bestFit="1" customWidth="1"/>
    <col min="1032" max="1032" width="1.5703125" style="13" customWidth="1"/>
    <col min="1033" max="1033" width="0" style="13" hidden="1" customWidth="1"/>
    <col min="1034" max="1035" width="8.7109375" style="13" bestFit="1" customWidth="1"/>
    <col min="1036" max="1036" width="5.7109375" style="13" bestFit="1" customWidth="1"/>
    <col min="1037" max="1037" width="1.5703125" style="13" customWidth="1"/>
    <col min="1038" max="1038" width="0" style="13" hidden="1" customWidth="1"/>
    <col min="1039" max="1040" width="8.7109375" style="13" bestFit="1" customWidth="1"/>
    <col min="1041" max="1041" width="5.7109375" style="13" bestFit="1" customWidth="1"/>
    <col min="1042" max="1042" width="9.28515625" style="13"/>
    <col min="1043" max="1043" width="0" style="13" hidden="1" customWidth="1"/>
    <col min="1044" max="1271" width="9.28515625" style="13"/>
    <col min="1272" max="1272" width="40.5703125" style="13" customWidth="1"/>
    <col min="1273" max="1282" width="9.28515625" style="13"/>
    <col min="1283" max="1283" width="3.42578125" style="13" customWidth="1"/>
    <col min="1284" max="1284" width="0" style="13" hidden="1" customWidth="1"/>
    <col min="1285" max="1286" width="8.7109375" style="13" bestFit="1" customWidth="1"/>
    <col min="1287" max="1287" width="5.7109375" style="13" bestFit="1" customWidth="1"/>
    <col min="1288" max="1288" width="1.5703125" style="13" customWidth="1"/>
    <col min="1289" max="1289" width="0" style="13" hidden="1" customWidth="1"/>
    <col min="1290" max="1291" width="8.7109375" style="13" bestFit="1" customWidth="1"/>
    <col min="1292" max="1292" width="5.7109375" style="13" bestFit="1" customWidth="1"/>
    <col min="1293" max="1293" width="1.5703125" style="13" customWidth="1"/>
    <col min="1294" max="1294" width="0" style="13" hidden="1" customWidth="1"/>
    <col min="1295" max="1296" width="8.7109375" style="13" bestFit="1" customWidth="1"/>
    <col min="1297" max="1297" width="5.7109375" style="13" bestFit="1" customWidth="1"/>
    <col min="1298" max="1298" width="9.28515625" style="13"/>
    <col min="1299" max="1299" width="0" style="13" hidden="1" customWidth="1"/>
    <col min="1300" max="1527" width="9.28515625" style="13"/>
    <col min="1528" max="1528" width="40.5703125" style="13" customWidth="1"/>
    <col min="1529" max="1538" width="9.28515625" style="13"/>
    <col min="1539" max="1539" width="3.42578125" style="13" customWidth="1"/>
    <col min="1540" max="1540" width="0" style="13" hidden="1" customWidth="1"/>
    <col min="1541" max="1542" width="8.7109375" style="13" bestFit="1" customWidth="1"/>
    <col min="1543" max="1543" width="5.7109375" style="13" bestFit="1" customWidth="1"/>
    <col min="1544" max="1544" width="1.5703125" style="13" customWidth="1"/>
    <col min="1545" max="1545" width="0" style="13" hidden="1" customWidth="1"/>
    <col min="1546" max="1547" width="8.7109375" style="13" bestFit="1" customWidth="1"/>
    <col min="1548" max="1548" width="5.7109375" style="13" bestFit="1" customWidth="1"/>
    <col min="1549" max="1549" width="1.5703125" style="13" customWidth="1"/>
    <col min="1550" max="1550" width="0" style="13" hidden="1" customWidth="1"/>
    <col min="1551" max="1552" width="8.7109375" style="13" bestFit="1" customWidth="1"/>
    <col min="1553" max="1553" width="5.7109375" style="13" bestFit="1" customWidth="1"/>
    <col min="1554" max="1554" width="9.28515625" style="13"/>
    <col min="1555" max="1555" width="0" style="13" hidden="1" customWidth="1"/>
    <col min="1556" max="1783" width="9.28515625" style="13"/>
    <col min="1784" max="1784" width="40.5703125" style="13" customWidth="1"/>
    <col min="1785" max="1794" width="9.28515625" style="13"/>
    <col min="1795" max="1795" width="3.42578125" style="13" customWidth="1"/>
    <col min="1796" max="1796" width="0" style="13" hidden="1" customWidth="1"/>
    <col min="1797" max="1798" width="8.7109375" style="13" bestFit="1" customWidth="1"/>
    <col min="1799" max="1799" width="5.7109375" style="13" bestFit="1" customWidth="1"/>
    <col min="1800" max="1800" width="1.5703125" style="13" customWidth="1"/>
    <col min="1801" max="1801" width="0" style="13" hidden="1" customWidth="1"/>
    <col min="1802" max="1803" width="8.7109375" style="13" bestFit="1" customWidth="1"/>
    <col min="1804" max="1804" width="5.7109375" style="13" bestFit="1" customWidth="1"/>
    <col min="1805" max="1805" width="1.5703125" style="13" customWidth="1"/>
    <col min="1806" max="1806" width="0" style="13" hidden="1" customWidth="1"/>
    <col min="1807" max="1808" width="8.7109375" style="13" bestFit="1" customWidth="1"/>
    <col min="1809" max="1809" width="5.7109375" style="13" bestFit="1" customWidth="1"/>
    <col min="1810" max="1810" width="9.28515625" style="13"/>
    <col min="1811" max="1811" width="0" style="13" hidden="1" customWidth="1"/>
    <col min="1812" max="2039" width="9.28515625" style="13"/>
    <col min="2040" max="2040" width="40.5703125" style="13" customWidth="1"/>
    <col min="2041" max="2050" width="9.28515625" style="13"/>
    <col min="2051" max="2051" width="3.42578125" style="13" customWidth="1"/>
    <col min="2052" max="2052" width="0" style="13" hidden="1" customWidth="1"/>
    <col min="2053" max="2054" width="8.7109375" style="13" bestFit="1" customWidth="1"/>
    <col min="2055" max="2055" width="5.7109375" style="13" bestFit="1" customWidth="1"/>
    <col min="2056" max="2056" width="1.5703125" style="13" customWidth="1"/>
    <col min="2057" max="2057" width="0" style="13" hidden="1" customWidth="1"/>
    <col min="2058" max="2059" width="8.7109375" style="13" bestFit="1" customWidth="1"/>
    <col min="2060" max="2060" width="5.7109375" style="13" bestFit="1" customWidth="1"/>
    <col min="2061" max="2061" width="1.5703125" style="13" customWidth="1"/>
    <col min="2062" max="2062" width="0" style="13" hidden="1" customWidth="1"/>
    <col min="2063" max="2064" width="8.7109375" style="13" bestFit="1" customWidth="1"/>
    <col min="2065" max="2065" width="5.7109375" style="13" bestFit="1" customWidth="1"/>
    <col min="2066" max="2066" width="9.28515625" style="13"/>
    <col min="2067" max="2067" width="0" style="13" hidden="1" customWidth="1"/>
    <col min="2068" max="2295" width="9.28515625" style="13"/>
    <col min="2296" max="2296" width="40.5703125" style="13" customWidth="1"/>
    <col min="2297" max="2306" width="9.28515625" style="13"/>
    <col min="2307" max="2307" width="3.42578125" style="13" customWidth="1"/>
    <col min="2308" max="2308" width="0" style="13" hidden="1" customWidth="1"/>
    <col min="2309" max="2310" width="8.7109375" style="13" bestFit="1" customWidth="1"/>
    <col min="2311" max="2311" width="5.7109375" style="13" bestFit="1" customWidth="1"/>
    <col min="2312" max="2312" width="1.5703125" style="13" customWidth="1"/>
    <col min="2313" max="2313" width="0" style="13" hidden="1" customWidth="1"/>
    <col min="2314" max="2315" width="8.7109375" style="13" bestFit="1" customWidth="1"/>
    <col min="2316" max="2316" width="5.7109375" style="13" bestFit="1" customWidth="1"/>
    <col min="2317" max="2317" width="1.5703125" style="13" customWidth="1"/>
    <col min="2318" max="2318" width="0" style="13" hidden="1" customWidth="1"/>
    <col min="2319" max="2320" width="8.7109375" style="13" bestFit="1" customWidth="1"/>
    <col min="2321" max="2321" width="5.7109375" style="13" bestFit="1" customWidth="1"/>
    <col min="2322" max="2322" width="9.28515625" style="13"/>
    <col min="2323" max="2323" width="0" style="13" hidden="1" customWidth="1"/>
    <col min="2324" max="2551" width="9.28515625" style="13"/>
    <col min="2552" max="2552" width="40.5703125" style="13" customWidth="1"/>
    <col min="2553" max="2562" width="9.28515625" style="13"/>
    <col min="2563" max="2563" width="3.42578125" style="13" customWidth="1"/>
    <col min="2564" max="2564" width="0" style="13" hidden="1" customWidth="1"/>
    <col min="2565" max="2566" width="8.7109375" style="13" bestFit="1" customWidth="1"/>
    <col min="2567" max="2567" width="5.7109375" style="13" bestFit="1" customWidth="1"/>
    <col min="2568" max="2568" width="1.5703125" style="13" customWidth="1"/>
    <col min="2569" max="2569" width="0" style="13" hidden="1" customWidth="1"/>
    <col min="2570" max="2571" width="8.7109375" style="13" bestFit="1" customWidth="1"/>
    <col min="2572" max="2572" width="5.7109375" style="13" bestFit="1" customWidth="1"/>
    <col min="2573" max="2573" width="1.5703125" style="13" customWidth="1"/>
    <col min="2574" max="2574" width="0" style="13" hidden="1" customWidth="1"/>
    <col min="2575" max="2576" width="8.7109375" style="13" bestFit="1" customWidth="1"/>
    <col min="2577" max="2577" width="5.7109375" style="13" bestFit="1" customWidth="1"/>
    <col min="2578" max="2578" width="9.28515625" style="13"/>
    <col min="2579" max="2579" width="0" style="13" hidden="1" customWidth="1"/>
    <col min="2580" max="2807" width="9.28515625" style="13"/>
    <col min="2808" max="2808" width="40.5703125" style="13" customWidth="1"/>
    <col min="2809" max="2818" width="9.28515625" style="13"/>
    <col min="2819" max="2819" width="3.42578125" style="13" customWidth="1"/>
    <col min="2820" max="2820" width="0" style="13" hidden="1" customWidth="1"/>
    <col min="2821" max="2822" width="8.7109375" style="13" bestFit="1" customWidth="1"/>
    <col min="2823" max="2823" width="5.7109375" style="13" bestFit="1" customWidth="1"/>
    <col min="2824" max="2824" width="1.5703125" style="13" customWidth="1"/>
    <col min="2825" max="2825" width="0" style="13" hidden="1" customWidth="1"/>
    <col min="2826" max="2827" width="8.7109375" style="13" bestFit="1" customWidth="1"/>
    <col min="2828" max="2828" width="5.7109375" style="13" bestFit="1" customWidth="1"/>
    <col min="2829" max="2829" width="1.5703125" style="13" customWidth="1"/>
    <col min="2830" max="2830" width="0" style="13" hidden="1" customWidth="1"/>
    <col min="2831" max="2832" width="8.7109375" style="13" bestFit="1" customWidth="1"/>
    <col min="2833" max="2833" width="5.7109375" style="13" bestFit="1" customWidth="1"/>
    <col min="2834" max="2834" width="9.28515625" style="13"/>
    <col min="2835" max="2835" width="0" style="13" hidden="1" customWidth="1"/>
    <col min="2836" max="3063" width="9.28515625" style="13"/>
    <col min="3064" max="3064" width="40.5703125" style="13" customWidth="1"/>
    <col min="3065" max="3074" width="9.28515625" style="13"/>
    <col min="3075" max="3075" width="3.42578125" style="13" customWidth="1"/>
    <col min="3076" max="3076" width="0" style="13" hidden="1" customWidth="1"/>
    <col min="3077" max="3078" width="8.7109375" style="13" bestFit="1" customWidth="1"/>
    <col min="3079" max="3079" width="5.7109375" style="13" bestFit="1" customWidth="1"/>
    <col min="3080" max="3080" width="1.5703125" style="13" customWidth="1"/>
    <col min="3081" max="3081" width="0" style="13" hidden="1" customWidth="1"/>
    <col min="3082" max="3083" width="8.7109375" style="13" bestFit="1" customWidth="1"/>
    <col min="3084" max="3084" width="5.7109375" style="13" bestFit="1" customWidth="1"/>
    <col min="3085" max="3085" width="1.5703125" style="13" customWidth="1"/>
    <col min="3086" max="3086" width="0" style="13" hidden="1" customWidth="1"/>
    <col min="3087" max="3088" width="8.7109375" style="13" bestFit="1" customWidth="1"/>
    <col min="3089" max="3089" width="5.7109375" style="13" bestFit="1" customWidth="1"/>
    <col min="3090" max="3090" width="9.28515625" style="13"/>
    <col min="3091" max="3091" width="0" style="13" hidden="1" customWidth="1"/>
    <col min="3092" max="3319" width="9.28515625" style="13"/>
    <col min="3320" max="3320" width="40.5703125" style="13" customWidth="1"/>
    <col min="3321" max="3330" width="9.28515625" style="13"/>
    <col min="3331" max="3331" width="3.42578125" style="13" customWidth="1"/>
    <col min="3332" max="3332" width="0" style="13" hidden="1" customWidth="1"/>
    <col min="3333" max="3334" width="8.7109375" style="13" bestFit="1" customWidth="1"/>
    <col min="3335" max="3335" width="5.7109375" style="13" bestFit="1" customWidth="1"/>
    <col min="3336" max="3336" width="1.5703125" style="13" customWidth="1"/>
    <col min="3337" max="3337" width="0" style="13" hidden="1" customWidth="1"/>
    <col min="3338" max="3339" width="8.7109375" style="13" bestFit="1" customWidth="1"/>
    <col min="3340" max="3340" width="5.7109375" style="13" bestFit="1" customWidth="1"/>
    <col min="3341" max="3341" width="1.5703125" style="13" customWidth="1"/>
    <col min="3342" max="3342" width="0" style="13" hidden="1" customWidth="1"/>
    <col min="3343" max="3344" width="8.7109375" style="13" bestFit="1" customWidth="1"/>
    <col min="3345" max="3345" width="5.7109375" style="13" bestFit="1" customWidth="1"/>
    <col min="3346" max="3346" width="9.28515625" style="13"/>
    <col min="3347" max="3347" width="0" style="13" hidden="1" customWidth="1"/>
    <col min="3348" max="3575" width="9.28515625" style="13"/>
    <col min="3576" max="3576" width="40.5703125" style="13" customWidth="1"/>
    <col min="3577" max="3586" width="9.28515625" style="13"/>
    <col min="3587" max="3587" width="3.42578125" style="13" customWidth="1"/>
    <col min="3588" max="3588" width="0" style="13" hidden="1" customWidth="1"/>
    <col min="3589" max="3590" width="8.7109375" style="13" bestFit="1" customWidth="1"/>
    <col min="3591" max="3591" width="5.7109375" style="13" bestFit="1" customWidth="1"/>
    <col min="3592" max="3592" width="1.5703125" style="13" customWidth="1"/>
    <col min="3593" max="3593" width="0" style="13" hidden="1" customWidth="1"/>
    <col min="3594" max="3595" width="8.7109375" style="13" bestFit="1" customWidth="1"/>
    <col min="3596" max="3596" width="5.7109375" style="13" bestFit="1" customWidth="1"/>
    <col min="3597" max="3597" width="1.5703125" style="13" customWidth="1"/>
    <col min="3598" max="3598" width="0" style="13" hidden="1" customWidth="1"/>
    <col min="3599" max="3600" width="8.7109375" style="13" bestFit="1" customWidth="1"/>
    <col min="3601" max="3601" width="5.7109375" style="13" bestFit="1" customWidth="1"/>
    <col min="3602" max="3602" width="9.28515625" style="13"/>
    <col min="3603" max="3603" width="0" style="13" hidden="1" customWidth="1"/>
    <col min="3604" max="3831" width="9.28515625" style="13"/>
    <col min="3832" max="3832" width="40.5703125" style="13" customWidth="1"/>
    <col min="3833" max="3842" width="9.28515625" style="13"/>
    <col min="3843" max="3843" width="3.42578125" style="13" customWidth="1"/>
    <col min="3844" max="3844" width="0" style="13" hidden="1" customWidth="1"/>
    <col min="3845" max="3846" width="8.7109375" style="13" bestFit="1" customWidth="1"/>
    <col min="3847" max="3847" width="5.7109375" style="13" bestFit="1" customWidth="1"/>
    <col min="3848" max="3848" width="1.5703125" style="13" customWidth="1"/>
    <col min="3849" max="3849" width="0" style="13" hidden="1" customWidth="1"/>
    <col min="3850" max="3851" width="8.7109375" style="13" bestFit="1" customWidth="1"/>
    <col min="3852" max="3852" width="5.7109375" style="13" bestFit="1" customWidth="1"/>
    <col min="3853" max="3853" width="1.5703125" style="13" customWidth="1"/>
    <col min="3854" max="3854" width="0" style="13" hidden="1" customWidth="1"/>
    <col min="3855" max="3856" width="8.7109375" style="13" bestFit="1" customWidth="1"/>
    <col min="3857" max="3857" width="5.7109375" style="13" bestFit="1" customWidth="1"/>
    <col min="3858" max="3858" width="9.28515625" style="13"/>
    <col min="3859" max="3859" width="0" style="13" hidden="1" customWidth="1"/>
    <col min="3860" max="4087" width="9.28515625" style="13"/>
    <col min="4088" max="4088" width="40.5703125" style="13" customWidth="1"/>
    <col min="4089" max="4098" width="9.28515625" style="13"/>
    <col min="4099" max="4099" width="3.42578125" style="13" customWidth="1"/>
    <col min="4100" max="4100" width="0" style="13" hidden="1" customWidth="1"/>
    <col min="4101" max="4102" width="8.7109375" style="13" bestFit="1" customWidth="1"/>
    <col min="4103" max="4103" width="5.7109375" style="13" bestFit="1" customWidth="1"/>
    <col min="4104" max="4104" width="1.5703125" style="13" customWidth="1"/>
    <col min="4105" max="4105" width="0" style="13" hidden="1" customWidth="1"/>
    <col min="4106" max="4107" width="8.7109375" style="13" bestFit="1" customWidth="1"/>
    <col min="4108" max="4108" width="5.7109375" style="13" bestFit="1" customWidth="1"/>
    <col min="4109" max="4109" width="1.5703125" style="13" customWidth="1"/>
    <col min="4110" max="4110" width="0" style="13" hidden="1" customWidth="1"/>
    <col min="4111" max="4112" width="8.7109375" style="13" bestFit="1" customWidth="1"/>
    <col min="4113" max="4113" width="5.7109375" style="13" bestFit="1" customWidth="1"/>
    <col min="4114" max="4114" width="9.28515625" style="13"/>
    <col min="4115" max="4115" width="0" style="13" hidden="1" customWidth="1"/>
    <col min="4116" max="4343" width="9.28515625" style="13"/>
    <col min="4344" max="4344" width="40.5703125" style="13" customWidth="1"/>
    <col min="4345" max="4354" width="9.28515625" style="13"/>
    <col min="4355" max="4355" width="3.42578125" style="13" customWidth="1"/>
    <col min="4356" max="4356" width="0" style="13" hidden="1" customWidth="1"/>
    <col min="4357" max="4358" width="8.7109375" style="13" bestFit="1" customWidth="1"/>
    <col min="4359" max="4359" width="5.7109375" style="13" bestFit="1" customWidth="1"/>
    <col min="4360" max="4360" width="1.5703125" style="13" customWidth="1"/>
    <col min="4361" max="4361" width="0" style="13" hidden="1" customWidth="1"/>
    <col min="4362" max="4363" width="8.7109375" style="13" bestFit="1" customWidth="1"/>
    <col min="4364" max="4364" width="5.7109375" style="13" bestFit="1" customWidth="1"/>
    <col min="4365" max="4365" width="1.5703125" style="13" customWidth="1"/>
    <col min="4366" max="4366" width="0" style="13" hidden="1" customWidth="1"/>
    <col min="4367" max="4368" width="8.7109375" style="13" bestFit="1" customWidth="1"/>
    <col min="4369" max="4369" width="5.7109375" style="13" bestFit="1" customWidth="1"/>
    <col min="4370" max="4370" width="9.28515625" style="13"/>
    <col min="4371" max="4371" width="0" style="13" hidden="1" customWidth="1"/>
    <col min="4372" max="4599" width="9.28515625" style="13"/>
    <col min="4600" max="4600" width="40.5703125" style="13" customWidth="1"/>
    <col min="4601" max="4610" width="9.28515625" style="13"/>
    <col min="4611" max="4611" width="3.42578125" style="13" customWidth="1"/>
    <col min="4612" max="4612" width="0" style="13" hidden="1" customWidth="1"/>
    <col min="4613" max="4614" width="8.7109375" style="13" bestFit="1" customWidth="1"/>
    <col min="4615" max="4615" width="5.7109375" style="13" bestFit="1" customWidth="1"/>
    <col min="4616" max="4616" width="1.5703125" style="13" customWidth="1"/>
    <col min="4617" max="4617" width="0" style="13" hidden="1" customWidth="1"/>
    <col min="4618" max="4619" width="8.7109375" style="13" bestFit="1" customWidth="1"/>
    <col min="4620" max="4620" width="5.7109375" style="13" bestFit="1" customWidth="1"/>
    <col min="4621" max="4621" width="1.5703125" style="13" customWidth="1"/>
    <col min="4622" max="4622" width="0" style="13" hidden="1" customWidth="1"/>
    <col min="4623" max="4624" width="8.7109375" style="13" bestFit="1" customWidth="1"/>
    <col min="4625" max="4625" width="5.7109375" style="13" bestFit="1" customWidth="1"/>
    <col min="4626" max="4626" width="9.28515625" style="13"/>
    <col min="4627" max="4627" width="0" style="13" hidden="1" customWidth="1"/>
    <col min="4628" max="4855" width="9.28515625" style="13"/>
    <col min="4856" max="4856" width="40.5703125" style="13" customWidth="1"/>
    <col min="4857" max="4866" width="9.28515625" style="13"/>
    <col min="4867" max="4867" width="3.42578125" style="13" customWidth="1"/>
    <col min="4868" max="4868" width="0" style="13" hidden="1" customWidth="1"/>
    <col min="4869" max="4870" width="8.7109375" style="13" bestFit="1" customWidth="1"/>
    <col min="4871" max="4871" width="5.7109375" style="13" bestFit="1" customWidth="1"/>
    <col min="4872" max="4872" width="1.5703125" style="13" customWidth="1"/>
    <col min="4873" max="4873" width="0" style="13" hidden="1" customWidth="1"/>
    <col min="4874" max="4875" width="8.7109375" style="13" bestFit="1" customWidth="1"/>
    <col min="4876" max="4876" width="5.7109375" style="13" bestFit="1" customWidth="1"/>
    <col min="4877" max="4877" width="1.5703125" style="13" customWidth="1"/>
    <col min="4878" max="4878" width="0" style="13" hidden="1" customWidth="1"/>
    <col min="4879" max="4880" width="8.7109375" style="13" bestFit="1" customWidth="1"/>
    <col min="4881" max="4881" width="5.7109375" style="13" bestFit="1" customWidth="1"/>
    <col min="4882" max="4882" width="9.28515625" style="13"/>
    <col min="4883" max="4883" width="0" style="13" hidden="1" customWidth="1"/>
    <col min="4884" max="5111" width="9.28515625" style="13"/>
    <col min="5112" max="5112" width="40.5703125" style="13" customWidth="1"/>
    <col min="5113" max="5122" width="9.28515625" style="13"/>
    <col min="5123" max="5123" width="3.42578125" style="13" customWidth="1"/>
    <col min="5124" max="5124" width="0" style="13" hidden="1" customWidth="1"/>
    <col min="5125" max="5126" width="8.7109375" style="13" bestFit="1" customWidth="1"/>
    <col min="5127" max="5127" width="5.7109375" style="13" bestFit="1" customWidth="1"/>
    <col min="5128" max="5128" width="1.5703125" style="13" customWidth="1"/>
    <col min="5129" max="5129" width="0" style="13" hidden="1" customWidth="1"/>
    <col min="5130" max="5131" width="8.7109375" style="13" bestFit="1" customWidth="1"/>
    <col min="5132" max="5132" width="5.7109375" style="13" bestFit="1" customWidth="1"/>
    <col min="5133" max="5133" width="1.5703125" style="13" customWidth="1"/>
    <col min="5134" max="5134" width="0" style="13" hidden="1" customWidth="1"/>
    <col min="5135" max="5136" width="8.7109375" style="13" bestFit="1" customWidth="1"/>
    <col min="5137" max="5137" width="5.7109375" style="13" bestFit="1" customWidth="1"/>
    <col min="5138" max="5138" width="9.28515625" style="13"/>
    <col min="5139" max="5139" width="0" style="13" hidden="1" customWidth="1"/>
    <col min="5140" max="5367" width="9.28515625" style="13"/>
    <col min="5368" max="5368" width="40.5703125" style="13" customWidth="1"/>
    <col min="5369" max="5378" width="9.28515625" style="13"/>
    <col min="5379" max="5379" width="3.42578125" style="13" customWidth="1"/>
    <col min="5380" max="5380" width="0" style="13" hidden="1" customWidth="1"/>
    <col min="5381" max="5382" width="8.7109375" style="13" bestFit="1" customWidth="1"/>
    <col min="5383" max="5383" width="5.7109375" style="13" bestFit="1" customWidth="1"/>
    <col min="5384" max="5384" width="1.5703125" style="13" customWidth="1"/>
    <col min="5385" max="5385" width="0" style="13" hidden="1" customWidth="1"/>
    <col min="5386" max="5387" width="8.7109375" style="13" bestFit="1" customWidth="1"/>
    <col min="5388" max="5388" width="5.7109375" style="13" bestFit="1" customWidth="1"/>
    <col min="5389" max="5389" width="1.5703125" style="13" customWidth="1"/>
    <col min="5390" max="5390" width="0" style="13" hidden="1" customWidth="1"/>
    <col min="5391" max="5392" width="8.7109375" style="13" bestFit="1" customWidth="1"/>
    <col min="5393" max="5393" width="5.7109375" style="13" bestFit="1" customWidth="1"/>
    <col min="5394" max="5394" width="9.28515625" style="13"/>
    <col min="5395" max="5395" width="0" style="13" hidden="1" customWidth="1"/>
    <col min="5396" max="5623" width="9.28515625" style="13"/>
    <col min="5624" max="5624" width="40.5703125" style="13" customWidth="1"/>
    <col min="5625" max="5634" width="9.28515625" style="13"/>
    <col min="5635" max="5635" width="3.42578125" style="13" customWidth="1"/>
    <col min="5636" max="5636" width="0" style="13" hidden="1" customWidth="1"/>
    <col min="5637" max="5638" width="8.7109375" style="13" bestFit="1" customWidth="1"/>
    <col min="5639" max="5639" width="5.7109375" style="13" bestFit="1" customWidth="1"/>
    <col min="5640" max="5640" width="1.5703125" style="13" customWidth="1"/>
    <col min="5641" max="5641" width="0" style="13" hidden="1" customWidth="1"/>
    <col min="5642" max="5643" width="8.7109375" style="13" bestFit="1" customWidth="1"/>
    <col min="5644" max="5644" width="5.7109375" style="13" bestFit="1" customWidth="1"/>
    <col min="5645" max="5645" width="1.5703125" style="13" customWidth="1"/>
    <col min="5646" max="5646" width="0" style="13" hidden="1" customWidth="1"/>
    <col min="5647" max="5648" width="8.7109375" style="13" bestFit="1" customWidth="1"/>
    <col min="5649" max="5649" width="5.7109375" style="13" bestFit="1" customWidth="1"/>
    <col min="5650" max="5650" width="9.28515625" style="13"/>
    <col min="5651" max="5651" width="0" style="13" hidden="1" customWidth="1"/>
    <col min="5652" max="5879" width="9.28515625" style="13"/>
    <col min="5880" max="5880" width="40.5703125" style="13" customWidth="1"/>
    <col min="5881" max="5890" width="9.28515625" style="13"/>
    <col min="5891" max="5891" width="3.42578125" style="13" customWidth="1"/>
    <col min="5892" max="5892" width="0" style="13" hidden="1" customWidth="1"/>
    <col min="5893" max="5894" width="8.7109375" style="13" bestFit="1" customWidth="1"/>
    <col min="5895" max="5895" width="5.7109375" style="13" bestFit="1" customWidth="1"/>
    <col min="5896" max="5896" width="1.5703125" style="13" customWidth="1"/>
    <col min="5897" max="5897" width="0" style="13" hidden="1" customWidth="1"/>
    <col min="5898" max="5899" width="8.7109375" style="13" bestFit="1" customWidth="1"/>
    <col min="5900" max="5900" width="5.7109375" style="13" bestFit="1" customWidth="1"/>
    <col min="5901" max="5901" width="1.5703125" style="13" customWidth="1"/>
    <col min="5902" max="5902" width="0" style="13" hidden="1" customWidth="1"/>
    <col min="5903" max="5904" width="8.7109375" style="13" bestFit="1" customWidth="1"/>
    <col min="5905" max="5905" width="5.7109375" style="13" bestFit="1" customWidth="1"/>
    <col min="5906" max="5906" width="9.28515625" style="13"/>
    <col min="5907" max="5907" width="0" style="13" hidden="1" customWidth="1"/>
    <col min="5908" max="6135" width="9.28515625" style="13"/>
    <col min="6136" max="6136" width="40.5703125" style="13" customWidth="1"/>
    <col min="6137" max="6146" width="9.28515625" style="13"/>
    <col min="6147" max="6147" width="3.42578125" style="13" customWidth="1"/>
    <col min="6148" max="6148" width="0" style="13" hidden="1" customWidth="1"/>
    <col min="6149" max="6150" width="8.7109375" style="13" bestFit="1" customWidth="1"/>
    <col min="6151" max="6151" width="5.7109375" style="13" bestFit="1" customWidth="1"/>
    <col min="6152" max="6152" width="1.5703125" style="13" customWidth="1"/>
    <col min="6153" max="6153" width="0" style="13" hidden="1" customWidth="1"/>
    <col min="6154" max="6155" width="8.7109375" style="13" bestFit="1" customWidth="1"/>
    <col min="6156" max="6156" width="5.7109375" style="13" bestFit="1" customWidth="1"/>
    <col min="6157" max="6157" width="1.5703125" style="13" customWidth="1"/>
    <col min="6158" max="6158" width="0" style="13" hidden="1" customWidth="1"/>
    <col min="6159" max="6160" width="8.7109375" style="13" bestFit="1" customWidth="1"/>
    <col min="6161" max="6161" width="5.7109375" style="13" bestFit="1" customWidth="1"/>
    <col min="6162" max="6162" width="9.28515625" style="13"/>
    <col min="6163" max="6163" width="0" style="13" hidden="1" customWidth="1"/>
    <col min="6164" max="6391" width="9.28515625" style="13"/>
    <col min="6392" max="6392" width="40.5703125" style="13" customWidth="1"/>
    <col min="6393" max="6402" width="9.28515625" style="13"/>
    <col min="6403" max="6403" width="3.42578125" style="13" customWidth="1"/>
    <col min="6404" max="6404" width="0" style="13" hidden="1" customWidth="1"/>
    <col min="6405" max="6406" width="8.7109375" style="13" bestFit="1" customWidth="1"/>
    <col min="6407" max="6407" width="5.7109375" style="13" bestFit="1" customWidth="1"/>
    <col min="6408" max="6408" width="1.5703125" style="13" customWidth="1"/>
    <col min="6409" max="6409" width="0" style="13" hidden="1" customWidth="1"/>
    <col min="6410" max="6411" width="8.7109375" style="13" bestFit="1" customWidth="1"/>
    <col min="6412" max="6412" width="5.7109375" style="13" bestFit="1" customWidth="1"/>
    <col min="6413" max="6413" width="1.5703125" style="13" customWidth="1"/>
    <col min="6414" max="6414" width="0" style="13" hidden="1" customWidth="1"/>
    <col min="6415" max="6416" width="8.7109375" style="13" bestFit="1" customWidth="1"/>
    <col min="6417" max="6417" width="5.7109375" style="13" bestFit="1" customWidth="1"/>
    <col min="6418" max="6418" width="9.28515625" style="13"/>
    <col min="6419" max="6419" width="0" style="13" hidden="1" customWidth="1"/>
    <col min="6420" max="6647" width="9.28515625" style="13"/>
    <col min="6648" max="6648" width="40.5703125" style="13" customWidth="1"/>
    <col min="6649" max="6658" width="9.28515625" style="13"/>
    <col min="6659" max="6659" width="3.42578125" style="13" customWidth="1"/>
    <col min="6660" max="6660" width="0" style="13" hidden="1" customWidth="1"/>
    <col min="6661" max="6662" width="8.7109375" style="13" bestFit="1" customWidth="1"/>
    <col min="6663" max="6663" width="5.7109375" style="13" bestFit="1" customWidth="1"/>
    <col min="6664" max="6664" width="1.5703125" style="13" customWidth="1"/>
    <col min="6665" max="6665" width="0" style="13" hidden="1" customWidth="1"/>
    <col min="6666" max="6667" width="8.7109375" style="13" bestFit="1" customWidth="1"/>
    <col min="6668" max="6668" width="5.7109375" style="13" bestFit="1" customWidth="1"/>
    <col min="6669" max="6669" width="1.5703125" style="13" customWidth="1"/>
    <col min="6670" max="6670" width="0" style="13" hidden="1" customWidth="1"/>
    <col min="6671" max="6672" width="8.7109375" style="13" bestFit="1" customWidth="1"/>
    <col min="6673" max="6673" width="5.7109375" style="13" bestFit="1" customWidth="1"/>
    <col min="6674" max="6674" width="9.28515625" style="13"/>
    <col min="6675" max="6675" width="0" style="13" hidden="1" customWidth="1"/>
    <col min="6676" max="6903" width="9.28515625" style="13"/>
    <col min="6904" max="6904" width="40.5703125" style="13" customWidth="1"/>
    <col min="6905" max="6914" width="9.28515625" style="13"/>
    <col min="6915" max="6915" width="3.42578125" style="13" customWidth="1"/>
    <col min="6916" max="6916" width="0" style="13" hidden="1" customWidth="1"/>
    <col min="6917" max="6918" width="8.7109375" style="13" bestFit="1" customWidth="1"/>
    <col min="6919" max="6919" width="5.7109375" style="13" bestFit="1" customWidth="1"/>
    <col min="6920" max="6920" width="1.5703125" style="13" customWidth="1"/>
    <col min="6921" max="6921" width="0" style="13" hidden="1" customWidth="1"/>
    <col min="6922" max="6923" width="8.7109375" style="13" bestFit="1" customWidth="1"/>
    <col min="6924" max="6924" width="5.7109375" style="13" bestFit="1" customWidth="1"/>
    <col min="6925" max="6925" width="1.5703125" style="13" customWidth="1"/>
    <col min="6926" max="6926" width="0" style="13" hidden="1" customWidth="1"/>
    <col min="6927" max="6928" width="8.7109375" style="13" bestFit="1" customWidth="1"/>
    <col min="6929" max="6929" width="5.7109375" style="13" bestFit="1" customWidth="1"/>
    <col min="6930" max="6930" width="9.28515625" style="13"/>
    <col min="6931" max="6931" width="0" style="13" hidden="1" customWidth="1"/>
    <col min="6932" max="7159" width="9.28515625" style="13"/>
    <col min="7160" max="7160" width="40.5703125" style="13" customWidth="1"/>
    <col min="7161" max="7170" width="9.28515625" style="13"/>
    <col min="7171" max="7171" width="3.42578125" style="13" customWidth="1"/>
    <col min="7172" max="7172" width="0" style="13" hidden="1" customWidth="1"/>
    <col min="7173" max="7174" width="8.7109375" style="13" bestFit="1" customWidth="1"/>
    <col min="7175" max="7175" width="5.7109375" style="13" bestFit="1" customWidth="1"/>
    <col min="7176" max="7176" width="1.5703125" style="13" customWidth="1"/>
    <col min="7177" max="7177" width="0" style="13" hidden="1" customWidth="1"/>
    <col min="7178" max="7179" width="8.7109375" style="13" bestFit="1" customWidth="1"/>
    <col min="7180" max="7180" width="5.7109375" style="13" bestFit="1" customWidth="1"/>
    <col min="7181" max="7181" width="1.5703125" style="13" customWidth="1"/>
    <col min="7182" max="7182" width="0" style="13" hidden="1" customWidth="1"/>
    <col min="7183" max="7184" width="8.7109375" style="13" bestFit="1" customWidth="1"/>
    <col min="7185" max="7185" width="5.7109375" style="13" bestFit="1" customWidth="1"/>
    <col min="7186" max="7186" width="9.28515625" style="13"/>
    <col min="7187" max="7187" width="0" style="13" hidden="1" customWidth="1"/>
    <col min="7188" max="7415" width="9.28515625" style="13"/>
    <col min="7416" max="7416" width="40.5703125" style="13" customWidth="1"/>
    <col min="7417" max="7426" width="9.28515625" style="13"/>
    <col min="7427" max="7427" width="3.42578125" style="13" customWidth="1"/>
    <col min="7428" max="7428" width="0" style="13" hidden="1" customWidth="1"/>
    <col min="7429" max="7430" width="8.7109375" style="13" bestFit="1" customWidth="1"/>
    <col min="7431" max="7431" width="5.7109375" style="13" bestFit="1" customWidth="1"/>
    <col min="7432" max="7432" width="1.5703125" style="13" customWidth="1"/>
    <col min="7433" max="7433" width="0" style="13" hidden="1" customWidth="1"/>
    <col min="7434" max="7435" width="8.7109375" style="13" bestFit="1" customWidth="1"/>
    <col min="7436" max="7436" width="5.7109375" style="13" bestFit="1" customWidth="1"/>
    <col min="7437" max="7437" width="1.5703125" style="13" customWidth="1"/>
    <col min="7438" max="7438" width="0" style="13" hidden="1" customWidth="1"/>
    <col min="7439" max="7440" width="8.7109375" style="13" bestFit="1" customWidth="1"/>
    <col min="7441" max="7441" width="5.7109375" style="13" bestFit="1" customWidth="1"/>
    <col min="7442" max="7442" width="9.28515625" style="13"/>
    <col min="7443" max="7443" width="0" style="13" hidden="1" customWidth="1"/>
    <col min="7444" max="7671" width="9.28515625" style="13"/>
    <col min="7672" max="7672" width="40.5703125" style="13" customWidth="1"/>
    <col min="7673" max="7682" width="9.28515625" style="13"/>
    <col min="7683" max="7683" width="3.42578125" style="13" customWidth="1"/>
    <col min="7684" max="7684" width="0" style="13" hidden="1" customWidth="1"/>
    <col min="7685" max="7686" width="8.7109375" style="13" bestFit="1" customWidth="1"/>
    <col min="7687" max="7687" width="5.7109375" style="13" bestFit="1" customWidth="1"/>
    <col min="7688" max="7688" width="1.5703125" style="13" customWidth="1"/>
    <col min="7689" max="7689" width="0" style="13" hidden="1" customWidth="1"/>
    <col min="7690" max="7691" width="8.7109375" style="13" bestFit="1" customWidth="1"/>
    <col min="7692" max="7692" width="5.7109375" style="13" bestFit="1" customWidth="1"/>
    <col min="7693" max="7693" width="1.5703125" style="13" customWidth="1"/>
    <col min="7694" max="7694" width="0" style="13" hidden="1" customWidth="1"/>
    <col min="7695" max="7696" width="8.7109375" style="13" bestFit="1" customWidth="1"/>
    <col min="7697" max="7697" width="5.7109375" style="13" bestFit="1" customWidth="1"/>
    <col min="7698" max="7698" width="9.28515625" style="13"/>
    <col min="7699" max="7699" width="0" style="13" hidden="1" customWidth="1"/>
    <col min="7700" max="7927" width="9.28515625" style="13"/>
    <col min="7928" max="7928" width="40.5703125" style="13" customWidth="1"/>
    <col min="7929" max="7938" width="9.28515625" style="13"/>
    <col min="7939" max="7939" width="3.42578125" style="13" customWidth="1"/>
    <col min="7940" max="7940" width="0" style="13" hidden="1" customWidth="1"/>
    <col min="7941" max="7942" width="8.7109375" style="13" bestFit="1" customWidth="1"/>
    <col min="7943" max="7943" width="5.7109375" style="13" bestFit="1" customWidth="1"/>
    <col min="7944" max="7944" width="1.5703125" style="13" customWidth="1"/>
    <col min="7945" max="7945" width="0" style="13" hidden="1" customWidth="1"/>
    <col min="7946" max="7947" width="8.7109375" style="13" bestFit="1" customWidth="1"/>
    <col min="7948" max="7948" width="5.7109375" style="13" bestFit="1" customWidth="1"/>
    <col min="7949" max="7949" width="1.5703125" style="13" customWidth="1"/>
    <col min="7950" max="7950" width="0" style="13" hidden="1" customWidth="1"/>
    <col min="7951" max="7952" width="8.7109375" style="13" bestFit="1" customWidth="1"/>
    <col min="7953" max="7953" width="5.7109375" style="13" bestFit="1" customWidth="1"/>
    <col min="7954" max="7954" width="9.28515625" style="13"/>
    <col min="7955" max="7955" width="0" style="13" hidden="1" customWidth="1"/>
    <col min="7956" max="8183" width="9.28515625" style="13"/>
    <col min="8184" max="8184" width="40.5703125" style="13" customWidth="1"/>
    <col min="8185" max="8194" width="9.28515625" style="13"/>
    <col min="8195" max="8195" width="3.42578125" style="13" customWidth="1"/>
    <col min="8196" max="8196" width="0" style="13" hidden="1" customWidth="1"/>
    <col min="8197" max="8198" width="8.7109375" style="13" bestFit="1" customWidth="1"/>
    <col min="8199" max="8199" width="5.7109375" style="13" bestFit="1" customWidth="1"/>
    <col min="8200" max="8200" width="1.5703125" style="13" customWidth="1"/>
    <col min="8201" max="8201" width="0" style="13" hidden="1" customWidth="1"/>
    <col min="8202" max="8203" width="8.7109375" style="13" bestFit="1" customWidth="1"/>
    <col min="8204" max="8204" width="5.7109375" style="13" bestFit="1" customWidth="1"/>
    <col min="8205" max="8205" width="1.5703125" style="13" customWidth="1"/>
    <col min="8206" max="8206" width="0" style="13" hidden="1" customWidth="1"/>
    <col min="8207" max="8208" width="8.7109375" style="13" bestFit="1" customWidth="1"/>
    <col min="8209" max="8209" width="5.7109375" style="13" bestFit="1" customWidth="1"/>
    <col min="8210" max="8210" width="9.28515625" style="13"/>
    <col min="8211" max="8211" width="0" style="13" hidden="1" customWidth="1"/>
    <col min="8212" max="8439" width="9.28515625" style="13"/>
    <col min="8440" max="8440" width="40.5703125" style="13" customWidth="1"/>
    <col min="8441" max="8450" width="9.28515625" style="13"/>
    <col min="8451" max="8451" width="3.42578125" style="13" customWidth="1"/>
    <col min="8452" max="8452" width="0" style="13" hidden="1" customWidth="1"/>
    <col min="8453" max="8454" width="8.7109375" style="13" bestFit="1" customWidth="1"/>
    <col min="8455" max="8455" width="5.7109375" style="13" bestFit="1" customWidth="1"/>
    <col min="8456" max="8456" width="1.5703125" style="13" customWidth="1"/>
    <col min="8457" max="8457" width="0" style="13" hidden="1" customWidth="1"/>
    <col min="8458" max="8459" width="8.7109375" style="13" bestFit="1" customWidth="1"/>
    <col min="8460" max="8460" width="5.7109375" style="13" bestFit="1" customWidth="1"/>
    <col min="8461" max="8461" width="1.5703125" style="13" customWidth="1"/>
    <col min="8462" max="8462" width="0" style="13" hidden="1" customWidth="1"/>
    <col min="8463" max="8464" width="8.7109375" style="13" bestFit="1" customWidth="1"/>
    <col min="8465" max="8465" width="5.7109375" style="13" bestFit="1" customWidth="1"/>
    <col min="8466" max="8466" width="9.28515625" style="13"/>
    <col min="8467" max="8467" width="0" style="13" hidden="1" customWidth="1"/>
    <col min="8468" max="8695" width="9.28515625" style="13"/>
    <col min="8696" max="8696" width="40.5703125" style="13" customWidth="1"/>
    <col min="8697" max="8706" width="9.28515625" style="13"/>
    <col min="8707" max="8707" width="3.42578125" style="13" customWidth="1"/>
    <col min="8708" max="8708" width="0" style="13" hidden="1" customWidth="1"/>
    <col min="8709" max="8710" width="8.7109375" style="13" bestFit="1" customWidth="1"/>
    <col min="8711" max="8711" width="5.7109375" style="13" bestFit="1" customWidth="1"/>
    <col min="8712" max="8712" width="1.5703125" style="13" customWidth="1"/>
    <col min="8713" max="8713" width="0" style="13" hidden="1" customWidth="1"/>
    <col min="8714" max="8715" width="8.7109375" style="13" bestFit="1" customWidth="1"/>
    <col min="8716" max="8716" width="5.7109375" style="13" bestFit="1" customWidth="1"/>
    <col min="8717" max="8717" width="1.5703125" style="13" customWidth="1"/>
    <col min="8718" max="8718" width="0" style="13" hidden="1" customWidth="1"/>
    <col min="8719" max="8720" width="8.7109375" style="13" bestFit="1" customWidth="1"/>
    <col min="8721" max="8721" width="5.7109375" style="13" bestFit="1" customWidth="1"/>
    <col min="8722" max="8722" width="9.28515625" style="13"/>
    <col min="8723" max="8723" width="0" style="13" hidden="1" customWidth="1"/>
    <col min="8724" max="8951" width="9.28515625" style="13"/>
    <col min="8952" max="8952" width="40.5703125" style="13" customWidth="1"/>
    <col min="8953" max="8962" width="9.28515625" style="13"/>
    <col min="8963" max="8963" width="3.42578125" style="13" customWidth="1"/>
    <col min="8964" max="8964" width="0" style="13" hidden="1" customWidth="1"/>
    <col min="8965" max="8966" width="8.7109375" style="13" bestFit="1" customWidth="1"/>
    <col min="8967" max="8967" width="5.7109375" style="13" bestFit="1" customWidth="1"/>
    <col min="8968" max="8968" width="1.5703125" style="13" customWidth="1"/>
    <col min="8969" max="8969" width="0" style="13" hidden="1" customWidth="1"/>
    <col min="8970" max="8971" width="8.7109375" style="13" bestFit="1" customWidth="1"/>
    <col min="8972" max="8972" width="5.7109375" style="13" bestFit="1" customWidth="1"/>
    <col min="8973" max="8973" width="1.5703125" style="13" customWidth="1"/>
    <col min="8974" max="8974" width="0" style="13" hidden="1" customWidth="1"/>
    <col min="8975" max="8976" width="8.7109375" style="13" bestFit="1" customWidth="1"/>
    <col min="8977" max="8977" width="5.7109375" style="13" bestFit="1" customWidth="1"/>
    <col min="8978" max="8978" width="9.28515625" style="13"/>
    <col min="8979" max="8979" width="0" style="13" hidden="1" customWidth="1"/>
    <col min="8980" max="9207" width="9.28515625" style="13"/>
    <col min="9208" max="9208" width="40.5703125" style="13" customWidth="1"/>
    <col min="9209" max="9218" width="9.28515625" style="13"/>
    <col min="9219" max="9219" width="3.42578125" style="13" customWidth="1"/>
    <col min="9220" max="9220" width="0" style="13" hidden="1" customWidth="1"/>
    <col min="9221" max="9222" width="8.7109375" style="13" bestFit="1" customWidth="1"/>
    <col min="9223" max="9223" width="5.7109375" style="13" bestFit="1" customWidth="1"/>
    <col min="9224" max="9224" width="1.5703125" style="13" customWidth="1"/>
    <col min="9225" max="9225" width="0" style="13" hidden="1" customWidth="1"/>
    <col min="9226" max="9227" width="8.7109375" style="13" bestFit="1" customWidth="1"/>
    <col min="9228" max="9228" width="5.7109375" style="13" bestFit="1" customWidth="1"/>
    <col min="9229" max="9229" width="1.5703125" style="13" customWidth="1"/>
    <col min="9230" max="9230" width="0" style="13" hidden="1" customWidth="1"/>
    <col min="9231" max="9232" width="8.7109375" style="13" bestFit="1" customWidth="1"/>
    <col min="9233" max="9233" width="5.7109375" style="13" bestFit="1" customWidth="1"/>
    <col min="9234" max="9234" width="9.28515625" style="13"/>
    <col min="9235" max="9235" width="0" style="13" hidden="1" customWidth="1"/>
    <col min="9236" max="9463" width="9.28515625" style="13"/>
    <col min="9464" max="9464" width="40.5703125" style="13" customWidth="1"/>
    <col min="9465" max="9474" width="9.28515625" style="13"/>
    <col min="9475" max="9475" width="3.42578125" style="13" customWidth="1"/>
    <col min="9476" max="9476" width="0" style="13" hidden="1" customWidth="1"/>
    <col min="9477" max="9478" width="8.7109375" style="13" bestFit="1" customWidth="1"/>
    <col min="9479" max="9479" width="5.7109375" style="13" bestFit="1" customWidth="1"/>
    <col min="9480" max="9480" width="1.5703125" style="13" customWidth="1"/>
    <col min="9481" max="9481" width="0" style="13" hidden="1" customWidth="1"/>
    <col min="9482" max="9483" width="8.7109375" style="13" bestFit="1" customWidth="1"/>
    <col min="9484" max="9484" width="5.7109375" style="13" bestFit="1" customWidth="1"/>
    <col min="9485" max="9485" width="1.5703125" style="13" customWidth="1"/>
    <col min="9486" max="9486" width="0" style="13" hidden="1" customWidth="1"/>
    <col min="9487" max="9488" width="8.7109375" style="13" bestFit="1" customWidth="1"/>
    <col min="9489" max="9489" width="5.7109375" style="13" bestFit="1" customWidth="1"/>
    <col min="9490" max="9490" width="9.28515625" style="13"/>
    <col min="9491" max="9491" width="0" style="13" hidden="1" customWidth="1"/>
    <col min="9492" max="9719" width="9.28515625" style="13"/>
    <col min="9720" max="9720" width="40.5703125" style="13" customWidth="1"/>
    <col min="9721" max="9730" width="9.28515625" style="13"/>
    <col min="9731" max="9731" width="3.42578125" style="13" customWidth="1"/>
    <col min="9732" max="9732" width="0" style="13" hidden="1" customWidth="1"/>
    <col min="9733" max="9734" width="8.7109375" style="13" bestFit="1" customWidth="1"/>
    <col min="9735" max="9735" width="5.7109375" style="13" bestFit="1" customWidth="1"/>
    <col min="9736" max="9736" width="1.5703125" style="13" customWidth="1"/>
    <col min="9737" max="9737" width="0" style="13" hidden="1" customWidth="1"/>
    <col min="9738" max="9739" width="8.7109375" style="13" bestFit="1" customWidth="1"/>
    <col min="9740" max="9740" width="5.7109375" style="13" bestFit="1" customWidth="1"/>
    <col min="9741" max="9741" width="1.5703125" style="13" customWidth="1"/>
    <col min="9742" max="9742" width="0" style="13" hidden="1" customWidth="1"/>
    <col min="9743" max="9744" width="8.7109375" style="13" bestFit="1" customWidth="1"/>
    <col min="9745" max="9745" width="5.7109375" style="13" bestFit="1" customWidth="1"/>
    <col min="9746" max="9746" width="9.28515625" style="13"/>
    <col min="9747" max="9747" width="0" style="13" hidden="1" customWidth="1"/>
    <col min="9748" max="9975" width="9.28515625" style="13"/>
    <col min="9976" max="9976" width="40.5703125" style="13" customWidth="1"/>
    <col min="9977" max="9986" width="9.28515625" style="13"/>
    <col min="9987" max="9987" width="3.42578125" style="13" customWidth="1"/>
    <col min="9988" max="9988" width="0" style="13" hidden="1" customWidth="1"/>
    <col min="9989" max="9990" width="8.7109375" style="13" bestFit="1" customWidth="1"/>
    <col min="9991" max="9991" width="5.7109375" style="13" bestFit="1" customWidth="1"/>
    <col min="9992" max="9992" width="1.5703125" style="13" customWidth="1"/>
    <col min="9993" max="9993" width="0" style="13" hidden="1" customWidth="1"/>
    <col min="9994" max="9995" width="8.7109375" style="13" bestFit="1" customWidth="1"/>
    <col min="9996" max="9996" width="5.7109375" style="13" bestFit="1" customWidth="1"/>
    <col min="9997" max="9997" width="1.5703125" style="13" customWidth="1"/>
    <col min="9998" max="9998" width="0" style="13" hidden="1" customWidth="1"/>
    <col min="9999" max="10000" width="8.7109375" style="13" bestFit="1" customWidth="1"/>
    <col min="10001" max="10001" width="5.7109375" style="13" bestFit="1" customWidth="1"/>
    <col min="10002" max="10002" width="9.28515625" style="13"/>
    <col min="10003" max="10003" width="0" style="13" hidden="1" customWidth="1"/>
    <col min="10004" max="10231" width="9.28515625" style="13"/>
    <col min="10232" max="10232" width="40.5703125" style="13" customWidth="1"/>
    <col min="10233" max="10242" width="9.28515625" style="13"/>
    <col min="10243" max="10243" width="3.42578125" style="13" customWidth="1"/>
    <col min="10244" max="10244" width="0" style="13" hidden="1" customWidth="1"/>
    <col min="10245" max="10246" width="8.7109375" style="13" bestFit="1" customWidth="1"/>
    <col min="10247" max="10247" width="5.7109375" style="13" bestFit="1" customWidth="1"/>
    <col min="10248" max="10248" width="1.5703125" style="13" customWidth="1"/>
    <col min="10249" max="10249" width="0" style="13" hidden="1" customWidth="1"/>
    <col min="10250" max="10251" width="8.7109375" style="13" bestFit="1" customWidth="1"/>
    <col min="10252" max="10252" width="5.7109375" style="13" bestFit="1" customWidth="1"/>
    <col min="10253" max="10253" width="1.5703125" style="13" customWidth="1"/>
    <col min="10254" max="10254" width="0" style="13" hidden="1" customWidth="1"/>
    <col min="10255" max="10256" width="8.7109375" style="13" bestFit="1" customWidth="1"/>
    <col min="10257" max="10257" width="5.7109375" style="13" bestFit="1" customWidth="1"/>
    <col min="10258" max="10258" width="9.28515625" style="13"/>
    <col min="10259" max="10259" width="0" style="13" hidden="1" customWidth="1"/>
    <col min="10260" max="10487" width="9.28515625" style="13"/>
    <col min="10488" max="10488" width="40.5703125" style="13" customWidth="1"/>
    <col min="10489" max="10498" width="9.28515625" style="13"/>
    <col min="10499" max="10499" width="3.42578125" style="13" customWidth="1"/>
    <col min="10500" max="10500" width="0" style="13" hidden="1" customWidth="1"/>
    <col min="10501" max="10502" width="8.7109375" style="13" bestFit="1" customWidth="1"/>
    <col min="10503" max="10503" width="5.7109375" style="13" bestFit="1" customWidth="1"/>
    <col min="10504" max="10504" width="1.5703125" style="13" customWidth="1"/>
    <col min="10505" max="10505" width="0" style="13" hidden="1" customWidth="1"/>
    <col min="10506" max="10507" width="8.7109375" style="13" bestFit="1" customWidth="1"/>
    <col min="10508" max="10508" width="5.7109375" style="13" bestFit="1" customWidth="1"/>
    <col min="10509" max="10509" width="1.5703125" style="13" customWidth="1"/>
    <col min="10510" max="10510" width="0" style="13" hidden="1" customWidth="1"/>
    <col min="10511" max="10512" width="8.7109375" style="13" bestFit="1" customWidth="1"/>
    <col min="10513" max="10513" width="5.7109375" style="13" bestFit="1" customWidth="1"/>
    <col min="10514" max="10514" width="9.28515625" style="13"/>
    <col min="10515" max="10515" width="0" style="13" hidden="1" customWidth="1"/>
    <col min="10516" max="10743" width="9.28515625" style="13"/>
    <col min="10744" max="10744" width="40.5703125" style="13" customWidth="1"/>
    <col min="10745" max="10754" width="9.28515625" style="13"/>
    <col min="10755" max="10755" width="3.42578125" style="13" customWidth="1"/>
    <col min="10756" max="10756" width="0" style="13" hidden="1" customWidth="1"/>
    <col min="10757" max="10758" width="8.7109375" style="13" bestFit="1" customWidth="1"/>
    <col min="10759" max="10759" width="5.7109375" style="13" bestFit="1" customWidth="1"/>
    <col min="10760" max="10760" width="1.5703125" style="13" customWidth="1"/>
    <col min="10761" max="10761" width="0" style="13" hidden="1" customWidth="1"/>
    <col min="10762" max="10763" width="8.7109375" style="13" bestFit="1" customWidth="1"/>
    <col min="10764" max="10764" width="5.7109375" style="13" bestFit="1" customWidth="1"/>
    <col min="10765" max="10765" width="1.5703125" style="13" customWidth="1"/>
    <col min="10766" max="10766" width="0" style="13" hidden="1" customWidth="1"/>
    <col min="10767" max="10768" width="8.7109375" style="13" bestFit="1" customWidth="1"/>
    <col min="10769" max="10769" width="5.7109375" style="13" bestFit="1" customWidth="1"/>
    <col min="10770" max="10770" width="9.28515625" style="13"/>
    <col min="10771" max="10771" width="0" style="13" hidden="1" customWidth="1"/>
    <col min="10772" max="10999" width="9.28515625" style="13"/>
    <col min="11000" max="11000" width="40.5703125" style="13" customWidth="1"/>
    <col min="11001" max="11010" width="9.28515625" style="13"/>
    <col min="11011" max="11011" width="3.42578125" style="13" customWidth="1"/>
    <col min="11012" max="11012" width="0" style="13" hidden="1" customWidth="1"/>
    <col min="11013" max="11014" width="8.7109375" style="13" bestFit="1" customWidth="1"/>
    <col min="11015" max="11015" width="5.7109375" style="13" bestFit="1" customWidth="1"/>
    <col min="11016" max="11016" width="1.5703125" style="13" customWidth="1"/>
    <col min="11017" max="11017" width="0" style="13" hidden="1" customWidth="1"/>
    <col min="11018" max="11019" width="8.7109375" style="13" bestFit="1" customWidth="1"/>
    <col min="11020" max="11020" width="5.7109375" style="13" bestFit="1" customWidth="1"/>
    <col min="11021" max="11021" width="1.5703125" style="13" customWidth="1"/>
    <col min="11022" max="11022" width="0" style="13" hidden="1" customWidth="1"/>
    <col min="11023" max="11024" width="8.7109375" style="13" bestFit="1" customWidth="1"/>
    <col min="11025" max="11025" width="5.7109375" style="13" bestFit="1" customWidth="1"/>
    <col min="11026" max="11026" width="9.28515625" style="13"/>
    <col min="11027" max="11027" width="0" style="13" hidden="1" customWidth="1"/>
    <col min="11028" max="11255" width="9.28515625" style="13"/>
    <col min="11256" max="11256" width="40.5703125" style="13" customWidth="1"/>
    <col min="11257" max="11266" width="9.28515625" style="13"/>
    <col min="11267" max="11267" width="3.42578125" style="13" customWidth="1"/>
    <col min="11268" max="11268" width="0" style="13" hidden="1" customWidth="1"/>
    <col min="11269" max="11270" width="8.7109375" style="13" bestFit="1" customWidth="1"/>
    <col min="11271" max="11271" width="5.7109375" style="13" bestFit="1" customWidth="1"/>
    <col min="11272" max="11272" width="1.5703125" style="13" customWidth="1"/>
    <col min="11273" max="11273" width="0" style="13" hidden="1" customWidth="1"/>
    <col min="11274" max="11275" width="8.7109375" style="13" bestFit="1" customWidth="1"/>
    <col min="11276" max="11276" width="5.7109375" style="13" bestFit="1" customWidth="1"/>
    <col min="11277" max="11277" width="1.5703125" style="13" customWidth="1"/>
    <col min="11278" max="11278" width="0" style="13" hidden="1" customWidth="1"/>
    <col min="11279" max="11280" width="8.7109375" style="13" bestFit="1" customWidth="1"/>
    <col min="11281" max="11281" width="5.7109375" style="13" bestFit="1" customWidth="1"/>
    <col min="11282" max="11282" width="9.28515625" style="13"/>
    <col min="11283" max="11283" width="0" style="13" hidden="1" customWidth="1"/>
    <col min="11284" max="11511" width="9.28515625" style="13"/>
    <col min="11512" max="11512" width="40.5703125" style="13" customWidth="1"/>
    <col min="11513" max="11522" width="9.28515625" style="13"/>
    <col min="11523" max="11523" width="3.42578125" style="13" customWidth="1"/>
    <col min="11524" max="11524" width="0" style="13" hidden="1" customWidth="1"/>
    <col min="11525" max="11526" width="8.7109375" style="13" bestFit="1" customWidth="1"/>
    <col min="11527" max="11527" width="5.7109375" style="13" bestFit="1" customWidth="1"/>
    <col min="11528" max="11528" width="1.5703125" style="13" customWidth="1"/>
    <col min="11529" max="11529" width="0" style="13" hidden="1" customWidth="1"/>
    <col min="11530" max="11531" width="8.7109375" style="13" bestFit="1" customWidth="1"/>
    <col min="11532" max="11532" width="5.7109375" style="13" bestFit="1" customWidth="1"/>
    <col min="11533" max="11533" width="1.5703125" style="13" customWidth="1"/>
    <col min="11534" max="11534" width="0" style="13" hidden="1" customWidth="1"/>
    <col min="11535" max="11536" width="8.7109375" style="13" bestFit="1" customWidth="1"/>
    <col min="11537" max="11537" width="5.7109375" style="13" bestFit="1" customWidth="1"/>
    <col min="11538" max="11538" width="9.28515625" style="13"/>
    <col min="11539" max="11539" width="0" style="13" hidden="1" customWidth="1"/>
    <col min="11540" max="11767" width="9.28515625" style="13"/>
    <col min="11768" max="11768" width="40.5703125" style="13" customWidth="1"/>
    <col min="11769" max="11778" width="9.28515625" style="13"/>
    <col min="11779" max="11779" width="3.42578125" style="13" customWidth="1"/>
    <col min="11780" max="11780" width="0" style="13" hidden="1" customWidth="1"/>
    <col min="11781" max="11782" width="8.7109375" style="13" bestFit="1" customWidth="1"/>
    <col min="11783" max="11783" width="5.7109375" style="13" bestFit="1" customWidth="1"/>
    <col min="11784" max="11784" width="1.5703125" style="13" customWidth="1"/>
    <col min="11785" max="11785" width="0" style="13" hidden="1" customWidth="1"/>
    <col min="11786" max="11787" width="8.7109375" style="13" bestFit="1" customWidth="1"/>
    <col min="11788" max="11788" width="5.7109375" style="13" bestFit="1" customWidth="1"/>
    <col min="11789" max="11789" width="1.5703125" style="13" customWidth="1"/>
    <col min="11790" max="11790" width="0" style="13" hidden="1" customWidth="1"/>
    <col min="11791" max="11792" width="8.7109375" style="13" bestFit="1" customWidth="1"/>
    <col min="11793" max="11793" width="5.7109375" style="13" bestFit="1" customWidth="1"/>
    <col min="11794" max="11794" width="9.28515625" style="13"/>
    <col min="11795" max="11795" width="0" style="13" hidden="1" customWidth="1"/>
    <col min="11796" max="12023" width="9.28515625" style="13"/>
    <col min="12024" max="12024" width="40.5703125" style="13" customWidth="1"/>
    <col min="12025" max="12034" width="9.28515625" style="13"/>
    <col min="12035" max="12035" width="3.42578125" style="13" customWidth="1"/>
    <col min="12036" max="12036" width="0" style="13" hidden="1" customWidth="1"/>
    <col min="12037" max="12038" width="8.7109375" style="13" bestFit="1" customWidth="1"/>
    <col min="12039" max="12039" width="5.7109375" style="13" bestFit="1" customWidth="1"/>
    <col min="12040" max="12040" width="1.5703125" style="13" customWidth="1"/>
    <col min="12041" max="12041" width="0" style="13" hidden="1" customWidth="1"/>
    <col min="12042" max="12043" width="8.7109375" style="13" bestFit="1" customWidth="1"/>
    <col min="12044" max="12044" width="5.7109375" style="13" bestFit="1" customWidth="1"/>
    <col min="12045" max="12045" width="1.5703125" style="13" customWidth="1"/>
    <col min="12046" max="12046" width="0" style="13" hidden="1" customWidth="1"/>
    <col min="12047" max="12048" width="8.7109375" style="13" bestFit="1" customWidth="1"/>
    <col min="12049" max="12049" width="5.7109375" style="13" bestFit="1" customWidth="1"/>
    <col min="12050" max="12050" width="9.28515625" style="13"/>
    <col min="12051" max="12051" width="0" style="13" hidden="1" customWidth="1"/>
    <col min="12052" max="12279" width="9.28515625" style="13"/>
    <col min="12280" max="12280" width="40.5703125" style="13" customWidth="1"/>
    <col min="12281" max="12290" width="9.28515625" style="13"/>
    <col min="12291" max="12291" width="3.42578125" style="13" customWidth="1"/>
    <col min="12292" max="12292" width="0" style="13" hidden="1" customWidth="1"/>
    <col min="12293" max="12294" width="8.7109375" style="13" bestFit="1" customWidth="1"/>
    <col min="12295" max="12295" width="5.7109375" style="13" bestFit="1" customWidth="1"/>
    <col min="12296" max="12296" width="1.5703125" style="13" customWidth="1"/>
    <col min="12297" max="12297" width="0" style="13" hidden="1" customWidth="1"/>
    <col min="12298" max="12299" width="8.7109375" style="13" bestFit="1" customWidth="1"/>
    <col min="12300" max="12300" width="5.7109375" style="13" bestFit="1" customWidth="1"/>
    <col min="12301" max="12301" width="1.5703125" style="13" customWidth="1"/>
    <col min="12302" max="12302" width="0" style="13" hidden="1" customWidth="1"/>
    <col min="12303" max="12304" width="8.7109375" style="13" bestFit="1" customWidth="1"/>
    <col min="12305" max="12305" width="5.7109375" style="13" bestFit="1" customWidth="1"/>
    <col min="12306" max="12306" width="9.28515625" style="13"/>
    <col min="12307" max="12307" width="0" style="13" hidden="1" customWidth="1"/>
    <col min="12308" max="12535" width="9.28515625" style="13"/>
    <col min="12536" max="12536" width="40.5703125" style="13" customWidth="1"/>
    <col min="12537" max="12546" width="9.28515625" style="13"/>
    <col min="12547" max="12547" width="3.42578125" style="13" customWidth="1"/>
    <col min="12548" max="12548" width="0" style="13" hidden="1" customWidth="1"/>
    <col min="12549" max="12550" width="8.7109375" style="13" bestFit="1" customWidth="1"/>
    <col min="12551" max="12551" width="5.7109375" style="13" bestFit="1" customWidth="1"/>
    <col min="12552" max="12552" width="1.5703125" style="13" customWidth="1"/>
    <col min="12553" max="12553" width="0" style="13" hidden="1" customWidth="1"/>
    <col min="12554" max="12555" width="8.7109375" style="13" bestFit="1" customWidth="1"/>
    <col min="12556" max="12556" width="5.7109375" style="13" bestFit="1" customWidth="1"/>
    <col min="12557" max="12557" width="1.5703125" style="13" customWidth="1"/>
    <col min="12558" max="12558" width="0" style="13" hidden="1" customWidth="1"/>
    <col min="12559" max="12560" width="8.7109375" style="13" bestFit="1" customWidth="1"/>
    <col min="12561" max="12561" width="5.7109375" style="13" bestFit="1" customWidth="1"/>
    <col min="12562" max="12562" width="9.28515625" style="13"/>
    <col min="12563" max="12563" width="0" style="13" hidden="1" customWidth="1"/>
    <col min="12564" max="12791" width="9.28515625" style="13"/>
    <col min="12792" max="12792" width="40.5703125" style="13" customWidth="1"/>
    <col min="12793" max="12802" width="9.28515625" style="13"/>
    <col min="12803" max="12803" width="3.42578125" style="13" customWidth="1"/>
    <col min="12804" max="12804" width="0" style="13" hidden="1" customWidth="1"/>
    <col min="12805" max="12806" width="8.7109375" style="13" bestFit="1" customWidth="1"/>
    <col min="12807" max="12807" width="5.7109375" style="13" bestFit="1" customWidth="1"/>
    <col min="12808" max="12808" width="1.5703125" style="13" customWidth="1"/>
    <col min="12809" max="12809" width="0" style="13" hidden="1" customWidth="1"/>
    <col min="12810" max="12811" width="8.7109375" style="13" bestFit="1" customWidth="1"/>
    <col min="12812" max="12812" width="5.7109375" style="13" bestFit="1" customWidth="1"/>
    <col min="12813" max="12813" width="1.5703125" style="13" customWidth="1"/>
    <col min="12814" max="12814" width="0" style="13" hidden="1" customWidth="1"/>
    <col min="12815" max="12816" width="8.7109375" style="13" bestFit="1" customWidth="1"/>
    <col min="12817" max="12817" width="5.7109375" style="13" bestFit="1" customWidth="1"/>
    <col min="12818" max="12818" width="9.28515625" style="13"/>
    <col min="12819" max="12819" width="0" style="13" hidden="1" customWidth="1"/>
    <col min="12820" max="13047" width="9.28515625" style="13"/>
    <col min="13048" max="13048" width="40.5703125" style="13" customWidth="1"/>
    <col min="13049" max="13058" width="9.28515625" style="13"/>
    <col min="13059" max="13059" width="3.42578125" style="13" customWidth="1"/>
    <col min="13060" max="13060" width="0" style="13" hidden="1" customWidth="1"/>
    <col min="13061" max="13062" width="8.7109375" style="13" bestFit="1" customWidth="1"/>
    <col min="13063" max="13063" width="5.7109375" style="13" bestFit="1" customWidth="1"/>
    <col min="13064" max="13064" width="1.5703125" style="13" customWidth="1"/>
    <col min="13065" max="13065" width="0" style="13" hidden="1" customWidth="1"/>
    <col min="13066" max="13067" width="8.7109375" style="13" bestFit="1" customWidth="1"/>
    <col min="13068" max="13068" width="5.7109375" style="13" bestFit="1" customWidth="1"/>
    <col min="13069" max="13069" width="1.5703125" style="13" customWidth="1"/>
    <col min="13070" max="13070" width="0" style="13" hidden="1" customWidth="1"/>
    <col min="13071" max="13072" width="8.7109375" style="13" bestFit="1" customWidth="1"/>
    <col min="13073" max="13073" width="5.7109375" style="13" bestFit="1" customWidth="1"/>
    <col min="13074" max="13074" width="9.28515625" style="13"/>
    <col min="13075" max="13075" width="0" style="13" hidden="1" customWidth="1"/>
    <col min="13076" max="13303" width="9.28515625" style="13"/>
    <col min="13304" max="13304" width="40.5703125" style="13" customWidth="1"/>
    <col min="13305" max="13314" width="9.28515625" style="13"/>
    <col min="13315" max="13315" width="3.42578125" style="13" customWidth="1"/>
    <col min="13316" max="13316" width="0" style="13" hidden="1" customWidth="1"/>
    <col min="13317" max="13318" width="8.7109375" style="13" bestFit="1" customWidth="1"/>
    <col min="13319" max="13319" width="5.7109375" style="13" bestFit="1" customWidth="1"/>
    <col min="13320" max="13320" width="1.5703125" style="13" customWidth="1"/>
    <col min="13321" max="13321" width="0" style="13" hidden="1" customWidth="1"/>
    <col min="13322" max="13323" width="8.7109375" style="13" bestFit="1" customWidth="1"/>
    <col min="13324" max="13324" width="5.7109375" style="13" bestFit="1" customWidth="1"/>
    <col min="13325" max="13325" width="1.5703125" style="13" customWidth="1"/>
    <col min="13326" max="13326" width="0" style="13" hidden="1" customWidth="1"/>
    <col min="13327" max="13328" width="8.7109375" style="13" bestFit="1" customWidth="1"/>
    <col min="13329" max="13329" width="5.7109375" style="13" bestFit="1" customWidth="1"/>
    <col min="13330" max="13330" width="9.28515625" style="13"/>
    <col min="13331" max="13331" width="0" style="13" hidden="1" customWidth="1"/>
    <col min="13332" max="13559" width="9.28515625" style="13"/>
    <col min="13560" max="13560" width="40.5703125" style="13" customWidth="1"/>
    <col min="13561" max="13570" width="9.28515625" style="13"/>
    <col min="13571" max="13571" width="3.42578125" style="13" customWidth="1"/>
    <col min="13572" max="13572" width="0" style="13" hidden="1" customWidth="1"/>
    <col min="13573" max="13574" width="8.7109375" style="13" bestFit="1" customWidth="1"/>
    <col min="13575" max="13575" width="5.7109375" style="13" bestFit="1" customWidth="1"/>
    <col min="13576" max="13576" width="1.5703125" style="13" customWidth="1"/>
    <col min="13577" max="13577" width="0" style="13" hidden="1" customWidth="1"/>
    <col min="13578" max="13579" width="8.7109375" style="13" bestFit="1" customWidth="1"/>
    <col min="13580" max="13580" width="5.7109375" style="13" bestFit="1" customWidth="1"/>
    <col min="13581" max="13581" width="1.5703125" style="13" customWidth="1"/>
    <col min="13582" max="13582" width="0" style="13" hidden="1" customWidth="1"/>
    <col min="13583" max="13584" width="8.7109375" style="13" bestFit="1" customWidth="1"/>
    <col min="13585" max="13585" width="5.7109375" style="13" bestFit="1" customWidth="1"/>
    <col min="13586" max="13586" width="9.28515625" style="13"/>
    <col min="13587" max="13587" width="0" style="13" hidden="1" customWidth="1"/>
    <col min="13588" max="13815" width="9.28515625" style="13"/>
    <col min="13816" max="13816" width="40.5703125" style="13" customWidth="1"/>
    <col min="13817" max="13826" width="9.28515625" style="13"/>
    <col min="13827" max="13827" width="3.42578125" style="13" customWidth="1"/>
    <col min="13828" max="13828" width="0" style="13" hidden="1" customWidth="1"/>
    <col min="13829" max="13830" width="8.7109375" style="13" bestFit="1" customWidth="1"/>
    <col min="13831" max="13831" width="5.7109375" style="13" bestFit="1" customWidth="1"/>
    <col min="13832" max="13832" width="1.5703125" style="13" customWidth="1"/>
    <col min="13833" max="13833" width="0" style="13" hidden="1" customWidth="1"/>
    <col min="13834" max="13835" width="8.7109375" style="13" bestFit="1" customWidth="1"/>
    <col min="13836" max="13836" width="5.7109375" style="13" bestFit="1" customWidth="1"/>
    <col min="13837" max="13837" width="1.5703125" style="13" customWidth="1"/>
    <col min="13838" max="13838" width="0" style="13" hidden="1" customWidth="1"/>
    <col min="13839" max="13840" width="8.7109375" style="13" bestFit="1" customWidth="1"/>
    <col min="13841" max="13841" width="5.7109375" style="13" bestFit="1" customWidth="1"/>
    <col min="13842" max="13842" width="9.28515625" style="13"/>
    <col min="13843" max="13843" width="0" style="13" hidden="1" customWidth="1"/>
    <col min="13844" max="14071" width="9.28515625" style="13"/>
    <col min="14072" max="14072" width="40.5703125" style="13" customWidth="1"/>
    <col min="14073" max="14082" width="9.28515625" style="13"/>
    <col min="14083" max="14083" width="3.42578125" style="13" customWidth="1"/>
    <col min="14084" max="14084" width="0" style="13" hidden="1" customWidth="1"/>
    <col min="14085" max="14086" width="8.7109375" style="13" bestFit="1" customWidth="1"/>
    <col min="14087" max="14087" width="5.7109375" style="13" bestFit="1" customWidth="1"/>
    <col min="14088" max="14088" width="1.5703125" style="13" customWidth="1"/>
    <col min="14089" max="14089" width="0" style="13" hidden="1" customWidth="1"/>
    <col min="14090" max="14091" width="8.7109375" style="13" bestFit="1" customWidth="1"/>
    <col min="14092" max="14092" width="5.7109375" style="13" bestFit="1" customWidth="1"/>
    <col min="14093" max="14093" width="1.5703125" style="13" customWidth="1"/>
    <col min="14094" max="14094" width="0" style="13" hidden="1" customWidth="1"/>
    <col min="14095" max="14096" width="8.7109375" style="13" bestFit="1" customWidth="1"/>
    <col min="14097" max="14097" width="5.7109375" style="13" bestFit="1" customWidth="1"/>
    <col min="14098" max="14098" width="9.28515625" style="13"/>
    <col min="14099" max="14099" width="0" style="13" hidden="1" customWidth="1"/>
    <col min="14100" max="14327" width="9.28515625" style="13"/>
    <col min="14328" max="14328" width="40.5703125" style="13" customWidth="1"/>
    <col min="14329" max="14338" width="9.28515625" style="13"/>
    <col min="14339" max="14339" width="3.42578125" style="13" customWidth="1"/>
    <col min="14340" max="14340" width="0" style="13" hidden="1" customWidth="1"/>
    <col min="14341" max="14342" width="8.7109375" style="13" bestFit="1" customWidth="1"/>
    <col min="14343" max="14343" width="5.7109375" style="13" bestFit="1" customWidth="1"/>
    <col min="14344" max="14344" width="1.5703125" style="13" customWidth="1"/>
    <col min="14345" max="14345" width="0" style="13" hidden="1" customWidth="1"/>
    <col min="14346" max="14347" width="8.7109375" style="13" bestFit="1" customWidth="1"/>
    <col min="14348" max="14348" width="5.7109375" style="13" bestFit="1" customWidth="1"/>
    <col min="14349" max="14349" width="1.5703125" style="13" customWidth="1"/>
    <col min="14350" max="14350" width="0" style="13" hidden="1" customWidth="1"/>
    <col min="14351" max="14352" width="8.7109375" style="13" bestFit="1" customWidth="1"/>
    <col min="14353" max="14353" width="5.7109375" style="13" bestFit="1" customWidth="1"/>
    <col min="14354" max="14354" width="9.28515625" style="13"/>
    <col min="14355" max="14355" width="0" style="13" hidden="1" customWidth="1"/>
    <col min="14356" max="14583" width="9.28515625" style="13"/>
    <col min="14584" max="14584" width="40.5703125" style="13" customWidth="1"/>
    <col min="14585" max="14594" width="9.28515625" style="13"/>
    <col min="14595" max="14595" width="3.42578125" style="13" customWidth="1"/>
    <col min="14596" max="14596" width="0" style="13" hidden="1" customWidth="1"/>
    <col min="14597" max="14598" width="8.7109375" style="13" bestFit="1" customWidth="1"/>
    <col min="14599" max="14599" width="5.7109375" style="13" bestFit="1" customWidth="1"/>
    <col min="14600" max="14600" width="1.5703125" style="13" customWidth="1"/>
    <col min="14601" max="14601" width="0" style="13" hidden="1" customWidth="1"/>
    <col min="14602" max="14603" width="8.7109375" style="13" bestFit="1" customWidth="1"/>
    <col min="14604" max="14604" width="5.7109375" style="13" bestFit="1" customWidth="1"/>
    <col min="14605" max="14605" width="1.5703125" style="13" customWidth="1"/>
    <col min="14606" max="14606" width="0" style="13" hidden="1" customWidth="1"/>
    <col min="14607" max="14608" width="8.7109375" style="13" bestFit="1" customWidth="1"/>
    <col min="14609" max="14609" width="5.7109375" style="13" bestFit="1" customWidth="1"/>
    <col min="14610" max="14610" width="9.28515625" style="13"/>
    <col min="14611" max="14611" width="0" style="13" hidden="1" customWidth="1"/>
    <col min="14612" max="14839" width="9.28515625" style="13"/>
    <col min="14840" max="14840" width="40.5703125" style="13" customWidth="1"/>
    <col min="14841" max="14850" width="9.28515625" style="13"/>
    <col min="14851" max="14851" width="3.42578125" style="13" customWidth="1"/>
    <col min="14852" max="14852" width="0" style="13" hidden="1" customWidth="1"/>
    <col min="14853" max="14854" width="8.7109375" style="13" bestFit="1" customWidth="1"/>
    <col min="14855" max="14855" width="5.7109375" style="13" bestFit="1" customWidth="1"/>
    <col min="14856" max="14856" width="1.5703125" style="13" customWidth="1"/>
    <col min="14857" max="14857" width="0" style="13" hidden="1" customWidth="1"/>
    <col min="14858" max="14859" width="8.7109375" style="13" bestFit="1" customWidth="1"/>
    <col min="14860" max="14860" width="5.7109375" style="13" bestFit="1" customWidth="1"/>
    <col min="14861" max="14861" width="1.5703125" style="13" customWidth="1"/>
    <col min="14862" max="14862" width="0" style="13" hidden="1" customWidth="1"/>
    <col min="14863" max="14864" width="8.7109375" style="13" bestFit="1" customWidth="1"/>
    <col min="14865" max="14865" width="5.7109375" style="13" bestFit="1" customWidth="1"/>
    <col min="14866" max="14866" width="9.28515625" style="13"/>
    <col min="14867" max="14867" width="0" style="13" hidden="1" customWidth="1"/>
    <col min="14868" max="15095" width="9.28515625" style="13"/>
    <col min="15096" max="15096" width="40.5703125" style="13" customWidth="1"/>
    <col min="15097" max="15106" width="9.28515625" style="13"/>
    <col min="15107" max="15107" width="3.42578125" style="13" customWidth="1"/>
    <col min="15108" max="15108" width="0" style="13" hidden="1" customWidth="1"/>
    <col min="15109" max="15110" width="8.7109375" style="13" bestFit="1" customWidth="1"/>
    <col min="15111" max="15111" width="5.7109375" style="13" bestFit="1" customWidth="1"/>
    <col min="15112" max="15112" width="1.5703125" style="13" customWidth="1"/>
    <col min="15113" max="15113" width="0" style="13" hidden="1" customWidth="1"/>
    <col min="15114" max="15115" width="8.7109375" style="13" bestFit="1" customWidth="1"/>
    <col min="15116" max="15116" width="5.7109375" style="13" bestFit="1" customWidth="1"/>
    <col min="15117" max="15117" width="1.5703125" style="13" customWidth="1"/>
    <col min="15118" max="15118" width="0" style="13" hidden="1" customWidth="1"/>
    <col min="15119" max="15120" width="8.7109375" style="13" bestFit="1" customWidth="1"/>
    <col min="15121" max="15121" width="5.7109375" style="13" bestFit="1" customWidth="1"/>
    <col min="15122" max="15122" width="9.28515625" style="13"/>
    <col min="15123" max="15123" width="0" style="13" hidden="1" customWidth="1"/>
    <col min="15124" max="15351" width="9.28515625" style="13"/>
    <col min="15352" max="15352" width="40.5703125" style="13" customWidth="1"/>
    <col min="15353" max="15362" width="9.28515625" style="13"/>
    <col min="15363" max="15363" width="3.42578125" style="13" customWidth="1"/>
    <col min="15364" max="15364" width="0" style="13" hidden="1" customWidth="1"/>
    <col min="15365" max="15366" width="8.7109375" style="13" bestFit="1" customWidth="1"/>
    <col min="15367" max="15367" width="5.7109375" style="13" bestFit="1" customWidth="1"/>
    <col min="15368" max="15368" width="1.5703125" style="13" customWidth="1"/>
    <col min="15369" max="15369" width="0" style="13" hidden="1" customWidth="1"/>
    <col min="15370" max="15371" width="8.7109375" style="13" bestFit="1" customWidth="1"/>
    <col min="15372" max="15372" width="5.7109375" style="13" bestFit="1" customWidth="1"/>
    <col min="15373" max="15373" width="1.5703125" style="13" customWidth="1"/>
    <col min="15374" max="15374" width="0" style="13" hidden="1" customWidth="1"/>
    <col min="15375" max="15376" width="8.7109375" style="13" bestFit="1" customWidth="1"/>
    <col min="15377" max="15377" width="5.7109375" style="13" bestFit="1" customWidth="1"/>
    <col min="15378" max="15378" width="9.28515625" style="13"/>
    <col min="15379" max="15379" width="0" style="13" hidden="1" customWidth="1"/>
    <col min="15380" max="15607" width="9.28515625" style="13"/>
    <col min="15608" max="15608" width="40.5703125" style="13" customWidth="1"/>
    <col min="15609" max="15618" width="9.28515625" style="13"/>
    <col min="15619" max="15619" width="3.42578125" style="13" customWidth="1"/>
    <col min="15620" max="15620" width="0" style="13" hidden="1" customWidth="1"/>
    <col min="15621" max="15622" width="8.7109375" style="13" bestFit="1" customWidth="1"/>
    <col min="15623" max="15623" width="5.7109375" style="13" bestFit="1" customWidth="1"/>
    <col min="15624" max="15624" width="1.5703125" style="13" customWidth="1"/>
    <col min="15625" max="15625" width="0" style="13" hidden="1" customWidth="1"/>
    <col min="15626" max="15627" width="8.7109375" style="13" bestFit="1" customWidth="1"/>
    <col min="15628" max="15628" width="5.7109375" style="13" bestFit="1" customWidth="1"/>
    <col min="15629" max="15629" width="1.5703125" style="13" customWidth="1"/>
    <col min="15630" max="15630" width="0" style="13" hidden="1" customWidth="1"/>
    <col min="15631" max="15632" width="8.7109375" style="13" bestFit="1" customWidth="1"/>
    <col min="15633" max="15633" width="5.7109375" style="13" bestFit="1" customWidth="1"/>
    <col min="15634" max="15634" width="9.28515625" style="13"/>
    <col min="15635" max="15635" width="0" style="13" hidden="1" customWidth="1"/>
    <col min="15636" max="15863" width="9.28515625" style="13"/>
    <col min="15864" max="15864" width="40.5703125" style="13" customWidth="1"/>
    <col min="15865" max="15874" width="9.28515625" style="13"/>
    <col min="15875" max="15875" width="3.42578125" style="13" customWidth="1"/>
    <col min="15876" max="15876" width="0" style="13" hidden="1" customWidth="1"/>
    <col min="15877" max="15878" width="8.7109375" style="13" bestFit="1" customWidth="1"/>
    <col min="15879" max="15879" width="5.7109375" style="13" bestFit="1" customWidth="1"/>
    <col min="15880" max="15880" width="1.5703125" style="13" customWidth="1"/>
    <col min="15881" max="15881" width="0" style="13" hidden="1" customWidth="1"/>
    <col min="15882" max="15883" width="8.7109375" style="13" bestFit="1" customWidth="1"/>
    <col min="15884" max="15884" width="5.7109375" style="13" bestFit="1" customWidth="1"/>
    <col min="15885" max="15885" width="1.5703125" style="13" customWidth="1"/>
    <col min="15886" max="15886" width="0" style="13" hidden="1" customWidth="1"/>
    <col min="15887" max="15888" width="8.7109375" style="13" bestFit="1" customWidth="1"/>
    <col min="15889" max="15889" width="5.7109375" style="13" bestFit="1" customWidth="1"/>
    <col min="15890" max="15890" width="9.28515625" style="13"/>
    <col min="15891" max="15891" width="0" style="13" hidden="1" customWidth="1"/>
    <col min="15892" max="16119" width="9.28515625" style="13"/>
    <col min="16120" max="16120" width="40.5703125" style="13" customWidth="1"/>
    <col min="16121" max="16130" width="9.28515625" style="13"/>
    <col min="16131" max="16131" width="3.42578125" style="13" customWidth="1"/>
    <col min="16132" max="16132" width="0" style="13" hidden="1" customWidth="1"/>
    <col min="16133" max="16134" width="8.7109375" style="13" bestFit="1" customWidth="1"/>
    <col min="16135" max="16135" width="5.7109375" style="13" bestFit="1" customWidth="1"/>
    <col min="16136" max="16136" width="1.5703125" style="13" customWidth="1"/>
    <col min="16137" max="16137" width="0" style="13" hidden="1" customWidth="1"/>
    <col min="16138" max="16139" width="8.7109375" style="13" bestFit="1" customWidth="1"/>
    <col min="16140" max="16140" width="5.7109375" style="13" bestFit="1" customWidth="1"/>
    <col min="16141" max="16141" width="1.5703125" style="13" customWidth="1"/>
    <col min="16142" max="16142" width="0" style="13" hidden="1" customWidth="1"/>
    <col min="16143" max="16144" width="8.7109375" style="13" bestFit="1" customWidth="1"/>
    <col min="16145" max="16145" width="5.7109375" style="13" bestFit="1" customWidth="1"/>
    <col min="16146" max="16146" width="9.28515625" style="13"/>
    <col min="16147" max="16147" width="0" style="13" hidden="1" customWidth="1"/>
    <col min="16148" max="16384" width="9.28515625" style="13"/>
  </cols>
  <sheetData>
    <row r="1" spans="1:37" ht="20.25" customHeight="1">
      <c r="A1" s="445" t="s">
        <v>39</v>
      </c>
      <c r="B1" s="446"/>
      <c r="C1" s="446"/>
      <c r="D1" s="446"/>
      <c r="E1" s="446"/>
      <c r="F1" s="446"/>
      <c r="G1" s="446"/>
      <c r="H1" s="446"/>
      <c r="I1" s="446"/>
      <c r="J1" s="446"/>
      <c r="K1" s="446"/>
      <c r="L1" s="446"/>
      <c r="M1" s="446"/>
      <c r="N1" s="256"/>
      <c r="O1" s="256"/>
      <c r="P1" s="440" t="s">
        <v>1735</v>
      </c>
      <c r="Q1" s="440"/>
      <c r="R1" s="440"/>
      <c r="S1" s="256"/>
      <c r="T1" s="440" t="s">
        <v>1736</v>
      </c>
      <c r="U1" s="440"/>
      <c r="V1" s="440"/>
      <c r="W1" s="256"/>
      <c r="X1" s="440" t="s">
        <v>31</v>
      </c>
      <c r="Y1" s="440"/>
      <c r="Z1" s="440"/>
      <c r="AA1" s="256"/>
      <c r="AB1" s="440" t="s">
        <v>1868</v>
      </c>
      <c r="AC1" s="440"/>
      <c r="AD1" s="441"/>
      <c r="AF1" s="437" t="s">
        <v>2405</v>
      </c>
      <c r="AG1" s="437"/>
      <c r="AH1" s="437"/>
      <c r="AI1" s="437" t="s">
        <v>2404</v>
      </c>
      <c r="AJ1" s="437"/>
      <c r="AK1" s="437"/>
    </row>
    <row r="2" spans="1:37" ht="20.25" customHeight="1">
      <c r="A2" s="257" t="s">
        <v>2487</v>
      </c>
      <c r="P2" s="15" t="s">
        <v>40</v>
      </c>
      <c r="Q2" s="15" t="s">
        <v>41</v>
      </c>
      <c r="R2" s="437" t="s">
        <v>33</v>
      </c>
      <c r="T2" s="15" t="s">
        <v>40</v>
      </c>
      <c r="U2" s="15" t="s">
        <v>41</v>
      </c>
      <c r="V2" s="437" t="s">
        <v>33</v>
      </c>
      <c r="X2" s="15" t="s">
        <v>40</v>
      </c>
      <c r="Y2" s="15" t="s">
        <v>41</v>
      </c>
      <c r="Z2" s="437" t="s">
        <v>33</v>
      </c>
      <c r="AB2" s="15" t="s">
        <v>40</v>
      </c>
      <c r="AC2" s="15" t="s">
        <v>41</v>
      </c>
      <c r="AD2" s="442" t="s">
        <v>33</v>
      </c>
      <c r="AF2" s="15" t="s">
        <v>40</v>
      </c>
      <c r="AG2" s="15" t="s">
        <v>41</v>
      </c>
      <c r="AH2" s="437" t="s">
        <v>33</v>
      </c>
      <c r="AI2" s="15" t="s">
        <v>40</v>
      </c>
      <c r="AJ2" s="15" t="s">
        <v>41</v>
      </c>
      <c r="AK2" s="437" t="s">
        <v>33</v>
      </c>
    </row>
    <row r="3" spans="1:37" ht="20.25" customHeight="1">
      <c r="A3" s="258"/>
      <c r="B3" s="259">
        <v>45292</v>
      </c>
      <c r="C3" s="259">
        <v>45323</v>
      </c>
      <c r="D3" s="259">
        <v>45352</v>
      </c>
      <c r="E3" s="259">
        <v>45383</v>
      </c>
      <c r="F3" s="259">
        <v>45413</v>
      </c>
      <c r="G3" s="259">
        <v>45444</v>
      </c>
      <c r="H3" s="259">
        <v>45474</v>
      </c>
      <c r="I3" s="259">
        <v>45505</v>
      </c>
      <c r="J3" s="259">
        <v>45536</v>
      </c>
      <c r="K3" s="259">
        <v>45566</v>
      </c>
      <c r="L3" s="259">
        <v>45597</v>
      </c>
      <c r="M3" s="259">
        <v>45627</v>
      </c>
      <c r="P3" s="16">
        <f>K3</f>
        <v>45566</v>
      </c>
      <c r="Q3" s="16">
        <f>K3</f>
        <v>45566</v>
      </c>
      <c r="R3" s="437"/>
      <c r="T3" s="16">
        <f>M3</f>
        <v>45627</v>
      </c>
      <c r="U3" s="16">
        <f>M3</f>
        <v>45627</v>
      </c>
      <c r="V3" s="437"/>
      <c r="X3" s="16">
        <f>K3</f>
        <v>45566</v>
      </c>
      <c r="Y3" s="16">
        <f>K3</f>
        <v>45566</v>
      </c>
      <c r="Z3" s="437"/>
      <c r="AB3" s="16">
        <f>M3</f>
        <v>45627</v>
      </c>
      <c r="AC3" s="16">
        <f>M3</f>
        <v>45627</v>
      </c>
      <c r="AD3" s="442"/>
      <c r="AF3" s="16">
        <f>K3</f>
        <v>45566</v>
      </c>
      <c r="AG3" s="16">
        <f>K3</f>
        <v>45566</v>
      </c>
      <c r="AH3" s="437"/>
      <c r="AI3" s="16">
        <f>M3</f>
        <v>45627</v>
      </c>
      <c r="AJ3" s="16">
        <f>M3</f>
        <v>45627</v>
      </c>
      <c r="AK3" s="437"/>
    </row>
    <row r="4" spans="1:37" ht="37.5" customHeight="1">
      <c r="A4" s="260" t="s">
        <v>42</v>
      </c>
      <c r="B4" s="261">
        <v>1091.25</v>
      </c>
      <c r="C4" s="261">
        <v>1092.6849999999999</v>
      </c>
      <c r="D4" s="261">
        <v>1095.7380000000001</v>
      </c>
      <c r="E4" s="261">
        <v>1101.3889999999999</v>
      </c>
      <c r="F4" s="262">
        <v>1110.8869999999999</v>
      </c>
      <c r="G4" s="262">
        <v>1118.827</v>
      </c>
      <c r="H4" s="263">
        <v>1126.9159999999999</v>
      </c>
      <c r="I4" s="263">
        <v>1134.7750000000001</v>
      </c>
      <c r="J4" s="263">
        <v>1141.3979999999999</v>
      </c>
      <c r="K4" s="263">
        <v>1149.17</v>
      </c>
      <c r="L4" s="261">
        <v>1153.7249999999999</v>
      </c>
      <c r="M4" s="261">
        <v>1159.5360000000001</v>
      </c>
      <c r="O4" s="264"/>
      <c r="P4" s="17">
        <f>K4</f>
        <v>1149.17</v>
      </c>
      <c r="Q4" s="17">
        <f>K4</f>
        <v>1149.17</v>
      </c>
      <c r="R4" s="145">
        <f>ROUND(1+((Q4-P4)/P4),3)</f>
        <v>1</v>
      </c>
      <c r="T4" s="17">
        <f>M4</f>
        <v>1159.5360000000001</v>
      </c>
      <c r="U4" s="17">
        <f>M4</f>
        <v>1159.5360000000001</v>
      </c>
      <c r="V4" s="145">
        <f>ROUND(1+((U4-T4)/T4),3)</f>
        <v>1</v>
      </c>
      <c r="W4" s="264"/>
      <c r="X4" s="17">
        <f>K4</f>
        <v>1149.17</v>
      </c>
      <c r="Y4" s="17">
        <f>K4</f>
        <v>1149.17</v>
      </c>
      <c r="Z4" s="145">
        <f>ROUND(1+((Y4-X4)/X4),3)</f>
        <v>1</v>
      </c>
      <c r="AB4" s="13">
        <f>M4</f>
        <v>1159.5360000000001</v>
      </c>
      <c r="AC4" s="13">
        <f>M4</f>
        <v>1159.5360000000001</v>
      </c>
      <c r="AD4" s="265">
        <f>ROUND(1+((AC4-AB4)/AB4),3)</f>
        <v>1</v>
      </c>
      <c r="AF4" s="13">
        <f>K4</f>
        <v>1149.17</v>
      </c>
      <c r="AG4" s="13">
        <f>K4</f>
        <v>1149.17</v>
      </c>
      <c r="AH4" s="145">
        <f>ROUND(1+((AG4-AF4)/AF4),3)</f>
        <v>1</v>
      </c>
      <c r="AI4" s="17">
        <f>M4</f>
        <v>1159.5360000000001</v>
      </c>
      <c r="AJ4" s="17">
        <f>M4</f>
        <v>1159.5360000000001</v>
      </c>
      <c r="AK4" s="145">
        <f>ROUND(1+((AJ4-AI4)/AI4),3)</f>
        <v>1</v>
      </c>
    </row>
    <row r="5" spans="1:37" ht="20.25" customHeight="1">
      <c r="A5" s="438" t="s">
        <v>2419</v>
      </c>
      <c r="B5" s="439"/>
      <c r="C5" s="439"/>
      <c r="D5" s="439"/>
      <c r="E5" s="439"/>
      <c r="F5" s="439"/>
      <c r="G5" s="439"/>
      <c r="H5" s="439"/>
      <c r="I5" s="439"/>
      <c r="J5" s="439"/>
      <c r="K5" s="439"/>
      <c r="L5" s="439"/>
      <c r="M5" s="439"/>
      <c r="N5" s="266"/>
      <c r="O5" s="264"/>
      <c r="P5" s="17"/>
      <c r="Q5" s="17"/>
      <c r="R5" s="267"/>
      <c r="T5" s="17"/>
      <c r="U5" s="17"/>
      <c r="V5" s="267"/>
      <c r="W5" s="264"/>
      <c r="X5" s="17"/>
      <c r="Y5" s="17"/>
      <c r="Z5" s="146"/>
      <c r="AD5" s="268"/>
      <c r="AI5" s="17"/>
      <c r="AJ5" s="17"/>
      <c r="AK5" s="146"/>
    </row>
    <row r="6" spans="1:37" ht="20.25" customHeight="1" thickBot="1">
      <c r="A6" s="269"/>
      <c r="O6" s="264"/>
      <c r="P6" s="17"/>
      <c r="Q6" s="17"/>
      <c r="R6" s="267"/>
      <c r="T6" s="17"/>
      <c r="U6" s="17"/>
      <c r="V6" s="267"/>
      <c r="W6" s="264"/>
      <c r="X6" s="17"/>
      <c r="Y6" s="17"/>
      <c r="Z6" s="146"/>
      <c r="AD6" s="268"/>
      <c r="AI6" s="17"/>
      <c r="AJ6" s="17"/>
      <c r="AK6" s="146"/>
    </row>
    <row r="7" spans="1:37" ht="20.25" customHeight="1">
      <c r="A7" s="270"/>
      <c r="B7" s="271"/>
      <c r="C7" s="272"/>
      <c r="D7" s="272"/>
      <c r="E7" s="273"/>
      <c r="F7" s="272"/>
      <c r="G7" s="273"/>
      <c r="H7" s="272"/>
      <c r="I7" s="272"/>
      <c r="J7" s="271"/>
      <c r="K7" s="273"/>
      <c r="L7" s="273"/>
      <c r="M7" s="273"/>
      <c r="N7" s="266"/>
      <c r="O7" s="264"/>
      <c r="P7" s="17"/>
      <c r="Q7" s="17"/>
      <c r="R7" s="267"/>
      <c r="T7" s="17"/>
      <c r="U7" s="17"/>
      <c r="V7" s="267"/>
      <c r="W7" s="264"/>
      <c r="X7" s="17"/>
      <c r="Y7" s="17"/>
      <c r="Z7" s="146"/>
      <c r="AD7" s="268"/>
      <c r="AI7" s="17"/>
      <c r="AJ7" s="17"/>
      <c r="AK7" s="146"/>
    </row>
    <row r="8" spans="1:37" ht="20.25" customHeight="1" thickBot="1">
      <c r="A8" s="269"/>
      <c r="B8" s="148"/>
      <c r="C8" s="149"/>
      <c r="D8" s="149"/>
      <c r="E8" s="147"/>
      <c r="F8" s="149"/>
      <c r="G8" s="147"/>
      <c r="H8" s="149"/>
      <c r="I8" s="149"/>
      <c r="J8" s="148"/>
      <c r="K8" s="147"/>
      <c r="L8" s="147"/>
      <c r="M8" s="147"/>
      <c r="N8" s="266"/>
      <c r="O8" s="264"/>
      <c r="P8" s="17"/>
      <c r="Q8" s="17"/>
      <c r="R8" s="267"/>
      <c r="T8" s="17"/>
      <c r="U8" s="17"/>
      <c r="V8" s="267"/>
      <c r="W8" s="264"/>
      <c r="X8" s="17"/>
      <c r="Y8" s="17"/>
      <c r="Z8" s="146"/>
      <c r="AD8" s="268"/>
      <c r="AI8" s="17"/>
      <c r="AJ8" s="17"/>
      <c r="AK8" s="146"/>
    </row>
    <row r="9" spans="1:37" ht="20.25" customHeight="1">
      <c r="A9" s="270"/>
      <c r="B9" s="271"/>
      <c r="C9" s="272"/>
      <c r="D9" s="272"/>
      <c r="E9" s="273"/>
      <c r="F9" s="272"/>
      <c r="G9" s="273"/>
      <c r="H9" s="272"/>
      <c r="I9" s="272"/>
      <c r="J9" s="271"/>
      <c r="K9" s="273"/>
      <c r="L9" s="273"/>
      <c r="M9" s="273"/>
      <c r="N9" s="266"/>
      <c r="O9" s="264"/>
      <c r="P9" s="17"/>
      <c r="Q9" s="17"/>
      <c r="R9" s="267"/>
      <c r="T9" s="17"/>
      <c r="U9" s="17"/>
      <c r="V9" s="267"/>
      <c r="W9" s="264"/>
      <c r="X9" s="17"/>
      <c r="Y9" s="17"/>
      <c r="Z9" s="146"/>
      <c r="AD9" s="268"/>
      <c r="AI9" s="17"/>
      <c r="AJ9" s="17"/>
      <c r="AK9" s="146"/>
    </row>
    <row r="10" spans="1:37" ht="20.25" customHeight="1" thickBot="1">
      <c r="A10" s="269"/>
      <c r="B10" s="148"/>
      <c r="C10" s="149"/>
      <c r="D10" s="149"/>
      <c r="E10" s="147"/>
      <c r="F10" s="149"/>
      <c r="G10" s="147"/>
      <c r="H10" s="149"/>
      <c r="I10" s="149"/>
      <c r="J10" s="148"/>
      <c r="K10" s="147"/>
      <c r="L10" s="147"/>
      <c r="M10" s="147"/>
      <c r="O10" s="264"/>
      <c r="W10" s="264"/>
      <c r="AD10" s="268"/>
    </row>
    <row r="11" spans="1:37" ht="20.25" customHeight="1">
      <c r="A11" s="270"/>
      <c r="B11" s="271"/>
      <c r="C11" s="272"/>
      <c r="D11" s="272"/>
      <c r="E11" s="273"/>
      <c r="F11" s="272"/>
      <c r="G11" s="273"/>
      <c r="H11" s="272"/>
      <c r="I11" s="272"/>
      <c r="J11" s="271"/>
      <c r="K11" s="273"/>
      <c r="L11" s="273"/>
      <c r="M11" s="273"/>
      <c r="O11" s="264"/>
      <c r="W11" s="264"/>
      <c r="AD11" s="268"/>
    </row>
    <row r="12" spans="1:37" ht="20.25" customHeight="1" thickBot="1">
      <c r="A12" s="269"/>
      <c r="B12" s="148"/>
      <c r="C12" s="149"/>
      <c r="D12" s="149"/>
      <c r="E12" s="147"/>
      <c r="F12" s="149"/>
      <c r="G12" s="147"/>
      <c r="H12" s="149"/>
      <c r="I12" s="149"/>
      <c r="J12" s="148"/>
      <c r="K12" s="147"/>
      <c r="L12" s="147"/>
      <c r="M12" s="147"/>
      <c r="O12" s="264"/>
      <c r="P12" s="17"/>
      <c r="Q12" s="17"/>
      <c r="R12" s="146"/>
      <c r="T12" s="17"/>
      <c r="U12" s="17"/>
      <c r="V12" s="146"/>
      <c r="W12" s="264"/>
      <c r="AD12" s="268"/>
    </row>
    <row r="13" spans="1:37" ht="20.25" customHeight="1">
      <c r="A13" s="270"/>
      <c r="B13" s="271"/>
      <c r="C13" s="272"/>
      <c r="D13" s="272"/>
      <c r="E13" s="273"/>
      <c r="F13" s="272"/>
      <c r="G13" s="273"/>
      <c r="H13" s="272"/>
      <c r="I13" s="272"/>
      <c r="J13" s="271"/>
      <c r="K13" s="273"/>
      <c r="L13" s="273"/>
      <c r="M13" s="273"/>
      <c r="O13" s="264"/>
      <c r="W13" s="264"/>
      <c r="AD13" s="268"/>
    </row>
    <row r="14" spans="1:37" ht="13.5" thickBot="1">
      <c r="A14" s="269"/>
      <c r="B14" s="148"/>
      <c r="C14" s="149"/>
      <c r="D14" s="149"/>
      <c r="E14" s="147"/>
      <c r="F14" s="149"/>
      <c r="G14" s="147"/>
      <c r="H14" s="149"/>
      <c r="I14" s="149"/>
      <c r="J14" s="148"/>
      <c r="K14" s="147"/>
      <c r="L14" s="147"/>
      <c r="M14" s="147"/>
      <c r="AD14" s="268"/>
    </row>
    <row r="15" spans="1:37">
      <c r="A15" s="270"/>
      <c r="B15" s="271"/>
      <c r="C15" s="272"/>
      <c r="D15" s="272"/>
      <c r="E15" s="273"/>
      <c r="F15" s="272"/>
      <c r="G15" s="273"/>
      <c r="H15" s="272"/>
      <c r="I15" s="272"/>
      <c r="J15" s="271"/>
      <c r="K15" s="273"/>
      <c r="L15" s="273"/>
      <c r="M15" s="273"/>
      <c r="AD15" s="268"/>
    </row>
    <row r="16" spans="1:37">
      <c r="A16" s="274"/>
      <c r="B16" s="275"/>
      <c r="C16" s="276"/>
      <c r="D16" s="276"/>
      <c r="E16" s="277"/>
      <c r="F16" s="276"/>
      <c r="G16" s="277"/>
      <c r="H16" s="276"/>
      <c r="I16" s="276"/>
      <c r="J16" s="275"/>
      <c r="K16" s="277"/>
      <c r="L16" s="277"/>
      <c r="M16" s="277"/>
      <c r="AD16" s="268"/>
    </row>
    <row r="17" spans="1:30" ht="15.75" thickBot="1">
      <c r="A17" s="443"/>
      <c r="B17" s="444"/>
      <c r="C17" s="444"/>
      <c r="D17" s="444"/>
      <c r="E17" s="444"/>
      <c r="F17" s="444"/>
      <c r="G17" s="444"/>
      <c r="H17" s="444"/>
      <c r="I17" s="444"/>
      <c r="J17" s="444"/>
      <c r="K17" s="444"/>
      <c r="L17" s="444"/>
      <c r="M17" s="444"/>
      <c r="N17" s="278"/>
      <c r="O17" s="278"/>
      <c r="P17" s="278"/>
      <c r="Q17" s="278"/>
      <c r="R17" s="278"/>
      <c r="S17" s="278"/>
      <c r="T17" s="278"/>
      <c r="U17" s="278"/>
      <c r="V17" s="278"/>
      <c r="W17" s="278"/>
      <c r="X17" s="278"/>
      <c r="Y17" s="278"/>
      <c r="Z17" s="278"/>
      <c r="AA17" s="278"/>
      <c r="AB17" s="278"/>
      <c r="AC17" s="278"/>
      <c r="AD17" s="279"/>
    </row>
  </sheetData>
  <mergeCells count="15">
    <mergeCell ref="A17:M17"/>
    <mergeCell ref="X1:Z1"/>
    <mergeCell ref="R2:R3"/>
    <mergeCell ref="V2:V3"/>
    <mergeCell ref="Z2:Z3"/>
    <mergeCell ref="P1:R1"/>
    <mergeCell ref="T1:V1"/>
    <mergeCell ref="A1:M1"/>
    <mergeCell ref="AI1:AK1"/>
    <mergeCell ref="AK2:AK3"/>
    <mergeCell ref="A5:M5"/>
    <mergeCell ref="AF1:AH1"/>
    <mergeCell ref="AH2:AH3"/>
    <mergeCell ref="AB1:AD1"/>
    <mergeCell ref="AD2:AD3"/>
  </mergeCells>
  <hyperlinks>
    <hyperlink ref="A5" r:id="rId1" xr:uid="{00000000-0004-0000-0200-000000000000}"/>
  </hyperlinks>
  <printOptions horizontalCentered="1" verticalCentered="1"/>
  <pageMargins left="0.51181102362204722" right="0.51181102362204722" top="0.39370078740157483" bottom="0.39370078740157483" header="0.31496062992125984" footer="0.31496062992125984"/>
  <pageSetup paperSize="9" scale="45" fitToHeight="0" orientation="landscape" r:id="rId2"/>
  <headerFooter>
    <oddFooter>&amp;CAvenida Getúlio Vargas, 1710 - 7º andar, Savassi - Belo Horizonte - MG CEP: 30112-021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9">
    <tabColor theme="9" tint="0.39997558519241921"/>
  </sheetPr>
  <dimension ref="A1:H14079"/>
  <sheetViews>
    <sheetView showGridLines="0" zoomScaleNormal="100" workbookViewId="0">
      <selection activeCell="G1" sqref="G1:G1048576"/>
    </sheetView>
  </sheetViews>
  <sheetFormatPr defaultRowHeight="12"/>
  <cols>
    <col min="1" max="1" width="15.7109375" style="24" customWidth="1"/>
    <col min="2" max="2" width="13.7109375" style="24" customWidth="1"/>
    <col min="3" max="3" width="117.7109375" style="111" customWidth="1"/>
    <col min="4" max="4" width="11.85546875" style="23" customWidth="1"/>
    <col min="5" max="5" width="20.140625" style="25" customWidth="1"/>
    <col min="6" max="6" width="21.42578125" style="25" customWidth="1"/>
    <col min="7" max="7" width="15.7109375" style="24" customWidth="1"/>
    <col min="8" max="8" width="16.85546875" style="23" customWidth="1"/>
    <col min="9" max="16384" width="9.140625" style="23"/>
  </cols>
  <sheetData>
    <row r="1" spans="1:7" s="45" customFormat="1" ht="30.75" customHeight="1">
      <c r="A1" s="101"/>
      <c r="B1" s="20"/>
      <c r="C1" s="102" t="s">
        <v>61</v>
      </c>
      <c r="D1" s="20"/>
      <c r="E1" s="20"/>
      <c r="F1" s="44" t="s">
        <v>60</v>
      </c>
      <c r="G1" s="26"/>
    </row>
    <row r="2" spans="1:7" s="45" customFormat="1" ht="24" customHeight="1">
      <c r="A2" s="61" t="s">
        <v>1</v>
      </c>
      <c r="B2" s="62" t="s">
        <v>1737</v>
      </c>
      <c r="C2" s="63" t="s">
        <v>1732</v>
      </c>
      <c r="D2" s="62" t="s">
        <v>1738</v>
      </c>
      <c r="E2" s="159" t="s">
        <v>1751</v>
      </c>
      <c r="F2" s="160">
        <v>1</v>
      </c>
    </row>
    <row r="3" spans="1:7" s="45" customFormat="1" ht="14.25">
      <c r="A3" s="226" t="s">
        <v>2420</v>
      </c>
      <c r="B3" s="227" t="s">
        <v>37</v>
      </c>
      <c r="C3" s="228" t="e">
        <f>VLOOKUP(BASE!A3,#REF!,2,0)</f>
        <v>#REF!</v>
      </c>
      <c r="D3" s="166" t="e">
        <f>VLOOKUP(A3,#REF!,7,0)</f>
        <v>#REF!</v>
      </c>
      <c r="E3" s="166" t="e">
        <f>VLOOKUP(A3,#REF!,10,0)</f>
        <v>#REF!</v>
      </c>
      <c r="F3" s="167" t="e">
        <f t="shared" ref="F3" si="0">E3*F$2</f>
        <v>#REF!</v>
      </c>
    </row>
    <row r="4" spans="1:7" s="45" customFormat="1" ht="14.25">
      <c r="A4" s="226" t="s">
        <v>2421</v>
      </c>
      <c r="B4" s="227" t="s">
        <v>37</v>
      </c>
      <c r="C4" s="228" t="e">
        <f>VLOOKUP(BASE!A4,#REF!,2,0)</f>
        <v>#REF!</v>
      </c>
      <c r="D4" s="166" t="e">
        <f>VLOOKUP(A4,#REF!,7,0)</f>
        <v>#REF!</v>
      </c>
      <c r="E4" s="166" t="e">
        <f>VLOOKUP(A4,#REF!,10,0)</f>
        <v>#REF!</v>
      </c>
      <c r="F4" s="167" t="e">
        <f t="shared" ref="F4:F35" si="1">E4*F$2</f>
        <v>#REF!</v>
      </c>
    </row>
    <row r="5" spans="1:7" s="45" customFormat="1" ht="14.25">
      <c r="A5" s="226" t="s">
        <v>2423</v>
      </c>
      <c r="B5" s="227" t="s">
        <v>37</v>
      </c>
      <c r="C5" s="228" t="e">
        <f>VLOOKUP(BASE!A5,#REF!,2,0)</f>
        <v>#REF!</v>
      </c>
      <c r="D5" s="166" t="e">
        <f>VLOOKUP(A5,#REF!,7,0)</f>
        <v>#REF!</v>
      </c>
      <c r="E5" s="166" t="e">
        <f>VLOOKUP(A5,#REF!,10,0)</f>
        <v>#REF!</v>
      </c>
      <c r="F5" s="167" t="e">
        <f t="shared" si="1"/>
        <v>#REF!</v>
      </c>
    </row>
    <row r="6" spans="1:7" s="45" customFormat="1" ht="14.25">
      <c r="A6" s="226" t="s">
        <v>2424</v>
      </c>
      <c r="B6" s="227" t="s">
        <v>37</v>
      </c>
      <c r="C6" s="228" t="e">
        <f>VLOOKUP(BASE!A6,#REF!,2,0)</f>
        <v>#REF!</v>
      </c>
      <c r="D6" s="166" t="e">
        <f>VLOOKUP(A6,#REF!,7,0)</f>
        <v>#REF!</v>
      </c>
      <c r="E6" s="166" t="e">
        <f>VLOOKUP(A6,#REF!,10,0)</f>
        <v>#REF!</v>
      </c>
      <c r="F6" s="167" t="e">
        <f t="shared" si="1"/>
        <v>#REF!</v>
      </c>
    </row>
    <row r="7" spans="1:7" s="45" customFormat="1" ht="14.25">
      <c r="A7" s="226" t="s">
        <v>2425</v>
      </c>
      <c r="B7" s="227" t="s">
        <v>37</v>
      </c>
      <c r="C7" s="228" t="e">
        <f>VLOOKUP(BASE!A7,#REF!,2,0)</f>
        <v>#REF!</v>
      </c>
      <c r="D7" s="166" t="e">
        <f>VLOOKUP(A7,#REF!,7,0)</f>
        <v>#REF!</v>
      </c>
      <c r="E7" s="166" t="e">
        <f>VLOOKUP(A7,#REF!,10,0)</f>
        <v>#REF!</v>
      </c>
      <c r="F7" s="167" t="e">
        <f t="shared" si="1"/>
        <v>#REF!</v>
      </c>
    </row>
    <row r="8" spans="1:7" s="45" customFormat="1" ht="14.25">
      <c r="A8" s="226" t="s">
        <v>2426</v>
      </c>
      <c r="B8" s="227" t="s">
        <v>37</v>
      </c>
      <c r="C8" s="228" t="e">
        <f>VLOOKUP(BASE!A8,#REF!,2,0)</f>
        <v>#REF!</v>
      </c>
      <c r="D8" s="166" t="e">
        <f>VLOOKUP(A8,#REF!,7,0)</f>
        <v>#REF!</v>
      </c>
      <c r="E8" s="166" t="e">
        <f>VLOOKUP(A8,#REF!,10,0)</f>
        <v>#REF!</v>
      </c>
      <c r="F8" s="167" t="e">
        <f t="shared" si="1"/>
        <v>#REF!</v>
      </c>
    </row>
    <row r="9" spans="1:7" s="45" customFormat="1" ht="14.25">
      <c r="A9" s="226" t="s">
        <v>2427</v>
      </c>
      <c r="B9" s="227" t="s">
        <v>37</v>
      </c>
      <c r="C9" s="228" t="e">
        <f>VLOOKUP(BASE!A9,#REF!,2,0)</f>
        <v>#REF!</v>
      </c>
      <c r="D9" s="166" t="e">
        <f>VLOOKUP(A9,#REF!,7,0)</f>
        <v>#REF!</v>
      </c>
      <c r="E9" s="166" t="e">
        <f>VLOOKUP(A9,#REF!,10,0)</f>
        <v>#REF!</v>
      </c>
      <c r="F9" s="167" t="e">
        <f t="shared" si="1"/>
        <v>#REF!</v>
      </c>
    </row>
    <row r="10" spans="1:7" s="45" customFormat="1" ht="14.25">
      <c r="A10" s="226" t="s">
        <v>2422</v>
      </c>
      <c r="B10" s="227" t="s">
        <v>37</v>
      </c>
      <c r="C10" s="228" t="e">
        <f>VLOOKUP(BASE!A10,#REF!,2,0)</f>
        <v>#REF!</v>
      </c>
      <c r="D10" s="166" t="e">
        <f>VLOOKUP(A10,#REF!,7,0)</f>
        <v>#REF!</v>
      </c>
      <c r="E10" s="166" t="e">
        <f>VLOOKUP(A10,#REF!,10,0)</f>
        <v>#REF!</v>
      </c>
      <c r="F10" s="167" t="e">
        <f t="shared" si="1"/>
        <v>#REF!</v>
      </c>
    </row>
    <row r="11" spans="1:7" s="45" customFormat="1" ht="14.25">
      <c r="A11" s="226" t="s">
        <v>2429</v>
      </c>
      <c r="B11" s="227" t="s">
        <v>37</v>
      </c>
      <c r="C11" s="228" t="e">
        <f>VLOOKUP(BASE!A11,#REF!,2,0)</f>
        <v>#REF!</v>
      </c>
      <c r="D11" s="166" t="e">
        <f>VLOOKUP(A11,#REF!,7,0)</f>
        <v>#REF!</v>
      </c>
      <c r="E11" s="166" t="e">
        <f>VLOOKUP(A11,#REF!,10,0)</f>
        <v>#REF!</v>
      </c>
      <c r="F11" s="167" t="e">
        <f t="shared" si="1"/>
        <v>#REF!</v>
      </c>
    </row>
    <row r="12" spans="1:7" s="45" customFormat="1" ht="14.25">
      <c r="A12" s="226" t="s">
        <v>2433</v>
      </c>
      <c r="B12" s="227" t="s">
        <v>37</v>
      </c>
      <c r="C12" s="228" t="e">
        <f>VLOOKUP(BASE!A12,#REF!,2,0)</f>
        <v>#REF!</v>
      </c>
      <c r="D12" s="166" t="e">
        <f>VLOOKUP(A12,#REF!,7,0)</f>
        <v>#REF!</v>
      </c>
      <c r="E12" s="166" t="e">
        <f>VLOOKUP(A12,#REF!,10,0)</f>
        <v>#REF!</v>
      </c>
      <c r="F12" s="167" t="e">
        <f t="shared" si="1"/>
        <v>#REF!</v>
      </c>
    </row>
    <row r="13" spans="1:7" s="45" customFormat="1" ht="14.25">
      <c r="A13" s="226" t="s">
        <v>2434</v>
      </c>
      <c r="B13" s="227" t="s">
        <v>37</v>
      </c>
      <c r="C13" s="228" t="e">
        <f>VLOOKUP(BASE!A13,#REF!,2,0)</f>
        <v>#REF!</v>
      </c>
      <c r="D13" s="166" t="e">
        <f>VLOOKUP(A13,#REF!,7,0)</f>
        <v>#REF!</v>
      </c>
      <c r="E13" s="166" t="e">
        <f>VLOOKUP(A13,#REF!,10,0)</f>
        <v>#REF!</v>
      </c>
      <c r="F13" s="167" t="e">
        <f t="shared" si="1"/>
        <v>#REF!</v>
      </c>
    </row>
    <row r="14" spans="1:7" s="45" customFormat="1" ht="14.25">
      <c r="A14" s="226" t="s">
        <v>2435</v>
      </c>
      <c r="B14" s="227" t="s">
        <v>37</v>
      </c>
      <c r="C14" s="228" t="e">
        <f>VLOOKUP(BASE!A14,#REF!,2,0)</f>
        <v>#REF!</v>
      </c>
      <c r="D14" s="166" t="e">
        <f>VLOOKUP(A14,#REF!,7,0)</f>
        <v>#REF!</v>
      </c>
      <c r="E14" s="166" t="e">
        <f>VLOOKUP(A14,#REF!,10,0)</f>
        <v>#REF!</v>
      </c>
      <c r="F14" s="167" t="e">
        <f t="shared" si="1"/>
        <v>#REF!</v>
      </c>
    </row>
    <row r="15" spans="1:7" s="45" customFormat="1" ht="14.25">
      <c r="A15" s="226" t="s">
        <v>2436</v>
      </c>
      <c r="B15" s="227" t="s">
        <v>37</v>
      </c>
      <c r="C15" s="228" t="e">
        <f>VLOOKUP(BASE!A15,#REF!,2,0)</f>
        <v>#REF!</v>
      </c>
      <c r="D15" s="166" t="e">
        <f>VLOOKUP(A15,#REF!,7,0)</f>
        <v>#REF!</v>
      </c>
      <c r="E15" s="166" t="e">
        <f>VLOOKUP(A15,#REF!,10,0)</f>
        <v>#REF!</v>
      </c>
      <c r="F15" s="167" t="e">
        <f t="shared" si="1"/>
        <v>#REF!</v>
      </c>
    </row>
    <row r="16" spans="1:7" s="45" customFormat="1" ht="14.25">
      <c r="A16" s="226" t="s">
        <v>2437</v>
      </c>
      <c r="B16" s="227" t="s">
        <v>37</v>
      </c>
      <c r="C16" s="228" t="e">
        <f>VLOOKUP(BASE!A16,#REF!,2,0)</f>
        <v>#REF!</v>
      </c>
      <c r="D16" s="166" t="e">
        <f>VLOOKUP(A16,#REF!,7,0)</f>
        <v>#REF!</v>
      </c>
      <c r="E16" s="166" t="e">
        <f>VLOOKUP(A16,#REF!,10,0)</f>
        <v>#REF!</v>
      </c>
      <c r="F16" s="167" t="e">
        <f t="shared" si="1"/>
        <v>#REF!</v>
      </c>
    </row>
    <row r="17" spans="1:6" s="45" customFormat="1" ht="14.25">
      <c r="A17" s="226" t="s">
        <v>2438</v>
      </c>
      <c r="B17" s="227" t="s">
        <v>37</v>
      </c>
      <c r="C17" s="228" t="e">
        <f>VLOOKUP(BASE!A17,#REF!,2,0)</f>
        <v>#REF!</v>
      </c>
      <c r="D17" s="166" t="e">
        <f>VLOOKUP(A17,#REF!,7,0)</f>
        <v>#REF!</v>
      </c>
      <c r="E17" s="166" t="e">
        <f>VLOOKUP(A17,#REF!,10,0)</f>
        <v>#REF!</v>
      </c>
      <c r="F17" s="167" t="e">
        <f t="shared" si="1"/>
        <v>#REF!</v>
      </c>
    </row>
    <row r="18" spans="1:6" s="45" customFormat="1" ht="14.25">
      <c r="A18" s="226" t="s">
        <v>2439</v>
      </c>
      <c r="B18" s="227" t="s">
        <v>37</v>
      </c>
      <c r="C18" s="228" t="e">
        <f>VLOOKUP(BASE!A18,#REF!,2,0)</f>
        <v>#REF!</v>
      </c>
      <c r="D18" s="166" t="e">
        <f>VLOOKUP(A18,#REF!,7,0)</f>
        <v>#REF!</v>
      </c>
      <c r="E18" s="166" t="e">
        <f>VLOOKUP(A18,#REF!,10,0)</f>
        <v>#REF!</v>
      </c>
      <c r="F18" s="167" t="e">
        <f t="shared" si="1"/>
        <v>#REF!</v>
      </c>
    </row>
    <row r="19" spans="1:6" s="45" customFormat="1" ht="14.25">
      <c r="A19" s="226" t="s">
        <v>2440</v>
      </c>
      <c r="B19" s="227" t="s">
        <v>37</v>
      </c>
      <c r="C19" s="228" t="e">
        <f>VLOOKUP(BASE!A19,#REF!,2,0)</f>
        <v>#REF!</v>
      </c>
      <c r="D19" s="166" t="e">
        <f>VLOOKUP(A19,#REF!,7,0)</f>
        <v>#REF!</v>
      </c>
      <c r="E19" s="166" t="e">
        <f>VLOOKUP(A19,#REF!,10,0)</f>
        <v>#REF!</v>
      </c>
      <c r="F19" s="167" t="e">
        <f t="shared" si="1"/>
        <v>#REF!</v>
      </c>
    </row>
    <row r="20" spans="1:6" s="45" customFormat="1" ht="14.25">
      <c r="A20" s="226" t="s">
        <v>2431</v>
      </c>
      <c r="B20" s="227" t="s">
        <v>37</v>
      </c>
      <c r="C20" s="228" t="e">
        <f>VLOOKUP(BASE!A20,#REF!,2,0)</f>
        <v>#REF!</v>
      </c>
      <c r="D20" s="166" t="e">
        <f>VLOOKUP(A20,#REF!,7,0)</f>
        <v>#REF!</v>
      </c>
      <c r="E20" s="166" t="e">
        <f>VLOOKUP(A20,#REF!,10,0)</f>
        <v>#REF!</v>
      </c>
      <c r="F20" s="167" t="e">
        <f t="shared" si="1"/>
        <v>#REF!</v>
      </c>
    </row>
    <row r="21" spans="1:6" s="45" customFormat="1" ht="14.25">
      <c r="A21" s="226" t="s">
        <v>2432</v>
      </c>
      <c r="B21" s="227" t="s">
        <v>37</v>
      </c>
      <c r="C21" s="228" t="e">
        <f>VLOOKUP(BASE!A21,#REF!,2,0)</f>
        <v>#REF!</v>
      </c>
      <c r="D21" s="166" t="e">
        <f>VLOOKUP(A21,#REF!,7,0)</f>
        <v>#REF!</v>
      </c>
      <c r="E21" s="166" t="e">
        <f>VLOOKUP(A21,#REF!,10,0)</f>
        <v>#REF!</v>
      </c>
      <c r="F21" s="167" t="e">
        <f t="shared" si="1"/>
        <v>#REF!</v>
      </c>
    </row>
    <row r="22" spans="1:6" s="45" customFormat="1" ht="14.25">
      <c r="A22" s="226" t="s">
        <v>2456</v>
      </c>
      <c r="B22" s="227" t="s">
        <v>37</v>
      </c>
      <c r="C22" s="228" t="e">
        <f>VLOOKUP(BASE!A22,#REF!,2,0)</f>
        <v>#REF!</v>
      </c>
      <c r="D22" s="166" t="e">
        <f>VLOOKUP(A22,#REF!,7,0)</f>
        <v>#REF!</v>
      </c>
      <c r="E22" s="166" t="e">
        <f>VLOOKUP(A22,#REF!,10,0)</f>
        <v>#REF!</v>
      </c>
      <c r="F22" s="167" t="e">
        <f t="shared" si="1"/>
        <v>#REF!</v>
      </c>
    </row>
    <row r="23" spans="1:6" s="45" customFormat="1" ht="14.25">
      <c r="A23" s="226" t="s">
        <v>2457</v>
      </c>
      <c r="B23" s="227" t="s">
        <v>37</v>
      </c>
      <c r="C23" s="228" t="e">
        <f>VLOOKUP(BASE!A23,#REF!,2,0)</f>
        <v>#REF!</v>
      </c>
      <c r="D23" s="166" t="e">
        <f>VLOOKUP(A23,#REF!,7,0)</f>
        <v>#REF!</v>
      </c>
      <c r="E23" s="166" t="e">
        <f>VLOOKUP(A23,#REF!,10,0)</f>
        <v>#REF!</v>
      </c>
      <c r="F23" s="167" t="e">
        <f t="shared" si="1"/>
        <v>#REF!</v>
      </c>
    </row>
    <row r="24" spans="1:6" s="45" customFormat="1" ht="14.25">
      <c r="A24" s="226" t="s">
        <v>2458</v>
      </c>
      <c r="B24" s="227" t="s">
        <v>37</v>
      </c>
      <c r="C24" s="228" t="e">
        <f>VLOOKUP(BASE!A24,#REF!,2,0)</f>
        <v>#REF!</v>
      </c>
      <c r="D24" s="166" t="e">
        <f>VLOOKUP(A24,#REF!,7,0)</f>
        <v>#REF!</v>
      </c>
      <c r="E24" s="166" t="e">
        <f>VLOOKUP(A24,#REF!,10,0)</f>
        <v>#REF!</v>
      </c>
      <c r="F24" s="167" t="e">
        <f t="shared" si="1"/>
        <v>#REF!</v>
      </c>
    </row>
    <row r="25" spans="1:6" s="45" customFormat="1" ht="14.25">
      <c r="A25" s="226" t="s">
        <v>2459</v>
      </c>
      <c r="B25" s="227" t="s">
        <v>37</v>
      </c>
      <c r="C25" s="228" t="e">
        <f>VLOOKUP(BASE!A25,#REF!,2,0)</f>
        <v>#REF!</v>
      </c>
      <c r="D25" s="166" t="e">
        <f>VLOOKUP(A25,#REF!,7,0)</f>
        <v>#REF!</v>
      </c>
      <c r="E25" s="166" t="e">
        <f>VLOOKUP(A25,#REF!,10,0)</f>
        <v>#REF!</v>
      </c>
      <c r="F25" s="167" t="e">
        <f t="shared" si="1"/>
        <v>#REF!</v>
      </c>
    </row>
    <row r="26" spans="1:6" s="45" customFormat="1" ht="14.25">
      <c r="A26" s="226" t="s">
        <v>2460</v>
      </c>
      <c r="B26" s="227" t="s">
        <v>37</v>
      </c>
      <c r="C26" s="228" t="e">
        <f>VLOOKUP(BASE!A26,#REF!,2,0)</f>
        <v>#REF!</v>
      </c>
      <c r="D26" s="166" t="e">
        <f>VLOOKUP(A26,#REF!,7,0)</f>
        <v>#REF!</v>
      </c>
      <c r="E26" s="166" t="e">
        <f>VLOOKUP(A26,#REF!,10,0)</f>
        <v>#REF!</v>
      </c>
      <c r="F26" s="167" t="e">
        <f t="shared" si="1"/>
        <v>#REF!</v>
      </c>
    </row>
    <row r="27" spans="1:6" s="45" customFormat="1" ht="14.25">
      <c r="A27" s="226" t="s">
        <v>2462</v>
      </c>
      <c r="B27" s="227" t="s">
        <v>37</v>
      </c>
      <c r="C27" s="228" t="e">
        <f>VLOOKUP(BASE!A27,#REF!,2,0)</f>
        <v>#REF!</v>
      </c>
      <c r="D27" s="166" t="e">
        <f>VLOOKUP(A27,#REF!,7,0)</f>
        <v>#REF!</v>
      </c>
      <c r="E27" s="166" t="e">
        <f>VLOOKUP(A27,#REF!,10,0)</f>
        <v>#REF!</v>
      </c>
      <c r="F27" s="167" t="e">
        <f t="shared" si="1"/>
        <v>#REF!</v>
      </c>
    </row>
    <row r="28" spans="1:6" s="45" customFormat="1" ht="14.25">
      <c r="A28" s="226" t="s">
        <v>2465</v>
      </c>
      <c r="B28" s="227" t="s">
        <v>37</v>
      </c>
      <c r="C28" s="228" t="e">
        <f>VLOOKUP(BASE!A28,#REF!,2,0)</f>
        <v>#REF!</v>
      </c>
      <c r="D28" s="166" t="e">
        <f>VLOOKUP(A28,#REF!,7,0)</f>
        <v>#REF!</v>
      </c>
      <c r="E28" s="166" t="e">
        <f>VLOOKUP(A28,#REF!,10,0)</f>
        <v>#REF!</v>
      </c>
      <c r="F28" s="167" t="e">
        <f t="shared" si="1"/>
        <v>#REF!</v>
      </c>
    </row>
    <row r="29" spans="1:6" s="45" customFormat="1" ht="14.25">
      <c r="A29" s="226" t="s">
        <v>2466</v>
      </c>
      <c r="B29" s="227" t="s">
        <v>37</v>
      </c>
      <c r="C29" s="228" t="e">
        <f>VLOOKUP(BASE!A29,#REF!,2,0)</f>
        <v>#REF!</v>
      </c>
      <c r="D29" s="166" t="e">
        <f>VLOOKUP(A29,#REF!,7,0)</f>
        <v>#REF!</v>
      </c>
      <c r="E29" s="166" t="e">
        <f>VLOOKUP(A29,#REF!,10,0)</f>
        <v>#REF!</v>
      </c>
      <c r="F29" s="167" t="e">
        <f t="shared" si="1"/>
        <v>#REF!</v>
      </c>
    </row>
    <row r="30" spans="1:6" s="45" customFormat="1" ht="14.25">
      <c r="A30" s="226" t="s">
        <v>2467</v>
      </c>
      <c r="B30" s="227" t="s">
        <v>37</v>
      </c>
      <c r="C30" s="228" t="e">
        <f>VLOOKUP(BASE!A30,#REF!,2,0)</f>
        <v>#REF!</v>
      </c>
      <c r="D30" s="166" t="e">
        <f>VLOOKUP(A30,#REF!,7,0)</f>
        <v>#REF!</v>
      </c>
      <c r="E30" s="166" t="e">
        <f>VLOOKUP(A30,#REF!,10,0)</f>
        <v>#REF!</v>
      </c>
      <c r="F30" s="167" t="e">
        <f t="shared" si="1"/>
        <v>#REF!</v>
      </c>
    </row>
    <row r="31" spans="1:6" s="45" customFormat="1" ht="14.25">
      <c r="A31" s="226" t="s">
        <v>2468</v>
      </c>
      <c r="B31" s="227" t="s">
        <v>37</v>
      </c>
      <c r="C31" s="228" t="e">
        <f>VLOOKUP(BASE!A31,#REF!,2,0)</f>
        <v>#REF!</v>
      </c>
      <c r="D31" s="166" t="e">
        <f>VLOOKUP(A31,#REF!,7,0)</f>
        <v>#REF!</v>
      </c>
      <c r="E31" s="166" t="e">
        <f>VLOOKUP(A31,#REF!,10,0)</f>
        <v>#REF!</v>
      </c>
      <c r="F31" s="167" t="e">
        <f t="shared" si="1"/>
        <v>#REF!</v>
      </c>
    </row>
    <row r="32" spans="1:6" s="45" customFormat="1" ht="14.25">
      <c r="A32" s="226" t="s">
        <v>2469</v>
      </c>
      <c r="B32" s="227" t="s">
        <v>37</v>
      </c>
      <c r="C32" s="228" t="e">
        <f>VLOOKUP(BASE!A32,#REF!,2,0)</f>
        <v>#REF!</v>
      </c>
      <c r="D32" s="166" t="e">
        <f>VLOOKUP(A32,#REF!,7,0)</f>
        <v>#REF!</v>
      </c>
      <c r="E32" s="166" t="e">
        <f>VLOOKUP(A32,#REF!,10,0)</f>
        <v>#REF!</v>
      </c>
      <c r="F32" s="167" t="e">
        <f t="shared" si="1"/>
        <v>#REF!</v>
      </c>
    </row>
    <row r="33" spans="1:7" s="45" customFormat="1" ht="14.25">
      <c r="A33" s="226" t="s">
        <v>2483</v>
      </c>
      <c r="B33" s="227" t="s">
        <v>37</v>
      </c>
      <c r="C33" s="228" t="e">
        <f>VLOOKUP(BASE!A33,#REF!,2,0)</f>
        <v>#REF!</v>
      </c>
      <c r="D33" s="166" t="e">
        <f>VLOOKUP(A33,#REF!,7,0)</f>
        <v>#REF!</v>
      </c>
      <c r="E33" s="166" t="e">
        <f>VLOOKUP(A33,#REF!,10,0)</f>
        <v>#REF!</v>
      </c>
      <c r="F33" s="167" t="e">
        <f t="shared" si="1"/>
        <v>#REF!</v>
      </c>
    </row>
    <row r="34" spans="1:7" s="45" customFormat="1" ht="14.25">
      <c r="A34" s="226" t="s">
        <v>2484</v>
      </c>
      <c r="B34" s="227" t="s">
        <v>37</v>
      </c>
      <c r="C34" s="228" t="e">
        <f>VLOOKUP(BASE!A34,#REF!,2,0)</f>
        <v>#REF!</v>
      </c>
      <c r="D34" s="166" t="e">
        <f>VLOOKUP(A34,#REF!,7,0)</f>
        <v>#REF!</v>
      </c>
      <c r="E34" s="166" t="e">
        <f>VLOOKUP(A34,#REF!,10,0)</f>
        <v>#REF!</v>
      </c>
      <c r="F34" s="167" t="e">
        <f t="shared" si="1"/>
        <v>#REF!</v>
      </c>
    </row>
    <row r="35" spans="1:7" s="45" customFormat="1" ht="14.25">
      <c r="A35" s="226" t="s">
        <v>2486</v>
      </c>
      <c r="B35" s="227" t="s">
        <v>37</v>
      </c>
      <c r="C35" s="228" t="e">
        <f>VLOOKUP(BASE!A35,#REF!,2,0)</f>
        <v>#REF!</v>
      </c>
      <c r="D35" s="166" t="e">
        <f>VLOOKUP(A35,#REF!,7,0)</f>
        <v>#REF!</v>
      </c>
      <c r="E35" s="166" t="e">
        <f>VLOOKUP(A35,#REF!,10,0)</f>
        <v>#REF!</v>
      </c>
      <c r="F35" s="167" t="e">
        <f t="shared" si="1"/>
        <v>#REF!</v>
      </c>
    </row>
    <row r="36" spans="1:7" s="45" customFormat="1" ht="14.25">
      <c r="A36" s="158"/>
      <c r="B36" s="151"/>
      <c r="C36" s="152"/>
      <c r="D36" s="153"/>
      <c r="E36" s="54"/>
      <c r="F36" s="55"/>
    </row>
    <row r="37" spans="1:7" s="45" customFormat="1" ht="30.75" customHeight="1">
      <c r="A37" s="161"/>
      <c r="B37" s="162"/>
      <c r="C37" s="163" t="s">
        <v>1871</v>
      </c>
      <c r="D37" s="162"/>
      <c r="E37" s="162"/>
      <c r="F37" s="164" t="s">
        <v>60</v>
      </c>
      <c r="G37" s="26"/>
    </row>
    <row r="38" spans="1:7" s="45" customFormat="1" ht="24" customHeight="1">
      <c r="A38" s="61" t="s">
        <v>1</v>
      </c>
      <c r="B38" s="62" t="s">
        <v>1737</v>
      </c>
      <c r="C38" s="63" t="s">
        <v>1732</v>
      </c>
      <c r="D38" s="62" t="s">
        <v>1738</v>
      </c>
      <c r="E38" s="159" t="s">
        <v>1751</v>
      </c>
      <c r="F38" s="160">
        <f>'Reajuste '!$AD$4</f>
        <v>1</v>
      </c>
    </row>
    <row r="39" spans="1:7" s="45" customFormat="1" ht="14.25">
      <c r="A39" s="226" t="s">
        <v>2430</v>
      </c>
      <c r="B39" s="227" t="s">
        <v>37</v>
      </c>
      <c r="C39" s="228" t="e">
        <f>VLOOKUP(A39,#REF!,3,0)</f>
        <v>#REF!</v>
      </c>
      <c r="D39" s="165" t="e">
        <f>VLOOKUP(A39,#REF!,4,0)</f>
        <v>#REF!</v>
      </c>
      <c r="E39" s="166" t="e">
        <f>VLOOKUP(A39,#REF!,5,0)</f>
        <v>#REF!</v>
      </c>
      <c r="F39" s="167" t="e">
        <f>E39*F$38</f>
        <v>#REF!</v>
      </c>
    </row>
    <row r="40" spans="1:7" s="45" customFormat="1" ht="14.25">
      <c r="A40" s="226" t="s">
        <v>2441</v>
      </c>
      <c r="B40" s="227" t="s">
        <v>37</v>
      </c>
      <c r="C40" s="228" t="e">
        <f>VLOOKUP(A40,#REF!,3,0)</f>
        <v>#REF!</v>
      </c>
      <c r="D40" s="165" t="e">
        <f>VLOOKUP(A40,#REF!,4,0)</f>
        <v>#REF!</v>
      </c>
      <c r="E40" s="166" t="e">
        <f>VLOOKUP(A40,#REF!,5,0)</f>
        <v>#REF!</v>
      </c>
      <c r="F40" s="167" t="e">
        <f>E40*F$38</f>
        <v>#REF!</v>
      </c>
    </row>
    <row r="41" spans="1:7" s="45" customFormat="1" ht="14.25">
      <c r="A41" s="226" t="s">
        <v>2461</v>
      </c>
      <c r="B41" s="227" t="s">
        <v>37</v>
      </c>
      <c r="C41" s="228" t="e">
        <f>VLOOKUP(A41,#REF!,3,0)</f>
        <v>#REF!</v>
      </c>
      <c r="D41" s="165" t="e">
        <f>VLOOKUP(A41,#REF!,4,0)</f>
        <v>#REF!</v>
      </c>
      <c r="E41" s="166" t="e">
        <f>VLOOKUP(A41,#REF!,5,0)</f>
        <v>#REF!</v>
      </c>
      <c r="F41" s="167" t="e">
        <f>E41*F$38</f>
        <v>#REF!</v>
      </c>
    </row>
    <row r="42" spans="1:7" s="45" customFormat="1" ht="14.25">
      <c r="A42" s="226" t="s">
        <v>2463</v>
      </c>
      <c r="B42" s="227" t="s">
        <v>37</v>
      </c>
      <c r="C42" s="228" t="e">
        <f>VLOOKUP(A42,#REF!,3,0)</f>
        <v>#REF!</v>
      </c>
      <c r="D42" s="165" t="e">
        <f>VLOOKUP(A42,#REF!,4,0)</f>
        <v>#REF!</v>
      </c>
      <c r="E42" s="166" t="e">
        <f>VLOOKUP(A42,#REF!,5,0)</f>
        <v>#REF!</v>
      </c>
      <c r="F42" s="167" t="e">
        <f t="shared" ref="F42:F43" si="2">E42*F$38</f>
        <v>#REF!</v>
      </c>
    </row>
    <row r="43" spans="1:7" s="45" customFormat="1" ht="14.25">
      <c r="A43" s="226" t="s">
        <v>2464</v>
      </c>
      <c r="B43" s="227" t="s">
        <v>37</v>
      </c>
      <c r="C43" s="228" t="e">
        <f>VLOOKUP(A43,#REF!,3,0)</f>
        <v>#REF!</v>
      </c>
      <c r="D43" s="165" t="e">
        <f>VLOOKUP(A43,#REF!,4,0)</f>
        <v>#REF!</v>
      </c>
      <c r="E43" s="166" t="e">
        <f>VLOOKUP(A43,#REF!,5,0)</f>
        <v>#REF!</v>
      </c>
      <c r="F43" s="167" t="e">
        <f t="shared" si="2"/>
        <v>#REF!</v>
      </c>
    </row>
    <row r="44" spans="1:7" s="45" customFormat="1" ht="14.25">
      <c r="A44" s="226" t="s">
        <v>2470</v>
      </c>
      <c r="B44" s="227" t="s">
        <v>37</v>
      </c>
      <c r="C44" s="228" t="e">
        <f>VLOOKUP(A44,#REF!,3,0)</f>
        <v>#REF!</v>
      </c>
      <c r="D44" s="165" t="e">
        <f>VLOOKUP(A44,#REF!,4,0)</f>
        <v>#REF!</v>
      </c>
      <c r="E44" s="166" t="e">
        <f>VLOOKUP(A44,#REF!,5,0)</f>
        <v>#REF!</v>
      </c>
      <c r="F44" s="167" t="e">
        <f t="shared" ref="F44" si="3">E44*F$38</f>
        <v>#REF!</v>
      </c>
    </row>
    <row r="45" spans="1:7" s="45" customFormat="1" ht="14.25">
      <c r="A45" s="226" t="s">
        <v>2472</v>
      </c>
      <c r="B45" s="227" t="s">
        <v>37</v>
      </c>
      <c r="C45" s="228" t="e">
        <f>VLOOKUP(A45,#REF!,3,0)</f>
        <v>#REF!</v>
      </c>
      <c r="D45" s="165" t="e">
        <f>VLOOKUP(A45,#REF!,4,0)</f>
        <v>#REF!</v>
      </c>
      <c r="E45" s="166" t="e">
        <f>VLOOKUP(A45,#REF!,5,0)</f>
        <v>#REF!</v>
      </c>
      <c r="F45" s="167" t="e">
        <f t="shared" ref="F45:F50" si="4">E45*F$38</f>
        <v>#REF!</v>
      </c>
    </row>
    <row r="46" spans="1:7" s="45" customFormat="1" ht="14.25">
      <c r="A46" s="226" t="s">
        <v>2473</v>
      </c>
      <c r="B46" s="227" t="s">
        <v>37</v>
      </c>
      <c r="C46" s="228" t="e">
        <f>VLOOKUP(A46,#REF!,3,0)</f>
        <v>#REF!</v>
      </c>
      <c r="D46" s="165" t="e">
        <f>VLOOKUP(A46,#REF!,4,0)</f>
        <v>#REF!</v>
      </c>
      <c r="E46" s="166" t="e">
        <f>VLOOKUP(A46,#REF!,5,0)</f>
        <v>#REF!</v>
      </c>
      <c r="F46" s="167" t="e">
        <f t="shared" si="4"/>
        <v>#REF!</v>
      </c>
    </row>
    <row r="47" spans="1:7" s="45" customFormat="1" ht="14.25">
      <c r="A47" s="226" t="s">
        <v>2474</v>
      </c>
      <c r="B47" s="227" t="s">
        <v>37</v>
      </c>
      <c r="C47" s="228" t="e">
        <f>VLOOKUP(A47,#REF!,3,0)</f>
        <v>#REF!</v>
      </c>
      <c r="D47" s="165" t="e">
        <f>VLOOKUP(A47,#REF!,4,0)</f>
        <v>#REF!</v>
      </c>
      <c r="E47" s="166" t="e">
        <f>VLOOKUP(A47,#REF!,5,0)</f>
        <v>#REF!</v>
      </c>
      <c r="F47" s="167" t="e">
        <f t="shared" si="4"/>
        <v>#REF!</v>
      </c>
    </row>
    <row r="48" spans="1:7" s="45" customFormat="1" ht="14.25">
      <c r="A48" s="226" t="s">
        <v>2475</v>
      </c>
      <c r="B48" s="227" t="s">
        <v>37</v>
      </c>
      <c r="C48" s="228" t="e">
        <f>VLOOKUP(A48,#REF!,3,0)</f>
        <v>#REF!</v>
      </c>
      <c r="D48" s="165" t="e">
        <f>VLOOKUP(A48,#REF!,4,0)</f>
        <v>#REF!</v>
      </c>
      <c r="E48" s="166" t="e">
        <f>VLOOKUP(A48,#REF!,5,0)</f>
        <v>#REF!</v>
      </c>
      <c r="F48" s="167" t="e">
        <f t="shared" si="4"/>
        <v>#REF!</v>
      </c>
    </row>
    <row r="49" spans="1:7" s="45" customFormat="1" ht="24.75" customHeight="1">
      <c r="A49" s="226" t="s">
        <v>2476</v>
      </c>
      <c r="B49" s="227" t="s">
        <v>37</v>
      </c>
      <c r="C49" s="228" t="e">
        <f>VLOOKUP(A49,#REF!,3,0)</f>
        <v>#REF!</v>
      </c>
      <c r="D49" s="165" t="e">
        <f>VLOOKUP(A49,#REF!,4,0)</f>
        <v>#REF!</v>
      </c>
      <c r="E49" s="166" t="e">
        <f>VLOOKUP(A49,#REF!,5,0)</f>
        <v>#REF!</v>
      </c>
      <c r="F49" s="167" t="e">
        <f t="shared" si="4"/>
        <v>#REF!</v>
      </c>
    </row>
    <row r="50" spans="1:7" s="45" customFormat="1" ht="14.25">
      <c r="A50" s="226" t="s">
        <v>2477</v>
      </c>
      <c r="B50" s="227" t="s">
        <v>37</v>
      </c>
      <c r="C50" s="228" t="e">
        <f>VLOOKUP(A50,#REF!,3,0)</f>
        <v>#REF!</v>
      </c>
      <c r="D50" s="165" t="e">
        <f>VLOOKUP(A50,#REF!,4,0)</f>
        <v>#REF!</v>
      </c>
      <c r="E50" s="166" t="e">
        <f>VLOOKUP(A50,#REF!,5,0)</f>
        <v>#REF!</v>
      </c>
      <c r="F50" s="167" t="e">
        <f t="shared" si="4"/>
        <v>#REF!</v>
      </c>
    </row>
    <row r="51" spans="1:7" s="45" customFormat="1" ht="14.25">
      <c r="A51" s="158"/>
      <c r="B51" s="151"/>
      <c r="C51" s="152"/>
      <c r="D51" s="153"/>
      <c r="E51" s="54"/>
      <c r="F51" s="55"/>
    </row>
    <row r="52" spans="1:7" s="45" customFormat="1" ht="14.25">
      <c r="A52" s="158"/>
      <c r="B52" s="151"/>
      <c r="C52" s="152"/>
      <c r="D52" s="153"/>
      <c r="E52" s="54"/>
      <c r="F52" s="55"/>
    </row>
    <row r="53" spans="1:7" s="45" customFormat="1" ht="30.75" customHeight="1">
      <c r="A53" s="154"/>
      <c r="B53" s="155"/>
      <c r="C53" s="156" t="s">
        <v>1750</v>
      </c>
      <c r="D53" s="155"/>
      <c r="E53" s="155"/>
      <c r="F53" s="157" t="s">
        <v>60</v>
      </c>
      <c r="G53" s="26" t="s">
        <v>2485</v>
      </c>
    </row>
    <row r="54" spans="1:7" s="45" customFormat="1" ht="24" customHeight="1">
      <c r="A54" s="46" t="s">
        <v>1</v>
      </c>
      <c r="B54" s="47" t="s">
        <v>1737</v>
      </c>
      <c r="C54" s="48" t="s">
        <v>1732</v>
      </c>
      <c r="D54" s="47" t="s">
        <v>1738</v>
      </c>
      <c r="E54" s="64" t="s">
        <v>1751</v>
      </c>
      <c r="F54" s="183">
        <f>'Reajuste '!$V$4</f>
        <v>1</v>
      </c>
    </row>
    <row r="55" spans="1:7" s="45" customFormat="1" ht="14.25">
      <c r="A55" s="27">
        <v>1</v>
      </c>
      <c r="B55" s="28"/>
      <c r="C55" s="29" t="s">
        <v>3</v>
      </c>
      <c r="D55" s="28"/>
      <c r="E55" s="30"/>
      <c r="F55" s="70"/>
    </row>
    <row r="56" spans="1:7" s="45" customFormat="1" ht="14.25">
      <c r="A56" s="35">
        <v>102</v>
      </c>
      <c r="B56" s="71"/>
      <c r="C56" s="72" t="s">
        <v>17</v>
      </c>
      <c r="D56" s="73"/>
      <c r="E56" s="74"/>
      <c r="F56" s="37"/>
    </row>
    <row r="57" spans="1:7" s="45" customFormat="1" ht="14.25">
      <c r="A57" s="38">
        <v>10201</v>
      </c>
      <c r="B57" s="22" t="s">
        <v>2406</v>
      </c>
      <c r="C57" s="50" t="s">
        <v>2490</v>
      </c>
      <c r="D57" s="51" t="s">
        <v>1876</v>
      </c>
      <c r="E57" s="52">
        <v>26.37</v>
      </c>
      <c r="F57" s="168">
        <f>E57*$F$54</f>
        <v>26.37</v>
      </c>
    </row>
    <row r="58" spans="1:7" s="45" customFormat="1" ht="14.25">
      <c r="A58" s="31">
        <v>10202</v>
      </c>
      <c r="B58" s="21" t="s">
        <v>2406</v>
      </c>
      <c r="C58" s="32" t="s">
        <v>2491</v>
      </c>
      <c r="D58" s="33" t="s">
        <v>1876</v>
      </c>
      <c r="E58" s="34">
        <v>14.19</v>
      </c>
      <c r="F58" s="168">
        <f t="shared" ref="F58:F121" si="5">E58*$F$54</f>
        <v>14.19</v>
      </c>
    </row>
    <row r="59" spans="1:7" s="45" customFormat="1" ht="14.25">
      <c r="A59" s="31">
        <v>10203</v>
      </c>
      <c r="B59" s="21" t="s">
        <v>2406</v>
      </c>
      <c r="C59" s="32" t="s">
        <v>2492</v>
      </c>
      <c r="D59" s="33" t="s">
        <v>1876</v>
      </c>
      <c r="E59" s="34">
        <v>28.4</v>
      </c>
      <c r="F59" s="168">
        <f t="shared" si="5"/>
        <v>28.4</v>
      </c>
    </row>
    <row r="60" spans="1:7" s="45" customFormat="1" ht="14.25">
      <c r="A60" s="31">
        <v>10204</v>
      </c>
      <c r="B60" s="21" t="s">
        <v>2406</v>
      </c>
      <c r="C60" s="32" t="s">
        <v>2493</v>
      </c>
      <c r="D60" s="33" t="s">
        <v>1876</v>
      </c>
      <c r="E60" s="34">
        <v>20.29</v>
      </c>
      <c r="F60" s="168">
        <f t="shared" si="5"/>
        <v>20.29</v>
      </c>
    </row>
    <row r="61" spans="1:7" s="45" customFormat="1" ht="14.25">
      <c r="A61" s="31">
        <v>10205</v>
      </c>
      <c r="B61" s="21" t="s">
        <v>2406</v>
      </c>
      <c r="C61" s="32" t="s">
        <v>2494</v>
      </c>
      <c r="D61" s="33" t="s">
        <v>1876</v>
      </c>
      <c r="E61" s="34">
        <v>18.25</v>
      </c>
      <c r="F61" s="168">
        <f t="shared" si="5"/>
        <v>18.25</v>
      </c>
    </row>
    <row r="62" spans="1:7" s="45" customFormat="1" ht="14.25">
      <c r="A62" s="31">
        <v>10206</v>
      </c>
      <c r="B62" s="21" t="s">
        <v>2406</v>
      </c>
      <c r="C62" s="32" t="s">
        <v>2495</v>
      </c>
      <c r="D62" s="33" t="s">
        <v>1876</v>
      </c>
      <c r="E62" s="34">
        <v>50.72</v>
      </c>
      <c r="F62" s="168">
        <f t="shared" si="5"/>
        <v>50.72</v>
      </c>
    </row>
    <row r="63" spans="1:7" s="45" customFormat="1" ht="14.25">
      <c r="A63" s="31">
        <v>10207</v>
      </c>
      <c r="B63" s="21" t="s">
        <v>2406</v>
      </c>
      <c r="C63" s="32" t="s">
        <v>2496</v>
      </c>
      <c r="D63" s="33" t="s">
        <v>1876</v>
      </c>
      <c r="E63" s="34">
        <v>50.72</v>
      </c>
      <c r="F63" s="168">
        <f t="shared" si="5"/>
        <v>50.72</v>
      </c>
    </row>
    <row r="64" spans="1:7" s="45" customFormat="1" ht="14.25">
      <c r="A64" s="31">
        <v>10208</v>
      </c>
      <c r="B64" s="21" t="s">
        <v>2406</v>
      </c>
      <c r="C64" s="32" t="s">
        <v>2497</v>
      </c>
      <c r="D64" s="33" t="s">
        <v>1876</v>
      </c>
      <c r="E64" s="34">
        <v>10.14</v>
      </c>
      <c r="F64" s="168">
        <f t="shared" si="5"/>
        <v>10.14</v>
      </c>
    </row>
    <row r="65" spans="1:6" s="45" customFormat="1" ht="14.25">
      <c r="A65" s="31">
        <v>10209</v>
      </c>
      <c r="B65" s="21" t="s">
        <v>2406</v>
      </c>
      <c r="C65" s="32" t="s">
        <v>2498</v>
      </c>
      <c r="D65" s="33" t="s">
        <v>2442</v>
      </c>
      <c r="E65" s="34">
        <v>60.87</v>
      </c>
      <c r="F65" s="168">
        <f t="shared" si="5"/>
        <v>60.87</v>
      </c>
    </row>
    <row r="66" spans="1:6" s="45" customFormat="1" ht="14.25">
      <c r="A66" s="31">
        <v>10210</v>
      </c>
      <c r="B66" s="21" t="s">
        <v>2406</v>
      </c>
      <c r="C66" s="32" t="s">
        <v>2499</v>
      </c>
      <c r="D66" s="33" t="s">
        <v>2442</v>
      </c>
      <c r="E66" s="34">
        <v>286.08</v>
      </c>
      <c r="F66" s="168">
        <f t="shared" si="5"/>
        <v>286.08</v>
      </c>
    </row>
    <row r="67" spans="1:6" s="45" customFormat="1" ht="14.25">
      <c r="A67" s="31">
        <v>10212</v>
      </c>
      <c r="B67" s="21" t="s">
        <v>2406</v>
      </c>
      <c r="C67" s="32" t="s">
        <v>2500</v>
      </c>
      <c r="D67" s="33" t="s">
        <v>1876</v>
      </c>
      <c r="E67" s="34">
        <v>12.16</v>
      </c>
      <c r="F67" s="168">
        <f t="shared" si="5"/>
        <v>12.16</v>
      </c>
    </row>
    <row r="68" spans="1:6" s="45" customFormat="1" ht="14.25">
      <c r="A68" s="31">
        <v>10213</v>
      </c>
      <c r="B68" s="21" t="s">
        <v>2406</v>
      </c>
      <c r="C68" s="32" t="s">
        <v>2501</v>
      </c>
      <c r="D68" s="33" t="s">
        <v>1876</v>
      </c>
      <c r="E68" s="34">
        <v>14.19</v>
      </c>
      <c r="F68" s="168">
        <f t="shared" si="5"/>
        <v>14.19</v>
      </c>
    </row>
    <row r="69" spans="1:6" s="45" customFormat="1" ht="14.25">
      <c r="A69" s="31">
        <v>10214</v>
      </c>
      <c r="B69" s="21" t="s">
        <v>2406</v>
      </c>
      <c r="C69" s="32" t="s">
        <v>2502</v>
      </c>
      <c r="D69" s="33" t="s">
        <v>1876</v>
      </c>
      <c r="E69" s="34">
        <v>16.22</v>
      </c>
      <c r="F69" s="168">
        <f t="shared" si="5"/>
        <v>16.22</v>
      </c>
    </row>
    <row r="70" spans="1:6" s="45" customFormat="1" ht="14.25">
      <c r="A70" s="31">
        <v>10215</v>
      </c>
      <c r="B70" s="21" t="s">
        <v>2406</v>
      </c>
      <c r="C70" s="32" t="s">
        <v>2503</v>
      </c>
      <c r="D70" s="33" t="s">
        <v>1876</v>
      </c>
      <c r="E70" s="34">
        <v>10.14</v>
      </c>
      <c r="F70" s="168">
        <f t="shared" si="5"/>
        <v>10.14</v>
      </c>
    </row>
    <row r="71" spans="1:6" s="45" customFormat="1" ht="14.25">
      <c r="A71" s="31">
        <v>10216</v>
      </c>
      <c r="B71" s="21" t="s">
        <v>2406</v>
      </c>
      <c r="C71" s="32" t="s">
        <v>2504</v>
      </c>
      <c r="D71" s="33" t="s">
        <v>2407</v>
      </c>
      <c r="E71" s="34">
        <v>10.14</v>
      </c>
      <c r="F71" s="168">
        <f t="shared" si="5"/>
        <v>10.14</v>
      </c>
    </row>
    <row r="72" spans="1:6" s="45" customFormat="1" ht="14.25">
      <c r="A72" s="31">
        <v>10218</v>
      </c>
      <c r="B72" s="21" t="s">
        <v>2406</v>
      </c>
      <c r="C72" s="32" t="s">
        <v>2505</v>
      </c>
      <c r="D72" s="33" t="s">
        <v>1876</v>
      </c>
      <c r="E72" s="34">
        <v>13.57</v>
      </c>
      <c r="F72" s="168">
        <f t="shared" si="5"/>
        <v>13.57</v>
      </c>
    </row>
    <row r="73" spans="1:6" s="45" customFormat="1" ht="14.25">
      <c r="A73" s="31">
        <v>10219</v>
      </c>
      <c r="B73" s="21" t="s">
        <v>2406</v>
      </c>
      <c r="C73" s="32" t="s">
        <v>2506</v>
      </c>
      <c r="D73" s="33" t="s">
        <v>2442</v>
      </c>
      <c r="E73" s="34">
        <v>335.21</v>
      </c>
      <c r="F73" s="168">
        <f t="shared" si="5"/>
        <v>335.21</v>
      </c>
    </row>
    <row r="74" spans="1:6" s="45" customFormat="1" ht="14.25">
      <c r="A74" s="31">
        <v>10220</v>
      </c>
      <c r="B74" s="21" t="s">
        <v>2406</v>
      </c>
      <c r="C74" s="32" t="s">
        <v>2507</v>
      </c>
      <c r="D74" s="33" t="s">
        <v>1876</v>
      </c>
      <c r="E74" s="34">
        <v>12.51</v>
      </c>
      <c r="F74" s="168">
        <f t="shared" si="5"/>
        <v>12.51</v>
      </c>
    </row>
    <row r="75" spans="1:6" s="45" customFormat="1" ht="14.25">
      <c r="A75" s="31">
        <v>10221</v>
      </c>
      <c r="B75" s="21" t="s">
        <v>2406</v>
      </c>
      <c r="C75" s="32" t="s">
        <v>2508</v>
      </c>
      <c r="D75" s="33" t="s">
        <v>2408</v>
      </c>
      <c r="E75" s="34">
        <v>30.85</v>
      </c>
      <c r="F75" s="168">
        <f t="shared" si="5"/>
        <v>30.85</v>
      </c>
    </row>
    <row r="76" spans="1:6" s="45" customFormat="1" ht="14.25">
      <c r="A76" s="31">
        <v>10222</v>
      </c>
      <c r="B76" s="21" t="s">
        <v>2406</v>
      </c>
      <c r="C76" s="32" t="s">
        <v>2509</v>
      </c>
      <c r="D76" s="33" t="s">
        <v>1876</v>
      </c>
      <c r="E76" s="34">
        <v>22.42</v>
      </c>
      <c r="F76" s="168">
        <f t="shared" si="5"/>
        <v>22.42</v>
      </c>
    </row>
    <row r="77" spans="1:6" s="45" customFormat="1" ht="14.25">
      <c r="A77" s="31">
        <v>10223</v>
      </c>
      <c r="B77" s="21" t="s">
        <v>2406</v>
      </c>
      <c r="C77" s="32" t="s">
        <v>2510</v>
      </c>
      <c r="D77" s="33" t="s">
        <v>2408</v>
      </c>
      <c r="E77" s="34">
        <v>20.99</v>
      </c>
      <c r="F77" s="168">
        <f t="shared" si="5"/>
        <v>20.99</v>
      </c>
    </row>
    <row r="78" spans="1:6" s="45" customFormat="1" ht="14.25">
      <c r="A78" s="31">
        <v>10224</v>
      </c>
      <c r="B78" s="21" t="s">
        <v>2406</v>
      </c>
      <c r="C78" s="32" t="s">
        <v>2511</v>
      </c>
      <c r="D78" s="33" t="s">
        <v>1876</v>
      </c>
      <c r="E78" s="34">
        <v>17.88</v>
      </c>
      <c r="F78" s="168">
        <f t="shared" si="5"/>
        <v>17.88</v>
      </c>
    </row>
    <row r="79" spans="1:6" s="45" customFormat="1" ht="14.25">
      <c r="A79" s="31">
        <v>10225</v>
      </c>
      <c r="B79" s="21" t="s">
        <v>2406</v>
      </c>
      <c r="C79" s="32" t="s">
        <v>2512</v>
      </c>
      <c r="D79" s="33" t="s">
        <v>1876</v>
      </c>
      <c r="E79" s="34">
        <v>25.18</v>
      </c>
      <c r="F79" s="168">
        <f t="shared" si="5"/>
        <v>25.18</v>
      </c>
    </row>
    <row r="80" spans="1:6" s="45" customFormat="1" ht="14.25">
      <c r="A80" s="31">
        <v>10226</v>
      </c>
      <c r="B80" s="21" t="s">
        <v>2406</v>
      </c>
      <c r="C80" s="32" t="s">
        <v>2513</v>
      </c>
      <c r="D80" s="33" t="s">
        <v>2408</v>
      </c>
      <c r="E80" s="34">
        <v>25.18</v>
      </c>
      <c r="F80" s="168">
        <f t="shared" si="5"/>
        <v>25.18</v>
      </c>
    </row>
    <row r="81" spans="1:6" s="45" customFormat="1" ht="14.25">
      <c r="A81" s="31">
        <v>10227</v>
      </c>
      <c r="B81" s="21" t="s">
        <v>2406</v>
      </c>
      <c r="C81" s="32" t="s">
        <v>2514</v>
      </c>
      <c r="D81" s="33" t="s">
        <v>2408</v>
      </c>
      <c r="E81" s="34">
        <v>41.98</v>
      </c>
      <c r="F81" s="168">
        <f t="shared" si="5"/>
        <v>41.98</v>
      </c>
    </row>
    <row r="82" spans="1:6" s="45" customFormat="1" ht="14.25">
      <c r="A82" s="31">
        <v>10228</v>
      </c>
      <c r="B82" s="21" t="s">
        <v>2406</v>
      </c>
      <c r="C82" s="32" t="s">
        <v>2515</v>
      </c>
      <c r="D82" s="33" t="s">
        <v>1876</v>
      </c>
      <c r="E82" s="34">
        <v>6.81</v>
      </c>
      <c r="F82" s="168">
        <f t="shared" si="5"/>
        <v>6.81</v>
      </c>
    </row>
    <row r="83" spans="1:6" s="45" customFormat="1" ht="14.25">
      <c r="A83" s="31">
        <v>10229</v>
      </c>
      <c r="B83" s="21" t="s">
        <v>2406</v>
      </c>
      <c r="C83" s="32" t="s">
        <v>2516</v>
      </c>
      <c r="D83" s="33" t="s">
        <v>2408</v>
      </c>
      <c r="E83" s="34">
        <v>40.58</v>
      </c>
      <c r="F83" s="168">
        <f t="shared" si="5"/>
        <v>40.58</v>
      </c>
    </row>
    <row r="84" spans="1:6" s="45" customFormat="1" ht="14.25">
      <c r="A84" s="31">
        <v>10230</v>
      </c>
      <c r="B84" s="21" t="s">
        <v>2406</v>
      </c>
      <c r="C84" s="32" t="s">
        <v>2517</v>
      </c>
      <c r="D84" s="33" t="s">
        <v>1876</v>
      </c>
      <c r="E84" s="34">
        <v>6.52</v>
      </c>
      <c r="F84" s="168">
        <f t="shared" si="5"/>
        <v>6.52</v>
      </c>
    </row>
    <row r="85" spans="1:6" s="45" customFormat="1" ht="14.25">
      <c r="A85" s="31">
        <v>10234</v>
      </c>
      <c r="B85" s="21" t="s">
        <v>2406</v>
      </c>
      <c r="C85" s="32" t="s">
        <v>2518</v>
      </c>
      <c r="D85" s="33" t="s">
        <v>1876</v>
      </c>
      <c r="E85" s="34">
        <v>26.37</v>
      </c>
      <c r="F85" s="168">
        <f t="shared" si="5"/>
        <v>26.37</v>
      </c>
    </row>
    <row r="86" spans="1:6" s="45" customFormat="1" ht="14.25">
      <c r="A86" s="31">
        <v>10238</v>
      </c>
      <c r="B86" s="21" t="s">
        <v>2406</v>
      </c>
      <c r="C86" s="32" t="s">
        <v>2519</v>
      </c>
      <c r="D86" s="33" t="s">
        <v>1876</v>
      </c>
      <c r="E86" s="34">
        <v>10.14</v>
      </c>
      <c r="F86" s="168">
        <f t="shared" si="5"/>
        <v>10.14</v>
      </c>
    </row>
    <row r="87" spans="1:6" s="45" customFormat="1" ht="14.25">
      <c r="A87" s="31">
        <v>10239</v>
      </c>
      <c r="B87" s="21" t="s">
        <v>2406</v>
      </c>
      <c r="C87" s="32" t="s">
        <v>2520</v>
      </c>
      <c r="D87" s="33" t="s">
        <v>1876</v>
      </c>
      <c r="E87" s="34">
        <v>39.19</v>
      </c>
      <c r="F87" s="168">
        <f t="shared" si="5"/>
        <v>39.19</v>
      </c>
    </row>
    <row r="88" spans="1:6" s="45" customFormat="1" ht="14.25">
      <c r="A88" s="31">
        <v>10240</v>
      </c>
      <c r="B88" s="21" t="s">
        <v>2406</v>
      </c>
      <c r="C88" s="32" t="s">
        <v>2521</v>
      </c>
      <c r="D88" s="33" t="s">
        <v>2408</v>
      </c>
      <c r="E88" s="34">
        <v>11.1</v>
      </c>
      <c r="F88" s="168">
        <f t="shared" si="5"/>
        <v>11.1</v>
      </c>
    </row>
    <row r="89" spans="1:6" s="45" customFormat="1" ht="14.25">
      <c r="A89" s="31">
        <v>10242</v>
      </c>
      <c r="B89" s="21" t="s">
        <v>2406</v>
      </c>
      <c r="C89" s="32" t="s">
        <v>2522</v>
      </c>
      <c r="D89" s="33" t="s">
        <v>1876</v>
      </c>
      <c r="E89" s="34">
        <v>3.57</v>
      </c>
      <c r="F89" s="168">
        <f t="shared" si="5"/>
        <v>3.57</v>
      </c>
    </row>
    <row r="90" spans="1:6" s="45" customFormat="1" ht="14.25">
      <c r="A90" s="31">
        <v>10244</v>
      </c>
      <c r="B90" s="21" t="s">
        <v>2406</v>
      </c>
      <c r="C90" s="32" t="s">
        <v>2523</v>
      </c>
      <c r="D90" s="33" t="s">
        <v>2407</v>
      </c>
      <c r="E90" s="34">
        <v>14.62</v>
      </c>
      <c r="F90" s="168">
        <f t="shared" si="5"/>
        <v>14.62</v>
      </c>
    </row>
    <row r="91" spans="1:6" s="45" customFormat="1" ht="14.25">
      <c r="A91" s="31">
        <v>10246</v>
      </c>
      <c r="B91" s="21" t="s">
        <v>2406</v>
      </c>
      <c r="C91" s="32" t="s">
        <v>2524</v>
      </c>
      <c r="D91" s="33" t="s">
        <v>1876</v>
      </c>
      <c r="E91" s="34">
        <v>3.84</v>
      </c>
      <c r="F91" s="168">
        <f t="shared" si="5"/>
        <v>3.84</v>
      </c>
    </row>
    <row r="92" spans="1:6" s="45" customFormat="1" ht="14.25">
      <c r="A92" s="31">
        <v>10253</v>
      </c>
      <c r="B92" s="21" t="s">
        <v>2406</v>
      </c>
      <c r="C92" s="32" t="s">
        <v>2525</v>
      </c>
      <c r="D92" s="33" t="s">
        <v>1876</v>
      </c>
      <c r="E92" s="34">
        <v>29.54</v>
      </c>
      <c r="F92" s="168">
        <f t="shared" si="5"/>
        <v>29.54</v>
      </c>
    </row>
    <row r="93" spans="1:6" s="45" customFormat="1" ht="14.25">
      <c r="A93" s="31">
        <v>10254</v>
      </c>
      <c r="B93" s="21" t="s">
        <v>2406</v>
      </c>
      <c r="C93" s="32" t="s">
        <v>2526</v>
      </c>
      <c r="D93" s="33" t="s">
        <v>1876</v>
      </c>
      <c r="E93" s="34">
        <v>9.82</v>
      </c>
      <c r="F93" s="168">
        <f t="shared" si="5"/>
        <v>9.82</v>
      </c>
    </row>
    <row r="94" spans="1:6" s="45" customFormat="1" ht="14.25">
      <c r="A94" s="31">
        <v>10255</v>
      </c>
      <c r="B94" s="21" t="s">
        <v>2406</v>
      </c>
      <c r="C94" s="32" t="s">
        <v>2527</v>
      </c>
      <c r="D94" s="33" t="s">
        <v>1876</v>
      </c>
      <c r="E94" s="34">
        <v>24.23</v>
      </c>
      <c r="F94" s="168">
        <f t="shared" si="5"/>
        <v>24.23</v>
      </c>
    </row>
    <row r="95" spans="1:6" s="45" customFormat="1" ht="14.25">
      <c r="A95" s="31">
        <v>10256</v>
      </c>
      <c r="B95" s="21" t="s">
        <v>2406</v>
      </c>
      <c r="C95" s="32" t="s">
        <v>2528</v>
      </c>
      <c r="D95" s="33" t="s">
        <v>1876</v>
      </c>
      <c r="E95" s="34">
        <v>7.72</v>
      </c>
      <c r="F95" s="168">
        <f t="shared" si="5"/>
        <v>7.72</v>
      </c>
    </row>
    <row r="96" spans="1:6" s="45" customFormat="1" ht="14.25">
      <c r="A96" s="31">
        <v>10259</v>
      </c>
      <c r="B96" s="21" t="s">
        <v>2406</v>
      </c>
      <c r="C96" s="32" t="s">
        <v>2529</v>
      </c>
      <c r="D96" s="33" t="s">
        <v>2407</v>
      </c>
      <c r="E96" s="34">
        <v>2.36</v>
      </c>
      <c r="F96" s="168">
        <f t="shared" si="5"/>
        <v>2.36</v>
      </c>
    </row>
    <row r="97" spans="1:6" s="45" customFormat="1" ht="14.25">
      <c r="A97" s="31">
        <v>10264</v>
      </c>
      <c r="B97" s="21" t="s">
        <v>2406</v>
      </c>
      <c r="C97" s="32" t="s">
        <v>2530</v>
      </c>
      <c r="D97" s="33" t="s">
        <v>1876</v>
      </c>
      <c r="E97" s="34">
        <v>28.16</v>
      </c>
      <c r="F97" s="168">
        <f t="shared" si="5"/>
        <v>28.16</v>
      </c>
    </row>
    <row r="98" spans="1:6" s="45" customFormat="1" ht="14.25">
      <c r="A98" s="31">
        <v>10271</v>
      </c>
      <c r="B98" s="21" t="s">
        <v>2406</v>
      </c>
      <c r="C98" s="32" t="s">
        <v>2531</v>
      </c>
      <c r="D98" s="33" t="s">
        <v>2408</v>
      </c>
      <c r="E98" s="34">
        <v>15.07</v>
      </c>
      <c r="F98" s="168">
        <f t="shared" si="5"/>
        <v>15.07</v>
      </c>
    </row>
    <row r="99" spans="1:6" s="45" customFormat="1" ht="14.25">
      <c r="A99" s="31">
        <v>10279</v>
      </c>
      <c r="B99" s="21" t="s">
        <v>2406</v>
      </c>
      <c r="C99" s="32" t="s">
        <v>2532</v>
      </c>
      <c r="D99" s="33" t="s">
        <v>2408</v>
      </c>
      <c r="E99" s="34">
        <v>23.6</v>
      </c>
      <c r="F99" s="168">
        <f t="shared" si="5"/>
        <v>23.6</v>
      </c>
    </row>
    <row r="100" spans="1:6" s="45" customFormat="1" ht="14.25">
      <c r="A100" s="31">
        <v>10280</v>
      </c>
      <c r="B100" s="21" t="s">
        <v>2406</v>
      </c>
      <c r="C100" s="32" t="s">
        <v>2533</v>
      </c>
      <c r="D100" s="33" t="s">
        <v>1876</v>
      </c>
      <c r="E100" s="34">
        <v>8.81</v>
      </c>
      <c r="F100" s="168">
        <f t="shared" si="5"/>
        <v>8.81</v>
      </c>
    </row>
    <row r="101" spans="1:6" s="45" customFormat="1" ht="14.25">
      <c r="A101" s="31">
        <v>10286</v>
      </c>
      <c r="B101" s="21" t="s">
        <v>2406</v>
      </c>
      <c r="C101" s="32" t="s">
        <v>2534</v>
      </c>
      <c r="D101" s="33" t="s">
        <v>1876</v>
      </c>
      <c r="E101" s="34">
        <v>15.01</v>
      </c>
      <c r="F101" s="168">
        <f t="shared" si="5"/>
        <v>15.01</v>
      </c>
    </row>
    <row r="102" spans="1:6" s="45" customFormat="1" ht="14.25">
      <c r="A102" s="75">
        <v>10292</v>
      </c>
      <c r="B102" s="21" t="s">
        <v>2406</v>
      </c>
      <c r="C102" s="76" t="s">
        <v>2535</v>
      </c>
      <c r="D102" s="77" t="s">
        <v>2407</v>
      </c>
      <c r="E102" s="78">
        <v>0.62</v>
      </c>
      <c r="F102" s="168">
        <f t="shared" si="5"/>
        <v>0.62</v>
      </c>
    </row>
    <row r="103" spans="1:6" s="45" customFormat="1" ht="14.25">
      <c r="A103" s="35">
        <v>103</v>
      </c>
      <c r="B103" s="71" t="s">
        <v>2406</v>
      </c>
      <c r="C103" s="72" t="s">
        <v>2536</v>
      </c>
      <c r="D103" s="73"/>
      <c r="E103" s="74"/>
      <c r="F103" s="168">
        <f t="shared" si="5"/>
        <v>0</v>
      </c>
    </row>
    <row r="104" spans="1:6" s="45" customFormat="1" ht="14.25">
      <c r="A104" s="38">
        <v>10315</v>
      </c>
      <c r="B104" s="21" t="s">
        <v>2406</v>
      </c>
      <c r="C104" s="50" t="s">
        <v>2537</v>
      </c>
      <c r="D104" s="33" t="s">
        <v>1876</v>
      </c>
      <c r="E104" s="52">
        <v>11.58</v>
      </c>
      <c r="F104" s="168">
        <f t="shared" si="5"/>
        <v>11.58</v>
      </c>
    </row>
    <row r="105" spans="1:6" s="45" customFormat="1" ht="14.25">
      <c r="A105" s="31">
        <v>10317</v>
      </c>
      <c r="B105" s="21" t="s">
        <v>2406</v>
      </c>
      <c r="C105" s="32" t="s">
        <v>2538</v>
      </c>
      <c r="D105" s="33" t="s">
        <v>1876</v>
      </c>
      <c r="E105" s="34">
        <v>121.74</v>
      </c>
      <c r="F105" s="168">
        <f t="shared" si="5"/>
        <v>121.74</v>
      </c>
    </row>
    <row r="106" spans="1:6" s="45" customFormat="1" ht="14.25">
      <c r="A106" s="31">
        <v>10318</v>
      </c>
      <c r="B106" s="21" t="s">
        <v>2406</v>
      </c>
      <c r="C106" s="32" t="s">
        <v>2539</v>
      </c>
      <c r="D106" s="33" t="s">
        <v>1876</v>
      </c>
      <c r="E106" s="34">
        <v>14.22</v>
      </c>
      <c r="F106" s="168">
        <f t="shared" si="5"/>
        <v>14.22</v>
      </c>
    </row>
    <row r="107" spans="1:6" s="45" customFormat="1" ht="14.25">
      <c r="A107" s="31">
        <v>10319</v>
      </c>
      <c r="B107" s="21" t="s">
        <v>2406</v>
      </c>
      <c r="C107" s="32" t="s">
        <v>2540</v>
      </c>
      <c r="D107" s="33" t="s">
        <v>1876</v>
      </c>
      <c r="E107" s="34">
        <v>19.82</v>
      </c>
      <c r="F107" s="168">
        <f t="shared" si="5"/>
        <v>19.82</v>
      </c>
    </row>
    <row r="108" spans="1:6" s="45" customFormat="1" ht="14.25">
      <c r="A108" s="31">
        <v>10320</v>
      </c>
      <c r="B108" s="21" t="s">
        <v>2406</v>
      </c>
      <c r="C108" s="32" t="s">
        <v>2541</v>
      </c>
      <c r="D108" s="33" t="s">
        <v>1876</v>
      </c>
      <c r="E108" s="34">
        <v>2.02</v>
      </c>
      <c r="F108" s="168">
        <f t="shared" si="5"/>
        <v>2.02</v>
      </c>
    </row>
    <row r="109" spans="1:6" s="45" customFormat="1" ht="14.25">
      <c r="A109" s="31">
        <v>10323</v>
      </c>
      <c r="B109" s="21" t="s">
        <v>2406</v>
      </c>
      <c r="C109" s="32" t="s">
        <v>2542</v>
      </c>
      <c r="D109" s="210" t="s">
        <v>2408</v>
      </c>
      <c r="E109" s="34">
        <v>11.1</v>
      </c>
      <c r="F109" s="168">
        <f t="shared" si="5"/>
        <v>11.1</v>
      </c>
    </row>
    <row r="110" spans="1:6" s="45" customFormat="1" ht="14.25">
      <c r="A110" s="31">
        <v>10324</v>
      </c>
      <c r="B110" s="21" t="s">
        <v>2406</v>
      </c>
      <c r="C110" s="32" t="s">
        <v>2543</v>
      </c>
      <c r="D110" s="33" t="s">
        <v>1876</v>
      </c>
      <c r="E110" s="34">
        <v>8.91</v>
      </c>
      <c r="F110" s="168">
        <f t="shared" si="5"/>
        <v>8.91</v>
      </c>
    </row>
    <row r="111" spans="1:6" s="45" customFormat="1" ht="14.25">
      <c r="A111" s="31">
        <v>10325</v>
      </c>
      <c r="B111" s="21" t="s">
        <v>2406</v>
      </c>
      <c r="C111" s="32" t="s">
        <v>2544</v>
      </c>
      <c r="D111" s="33" t="s">
        <v>1876</v>
      </c>
      <c r="E111" s="34">
        <v>29.54</v>
      </c>
      <c r="F111" s="168">
        <f t="shared" si="5"/>
        <v>29.54</v>
      </c>
    </row>
    <row r="112" spans="1:6" s="45" customFormat="1" ht="14.25">
      <c r="A112" s="31">
        <v>10326</v>
      </c>
      <c r="B112" s="21" t="s">
        <v>2406</v>
      </c>
      <c r="C112" s="32" t="s">
        <v>2545</v>
      </c>
      <c r="D112" s="33" t="s">
        <v>1876</v>
      </c>
      <c r="E112" s="34">
        <v>29.54</v>
      </c>
      <c r="F112" s="168">
        <f t="shared" si="5"/>
        <v>29.54</v>
      </c>
    </row>
    <row r="113" spans="1:6" s="45" customFormat="1" ht="14.25">
      <c r="A113" s="31">
        <v>10327</v>
      </c>
      <c r="B113" s="21" t="s">
        <v>2406</v>
      </c>
      <c r="C113" s="32" t="s">
        <v>2546</v>
      </c>
      <c r="D113" s="211" t="s">
        <v>2407</v>
      </c>
      <c r="E113" s="34">
        <v>2.5099999999999998</v>
      </c>
      <c r="F113" s="168">
        <f t="shared" si="5"/>
        <v>2.5099999999999998</v>
      </c>
    </row>
    <row r="114" spans="1:6" s="45" customFormat="1" ht="14.25">
      <c r="A114" s="31">
        <v>10329</v>
      </c>
      <c r="B114" s="21" t="s">
        <v>2406</v>
      </c>
      <c r="C114" s="32" t="s">
        <v>2547</v>
      </c>
      <c r="D114" s="210" t="s">
        <v>2408</v>
      </c>
      <c r="E114" s="34">
        <v>20.72</v>
      </c>
      <c r="F114" s="168">
        <f t="shared" si="5"/>
        <v>20.72</v>
      </c>
    </row>
    <row r="115" spans="1:6" s="45" customFormat="1" ht="14.25">
      <c r="A115" s="31">
        <v>10331</v>
      </c>
      <c r="B115" s="21" t="s">
        <v>2406</v>
      </c>
      <c r="C115" s="32" t="s">
        <v>2548</v>
      </c>
      <c r="D115" s="33" t="s">
        <v>1876</v>
      </c>
      <c r="E115" s="34">
        <v>10.86</v>
      </c>
      <c r="F115" s="168">
        <f t="shared" si="5"/>
        <v>10.86</v>
      </c>
    </row>
    <row r="116" spans="1:6" s="45" customFormat="1" ht="14.25">
      <c r="A116" s="31">
        <v>10332</v>
      </c>
      <c r="B116" s="21" t="s">
        <v>2406</v>
      </c>
      <c r="C116" s="32" t="s">
        <v>2549</v>
      </c>
      <c r="D116" s="210" t="s">
        <v>2407</v>
      </c>
      <c r="E116" s="34">
        <v>3.76</v>
      </c>
      <c r="F116" s="168">
        <f t="shared" si="5"/>
        <v>3.76</v>
      </c>
    </row>
    <row r="117" spans="1:6" s="45" customFormat="1" ht="14.25">
      <c r="A117" s="75">
        <v>10333</v>
      </c>
      <c r="B117" s="21" t="s">
        <v>2406</v>
      </c>
      <c r="C117" s="76" t="s">
        <v>2550</v>
      </c>
      <c r="D117" s="33" t="s">
        <v>1876</v>
      </c>
      <c r="E117" s="78">
        <v>8.43</v>
      </c>
      <c r="F117" s="168">
        <f t="shared" si="5"/>
        <v>8.43</v>
      </c>
    </row>
    <row r="118" spans="1:6" s="45" customFormat="1" ht="14.25">
      <c r="A118" s="75">
        <v>10344</v>
      </c>
      <c r="B118" s="21" t="s">
        <v>2406</v>
      </c>
      <c r="C118" s="76" t="s">
        <v>2551</v>
      </c>
      <c r="D118" s="33" t="s">
        <v>2442</v>
      </c>
      <c r="E118" s="78">
        <v>89.09</v>
      </c>
      <c r="F118" s="168">
        <f t="shared" si="5"/>
        <v>89.09</v>
      </c>
    </row>
    <row r="119" spans="1:6" s="45" customFormat="1" ht="14.25">
      <c r="A119" s="35">
        <v>104</v>
      </c>
      <c r="B119" s="71" t="s">
        <v>2406</v>
      </c>
      <c r="C119" s="72" t="s">
        <v>2552</v>
      </c>
      <c r="D119" s="73"/>
      <c r="E119" s="74"/>
      <c r="F119" s="168">
        <f t="shared" si="5"/>
        <v>0</v>
      </c>
    </row>
    <row r="120" spans="1:6" s="45" customFormat="1" ht="14.25">
      <c r="A120" s="31">
        <v>10401</v>
      </c>
      <c r="B120" s="21" t="s">
        <v>2406</v>
      </c>
      <c r="C120" s="32" t="s">
        <v>2553</v>
      </c>
      <c r="D120" s="33" t="s">
        <v>1876</v>
      </c>
      <c r="E120" s="34">
        <v>1.38</v>
      </c>
      <c r="F120" s="168">
        <f t="shared" si="5"/>
        <v>1.38</v>
      </c>
    </row>
    <row r="121" spans="1:6" s="45" customFormat="1" ht="14.25">
      <c r="A121" s="31">
        <v>10402</v>
      </c>
      <c r="B121" s="21" t="s">
        <v>2406</v>
      </c>
      <c r="C121" s="32" t="s">
        <v>2554</v>
      </c>
      <c r="D121" s="33" t="s">
        <v>1876</v>
      </c>
      <c r="E121" s="34">
        <v>4.47</v>
      </c>
      <c r="F121" s="168">
        <f t="shared" si="5"/>
        <v>4.47</v>
      </c>
    </row>
    <row r="122" spans="1:6" s="45" customFormat="1" ht="14.25">
      <c r="A122" s="75">
        <v>10403</v>
      </c>
      <c r="B122" s="21" t="s">
        <v>2406</v>
      </c>
      <c r="C122" s="76" t="s">
        <v>2555</v>
      </c>
      <c r="D122" s="77" t="s">
        <v>2408</v>
      </c>
      <c r="E122" s="78">
        <v>53.64</v>
      </c>
      <c r="F122" s="168">
        <f t="shared" ref="F122:F185" si="6">E122*$F$54</f>
        <v>53.64</v>
      </c>
    </row>
    <row r="123" spans="1:6" s="45" customFormat="1" ht="14.25">
      <c r="A123" s="75">
        <v>10404</v>
      </c>
      <c r="B123" s="21" t="s">
        <v>2406</v>
      </c>
      <c r="C123" s="76" t="s">
        <v>2556</v>
      </c>
      <c r="D123" s="77" t="s">
        <v>2408</v>
      </c>
      <c r="E123" s="78">
        <v>133.38</v>
      </c>
      <c r="F123" s="168">
        <f t="shared" si="6"/>
        <v>133.38</v>
      </c>
    </row>
    <row r="124" spans="1:6" s="45" customFormat="1" ht="14.25">
      <c r="A124" s="35">
        <v>105</v>
      </c>
      <c r="B124" s="71" t="s">
        <v>2406</v>
      </c>
      <c r="C124" s="72" t="s">
        <v>2557</v>
      </c>
      <c r="D124" s="73"/>
      <c r="E124" s="74"/>
      <c r="F124" s="168">
        <f t="shared" si="6"/>
        <v>0</v>
      </c>
    </row>
    <row r="125" spans="1:6" s="45" customFormat="1" ht="14.25">
      <c r="A125" s="31">
        <v>10501</v>
      </c>
      <c r="B125" s="21" t="s">
        <v>2406</v>
      </c>
      <c r="C125" s="32" t="s">
        <v>2558</v>
      </c>
      <c r="D125" s="33" t="s">
        <v>1876</v>
      </c>
      <c r="E125" s="34">
        <v>10.95</v>
      </c>
      <c r="F125" s="168">
        <f t="shared" si="6"/>
        <v>10.95</v>
      </c>
    </row>
    <row r="126" spans="1:6" s="45" customFormat="1" ht="14.25">
      <c r="A126" s="31">
        <v>10512</v>
      </c>
      <c r="B126" s="21" t="s">
        <v>2406</v>
      </c>
      <c r="C126" s="32" t="s">
        <v>2559</v>
      </c>
      <c r="D126" s="33" t="s">
        <v>2409</v>
      </c>
      <c r="E126" s="34">
        <v>22577.01</v>
      </c>
      <c r="F126" s="168">
        <f t="shared" si="6"/>
        <v>22577.01</v>
      </c>
    </row>
    <row r="127" spans="1:6" s="45" customFormat="1" ht="14.25">
      <c r="A127" s="35">
        <v>108</v>
      </c>
      <c r="B127" s="71" t="s">
        <v>2406</v>
      </c>
      <c r="C127" s="72" t="s">
        <v>2560</v>
      </c>
      <c r="D127" s="73"/>
      <c r="E127" s="74"/>
      <c r="F127" s="168">
        <f t="shared" si="6"/>
        <v>0</v>
      </c>
    </row>
    <row r="128" spans="1:6" s="45" customFormat="1" ht="14.25">
      <c r="A128" s="38">
        <v>10801</v>
      </c>
      <c r="B128" s="21" t="s">
        <v>2406</v>
      </c>
      <c r="C128" s="50" t="s">
        <v>2561</v>
      </c>
      <c r="D128" s="33" t="s">
        <v>2409</v>
      </c>
      <c r="E128" s="52">
        <v>20263.93</v>
      </c>
      <c r="F128" s="168">
        <f t="shared" si="6"/>
        <v>20263.93</v>
      </c>
    </row>
    <row r="129" spans="1:6" s="45" customFormat="1" ht="14.25">
      <c r="A129" s="31">
        <v>10802</v>
      </c>
      <c r="B129" s="21" t="s">
        <v>2406</v>
      </c>
      <c r="C129" s="32" t="s">
        <v>2562</v>
      </c>
      <c r="D129" s="33" t="s">
        <v>2409</v>
      </c>
      <c r="E129" s="34">
        <v>24268.99</v>
      </c>
      <c r="F129" s="168">
        <f t="shared" si="6"/>
        <v>24268.99</v>
      </c>
    </row>
    <row r="130" spans="1:6" s="45" customFormat="1" ht="14.25">
      <c r="A130" s="31">
        <v>10803</v>
      </c>
      <c r="B130" s="21" t="s">
        <v>2406</v>
      </c>
      <c r="C130" s="32" t="s">
        <v>2563</v>
      </c>
      <c r="D130" s="33" t="s">
        <v>2409</v>
      </c>
      <c r="E130" s="34">
        <v>28334.58</v>
      </c>
      <c r="F130" s="168">
        <f t="shared" si="6"/>
        <v>28334.58</v>
      </c>
    </row>
    <row r="131" spans="1:6" s="45" customFormat="1" ht="14.25">
      <c r="A131" s="31">
        <v>10807</v>
      </c>
      <c r="B131" s="21" t="s">
        <v>2406</v>
      </c>
      <c r="C131" s="32" t="s">
        <v>2564</v>
      </c>
      <c r="D131" s="33" t="s">
        <v>2409</v>
      </c>
      <c r="E131" s="34">
        <v>3157.7</v>
      </c>
      <c r="F131" s="168">
        <f t="shared" si="6"/>
        <v>3157.7</v>
      </c>
    </row>
    <row r="132" spans="1:6" s="45" customFormat="1" ht="14.25">
      <c r="A132" s="31">
        <v>10808</v>
      </c>
      <c r="B132" s="21" t="s">
        <v>2406</v>
      </c>
      <c r="C132" s="32" t="s">
        <v>2565</v>
      </c>
      <c r="D132" s="33" t="s">
        <v>2409</v>
      </c>
      <c r="E132" s="34">
        <v>13402.07</v>
      </c>
      <c r="F132" s="168">
        <f t="shared" si="6"/>
        <v>13402.07</v>
      </c>
    </row>
    <row r="133" spans="1:6" s="45" customFormat="1" ht="14.25">
      <c r="A133" s="31">
        <v>10809</v>
      </c>
      <c r="B133" s="21" t="s">
        <v>2406</v>
      </c>
      <c r="C133" s="32" t="s">
        <v>2566</v>
      </c>
      <c r="D133" s="33" t="s">
        <v>2409</v>
      </c>
      <c r="E133" s="34">
        <v>2343.54</v>
      </c>
      <c r="F133" s="168">
        <f t="shared" si="6"/>
        <v>2343.54</v>
      </c>
    </row>
    <row r="134" spans="1:6" s="45" customFormat="1" ht="14.25">
      <c r="A134" s="31">
        <v>10810</v>
      </c>
      <c r="B134" s="21" t="s">
        <v>2406</v>
      </c>
      <c r="C134" s="32" t="s">
        <v>2567</v>
      </c>
      <c r="D134" s="33" t="s">
        <v>2409</v>
      </c>
      <c r="E134" s="34">
        <v>4394.1499999999996</v>
      </c>
      <c r="F134" s="168">
        <f t="shared" si="6"/>
        <v>4394.1499999999996</v>
      </c>
    </row>
    <row r="135" spans="1:6" s="45" customFormat="1" ht="14.25">
      <c r="A135" s="31">
        <v>10811</v>
      </c>
      <c r="B135" s="21" t="s">
        <v>2406</v>
      </c>
      <c r="C135" s="32" t="s">
        <v>2568</v>
      </c>
      <c r="D135" s="33" t="s">
        <v>2409</v>
      </c>
      <c r="E135" s="34">
        <v>5712.39</v>
      </c>
      <c r="F135" s="168">
        <f t="shared" si="6"/>
        <v>5712.39</v>
      </c>
    </row>
    <row r="136" spans="1:6" s="45" customFormat="1" ht="14.25">
      <c r="A136" s="31">
        <v>10812</v>
      </c>
      <c r="B136" s="21" t="s">
        <v>2406</v>
      </c>
      <c r="C136" s="32" t="s">
        <v>2569</v>
      </c>
      <c r="D136" s="33" t="s">
        <v>2409</v>
      </c>
      <c r="E136" s="34">
        <v>29009</v>
      </c>
      <c r="F136" s="168">
        <f t="shared" si="6"/>
        <v>29009</v>
      </c>
    </row>
    <row r="137" spans="1:6" s="45" customFormat="1" ht="14.25">
      <c r="A137" s="31">
        <v>10813</v>
      </c>
      <c r="B137" s="21" t="s">
        <v>2406</v>
      </c>
      <c r="C137" s="32" t="s">
        <v>2570</v>
      </c>
      <c r="D137" s="33" t="s">
        <v>2409</v>
      </c>
      <c r="E137" s="34">
        <v>16186.24</v>
      </c>
      <c r="F137" s="168">
        <f t="shared" si="6"/>
        <v>16186.24</v>
      </c>
    </row>
    <row r="138" spans="1:6" s="45" customFormat="1" ht="14.25">
      <c r="A138" s="31">
        <v>10814</v>
      </c>
      <c r="B138" s="21" t="s">
        <v>2406</v>
      </c>
      <c r="C138" s="32" t="s">
        <v>2571</v>
      </c>
      <c r="D138" s="33" t="s">
        <v>2409</v>
      </c>
      <c r="E138" s="34">
        <v>10815.04</v>
      </c>
      <c r="F138" s="168">
        <f t="shared" si="6"/>
        <v>10815.04</v>
      </c>
    </row>
    <row r="139" spans="1:6" s="45" customFormat="1" ht="14.25">
      <c r="A139" s="31">
        <v>10815</v>
      </c>
      <c r="B139" s="21" t="s">
        <v>2406</v>
      </c>
      <c r="C139" s="32" t="s">
        <v>2572</v>
      </c>
      <c r="D139" s="33" t="s">
        <v>2409</v>
      </c>
      <c r="E139" s="34">
        <v>8652.24</v>
      </c>
      <c r="F139" s="168">
        <f t="shared" si="6"/>
        <v>8652.24</v>
      </c>
    </row>
    <row r="140" spans="1:6" s="45" customFormat="1" ht="14.25">
      <c r="A140" s="75">
        <v>10816</v>
      </c>
      <c r="B140" s="21" t="s">
        <v>2406</v>
      </c>
      <c r="C140" s="76" t="s">
        <v>2573</v>
      </c>
      <c r="D140" s="33" t="s">
        <v>2409</v>
      </c>
      <c r="E140" s="78">
        <v>6920.65</v>
      </c>
      <c r="F140" s="168">
        <f t="shared" si="6"/>
        <v>6920.65</v>
      </c>
    </row>
    <row r="141" spans="1:6" s="45" customFormat="1" ht="14.25">
      <c r="A141" s="184">
        <v>10817</v>
      </c>
      <c r="B141" s="21" t="s">
        <v>2406</v>
      </c>
      <c r="C141" s="197" t="s">
        <v>2574</v>
      </c>
      <c r="D141" s="33" t="s">
        <v>2409</v>
      </c>
      <c r="E141" s="80">
        <v>5537.21</v>
      </c>
      <c r="F141" s="168">
        <f t="shared" si="6"/>
        <v>5537.21</v>
      </c>
    </row>
    <row r="142" spans="1:6" s="45" customFormat="1" ht="14.25">
      <c r="A142" s="184">
        <v>10818</v>
      </c>
      <c r="B142" s="21" t="s">
        <v>2406</v>
      </c>
      <c r="C142" s="197" t="s">
        <v>2575</v>
      </c>
      <c r="D142" s="33" t="s">
        <v>2409</v>
      </c>
      <c r="E142" s="80">
        <v>7193.88</v>
      </c>
      <c r="F142" s="168">
        <f t="shared" si="6"/>
        <v>7193.88</v>
      </c>
    </row>
    <row r="143" spans="1:6" s="45" customFormat="1" ht="14.25">
      <c r="A143" s="35">
        <v>2</v>
      </c>
      <c r="B143" s="71" t="s">
        <v>2406</v>
      </c>
      <c r="C143" s="72" t="s">
        <v>2576</v>
      </c>
      <c r="D143" s="73"/>
      <c r="E143" s="74"/>
      <c r="F143" s="168">
        <f t="shared" si="6"/>
        <v>0</v>
      </c>
    </row>
    <row r="144" spans="1:6" s="45" customFormat="1" ht="14.25">
      <c r="A144" s="35">
        <v>203</v>
      </c>
      <c r="B144" s="71" t="s">
        <v>2406</v>
      </c>
      <c r="C144" s="72" t="s">
        <v>2577</v>
      </c>
      <c r="D144" s="73"/>
      <c r="E144" s="74"/>
      <c r="F144" s="168">
        <f t="shared" si="6"/>
        <v>0</v>
      </c>
    </row>
    <row r="145" spans="1:6" s="45" customFormat="1" ht="14.25">
      <c r="A145" s="31">
        <v>20305</v>
      </c>
      <c r="B145" s="21" t="s">
        <v>2406</v>
      </c>
      <c r="C145" s="32" t="s">
        <v>2578</v>
      </c>
      <c r="D145" s="51" t="s">
        <v>1876</v>
      </c>
      <c r="E145" s="34">
        <v>244.44</v>
      </c>
      <c r="F145" s="168">
        <f t="shared" si="6"/>
        <v>244.44</v>
      </c>
    </row>
    <row r="146" spans="1:6" s="45" customFormat="1" ht="14.25">
      <c r="A146" s="31">
        <v>20339</v>
      </c>
      <c r="B146" s="21" t="s">
        <v>2406</v>
      </c>
      <c r="C146" s="32" t="s">
        <v>2579</v>
      </c>
      <c r="D146" s="33" t="s">
        <v>1876</v>
      </c>
      <c r="E146" s="34">
        <v>28.3</v>
      </c>
      <c r="F146" s="168">
        <f t="shared" si="6"/>
        <v>28.3</v>
      </c>
    </row>
    <row r="147" spans="1:6" s="45" customFormat="1" ht="24">
      <c r="A147" s="31">
        <v>20343</v>
      </c>
      <c r="B147" s="21" t="s">
        <v>2406</v>
      </c>
      <c r="C147" s="32" t="s">
        <v>2580</v>
      </c>
      <c r="D147" s="210" t="s">
        <v>2409</v>
      </c>
      <c r="E147" s="34">
        <v>1127.83</v>
      </c>
      <c r="F147" s="168">
        <f t="shared" si="6"/>
        <v>1127.83</v>
      </c>
    </row>
    <row r="148" spans="1:6" s="45" customFormat="1" ht="14.25">
      <c r="A148" s="31">
        <v>20344</v>
      </c>
      <c r="B148" s="21" t="s">
        <v>2406</v>
      </c>
      <c r="C148" s="32" t="s">
        <v>2581</v>
      </c>
      <c r="D148" s="211" t="s">
        <v>2408</v>
      </c>
      <c r="E148" s="34">
        <v>1486.67</v>
      </c>
      <c r="F148" s="168">
        <f t="shared" si="6"/>
        <v>1486.67</v>
      </c>
    </row>
    <row r="149" spans="1:6" s="45" customFormat="1" ht="28.5" customHeight="1">
      <c r="A149" s="31">
        <v>20346</v>
      </c>
      <c r="B149" s="21" t="s">
        <v>2406</v>
      </c>
      <c r="C149" s="32" t="s">
        <v>2582</v>
      </c>
      <c r="D149" s="51" t="s">
        <v>2407</v>
      </c>
      <c r="E149" s="34">
        <v>13</v>
      </c>
      <c r="F149" s="168">
        <f t="shared" si="6"/>
        <v>13</v>
      </c>
    </row>
    <row r="150" spans="1:6" s="45" customFormat="1" ht="30.75" customHeight="1">
      <c r="A150" s="31">
        <v>20348</v>
      </c>
      <c r="B150" s="21" t="s">
        <v>2406</v>
      </c>
      <c r="C150" s="32" t="s">
        <v>2583</v>
      </c>
      <c r="D150" s="211" t="s">
        <v>1876</v>
      </c>
      <c r="E150" s="34">
        <v>30.32</v>
      </c>
      <c r="F150" s="168">
        <f t="shared" si="6"/>
        <v>30.32</v>
      </c>
    </row>
    <row r="151" spans="1:6" s="45" customFormat="1" ht="24">
      <c r="A151" s="31">
        <v>20350</v>
      </c>
      <c r="B151" s="21" t="s">
        <v>2406</v>
      </c>
      <c r="C151" s="32" t="s">
        <v>2584</v>
      </c>
      <c r="D151" s="211" t="s">
        <v>2407</v>
      </c>
      <c r="E151" s="34">
        <v>144.53</v>
      </c>
      <c r="F151" s="168">
        <f t="shared" si="6"/>
        <v>144.53</v>
      </c>
    </row>
    <row r="152" spans="1:6" s="45" customFormat="1" ht="38.25" customHeight="1">
      <c r="A152" s="31">
        <v>20351</v>
      </c>
      <c r="B152" s="21" t="s">
        <v>2406</v>
      </c>
      <c r="C152" s="32" t="s">
        <v>2585</v>
      </c>
      <c r="D152" s="33" t="s">
        <v>2407</v>
      </c>
      <c r="E152" s="34">
        <v>310.91000000000003</v>
      </c>
      <c r="F152" s="168">
        <f t="shared" si="6"/>
        <v>310.91000000000003</v>
      </c>
    </row>
    <row r="153" spans="1:6" s="45" customFormat="1" ht="29.25" customHeight="1">
      <c r="A153" s="31">
        <v>20352</v>
      </c>
      <c r="B153" s="21" t="s">
        <v>2406</v>
      </c>
      <c r="C153" s="32" t="s">
        <v>2586</v>
      </c>
      <c r="D153" s="33" t="s">
        <v>2443</v>
      </c>
      <c r="E153" s="34">
        <v>1244.5</v>
      </c>
      <c r="F153" s="168">
        <f t="shared" si="6"/>
        <v>1244.5</v>
      </c>
    </row>
    <row r="154" spans="1:6" s="45" customFormat="1" ht="24">
      <c r="A154" s="31">
        <v>20353</v>
      </c>
      <c r="B154" s="21" t="s">
        <v>2406</v>
      </c>
      <c r="C154" s="32" t="s">
        <v>2587</v>
      </c>
      <c r="D154" s="33" t="s">
        <v>2443</v>
      </c>
      <c r="E154" s="34">
        <v>1206.17</v>
      </c>
      <c r="F154" s="168">
        <f t="shared" si="6"/>
        <v>1206.17</v>
      </c>
    </row>
    <row r="155" spans="1:6" s="45" customFormat="1" ht="24">
      <c r="A155" s="75">
        <v>20354</v>
      </c>
      <c r="B155" s="21" t="s">
        <v>2406</v>
      </c>
      <c r="C155" s="76" t="s">
        <v>2588</v>
      </c>
      <c r="D155" s="33" t="s">
        <v>2443</v>
      </c>
      <c r="E155" s="78">
        <v>751.75</v>
      </c>
      <c r="F155" s="168">
        <f t="shared" si="6"/>
        <v>751.75</v>
      </c>
    </row>
    <row r="156" spans="1:6" s="45" customFormat="1" ht="24">
      <c r="A156" s="184">
        <v>20355</v>
      </c>
      <c r="B156" s="21" t="s">
        <v>2406</v>
      </c>
      <c r="C156" s="197" t="s">
        <v>2589</v>
      </c>
      <c r="D156" s="33" t="s">
        <v>2443</v>
      </c>
      <c r="E156" s="80">
        <v>1247.4000000000001</v>
      </c>
      <c r="F156" s="168">
        <f t="shared" si="6"/>
        <v>1247.4000000000001</v>
      </c>
    </row>
    <row r="157" spans="1:6" s="45" customFormat="1" ht="24">
      <c r="A157" s="184">
        <v>20356</v>
      </c>
      <c r="B157" s="21" t="s">
        <v>2406</v>
      </c>
      <c r="C157" s="197" t="s">
        <v>2590</v>
      </c>
      <c r="D157" s="33" t="s">
        <v>2443</v>
      </c>
      <c r="E157" s="80">
        <v>804</v>
      </c>
      <c r="F157" s="168">
        <f t="shared" si="6"/>
        <v>804</v>
      </c>
    </row>
    <row r="158" spans="1:6" s="45" customFormat="1" ht="14.25">
      <c r="A158" s="35">
        <v>207</v>
      </c>
      <c r="B158" s="71" t="s">
        <v>2406</v>
      </c>
      <c r="C158" s="72" t="s">
        <v>2591</v>
      </c>
      <c r="D158" s="73"/>
      <c r="E158" s="74"/>
      <c r="F158" s="168">
        <f t="shared" si="6"/>
        <v>0</v>
      </c>
    </row>
    <row r="159" spans="1:6" s="45" customFormat="1" ht="24">
      <c r="A159" s="31">
        <v>20701</v>
      </c>
      <c r="B159" s="21" t="s">
        <v>2406</v>
      </c>
      <c r="C159" s="32" t="s">
        <v>2592</v>
      </c>
      <c r="D159" s="51" t="s">
        <v>1876</v>
      </c>
      <c r="E159" s="34">
        <v>831.96</v>
      </c>
      <c r="F159" s="168">
        <f t="shared" si="6"/>
        <v>831.96</v>
      </c>
    </row>
    <row r="160" spans="1:6" s="45" customFormat="1" ht="24">
      <c r="A160" s="31">
        <v>20702</v>
      </c>
      <c r="B160" s="21" t="s">
        <v>2406</v>
      </c>
      <c r="C160" s="32" t="s">
        <v>2593</v>
      </c>
      <c r="D160" s="51" t="s">
        <v>1876</v>
      </c>
      <c r="E160" s="34">
        <v>582.82000000000005</v>
      </c>
      <c r="F160" s="168">
        <f t="shared" si="6"/>
        <v>582.82000000000005</v>
      </c>
    </row>
    <row r="161" spans="1:6" s="45" customFormat="1" ht="24">
      <c r="A161" s="31">
        <v>20703</v>
      </c>
      <c r="B161" s="21" t="s">
        <v>2406</v>
      </c>
      <c r="C161" s="32" t="s">
        <v>2594</v>
      </c>
      <c r="D161" s="51" t="s">
        <v>1876</v>
      </c>
      <c r="E161" s="34">
        <v>508.7</v>
      </c>
      <c r="F161" s="168">
        <f t="shared" si="6"/>
        <v>508.7</v>
      </c>
    </row>
    <row r="162" spans="1:6" s="45" customFormat="1" ht="24">
      <c r="A162" s="31">
        <v>20704</v>
      </c>
      <c r="B162" s="21" t="s">
        <v>2406</v>
      </c>
      <c r="C162" s="32" t="s">
        <v>2595</v>
      </c>
      <c r="D162" s="211" t="s">
        <v>1876</v>
      </c>
      <c r="E162" s="34">
        <v>462.75</v>
      </c>
      <c r="F162" s="168">
        <f t="shared" si="6"/>
        <v>462.75</v>
      </c>
    </row>
    <row r="163" spans="1:6" s="45" customFormat="1" ht="24">
      <c r="A163" s="31">
        <v>20705</v>
      </c>
      <c r="B163" s="21" t="s">
        <v>2406</v>
      </c>
      <c r="C163" s="32" t="s">
        <v>2596</v>
      </c>
      <c r="D163" s="211" t="s">
        <v>2408</v>
      </c>
      <c r="E163" s="34">
        <v>15572.19</v>
      </c>
      <c r="F163" s="168">
        <f t="shared" si="6"/>
        <v>15572.19</v>
      </c>
    </row>
    <row r="164" spans="1:6" s="45" customFormat="1" ht="24">
      <c r="A164" s="31">
        <v>20706</v>
      </c>
      <c r="B164" s="21" t="s">
        <v>2406</v>
      </c>
      <c r="C164" s="32" t="s">
        <v>2597</v>
      </c>
      <c r="D164" s="211" t="s">
        <v>2408</v>
      </c>
      <c r="E164" s="34">
        <v>23481.27</v>
      </c>
      <c r="F164" s="168">
        <f t="shared" si="6"/>
        <v>23481.27</v>
      </c>
    </row>
    <row r="165" spans="1:6" s="45" customFormat="1" ht="24">
      <c r="A165" s="31">
        <v>20707</v>
      </c>
      <c r="B165" s="21" t="s">
        <v>2406</v>
      </c>
      <c r="C165" s="32" t="s">
        <v>2598</v>
      </c>
      <c r="D165" s="51" t="s">
        <v>2408</v>
      </c>
      <c r="E165" s="34">
        <v>29151.77</v>
      </c>
      <c r="F165" s="168">
        <f t="shared" si="6"/>
        <v>29151.77</v>
      </c>
    </row>
    <row r="166" spans="1:6" s="45" customFormat="1" ht="24">
      <c r="A166" s="31">
        <v>20708</v>
      </c>
      <c r="B166" s="21" t="s">
        <v>2406</v>
      </c>
      <c r="C166" s="32" t="s">
        <v>2599</v>
      </c>
      <c r="D166" s="51" t="s">
        <v>1876</v>
      </c>
      <c r="E166" s="34">
        <v>205.11</v>
      </c>
      <c r="F166" s="168">
        <f t="shared" si="6"/>
        <v>205.11</v>
      </c>
    </row>
    <row r="167" spans="1:6" s="45" customFormat="1" ht="24">
      <c r="A167" s="31">
        <v>20709</v>
      </c>
      <c r="B167" s="21" t="s">
        <v>2406</v>
      </c>
      <c r="C167" s="32" t="s">
        <v>2600</v>
      </c>
      <c r="D167" s="211" t="s">
        <v>1876</v>
      </c>
      <c r="E167" s="34">
        <v>276.04000000000002</v>
      </c>
      <c r="F167" s="168">
        <f t="shared" si="6"/>
        <v>276.04000000000002</v>
      </c>
    </row>
    <row r="168" spans="1:6" s="45" customFormat="1" ht="14.25">
      <c r="A168" s="31">
        <v>20710</v>
      </c>
      <c r="B168" s="21" t="s">
        <v>2406</v>
      </c>
      <c r="C168" s="32" t="s">
        <v>2601</v>
      </c>
      <c r="D168" s="210" t="s">
        <v>2408</v>
      </c>
      <c r="E168" s="34">
        <v>1810.99</v>
      </c>
      <c r="F168" s="168">
        <f t="shared" si="6"/>
        <v>1810.99</v>
      </c>
    </row>
    <row r="169" spans="1:6" s="45" customFormat="1" ht="14.25">
      <c r="A169" s="206">
        <v>20711</v>
      </c>
      <c r="B169" s="21" t="s">
        <v>2406</v>
      </c>
      <c r="C169" s="114" t="s">
        <v>2602</v>
      </c>
      <c r="D169" s="211" t="s">
        <v>2408</v>
      </c>
      <c r="E169" s="208">
        <v>2144.98</v>
      </c>
      <c r="F169" s="168">
        <f t="shared" si="6"/>
        <v>2144.98</v>
      </c>
    </row>
    <row r="170" spans="1:6" s="45" customFormat="1" ht="24">
      <c r="A170" s="184">
        <v>20712</v>
      </c>
      <c r="B170" s="21" t="s">
        <v>2406</v>
      </c>
      <c r="C170" s="197" t="s">
        <v>2603</v>
      </c>
      <c r="D170" s="211" t="s">
        <v>2407</v>
      </c>
      <c r="E170" s="80">
        <v>55.94</v>
      </c>
      <c r="F170" s="168">
        <f t="shared" si="6"/>
        <v>55.94</v>
      </c>
    </row>
    <row r="171" spans="1:6" s="45" customFormat="1" ht="24">
      <c r="A171" s="38">
        <v>20713</v>
      </c>
      <c r="B171" s="21" t="s">
        <v>2406</v>
      </c>
      <c r="C171" s="50" t="s">
        <v>2604</v>
      </c>
      <c r="D171" s="211" t="s">
        <v>2407</v>
      </c>
      <c r="E171" s="52">
        <v>454.26</v>
      </c>
      <c r="F171" s="168">
        <f t="shared" si="6"/>
        <v>454.26</v>
      </c>
    </row>
    <row r="172" spans="1:6" s="45" customFormat="1" ht="24">
      <c r="A172" s="38">
        <v>20714</v>
      </c>
      <c r="B172" s="21" t="s">
        <v>2406</v>
      </c>
      <c r="C172" s="50" t="s">
        <v>2605</v>
      </c>
      <c r="D172" s="211" t="s">
        <v>2407</v>
      </c>
      <c r="E172" s="52">
        <v>438.01</v>
      </c>
      <c r="F172" s="168">
        <f t="shared" si="6"/>
        <v>438.01</v>
      </c>
    </row>
    <row r="173" spans="1:6" s="45" customFormat="1" ht="14.25">
      <c r="A173" s="35">
        <v>208</v>
      </c>
      <c r="B173" s="71" t="s">
        <v>2406</v>
      </c>
      <c r="C173" s="72" t="s">
        <v>2606</v>
      </c>
      <c r="D173" s="73"/>
      <c r="E173" s="74"/>
      <c r="F173" s="168">
        <f t="shared" si="6"/>
        <v>0</v>
      </c>
    </row>
    <row r="174" spans="1:6" s="45" customFormat="1" ht="24">
      <c r="A174" s="31">
        <v>20801</v>
      </c>
      <c r="B174" s="21" t="s">
        <v>2406</v>
      </c>
      <c r="C174" s="32" t="s">
        <v>2607</v>
      </c>
      <c r="D174" s="51" t="s">
        <v>1876</v>
      </c>
      <c r="E174" s="34">
        <v>638.57000000000005</v>
      </c>
      <c r="F174" s="168">
        <f t="shared" si="6"/>
        <v>638.57000000000005</v>
      </c>
    </row>
    <row r="175" spans="1:6" s="45" customFormat="1" ht="24">
      <c r="A175" s="75">
        <v>20802</v>
      </c>
      <c r="B175" s="21" t="s">
        <v>2406</v>
      </c>
      <c r="C175" s="76" t="s">
        <v>2608</v>
      </c>
      <c r="D175" s="51" t="s">
        <v>1876</v>
      </c>
      <c r="E175" s="78">
        <v>456.57</v>
      </c>
      <c r="F175" s="168">
        <f t="shared" si="6"/>
        <v>456.57</v>
      </c>
    </row>
    <row r="176" spans="1:6" s="45" customFormat="1" ht="24">
      <c r="A176" s="184">
        <v>20803</v>
      </c>
      <c r="B176" s="21" t="s">
        <v>2406</v>
      </c>
      <c r="C176" s="197" t="s">
        <v>2609</v>
      </c>
      <c r="D176" s="51" t="s">
        <v>1876</v>
      </c>
      <c r="E176" s="80">
        <v>400.47</v>
      </c>
      <c r="F176" s="168">
        <f t="shared" si="6"/>
        <v>400.47</v>
      </c>
    </row>
    <row r="177" spans="1:6" s="45" customFormat="1" ht="24">
      <c r="A177" s="38">
        <v>20804</v>
      </c>
      <c r="B177" s="21" t="s">
        <v>2406</v>
      </c>
      <c r="C177" s="50" t="s">
        <v>2610</v>
      </c>
      <c r="D177" s="211" t="s">
        <v>1876</v>
      </c>
      <c r="E177" s="52">
        <v>388.03</v>
      </c>
      <c r="F177" s="168">
        <f t="shared" si="6"/>
        <v>388.03</v>
      </c>
    </row>
    <row r="178" spans="1:6" s="45" customFormat="1" ht="24">
      <c r="A178" s="31">
        <v>20805</v>
      </c>
      <c r="B178" s="21" t="s">
        <v>2406</v>
      </c>
      <c r="C178" s="32" t="s">
        <v>2611</v>
      </c>
      <c r="D178" s="211" t="s">
        <v>2408</v>
      </c>
      <c r="E178" s="34">
        <v>12346.68</v>
      </c>
      <c r="F178" s="168">
        <f t="shared" si="6"/>
        <v>12346.68</v>
      </c>
    </row>
    <row r="179" spans="1:6" s="45" customFormat="1" ht="24">
      <c r="A179" s="31">
        <v>20806</v>
      </c>
      <c r="B179" s="21" t="s">
        <v>2406</v>
      </c>
      <c r="C179" s="32" t="s">
        <v>2612</v>
      </c>
      <c r="D179" s="211" t="s">
        <v>2408</v>
      </c>
      <c r="E179" s="34">
        <v>18609.46</v>
      </c>
      <c r="F179" s="168">
        <f t="shared" si="6"/>
        <v>18609.46</v>
      </c>
    </row>
    <row r="180" spans="1:6" s="45" customFormat="1" ht="24">
      <c r="A180" s="31">
        <v>20807</v>
      </c>
      <c r="B180" s="21" t="s">
        <v>2406</v>
      </c>
      <c r="C180" s="32" t="s">
        <v>2613</v>
      </c>
      <c r="D180" s="51" t="s">
        <v>2408</v>
      </c>
      <c r="E180" s="34">
        <v>23174.53</v>
      </c>
      <c r="F180" s="168">
        <f t="shared" si="6"/>
        <v>23174.53</v>
      </c>
    </row>
    <row r="181" spans="1:6" s="45" customFormat="1" ht="24">
      <c r="A181" s="31">
        <v>20808</v>
      </c>
      <c r="B181" s="21" t="s">
        <v>2406</v>
      </c>
      <c r="C181" s="32" t="s">
        <v>2614</v>
      </c>
      <c r="D181" s="51" t="s">
        <v>1876</v>
      </c>
      <c r="E181" s="34">
        <v>145.99</v>
      </c>
      <c r="F181" s="168">
        <f t="shared" si="6"/>
        <v>145.99</v>
      </c>
    </row>
    <row r="182" spans="1:6" s="45" customFormat="1" ht="24">
      <c r="A182" s="31">
        <v>20809</v>
      </c>
      <c r="B182" s="21" t="s">
        <v>2406</v>
      </c>
      <c r="C182" s="32" t="s">
        <v>2615</v>
      </c>
      <c r="D182" s="211" t="s">
        <v>1876</v>
      </c>
      <c r="E182" s="34">
        <v>201.37</v>
      </c>
      <c r="F182" s="168">
        <f t="shared" si="6"/>
        <v>201.37</v>
      </c>
    </row>
    <row r="183" spans="1:6" s="45" customFormat="1" ht="14.25">
      <c r="A183" s="31">
        <v>20810</v>
      </c>
      <c r="B183" s="21" t="s">
        <v>2406</v>
      </c>
      <c r="C183" s="32" t="s">
        <v>2616</v>
      </c>
      <c r="D183" s="211" t="s">
        <v>2408</v>
      </c>
      <c r="E183" s="34">
        <v>1140.48</v>
      </c>
      <c r="F183" s="168">
        <f t="shared" si="6"/>
        <v>1140.48</v>
      </c>
    </row>
    <row r="184" spans="1:6" s="45" customFormat="1" ht="14.25">
      <c r="A184" s="31">
        <v>20811</v>
      </c>
      <c r="B184" s="21" t="s">
        <v>2406</v>
      </c>
      <c r="C184" s="32" t="s">
        <v>2617</v>
      </c>
      <c r="D184" s="211" t="s">
        <v>2408</v>
      </c>
      <c r="E184" s="34">
        <v>1329.73</v>
      </c>
      <c r="F184" s="168">
        <f t="shared" si="6"/>
        <v>1329.73</v>
      </c>
    </row>
    <row r="185" spans="1:6" s="45" customFormat="1" ht="24">
      <c r="A185" s="31">
        <v>20812</v>
      </c>
      <c r="B185" s="21" t="s">
        <v>2406</v>
      </c>
      <c r="C185" s="32" t="s">
        <v>2618</v>
      </c>
      <c r="D185" s="211" t="s">
        <v>2407</v>
      </c>
      <c r="E185" s="34">
        <v>38.33</v>
      </c>
      <c r="F185" s="168">
        <f t="shared" si="6"/>
        <v>38.33</v>
      </c>
    </row>
    <row r="186" spans="1:6" s="45" customFormat="1" ht="14.25">
      <c r="A186" s="35">
        <v>3</v>
      </c>
      <c r="B186" s="71" t="s">
        <v>2406</v>
      </c>
      <c r="C186" s="72" t="s">
        <v>2619</v>
      </c>
      <c r="D186" s="73"/>
      <c r="E186" s="74"/>
      <c r="F186" s="168">
        <f t="shared" ref="F186:F249" si="7">E186*$F$54</f>
        <v>0</v>
      </c>
    </row>
    <row r="187" spans="1:6" s="45" customFormat="1" ht="14.25">
      <c r="A187" s="35">
        <v>301</v>
      </c>
      <c r="B187" s="71" t="s">
        <v>2406</v>
      </c>
      <c r="C187" s="72" t="s">
        <v>2620</v>
      </c>
      <c r="D187" s="73"/>
      <c r="E187" s="74"/>
      <c r="F187" s="168">
        <f t="shared" si="7"/>
        <v>0</v>
      </c>
    </row>
    <row r="188" spans="1:6" s="45" customFormat="1" ht="14.25">
      <c r="A188" s="31">
        <v>30101</v>
      </c>
      <c r="B188" s="21" t="s">
        <v>2406</v>
      </c>
      <c r="C188" s="32" t="s">
        <v>2621</v>
      </c>
      <c r="D188" s="33" t="s">
        <v>2442</v>
      </c>
      <c r="E188" s="34">
        <v>58.11</v>
      </c>
      <c r="F188" s="168">
        <f t="shared" si="7"/>
        <v>58.11</v>
      </c>
    </row>
    <row r="189" spans="1:6" s="45" customFormat="1" ht="14.25">
      <c r="A189" s="31">
        <v>30102</v>
      </c>
      <c r="B189" s="21" t="s">
        <v>2406</v>
      </c>
      <c r="C189" s="32" t="s">
        <v>2622</v>
      </c>
      <c r="D189" s="33" t="s">
        <v>2442</v>
      </c>
      <c r="E189" s="34">
        <v>98.34</v>
      </c>
      <c r="F189" s="168">
        <f t="shared" si="7"/>
        <v>98.34</v>
      </c>
    </row>
    <row r="190" spans="1:6" s="45" customFormat="1" ht="14.25">
      <c r="A190" s="206">
        <v>30103</v>
      </c>
      <c r="B190" s="21" t="s">
        <v>2406</v>
      </c>
      <c r="C190" s="76" t="s">
        <v>2623</v>
      </c>
      <c r="D190" s="33" t="s">
        <v>2442</v>
      </c>
      <c r="E190" s="209">
        <v>16.420000000000002</v>
      </c>
      <c r="F190" s="168">
        <f t="shared" si="7"/>
        <v>16.420000000000002</v>
      </c>
    </row>
    <row r="191" spans="1:6" s="45" customFormat="1" ht="14.25">
      <c r="A191" s="184">
        <v>30104</v>
      </c>
      <c r="B191" s="21" t="s">
        <v>2406</v>
      </c>
      <c r="C191" s="32" t="s">
        <v>2624</v>
      </c>
      <c r="D191" s="51" t="s">
        <v>2442</v>
      </c>
      <c r="E191" s="34">
        <v>22.96</v>
      </c>
      <c r="F191" s="168">
        <f t="shared" si="7"/>
        <v>22.96</v>
      </c>
    </row>
    <row r="192" spans="1:6" s="45" customFormat="1" ht="14.25">
      <c r="A192" s="184">
        <v>30119</v>
      </c>
      <c r="B192" s="21" t="s">
        <v>2406</v>
      </c>
      <c r="C192" s="32" t="s">
        <v>2625</v>
      </c>
      <c r="D192" s="51" t="s">
        <v>1876</v>
      </c>
      <c r="E192" s="34">
        <v>30.39</v>
      </c>
      <c r="F192" s="168">
        <f t="shared" si="7"/>
        <v>30.39</v>
      </c>
    </row>
    <row r="193" spans="1:6" s="45" customFormat="1" ht="14.25">
      <c r="A193" s="31">
        <v>302</v>
      </c>
      <c r="B193" s="21" t="s">
        <v>2406</v>
      </c>
      <c r="C193" s="32" t="s">
        <v>2626</v>
      </c>
      <c r="D193" s="33"/>
      <c r="E193" s="34"/>
      <c r="F193" s="168">
        <f t="shared" si="7"/>
        <v>0</v>
      </c>
    </row>
    <row r="194" spans="1:6" s="45" customFormat="1" ht="14.25">
      <c r="A194" s="31">
        <v>30201</v>
      </c>
      <c r="B194" s="21" t="s">
        <v>2406</v>
      </c>
      <c r="C194" s="32" t="s">
        <v>2627</v>
      </c>
      <c r="D194" s="33" t="s">
        <v>2442</v>
      </c>
      <c r="E194" s="34">
        <v>62.58</v>
      </c>
      <c r="F194" s="168">
        <f t="shared" si="7"/>
        <v>62.58</v>
      </c>
    </row>
    <row r="195" spans="1:6" s="45" customFormat="1" ht="14.25">
      <c r="A195" s="31">
        <v>30202</v>
      </c>
      <c r="B195" s="21" t="s">
        <v>2406</v>
      </c>
      <c r="C195" s="32" t="s">
        <v>2628</v>
      </c>
      <c r="D195" s="33" t="s">
        <v>2442</v>
      </c>
      <c r="E195" s="34">
        <v>161</v>
      </c>
      <c r="F195" s="168">
        <f t="shared" si="7"/>
        <v>161</v>
      </c>
    </row>
    <row r="196" spans="1:6" s="45" customFormat="1" ht="14.25">
      <c r="A196" s="31">
        <v>30203</v>
      </c>
      <c r="B196" s="21" t="s">
        <v>2406</v>
      </c>
      <c r="C196" s="32" t="s">
        <v>2629</v>
      </c>
      <c r="D196" s="33" t="s">
        <v>2442</v>
      </c>
      <c r="E196" s="34">
        <v>250.62</v>
      </c>
      <c r="F196" s="168">
        <f t="shared" si="7"/>
        <v>250.62</v>
      </c>
    </row>
    <row r="197" spans="1:6" s="45" customFormat="1" ht="14.25">
      <c r="A197" s="31">
        <v>30204</v>
      </c>
      <c r="B197" s="21" t="s">
        <v>2406</v>
      </c>
      <c r="C197" s="32" t="s">
        <v>2630</v>
      </c>
      <c r="D197" s="33" t="s">
        <v>2442</v>
      </c>
      <c r="E197" s="34">
        <v>223.58</v>
      </c>
      <c r="F197" s="168">
        <f t="shared" si="7"/>
        <v>223.58</v>
      </c>
    </row>
    <row r="198" spans="1:6" s="45" customFormat="1" ht="14.25">
      <c r="A198" s="31">
        <v>30206</v>
      </c>
      <c r="B198" s="21" t="s">
        <v>2406</v>
      </c>
      <c r="C198" s="32" t="s">
        <v>2631</v>
      </c>
      <c r="D198" s="33" t="s">
        <v>2442</v>
      </c>
      <c r="E198" s="34">
        <v>200.58</v>
      </c>
      <c r="F198" s="168">
        <f t="shared" si="7"/>
        <v>200.58</v>
      </c>
    </row>
    <row r="199" spans="1:6" s="45" customFormat="1" ht="14.25">
      <c r="A199" s="31">
        <v>30208</v>
      </c>
      <c r="B199" s="21" t="s">
        <v>2406</v>
      </c>
      <c r="C199" s="32" t="s">
        <v>2632</v>
      </c>
      <c r="D199" s="33" t="s">
        <v>2442</v>
      </c>
      <c r="E199" s="34">
        <v>169.28</v>
      </c>
      <c r="F199" s="168">
        <f t="shared" si="7"/>
        <v>169.28</v>
      </c>
    </row>
    <row r="200" spans="1:6" s="45" customFormat="1" ht="14.25">
      <c r="A200" s="31">
        <v>30209</v>
      </c>
      <c r="B200" s="21" t="s">
        <v>2406</v>
      </c>
      <c r="C200" s="32" t="s">
        <v>2633</v>
      </c>
      <c r="D200" s="33" t="s">
        <v>2442</v>
      </c>
      <c r="E200" s="34">
        <v>177.05</v>
      </c>
      <c r="F200" s="168">
        <f t="shared" si="7"/>
        <v>177.05</v>
      </c>
    </row>
    <row r="201" spans="1:6" s="45" customFormat="1" ht="14.25">
      <c r="A201" s="31">
        <v>30210</v>
      </c>
      <c r="B201" s="21" t="s">
        <v>2406</v>
      </c>
      <c r="C201" s="32" t="s">
        <v>2634</v>
      </c>
      <c r="D201" s="33" t="s">
        <v>2442</v>
      </c>
      <c r="E201" s="34">
        <v>33.74</v>
      </c>
      <c r="F201" s="168">
        <f t="shared" si="7"/>
        <v>33.74</v>
      </c>
    </row>
    <row r="202" spans="1:6" s="45" customFormat="1" ht="14.25">
      <c r="A202" s="31">
        <v>30211</v>
      </c>
      <c r="B202" s="21" t="s">
        <v>2406</v>
      </c>
      <c r="C202" s="32" t="s">
        <v>2635</v>
      </c>
      <c r="D202" s="33" t="s">
        <v>2442</v>
      </c>
      <c r="E202" s="34">
        <v>8.0399999999999991</v>
      </c>
      <c r="F202" s="168">
        <f t="shared" si="7"/>
        <v>8.0399999999999991</v>
      </c>
    </row>
    <row r="203" spans="1:6" s="45" customFormat="1" ht="14.25">
      <c r="A203" s="35">
        <v>303</v>
      </c>
      <c r="B203" s="71" t="s">
        <v>2406</v>
      </c>
      <c r="C203" s="72" t="s">
        <v>2636</v>
      </c>
      <c r="D203" s="73"/>
      <c r="E203" s="74"/>
      <c r="F203" s="168">
        <f t="shared" si="7"/>
        <v>0</v>
      </c>
    </row>
    <row r="204" spans="1:6" s="45" customFormat="1" ht="24">
      <c r="A204" s="31">
        <v>30304</v>
      </c>
      <c r="B204" s="21" t="s">
        <v>2406</v>
      </c>
      <c r="C204" s="32" t="s">
        <v>2637</v>
      </c>
      <c r="D204" s="211" t="s">
        <v>2442</v>
      </c>
      <c r="E204" s="34">
        <v>85.26</v>
      </c>
      <c r="F204" s="168">
        <f t="shared" si="7"/>
        <v>85.26</v>
      </c>
    </row>
    <row r="205" spans="1:6" s="45" customFormat="1" ht="24">
      <c r="A205" s="31">
        <v>30305</v>
      </c>
      <c r="B205" s="21" t="s">
        <v>2406</v>
      </c>
      <c r="C205" s="32" t="s">
        <v>2638</v>
      </c>
      <c r="D205" s="211" t="s">
        <v>2408</v>
      </c>
      <c r="E205" s="34">
        <v>26.82</v>
      </c>
      <c r="F205" s="168">
        <f t="shared" si="7"/>
        <v>26.82</v>
      </c>
    </row>
    <row r="206" spans="1:6" s="45" customFormat="1" ht="24">
      <c r="A206" s="31">
        <v>30306</v>
      </c>
      <c r="B206" s="21" t="s">
        <v>2406</v>
      </c>
      <c r="C206" s="32" t="s">
        <v>2639</v>
      </c>
      <c r="D206" s="211" t="s">
        <v>2408</v>
      </c>
      <c r="E206" s="34">
        <v>17.88</v>
      </c>
      <c r="F206" s="168">
        <f t="shared" si="7"/>
        <v>17.88</v>
      </c>
    </row>
    <row r="207" spans="1:6" s="45" customFormat="1" ht="14.25">
      <c r="A207" s="35">
        <v>4</v>
      </c>
      <c r="B207" s="71" t="s">
        <v>2406</v>
      </c>
      <c r="C207" s="72" t="s">
        <v>2640</v>
      </c>
      <c r="D207" s="73"/>
      <c r="E207" s="74"/>
      <c r="F207" s="168">
        <f t="shared" si="7"/>
        <v>0</v>
      </c>
    </row>
    <row r="208" spans="1:6" s="45" customFormat="1" ht="14.25">
      <c r="A208" s="35">
        <v>402</v>
      </c>
      <c r="B208" s="36" t="s">
        <v>2406</v>
      </c>
      <c r="C208" s="72" t="s">
        <v>2641</v>
      </c>
      <c r="D208" s="73"/>
      <c r="E208" s="74"/>
      <c r="F208" s="168">
        <f t="shared" si="7"/>
        <v>0</v>
      </c>
    </row>
    <row r="209" spans="1:6" s="45" customFormat="1" ht="14.25">
      <c r="A209" s="38">
        <v>40202</v>
      </c>
      <c r="B209" s="21" t="s">
        <v>2406</v>
      </c>
      <c r="C209" s="50" t="s">
        <v>2642</v>
      </c>
      <c r="D209" s="51" t="s">
        <v>2442</v>
      </c>
      <c r="E209" s="52">
        <v>705.29</v>
      </c>
      <c r="F209" s="168">
        <f t="shared" si="7"/>
        <v>705.29</v>
      </c>
    </row>
    <row r="210" spans="1:6" s="45" customFormat="1" ht="24">
      <c r="A210" s="31">
        <v>40206</v>
      </c>
      <c r="B210" s="21" t="s">
        <v>2406</v>
      </c>
      <c r="C210" s="32" t="s">
        <v>2643</v>
      </c>
      <c r="D210" s="33" t="s">
        <v>1876</v>
      </c>
      <c r="E210" s="34">
        <v>84.56</v>
      </c>
      <c r="F210" s="168">
        <f t="shared" si="7"/>
        <v>84.56</v>
      </c>
    </row>
    <row r="211" spans="1:6" s="45" customFormat="1" ht="14.25">
      <c r="A211" s="31">
        <v>40224</v>
      </c>
      <c r="B211" s="21" t="s">
        <v>2406</v>
      </c>
      <c r="C211" s="32" t="s">
        <v>2644</v>
      </c>
      <c r="D211" s="33" t="s">
        <v>2442</v>
      </c>
      <c r="E211" s="34">
        <v>767.65</v>
      </c>
      <c r="F211" s="168">
        <f t="shared" si="7"/>
        <v>767.65</v>
      </c>
    </row>
    <row r="212" spans="1:6" s="45" customFormat="1" ht="24">
      <c r="A212" s="31">
        <v>40231</v>
      </c>
      <c r="B212" s="21" t="s">
        <v>2406</v>
      </c>
      <c r="C212" s="32" t="s">
        <v>2645</v>
      </c>
      <c r="D212" s="33" t="s">
        <v>2442</v>
      </c>
      <c r="E212" s="34">
        <v>679.51</v>
      </c>
      <c r="F212" s="168">
        <f t="shared" si="7"/>
        <v>679.51</v>
      </c>
    </row>
    <row r="213" spans="1:6" s="45" customFormat="1" ht="14.25">
      <c r="A213" s="31">
        <v>40233</v>
      </c>
      <c r="B213" s="21" t="s">
        <v>2406</v>
      </c>
      <c r="C213" s="32" t="s">
        <v>2646</v>
      </c>
      <c r="D213" s="33" t="s">
        <v>2442</v>
      </c>
      <c r="E213" s="34">
        <v>701.43</v>
      </c>
      <c r="F213" s="168">
        <f t="shared" si="7"/>
        <v>701.43</v>
      </c>
    </row>
    <row r="214" spans="1:6" s="45" customFormat="1" ht="14.25">
      <c r="A214" s="31">
        <v>40235</v>
      </c>
      <c r="B214" s="21" t="s">
        <v>2406</v>
      </c>
      <c r="C214" s="32" t="s">
        <v>2647</v>
      </c>
      <c r="D214" s="33" t="s">
        <v>2442</v>
      </c>
      <c r="E214" s="34">
        <v>722.7</v>
      </c>
      <c r="F214" s="168">
        <f t="shared" si="7"/>
        <v>722.7</v>
      </c>
    </row>
    <row r="215" spans="1:6" s="45" customFormat="1" ht="14.25">
      <c r="A215" s="31">
        <v>40237</v>
      </c>
      <c r="B215" s="21" t="s">
        <v>2406</v>
      </c>
      <c r="C215" s="32" t="s">
        <v>2648</v>
      </c>
      <c r="D215" s="51" t="s">
        <v>2442</v>
      </c>
      <c r="E215" s="34">
        <v>745.92</v>
      </c>
      <c r="F215" s="168">
        <f t="shared" si="7"/>
        <v>745.92</v>
      </c>
    </row>
    <row r="216" spans="1:6" s="45" customFormat="1" ht="24">
      <c r="A216" s="31">
        <v>40238</v>
      </c>
      <c r="B216" s="21" t="s">
        <v>2406</v>
      </c>
      <c r="C216" s="32" t="s">
        <v>2649</v>
      </c>
      <c r="D216" s="33" t="s">
        <v>1876</v>
      </c>
      <c r="E216" s="34">
        <v>86.21</v>
      </c>
      <c r="F216" s="168">
        <f t="shared" si="7"/>
        <v>86.21</v>
      </c>
    </row>
    <row r="217" spans="1:6" s="45" customFormat="1" ht="24">
      <c r="A217" s="31">
        <v>40239</v>
      </c>
      <c r="B217" s="21" t="s">
        <v>2406</v>
      </c>
      <c r="C217" s="32" t="s">
        <v>2650</v>
      </c>
      <c r="D217" s="33" t="s">
        <v>2442</v>
      </c>
      <c r="E217" s="34">
        <v>694.1</v>
      </c>
      <c r="F217" s="168">
        <f t="shared" si="7"/>
        <v>694.1</v>
      </c>
    </row>
    <row r="218" spans="1:6" s="45" customFormat="1" ht="24">
      <c r="A218" s="31">
        <v>40240</v>
      </c>
      <c r="B218" s="21" t="s">
        <v>2406</v>
      </c>
      <c r="C218" s="32" t="s">
        <v>2651</v>
      </c>
      <c r="D218" s="77" t="s">
        <v>2442</v>
      </c>
      <c r="E218" s="34">
        <v>716.7</v>
      </c>
      <c r="F218" s="168">
        <f t="shared" si="7"/>
        <v>716.7</v>
      </c>
    </row>
    <row r="219" spans="1:6" s="45" customFormat="1" ht="14.25">
      <c r="A219" s="31">
        <v>40243</v>
      </c>
      <c r="B219" s="21" t="s">
        <v>2406</v>
      </c>
      <c r="C219" s="32" t="s">
        <v>2652</v>
      </c>
      <c r="D219" s="77" t="s">
        <v>1734</v>
      </c>
      <c r="E219" s="34">
        <v>11.95</v>
      </c>
      <c r="F219" s="168">
        <f t="shared" si="7"/>
        <v>11.95</v>
      </c>
    </row>
    <row r="220" spans="1:6" s="45" customFormat="1" ht="14.25">
      <c r="A220" s="75">
        <v>40245</v>
      </c>
      <c r="B220" s="21" t="s">
        <v>2406</v>
      </c>
      <c r="C220" s="76" t="s">
        <v>2653</v>
      </c>
      <c r="D220" s="33" t="s">
        <v>1734</v>
      </c>
      <c r="E220" s="78">
        <v>12.51</v>
      </c>
      <c r="F220" s="168">
        <f t="shared" si="7"/>
        <v>12.51</v>
      </c>
    </row>
    <row r="221" spans="1:6" s="45" customFormat="1" ht="14.25">
      <c r="A221" s="184">
        <v>40246</v>
      </c>
      <c r="B221" s="21" t="s">
        <v>2406</v>
      </c>
      <c r="C221" s="197" t="s">
        <v>2654</v>
      </c>
      <c r="D221" s="51" t="s">
        <v>1734</v>
      </c>
      <c r="E221" s="80">
        <v>13.72</v>
      </c>
      <c r="F221" s="168">
        <f t="shared" si="7"/>
        <v>13.72</v>
      </c>
    </row>
    <row r="222" spans="1:6" s="45" customFormat="1" ht="24">
      <c r="A222" s="81">
        <v>40249</v>
      </c>
      <c r="B222" s="21" t="s">
        <v>2406</v>
      </c>
      <c r="C222" s="82" t="s">
        <v>2655</v>
      </c>
      <c r="D222" s="51" t="s">
        <v>1876</v>
      </c>
      <c r="E222" s="84">
        <v>128.62</v>
      </c>
      <c r="F222" s="168">
        <f t="shared" si="7"/>
        <v>128.62</v>
      </c>
    </row>
    <row r="223" spans="1:6" s="45" customFormat="1" ht="24">
      <c r="A223" s="184">
        <v>40250</v>
      </c>
      <c r="B223" s="21" t="s">
        <v>2406</v>
      </c>
      <c r="C223" s="197" t="s">
        <v>2656</v>
      </c>
      <c r="D223" s="33" t="s">
        <v>1876</v>
      </c>
      <c r="E223" s="80">
        <v>100.48</v>
      </c>
      <c r="F223" s="168">
        <f t="shared" si="7"/>
        <v>100.48</v>
      </c>
    </row>
    <row r="224" spans="1:6" s="45" customFormat="1" ht="24">
      <c r="A224" s="184">
        <v>40253</v>
      </c>
      <c r="B224" s="21" t="s">
        <v>2406</v>
      </c>
      <c r="C224" s="197" t="s">
        <v>2657</v>
      </c>
      <c r="D224" s="33" t="s">
        <v>2442</v>
      </c>
      <c r="E224" s="80">
        <v>735.34</v>
      </c>
      <c r="F224" s="168">
        <f t="shared" si="7"/>
        <v>735.34</v>
      </c>
    </row>
    <row r="225" spans="1:6" s="45" customFormat="1" ht="14.25">
      <c r="A225" s="35">
        <v>403</v>
      </c>
      <c r="B225" s="36" t="s">
        <v>2406</v>
      </c>
      <c r="C225" s="72" t="s">
        <v>2658</v>
      </c>
      <c r="D225" s="73"/>
      <c r="E225" s="74"/>
      <c r="F225" s="168">
        <f t="shared" si="7"/>
        <v>0</v>
      </c>
    </row>
    <row r="226" spans="1:6" s="45" customFormat="1" ht="14.25">
      <c r="A226" s="184">
        <v>40315</v>
      </c>
      <c r="B226" s="21" t="s">
        <v>2406</v>
      </c>
      <c r="C226" s="197" t="s">
        <v>2644</v>
      </c>
      <c r="D226" s="33" t="s">
        <v>2442</v>
      </c>
      <c r="E226" s="80">
        <v>881.11</v>
      </c>
      <c r="F226" s="168">
        <f t="shared" si="7"/>
        <v>881.11</v>
      </c>
    </row>
    <row r="227" spans="1:6" s="45" customFormat="1" ht="14.25">
      <c r="A227" s="81">
        <v>40320</v>
      </c>
      <c r="B227" s="21" t="s">
        <v>2406</v>
      </c>
      <c r="C227" s="82" t="s">
        <v>2646</v>
      </c>
      <c r="D227" s="33" t="s">
        <v>2442</v>
      </c>
      <c r="E227" s="84">
        <v>814.89</v>
      </c>
      <c r="F227" s="168">
        <f t="shared" si="7"/>
        <v>814.89</v>
      </c>
    </row>
    <row r="228" spans="1:6" s="45" customFormat="1" ht="14.25">
      <c r="A228" s="184">
        <v>40322</v>
      </c>
      <c r="B228" s="21" t="s">
        <v>2406</v>
      </c>
      <c r="C228" s="197" t="s">
        <v>2647</v>
      </c>
      <c r="D228" s="33" t="s">
        <v>2442</v>
      </c>
      <c r="E228" s="80">
        <v>836.16</v>
      </c>
      <c r="F228" s="168">
        <f t="shared" si="7"/>
        <v>836.16</v>
      </c>
    </row>
    <row r="229" spans="1:6" s="45" customFormat="1" ht="14.25">
      <c r="A229" s="38">
        <v>40324</v>
      </c>
      <c r="B229" s="21" t="s">
        <v>2406</v>
      </c>
      <c r="C229" s="50" t="s">
        <v>2648</v>
      </c>
      <c r="D229" s="77" t="s">
        <v>2442</v>
      </c>
      <c r="E229" s="52">
        <v>859.38</v>
      </c>
      <c r="F229" s="168">
        <f t="shared" si="7"/>
        <v>859.38</v>
      </c>
    </row>
    <row r="230" spans="1:6" s="45" customFormat="1" ht="14.25">
      <c r="A230" s="31">
        <v>40328</v>
      </c>
      <c r="B230" s="21" t="s">
        <v>2406</v>
      </c>
      <c r="C230" s="32" t="s">
        <v>2652</v>
      </c>
      <c r="D230" s="33" t="s">
        <v>1734</v>
      </c>
      <c r="E230" s="34">
        <v>11.95</v>
      </c>
      <c r="F230" s="168">
        <f t="shared" si="7"/>
        <v>11.95</v>
      </c>
    </row>
    <row r="231" spans="1:6" s="45" customFormat="1" ht="24">
      <c r="A231" s="31">
        <v>40329</v>
      </c>
      <c r="B231" s="21" t="s">
        <v>2406</v>
      </c>
      <c r="C231" s="32" t="s">
        <v>2659</v>
      </c>
      <c r="D231" s="33" t="s">
        <v>2442</v>
      </c>
      <c r="E231" s="34">
        <v>632.16</v>
      </c>
      <c r="F231" s="168">
        <f t="shared" si="7"/>
        <v>632.16</v>
      </c>
    </row>
    <row r="232" spans="1:6" s="45" customFormat="1" ht="24">
      <c r="A232" s="31">
        <v>40330</v>
      </c>
      <c r="B232" s="21" t="s">
        <v>2406</v>
      </c>
      <c r="C232" s="32" t="s">
        <v>2660</v>
      </c>
      <c r="D232" s="33" t="s">
        <v>2442</v>
      </c>
      <c r="E232" s="34">
        <v>656.05</v>
      </c>
      <c r="F232" s="168">
        <f t="shared" si="7"/>
        <v>656.05</v>
      </c>
    </row>
    <row r="233" spans="1:6" s="45" customFormat="1" ht="24">
      <c r="A233" s="31">
        <v>40331</v>
      </c>
      <c r="B233" s="21" t="s">
        <v>2406</v>
      </c>
      <c r="C233" s="32" t="s">
        <v>2661</v>
      </c>
      <c r="D233" s="77" t="s">
        <v>2442</v>
      </c>
      <c r="E233" s="34">
        <v>675.75</v>
      </c>
      <c r="F233" s="168">
        <f t="shared" si="7"/>
        <v>675.75</v>
      </c>
    </row>
    <row r="234" spans="1:6" s="45" customFormat="1" ht="14.25">
      <c r="A234" s="31">
        <v>40332</v>
      </c>
      <c r="B234" s="21" t="s">
        <v>2406</v>
      </c>
      <c r="C234" s="32" t="s">
        <v>2662</v>
      </c>
      <c r="D234" s="33" t="s">
        <v>1734</v>
      </c>
      <c r="E234" s="34">
        <v>12.51</v>
      </c>
      <c r="F234" s="168">
        <f t="shared" si="7"/>
        <v>12.51</v>
      </c>
    </row>
    <row r="235" spans="1:6" s="45" customFormat="1" ht="14.25">
      <c r="A235" s="31">
        <v>40333</v>
      </c>
      <c r="B235" s="21" t="s">
        <v>2406</v>
      </c>
      <c r="C235" s="32" t="s">
        <v>2654</v>
      </c>
      <c r="D235" s="51" t="s">
        <v>1734</v>
      </c>
      <c r="E235" s="34">
        <v>13.72</v>
      </c>
      <c r="F235" s="168">
        <f t="shared" si="7"/>
        <v>13.72</v>
      </c>
    </row>
    <row r="236" spans="1:6" s="45" customFormat="1" ht="24">
      <c r="A236" s="31">
        <v>40337</v>
      </c>
      <c r="B236" s="21" t="s">
        <v>2406</v>
      </c>
      <c r="C236" s="32" t="s">
        <v>2663</v>
      </c>
      <c r="D236" s="51" t="s">
        <v>1876</v>
      </c>
      <c r="E236" s="34">
        <v>105.31</v>
      </c>
      <c r="F236" s="168">
        <f t="shared" si="7"/>
        <v>105.31</v>
      </c>
    </row>
    <row r="237" spans="1:6" s="45" customFormat="1" ht="24">
      <c r="A237" s="31">
        <v>40339</v>
      </c>
      <c r="B237" s="21" t="s">
        <v>2406</v>
      </c>
      <c r="C237" s="32" t="s">
        <v>2664</v>
      </c>
      <c r="D237" s="51" t="s">
        <v>1876</v>
      </c>
      <c r="E237" s="34">
        <v>124.5</v>
      </c>
      <c r="F237" s="168">
        <f t="shared" si="7"/>
        <v>124.5</v>
      </c>
    </row>
    <row r="238" spans="1:6" s="45" customFormat="1" ht="14.25">
      <c r="A238" s="35">
        <v>404</v>
      </c>
      <c r="B238" s="36" t="s">
        <v>2406</v>
      </c>
      <c r="C238" s="72" t="s">
        <v>2665</v>
      </c>
      <c r="D238" s="73"/>
      <c r="E238" s="74"/>
      <c r="F238" s="168">
        <f t="shared" si="7"/>
        <v>0</v>
      </c>
    </row>
    <row r="239" spans="1:6" s="45" customFormat="1" ht="14.25">
      <c r="A239" s="31">
        <v>40405</v>
      </c>
      <c r="B239" s="21" t="s">
        <v>2406</v>
      </c>
      <c r="C239" s="32" t="s">
        <v>2666</v>
      </c>
      <c r="D239" s="51" t="s">
        <v>1876</v>
      </c>
      <c r="E239" s="34">
        <v>114.8</v>
      </c>
      <c r="F239" s="168">
        <f t="shared" si="7"/>
        <v>114.8</v>
      </c>
    </row>
    <row r="240" spans="1:6" s="45" customFormat="1" ht="14.25">
      <c r="A240" s="35">
        <v>406</v>
      </c>
      <c r="B240" s="36" t="s">
        <v>2406</v>
      </c>
      <c r="C240" s="72" t="s">
        <v>2667</v>
      </c>
      <c r="D240" s="73"/>
      <c r="E240" s="74"/>
      <c r="F240" s="168">
        <f t="shared" si="7"/>
        <v>0</v>
      </c>
    </row>
    <row r="241" spans="1:6" s="45" customFormat="1" ht="24">
      <c r="A241" s="184">
        <v>40601</v>
      </c>
      <c r="B241" s="21" t="s">
        <v>2406</v>
      </c>
      <c r="C241" s="197" t="s">
        <v>2668</v>
      </c>
      <c r="D241" s="51" t="s">
        <v>1876</v>
      </c>
      <c r="E241" s="80">
        <v>119.25</v>
      </c>
      <c r="F241" s="168">
        <f t="shared" si="7"/>
        <v>119.25</v>
      </c>
    </row>
    <row r="242" spans="1:6" s="45" customFormat="1" ht="24">
      <c r="A242" s="184">
        <v>40602</v>
      </c>
      <c r="B242" s="21" t="s">
        <v>2406</v>
      </c>
      <c r="C242" s="197" t="s">
        <v>2669</v>
      </c>
      <c r="D242" s="51" t="s">
        <v>1876</v>
      </c>
      <c r="E242" s="80">
        <v>139.02000000000001</v>
      </c>
      <c r="F242" s="168">
        <f t="shared" si="7"/>
        <v>139.02000000000001</v>
      </c>
    </row>
    <row r="243" spans="1:6" s="45" customFormat="1" ht="14.25">
      <c r="A243" s="31">
        <v>407</v>
      </c>
      <c r="B243" s="21" t="s">
        <v>2406</v>
      </c>
      <c r="C243" s="32" t="s">
        <v>2670</v>
      </c>
      <c r="D243" s="211"/>
      <c r="E243" s="34"/>
      <c r="F243" s="168">
        <f t="shared" si="7"/>
        <v>0</v>
      </c>
    </row>
    <row r="244" spans="1:6" s="45" customFormat="1" ht="24">
      <c r="A244" s="184">
        <v>40705</v>
      </c>
      <c r="B244" s="21" t="s">
        <v>2406</v>
      </c>
      <c r="C244" s="197" t="s">
        <v>2671</v>
      </c>
      <c r="D244" s="51" t="s">
        <v>2407</v>
      </c>
      <c r="E244" s="80">
        <v>75.2</v>
      </c>
      <c r="F244" s="168">
        <f t="shared" si="7"/>
        <v>75.2</v>
      </c>
    </row>
    <row r="245" spans="1:6" s="45" customFormat="1" ht="14.25">
      <c r="A245" s="35">
        <v>408</v>
      </c>
      <c r="B245" s="36" t="s">
        <v>2406</v>
      </c>
      <c r="C245" s="72" t="s">
        <v>2672</v>
      </c>
      <c r="D245" s="73"/>
      <c r="E245" s="74"/>
      <c r="F245" s="168">
        <f t="shared" si="7"/>
        <v>0</v>
      </c>
    </row>
    <row r="246" spans="1:6" s="45" customFormat="1" ht="24">
      <c r="A246" s="206">
        <v>40801</v>
      </c>
      <c r="B246" s="21" t="s">
        <v>2406</v>
      </c>
      <c r="C246" s="114" t="s">
        <v>2673</v>
      </c>
      <c r="D246" s="51" t="s">
        <v>2442</v>
      </c>
      <c r="E246" s="208">
        <v>3016.94</v>
      </c>
      <c r="F246" s="168">
        <f t="shared" si="7"/>
        <v>3016.94</v>
      </c>
    </row>
    <row r="247" spans="1:6" s="45" customFormat="1" ht="24">
      <c r="A247" s="184">
        <v>40802</v>
      </c>
      <c r="B247" s="21" t="s">
        <v>2406</v>
      </c>
      <c r="C247" s="197" t="s">
        <v>2674</v>
      </c>
      <c r="D247" s="51" t="s">
        <v>1876</v>
      </c>
      <c r="E247" s="80">
        <v>150.84</v>
      </c>
      <c r="F247" s="168">
        <f t="shared" si="7"/>
        <v>150.84</v>
      </c>
    </row>
    <row r="248" spans="1:6" s="45" customFormat="1" ht="24">
      <c r="A248" s="38">
        <v>40806</v>
      </c>
      <c r="B248" s="21" t="s">
        <v>2406</v>
      </c>
      <c r="C248" s="50" t="s">
        <v>2675</v>
      </c>
      <c r="D248" s="51" t="s">
        <v>1876</v>
      </c>
      <c r="E248" s="52">
        <v>26.82</v>
      </c>
      <c r="F248" s="168">
        <f t="shared" si="7"/>
        <v>26.82</v>
      </c>
    </row>
    <row r="249" spans="1:6" s="45" customFormat="1" ht="14.25">
      <c r="A249" s="31">
        <v>40807</v>
      </c>
      <c r="B249" s="21" t="s">
        <v>2406</v>
      </c>
      <c r="C249" s="32" t="s">
        <v>2676</v>
      </c>
      <c r="D249" s="51" t="s">
        <v>1876</v>
      </c>
      <c r="E249" s="34">
        <v>84.65</v>
      </c>
      <c r="F249" s="168">
        <f t="shared" si="7"/>
        <v>84.65</v>
      </c>
    </row>
    <row r="250" spans="1:6" s="45" customFormat="1" ht="14.25">
      <c r="A250" s="75">
        <v>40808</v>
      </c>
      <c r="B250" s="21" t="s">
        <v>2406</v>
      </c>
      <c r="C250" s="76" t="s">
        <v>2677</v>
      </c>
      <c r="D250" s="33" t="s">
        <v>1734</v>
      </c>
      <c r="E250" s="78">
        <v>5.32</v>
      </c>
      <c r="F250" s="168">
        <f t="shared" ref="F250:F313" si="8">E250*$F$54</f>
        <v>5.32</v>
      </c>
    </row>
    <row r="251" spans="1:6" s="45" customFormat="1" ht="21.75" customHeight="1">
      <c r="A251" s="184">
        <v>40809</v>
      </c>
      <c r="B251" s="21" t="s">
        <v>2406</v>
      </c>
      <c r="C251" s="197" t="s">
        <v>2678</v>
      </c>
      <c r="D251" s="51" t="s">
        <v>1876</v>
      </c>
      <c r="E251" s="80">
        <v>414.37</v>
      </c>
      <c r="F251" s="168">
        <f t="shared" si="8"/>
        <v>414.37</v>
      </c>
    </row>
    <row r="252" spans="1:6" s="45" customFormat="1" ht="14.25">
      <c r="A252" s="38">
        <v>40810</v>
      </c>
      <c r="B252" s="21" t="s">
        <v>2406</v>
      </c>
      <c r="C252" s="50" t="s">
        <v>2679</v>
      </c>
      <c r="D252" s="33" t="s">
        <v>2442</v>
      </c>
      <c r="E252" s="52">
        <v>7755.77</v>
      </c>
      <c r="F252" s="168">
        <f t="shared" si="8"/>
        <v>7755.77</v>
      </c>
    </row>
    <row r="253" spans="1:6" s="45" customFormat="1" ht="24">
      <c r="A253" s="31">
        <v>40813</v>
      </c>
      <c r="B253" s="21" t="s">
        <v>2406</v>
      </c>
      <c r="C253" s="32" t="s">
        <v>2680</v>
      </c>
      <c r="D253" s="51" t="s">
        <v>1876</v>
      </c>
      <c r="E253" s="34">
        <v>72.34</v>
      </c>
      <c r="F253" s="168">
        <f t="shared" si="8"/>
        <v>72.34</v>
      </c>
    </row>
    <row r="254" spans="1:6" s="45" customFormat="1" ht="14.25">
      <c r="A254" s="31">
        <v>40816</v>
      </c>
      <c r="B254" s="21" t="s">
        <v>2406</v>
      </c>
      <c r="C254" s="32" t="s">
        <v>2681</v>
      </c>
      <c r="D254" s="51" t="s">
        <v>1876</v>
      </c>
      <c r="E254" s="34">
        <v>40.26</v>
      </c>
      <c r="F254" s="168">
        <f t="shared" si="8"/>
        <v>40.26</v>
      </c>
    </row>
    <row r="255" spans="1:6" s="45" customFormat="1" ht="24">
      <c r="A255" s="31">
        <v>40817</v>
      </c>
      <c r="B255" s="21" t="s">
        <v>2406</v>
      </c>
      <c r="C255" s="32" t="s">
        <v>2682</v>
      </c>
      <c r="D255" s="33" t="s">
        <v>2442</v>
      </c>
      <c r="E255" s="34">
        <v>3650.73</v>
      </c>
      <c r="F255" s="168">
        <f t="shared" si="8"/>
        <v>3650.73</v>
      </c>
    </row>
    <row r="256" spans="1:6" s="45" customFormat="1" ht="14.25">
      <c r="A256" s="75">
        <v>40818</v>
      </c>
      <c r="B256" s="21" t="s">
        <v>2406</v>
      </c>
      <c r="C256" s="76" t="s">
        <v>2683</v>
      </c>
      <c r="D256" s="51" t="s">
        <v>1876</v>
      </c>
      <c r="E256" s="78">
        <v>69.2</v>
      </c>
      <c r="F256" s="168">
        <f t="shared" si="8"/>
        <v>69.2</v>
      </c>
    </row>
    <row r="257" spans="1:6" s="45" customFormat="1" ht="24">
      <c r="A257" s="35">
        <v>409</v>
      </c>
      <c r="B257" s="36" t="s">
        <v>2406</v>
      </c>
      <c r="C257" s="72" t="s">
        <v>2684</v>
      </c>
      <c r="D257" s="73"/>
      <c r="E257" s="74"/>
      <c r="F257" s="168">
        <f t="shared" si="8"/>
        <v>0</v>
      </c>
    </row>
    <row r="258" spans="1:6" s="45" customFormat="1" ht="48">
      <c r="A258" s="38">
        <v>40901</v>
      </c>
      <c r="B258" s="21" t="s">
        <v>2406</v>
      </c>
      <c r="C258" s="50" t="s">
        <v>2685</v>
      </c>
      <c r="D258" s="51" t="s">
        <v>2407</v>
      </c>
      <c r="E258" s="52">
        <v>924.97</v>
      </c>
      <c r="F258" s="168">
        <f t="shared" si="8"/>
        <v>924.97</v>
      </c>
    </row>
    <row r="259" spans="1:6" s="45" customFormat="1" ht="48">
      <c r="A259" s="75">
        <v>40902</v>
      </c>
      <c r="B259" s="21" t="s">
        <v>2406</v>
      </c>
      <c r="C259" s="76" t="s">
        <v>2686</v>
      </c>
      <c r="D259" s="51" t="s">
        <v>2407</v>
      </c>
      <c r="E259" s="78">
        <v>1502.59</v>
      </c>
      <c r="F259" s="168">
        <f t="shared" si="8"/>
        <v>1502.59</v>
      </c>
    </row>
    <row r="260" spans="1:6" s="45" customFormat="1" ht="48">
      <c r="A260" s="184">
        <v>40903</v>
      </c>
      <c r="B260" s="21" t="s">
        <v>2406</v>
      </c>
      <c r="C260" s="197" t="s">
        <v>2687</v>
      </c>
      <c r="D260" s="51" t="s">
        <v>2407</v>
      </c>
      <c r="E260" s="80">
        <v>2121.58</v>
      </c>
      <c r="F260" s="168">
        <f t="shared" si="8"/>
        <v>2121.58</v>
      </c>
    </row>
    <row r="261" spans="1:6" s="45" customFormat="1" ht="48">
      <c r="A261" s="38">
        <v>40904</v>
      </c>
      <c r="B261" s="21" t="s">
        <v>2406</v>
      </c>
      <c r="C261" s="50" t="s">
        <v>2688</v>
      </c>
      <c r="D261" s="51" t="s">
        <v>2407</v>
      </c>
      <c r="E261" s="52">
        <v>2845.25</v>
      </c>
      <c r="F261" s="168">
        <f t="shared" si="8"/>
        <v>2845.25</v>
      </c>
    </row>
    <row r="262" spans="1:6" s="45" customFormat="1" ht="14.25">
      <c r="A262" s="27">
        <v>5</v>
      </c>
      <c r="B262" s="28" t="s">
        <v>2406</v>
      </c>
      <c r="C262" s="29" t="s">
        <v>2689</v>
      </c>
      <c r="D262" s="28"/>
      <c r="E262" s="30"/>
      <c r="F262" s="168">
        <f t="shared" si="8"/>
        <v>0</v>
      </c>
    </row>
    <row r="263" spans="1:6" s="45" customFormat="1" ht="14.25">
      <c r="A263" s="35">
        <v>501</v>
      </c>
      <c r="B263" s="36" t="s">
        <v>2406</v>
      </c>
      <c r="C263" s="72" t="s">
        <v>2690</v>
      </c>
      <c r="D263" s="73"/>
      <c r="E263" s="74"/>
      <c r="F263" s="168">
        <f t="shared" si="8"/>
        <v>0</v>
      </c>
    </row>
    <row r="264" spans="1:6" s="45" customFormat="1" ht="24">
      <c r="A264" s="184">
        <v>50112</v>
      </c>
      <c r="B264" s="21" t="s">
        <v>2406</v>
      </c>
      <c r="C264" s="197" t="s">
        <v>2691</v>
      </c>
      <c r="D264" s="33" t="s">
        <v>1876</v>
      </c>
      <c r="E264" s="80">
        <v>175.95</v>
      </c>
      <c r="F264" s="168">
        <f t="shared" si="8"/>
        <v>175.95</v>
      </c>
    </row>
    <row r="265" spans="1:6" s="45" customFormat="1" ht="14.25">
      <c r="A265" s="38">
        <v>50115</v>
      </c>
      <c r="B265" s="21" t="s">
        <v>2406</v>
      </c>
      <c r="C265" s="50" t="s">
        <v>2692</v>
      </c>
      <c r="D265" s="51" t="s">
        <v>2442</v>
      </c>
      <c r="E265" s="52">
        <v>568.03</v>
      </c>
      <c r="F265" s="168">
        <f t="shared" si="8"/>
        <v>568.03</v>
      </c>
    </row>
    <row r="266" spans="1:6" s="45" customFormat="1" ht="24">
      <c r="A266" s="31">
        <v>50122</v>
      </c>
      <c r="B266" s="21" t="s">
        <v>2406</v>
      </c>
      <c r="C266" s="32" t="s">
        <v>2693</v>
      </c>
      <c r="D266" s="33" t="s">
        <v>1876</v>
      </c>
      <c r="E266" s="34">
        <v>267.27</v>
      </c>
      <c r="F266" s="168">
        <f t="shared" si="8"/>
        <v>267.27</v>
      </c>
    </row>
    <row r="267" spans="1:6" s="45" customFormat="1" ht="14.25">
      <c r="A267" s="35">
        <v>502</v>
      </c>
      <c r="B267" s="36" t="s">
        <v>2406</v>
      </c>
      <c r="C267" s="72" t="s">
        <v>2694</v>
      </c>
      <c r="D267" s="73"/>
      <c r="E267" s="74"/>
      <c r="F267" s="168">
        <f t="shared" si="8"/>
        <v>0</v>
      </c>
    </row>
    <row r="268" spans="1:6" s="45" customFormat="1" ht="14.25">
      <c r="A268" s="31">
        <v>50205</v>
      </c>
      <c r="B268" s="21" t="s">
        <v>2406</v>
      </c>
      <c r="C268" s="32" t="s">
        <v>2695</v>
      </c>
      <c r="D268" s="33" t="s">
        <v>1876</v>
      </c>
      <c r="E268" s="34">
        <v>442.02</v>
      </c>
      <c r="F268" s="168">
        <f t="shared" si="8"/>
        <v>442.02</v>
      </c>
    </row>
    <row r="269" spans="1:6" s="45" customFormat="1" ht="14.25">
      <c r="A269" s="31">
        <v>50206</v>
      </c>
      <c r="B269" s="21" t="s">
        <v>2406</v>
      </c>
      <c r="C269" s="32" t="s">
        <v>2696</v>
      </c>
      <c r="D269" s="33" t="s">
        <v>1876</v>
      </c>
      <c r="E269" s="34">
        <v>476.41</v>
      </c>
      <c r="F269" s="168">
        <f t="shared" si="8"/>
        <v>476.41</v>
      </c>
    </row>
    <row r="270" spans="1:6" s="45" customFormat="1" ht="24">
      <c r="A270" s="31">
        <v>50208</v>
      </c>
      <c r="B270" s="21" t="s">
        <v>2406</v>
      </c>
      <c r="C270" s="32" t="s">
        <v>2697</v>
      </c>
      <c r="D270" s="33" t="s">
        <v>1876</v>
      </c>
      <c r="E270" s="34">
        <v>148.5</v>
      </c>
      <c r="F270" s="168">
        <f t="shared" si="8"/>
        <v>148.5</v>
      </c>
    </row>
    <row r="271" spans="1:6" s="45" customFormat="1" ht="14.25">
      <c r="A271" s="35">
        <v>503</v>
      </c>
      <c r="B271" s="36" t="s">
        <v>2406</v>
      </c>
      <c r="C271" s="72" t="s">
        <v>2698</v>
      </c>
      <c r="D271" s="73"/>
      <c r="E271" s="74"/>
      <c r="F271" s="168">
        <f t="shared" si="8"/>
        <v>0</v>
      </c>
    </row>
    <row r="272" spans="1:6" s="45" customFormat="1" ht="24">
      <c r="A272" s="206">
        <v>50301</v>
      </c>
      <c r="B272" s="21" t="s">
        <v>2406</v>
      </c>
      <c r="C272" s="114" t="s">
        <v>2699</v>
      </c>
      <c r="D272" s="207" t="s">
        <v>2407</v>
      </c>
      <c r="E272" s="208">
        <v>41.63</v>
      </c>
      <c r="F272" s="168">
        <f t="shared" si="8"/>
        <v>41.63</v>
      </c>
    </row>
    <row r="273" spans="1:6" s="45" customFormat="1" ht="24">
      <c r="A273" s="206">
        <v>50303</v>
      </c>
      <c r="B273" s="21" t="s">
        <v>2406</v>
      </c>
      <c r="C273" s="114" t="s">
        <v>2700</v>
      </c>
      <c r="D273" s="207" t="s">
        <v>2407</v>
      </c>
      <c r="E273" s="208">
        <v>64.25</v>
      </c>
      <c r="F273" s="168">
        <f t="shared" si="8"/>
        <v>64.25</v>
      </c>
    </row>
    <row r="274" spans="1:6" s="45" customFormat="1" ht="14.25">
      <c r="A274" s="35">
        <v>505</v>
      </c>
      <c r="B274" s="36" t="s">
        <v>2406</v>
      </c>
      <c r="C274" s="72" t="s">
        <v>2701</v>
      </c>
      <c r="D274" s="73"/>
      <c r="E274" s="74"/>
      <c r="F274" s="168">
        <f t="shared" si="8"/>
        <v>0</v>
      </c>
    </row>
    <row r="275" spans="1:6" s="45" customFormat="1" ht="24">
      <c r="A275" s="31">
        <v>50501</v>
      </c>
      <c r="B275" s="21" t="s">
        <v>2406</v>
      </c>
      <c r="C275" s="32" t="s">
        <v>2702</v>
      </c>
      <c r="D275" s="33" t="s">
        <v>1876</v>
      </c>
      <c r="E275" s="34">
        <v>140.12</v>
      </c>
      <c r="F275" s="168">
        <f t="shared" si="8"/>
        <v>140.12</v>
      </c>
    </row>
    <row r="276" spans="1:6" s="45" customFormat="1" ht="24">
      <c r="A276" s="31">
        <v>50502</v>
      </c>
      <c r="B276" s="21" t="s">
        <v>2406</v>
      </c>
      <c r="C276" s="32" t="s">
        <v>2703</v>
      </c>
      <c r="D276" s="33" t="s">
        <v>1876</v>
      </c>
      <c r="E276" s="34">
        <v>175.53</v>
      </c>
      <c r="F276" s="168">
        <f t="shared" si="8"/>
        <v>175.53</v>
      </c>
    </row>
    <row r="277" spans="1:6" s="45" customFormat="1" ht="24">
      <c r="A277" s="31">
        <v>50503</v>
      </c>
      <c r="B277" s="21" t="s">
        <v>2406</v>
      </c>
      <c r="C277" s="32" t="s">
        <v>2704</v>
      </c>
      <c r="D277" s="33" t="s">
        <v>1876</v>
      </c>
      <c r="E277" s="34">
        <v>95.98</v>
      </c>
      <c r="F277" s="168">
        <f t="shared" si="8"/>
        <v>95.98</v>
      </c>
    </row>
    <row r="278" spans="1:6" s="45" customFormat="1" ht="14.25">
      <c r="A278" s="35">
        <v>506</v>
      </c>
      <c r="B278" s="36" t="s">
        <v>2406</v>
      </c>
      <c r="C278" s="72" t="s">
        <v>2705</v>
      </c>
      <c r="D278" s="73"/>
      <c r="E278" s="74"/>
      <c r="F278" s="168">
        <f t="shared" si="8"/>
        <v>0</v>
      </c>
    </row>
    <row r="279" spans="1:6" s="45" customFormat="1" ht="24">
      <c r="A279" s="31">
        <v>50601</v>
      </c>
      <c r="B279" s="21" t="s">
        <v>2406</v>
      </c>
      <c r="C279" s="32" t="s">
        <v>2706</v>
      </c>
      <c r="D279" s="33" t="s">
        <v>1876</v>
      </c>
      <c r="E279" s="34">
        <v>76.13</v>
      </c>
      <c r="F279" s="168">
        <f t="shared" si="8"/>
        <v>76.13</v>
      </c>
    </row>
    <row r="280" spans="1:6" s="45" customFormat="1" ht="24">
      <c r="A280" s="31">
        <v>50602</v>
      </c>
      <c r="B280" s="21" t="s">
        <v>2406</v>
      </c>
      <c r="C280" s="32" t="s">
        <v>2707</v>
      </c>
      <c r="D280" s="33" t="s">
        <v>1876</v>
      </c>
      <c r="E280" s="34">
        <v>87.48</v>
      </c>
      <c r="F280" s="168">
        <f t="shared" si="8"/>
        <v>87.48</v>
      </c>
    </row>
    <row r="281" spans="1:6" s="45" customFormat="1" ht="24">
      <c r="A281" s="75">
        <v>50603</v>
      </c>
      <c r="B281" s="21" t="s">
        <v>2406</v>
      </c>
      <c r="C281" s="76" t="s">
        <v>2708</v>
      </c>
      <c r="D281" s="77" t="s">
        <v>1876</v>
      </c>
      <c r="E281" s="78">
        <v>103.44</v>
      </c>
      <c r="F281" s="168">
        <f t="shared" si="8"/>
        <v>103.44</v>
      </c>
    </row>
    <row r="282" spans="1:6" s="45" customFormat="1" ht="36">
      <c r="A282" s="184">
        <v>50605</v>
      </c>
      <c r="B282" s="21" t="s">
        <v>2406</v>
      </c>
      <c r="C282" s="197" t="s">
        <v>2709</v>
      </c>
      <c r="D282" s="77" t="s">
        <v>1876</v>
      </c>
      <c r="E282" s="80">
        <v>60.56</v>
      </c>
      <c r="F282" s="168">
        <f t="shared" si="8"/>
        <v>60.56</v>
      </c>
    </row>
    <row r="283" spans="1:6" s="45" customFormat="1" ht="24">
      <c r="A283" s="38">
        <v>50606</v>
      </c>
      <c r="B283" s="21" t="s">
        <v>2406</v>
      </c>
      <c r="C283" s="50" t="s">
        <v>2710</v>
      </c>
      <c r="D283" s="51" t="s">
        <v>1876</v>
      </c>
      <c r="E283" s="52">
        <v>48.49</v>
      </c>
      <c r="F283" s="168">
        <f t="shared" si="8"/>
        <v>48.49</v>
      </c>
    </row>
    <row r="284" spans="1:6" s="45" customFormat="1" ht="36">
      <c r="A284" s="31">
        <v>50607</v>
      </c>
      <c r="B284" s="21" t="s">
        <v>2406</v>
      </c>
      <c r="C284" s="32" t="s">
        <v>2711</v>
      </c>
      <c r="D284" s="33" t="s">
        <v>1876</v>
      </c>
      <c r="E284" s="34">
        <v>120.48</v>
      </c>
      <c r="F284" s="168">
        <f t="shared" si="8"/>
        <v>120.48</v>
      </c>
    </row>
    <row r="285" spans="1:6" s="45" customFormat="1" ht="36">
      <c r="A285" s="31">
        <v>50608</v>
      </c>
      <c r="B285" s="21" t="s">
        <v>2406</v>
      </c>
      <c r="C285" s="32" t="s">
        <v>2712</v>
      </c>
      <c r="D285" s="33" t="s">
        <v>1876</v>
      </c>
      <c r="E285" s="34">
        <v>96.33</v>
      </c>
      <c r="F285" s="168">
        <f t="shared" si="8"/>
        <v>96.33</v>
      </c>
    </row>
    <row r="286" spans="1:6" s="45" customFormat="1" ht="14.25">
      <c r="A286" s="27">
        <v>6</v>
      </c>
      <c r="B286" s="28" t="s">
        <v>2406</v>
      </c>
      <c r="C286" s="29" t="s">
        <v>2713</v>
      </c>
      <c r="D286" s="28"/>
      <c r="E286" s="30"/>
      <c r="F286" s="168">
        <f t="shared" si="8"/>
        <v>0</v>
      </c>
    </row>
    <row r="287" spans="1:6" s="45" customFormat="1" ht="14.25">
      <c r="A287" s="35">
        <v>601</v>
      </c>
      <c r="B287" s="36" t="s">
        <v>2406</v>
      </c>
      <c r="C287" s="72" t="s">
        <v>2714</v>
      </c>
      <c r="D287" s="73"/>
      <c r="E287" s="74"/>
      <c r="F287" s="168">
        <f t="shared" si="8"/>
        <v>0</v>
      </c>
    </row>
    <row r="288" spans="1:6" s="45" customFormat="1" ht="14.25">
      <c r="A288" s="75">
        <v>60101</v>
      </c>
      <c r="B288" s="21" t="s">
        <v>2406</v>
      </c>
      <c r="C288" s="76" t="s">
        <v>2715</v>
      </c>
      <c r="D288" s="77" t="s">
        <v>2408</v>
      </c>
      <c r="E288" s="78">
        <v>379</v>
      </c>
      <c r="F288" s="168">
        <f t="shared" si="8"/>
        <v>379</v>
      </c>
    </row>
    <row r="289" spans="1:6" s="45" customFormat="1" ht="14.25">
      <c r="A289" s="75">
        <v>60102</v>
      </c>
      <c r="B289" s="21" t="s">
        <v>2406</v>
      </c>
      <c r="C289" s="76" t="s">
        <v>2716</v>
      </c>
      <c r="D289" s="77" t="s">
        <v>2408</v>
      </c>
      <c r="E289" s="78">
        <v>379</v>
      </c>
      <c r="F289" s="168">
        <f t="shared" si="8"/>
        <v>379</v>
      </c>
    </row>
    <row r="290" spans="1:6" s="45" customFormat="1" ht="14.25">
      <c r="A290" s="75">
        <v>60103</v>
      </c>
      <c r="B290" s="21" t="s">
        <v>2406</v>
      </c>
      <c r="C290" s="76" t="s">
        <v>2717</v>
      </c>
      <c r="D290" s="77" t="s">
        <v>2408</v>
      </c>
      <c r="E290" s="78">
        <v>379</v>
      </c>
      <c r="F290" s="168">
        <f t="shared" si="8"/>
        <v>379</v>
      </c>
    </row>
    <row r="291" spans="1:6" s="45" customFormat="1" ht="14.25">
      <c r="A291" s="184">
        <v>60107</v>
      </c>
      <c r="B291" s="21" t="s">
        <v>2406</v>
      </c>
      <c r="C291" s="197" t="s">
        <v>2718</v>
      </c>
      <c r="D291" s="79" t="s">
        <v>2407</v>
      </c>
      <c r="E291" s="80">
        <v>24.07</v>
      </c>
      <c r="F291" s="168">
        <f t="shared" si="8"/>
        <v>24.07</v>
      </c>
    </row>
    <row r="292" spans="1:6" s="45" customFormat="1" ht="14.25">
      <c r="A292" s="38">
        <v>60108</v>
      </c>
      <c r="B292" s="21" t="s">
        <v>2406</v>
      </c>
      <c r="C292" s="50" t="s">
        <v>2719</v>
      </c>
      <c r="D292" s="51" t="s">
        <v>2408</v>
      </c>
      <c r="E292" s="52">
        <v>451.4</v>
      </c>
      <c r="F292" s="168">
        <f t="shared" si="8"/>
        <v>451.4</v>
      </c>
    </row>
    <row r="293" spans="1:6" s="45" customFormat="1" ht="14.25">
      <c r="A293" s="31">
        <v>60110</v>
      </c>
      <c r="B293" s="21" t="s">
        <v>2406</v>
      </c>
      <c r="C293" s="32" t="s">
        <v>2720</v>
      </c>
      <c r="D293" s="33" t="s">
        <v>2407</v>
      </c>
      <c r="E293" s="34">
        <v>84.1</v>
      </c>
      <c r="F293" s="168">
        <f t="shared" si="8"/>
        <v>84.1</v>
      </c>
    </row>
    <row r="294" spans="1:6" s="45" customFormat="1" ht="14.25">
      <c r="A294" s="31">
        <v>60112</v>
      </c>
      <c r="B294" s="21" t="s">
        <v>2406</v>
      </c>
      <c r="C294" s="32" t="s">
        <v>2721</v>
      </c>
      <c r="D294" s="33" t="s">
        <v>2407</v>
      </c>
      <c r="E294" s="34">
        <v>74.510000000000005</v>
      </c>
      <c r="F294" s="168">
        <f t="shared" si="8"/>
        <v>74.510000000000005</v>
      </c>
    </row>
    <row r="295" spans="1:6" s="45" customFormat="1" ht="14.25">
      <c r="A295" s="75">
        <v>60113</v>
      </c>
      <c r="B295" s="21" t="s">
        <v>2406</v>
      </c>
      <c r="C295" s="76" t="s">
        <v>2722</v>
      </c>
      <c r="D295" s="77" t="s">
        <v>2407</v>
      </c>
      <c r="E295" s="78">
        <v>29.09</v>
      </c>
      <c r="F295" s="168">
        <f t="shared" si="8"/>
        <v>29.09</v>
      </c>
    </row>
    <row r="296" spans="1:6" s="45" customFormat="1" ht="14.25">
      <c r="A296" s="184">
        <v>611</v>
      </c>
      <c r="B296" s="21" t="s">
        <v>2406</v>
      </c>
      <c r="C296" s="197" t="s">
        <v>2723</v>
      </c>
      <c r="D296" s="79"/>
      <c r="E296" s="80"/>
      <c r="F296" s="168">
        <f t="shared" si="8"/>
        <v>0</v>
      </c>
    </row>
    <row r="297" spans="1:6" s="45" customFormat="1" ht="14.25">
      <c r="A297" s="38">
        <v>61101</v>
      </c>
      <c r="B297" s="21" t="s">
        <v>2406</v>
      </c>
      <c r="C297" s="50" t="s">
        <v>2724</v>
      </c>
      <c r="D297" s="51" t="s">
        <v>2408</v>
      </c>
      <c r="E297" s="52">
        <v>10.36</v>
      </c>
      <c r="F297" s="168">
        <f t="shared" si="8"/>
        <v>10.36</v>
      </c>
    </row>
    <row r="298" spans="1:6" s="45" customFormat="1" ht="14.25">
      <c r="A298" s="38">
        <v>61102</v>
      </c>
      <c r="B298" s="21" t="s">
        <v>2406</v>
      </c>
      <c r="C298" s="50" t="s">
        <v>2725</v>
      </c>
      <c r="D298" s="51" t="s">
        <v>2408</v>
      </c>
      <c r="E298" s="52">
        <v>134.61000000000001</v>
      </c>
      <c r="F298" s="168">
        <f t="shared" si="8"/>
        <v>134.61000000000001</v>
      </c>
    </row>
    <row r="299" spans="1:6" s="45" customFormat="1" ht="14.25">
      <c r="A299" s="31">
        <v>61103</v>
      </c>
      <c r="B299" s="21" t="s">
        <v>2406</v>
      </c>
      <c r="C299" s="32" t="s">
        <v>2726</v>
      </c>
      <c r="D299" s="33" t="s">
        <v>2408</v>
      </c>
      <c r="E299" s="34">
        <v>297.41000000000003</v>
      </c>
      <c r="F299" s="168">
        <f t="shared" si="8"/>
        <v>297.41000000000003</v>
      </c>
    </row>
    <row r="300" spans="1:6" s="45" customFormat="1" ht="14.25">
      <c r="A300" s="75">
        <v>61104</v>
      </c>
      <c r="B300" s="21" t="s">
        <v>2406</v>
      </c>
      <c r="C300" s="76" t="s">
        <v>2727</v>
      </c>
      <c r="D300" s="77" t="s">
        <v>2408</v>
      </c>
      <c r="E300" s="78">
        <v>91.5</v>
      </c>
      <c r="F300" s="168">
        <f t="shared" si="8"/>
        <v>91.5</v>
      </c>
    </row>
    <row r="301" spans="1:6" s="45" customFormat="1" ht="14.25">
      <c r="A301" s="184">
        <v>61106</v>
      </c>
      <c r="B301" s="21" t="s">
        <v>2406</v>
      </c>
      <c r="C301" s="197" t="s">
        <v>2728</v>
      </c>
      <c r="D301" s="79" t="s">
        <v>2408</v>
      </c>
      <c r="E301" s="80">
        <v>133.28</v>
      </c>
      <c r="F301" s="168">
        <f t="shared" si="8"/>
        <v>133.28</v>
      </c>
    </row>
    <row r="302" spans="1:6" s="45" customFormat="1" ht="14.25">
      <c r="A302" s="38">
        <v>61107</v>
      </c>
      <c r="B302" s="21" t="s">
        <v>2406</v>
      </c>
      <c r="C302" s="50" t="s">
        <v>2729</v>
      </c>
      <c r="D302" s="51" t="s">
        <v>2408</v>
      </c>
      <c r="E302" s="52">
        <v>84.52</v>
      </c>
      <c r="F302" s="168">
        <f t="shared" si="8"/>
        <v>84.52</v>
      </c>
    </row>
    <row r="303" spans="1:6" s="45" customFormat="1" ht="14.25">
      <c r="A303" s="31">
        <v>61108</v>
      </c>
      <c r="B303" s="21" t="s">
        <v>2406</v>
      </c>
      <c r="C303" s="32" t="s">
        <v>2730</v>
      </c>
      <c r="D303" s="33" t="s">
        <v>2408</v>
      </c>
      <c r="E303" s="34">
        <v>120.59</v>
      </c>
      <c r="F303" s="168">
        <f t="shared" si="8"/>
        <v>120.59</v>
      </c>
    </row>
    <row r="304" spans="1:6" s="45" customFormat="1" ht="14.25">
      <c r="A304" s="75">
        <v>61112</v>
      </c>
      <c r="B304" s="21" t="s">
        <v>2406</v>
      </c>
      <c r="C304" s="76" t="s">
        <v>2731</v>
      </c>
      <c r="D304" s="77" t="s">
        <v>2408</v>
      </c>
      <c r="E304" s="78">
        <v>65.319999999999993</v>
      </c>
      <c r="F304" s="168">
        <f t="shared" si="8"/>
        <v>65.319999999999993</v>
      </c>
    </row>
    <row r="305" spans="1:6" s="45" customFormat="1" ht="24">
      <c r="A305" s="184">
        <v>613</v>
      </c>
      <c r="B305" s="21" t="s">
        <v>2406</v>
      </c>
      <c r="C305" s="197" t="s">
        <v>2732</v>
      </c>
      <c r="D305" s="79"/>
      <c r="E305" s="80"/>
      <c r="F305" s="168">
        <f t="shared" si="8"/>
        <v>0</v>
      </c>
    </row>
    <row r="306" spans="1:6" s="45" customFormat="1" ht="36">
      <c r="A306" s="38">
        <v>61301</v>
      </c>
      <c r="B306" s="21" t="s">
        <v>2406</v>
      </c>
      <c r="C306" s="50" t="s">
        <v>2733</v>
      </c>
      <c r="D306" s="51" t="s">
        <v>2408</v>
      </c>
      <c r="E306" s="52">
        <v>924.22</v>
      </c>
      <c r="F306" s="168">
        <f t="shared" si="8"/>
        <v>924.22</v>
      </c>
    </row>
    <row r="307" spans="1:6" s="45" customFormat="1" ht="36">
      <c r="A307" s="38">
        <v>61302</v>
      </c>
      <c r="B307" s="21" t="s">
        <v>2406</v>
      </c>
      <c r="C307" s="50" t="s">
        <v>2734</v>
      </c>
      <c r="D307" s="51" t="s">
        <v>2408</v>
      </c>
      <c r="E307" s="52">
        <v>929.98</v>
      </c>
      <c r="F307" s="168">
        <f t="shared" si="8"/>
        <v>929.98</v>
      </c>
    </row>
    <row r="308" spans="1:6" s="45" customFormat="1" ht="36">
      <c r="A308" s="75">
        <v>61303</v>
      </c>
      <c r="B308" s="21" t="s">
        <v>2406</v>
      </c>
      <c r="C308" s="76" t="s">
        <v>2735</v>
      </c>
      <c r="D308" s="77" t="s">
        <v>2408</v>
      </c>
      <c r="E308" s="78">
        <v>935.74</v>
      </c>
      <c r="F308" s="168">
        <f t="shared" si="8"/>
        <v>935.74</v>
      </c>
    </row>
    <row r="309" spans="1:6" s="45" customFormat="1" ht="36">
      <c r="A309" s="184">
        <v>61304</v>
      </c>
      <c r="B309" s="21" t="s">
        <v>2406</v>
      </c>
      <c r="C309" s="197" t="s">
        <v>2736</v>
      </c>
      <c r="D309" s="79" t="s">
        <v>2408</v>
      </c>
      <c r="E309" s="80">
        <v>1038.58</v>
      </c>
      <c r="F309" s="168">
        <f t="shared" si="8"/>
        <v>1038.58</v>
      </c>
    </row>
    <row r="310" spans="1:6" s="45" customFormat="1" ht="24">
      <c r="A310" s="38">
        <v>614</v>
      </c>
      <c r="B310" s="21" t="s">
        <v>2406</v>
      </c>
      <c r="C310" s="50" t="s">
        <v>2737</v>
      </c>
      <c r="D310" s="51"/>
      <c r="E310" s="52"/>
      <c r="F310" s="168">
        <f t="shared" si="8"/>
        <v>0</v>
      </c>
    </row>
    <row r="311" spans="1:6" s="45" customFormat="1" ht="36">
      <c r="A311" s="31">
        <v>61401</v>
      </c>
      <c r="B311" s="21" t="s">
        <v>2406</v>
      </c>
      <c r="C311" s="32" t="s">
        <v>2738</v>
      </c>
      <c r="D311" s="33" t="s">
        <v>2408</v>
      </c>
      <c r="E311" s="34">
        <v>1080.83</v>
      </c>
      <c r="F311" s="168">
        <f t="shared" si="8"/>
        <v>1080.83</v>
      </c>
    </row>
    <row r="312" spans="1:6" s="45" customFormat="1" ht="36">
      <c r="A312" s="31">
        <v>61402</v>
      </c>
      <c r="B312" s="21" t="s">
        <v>2406</v>
      </c>
      <c r="C312" s="32" t="s">
        <v>2739</v>
      </c>
      <c r="D312" s="33" t="s">
        <v>2408</v>
      </c>
      <c r="E312" s="34">
        <v>1085.9100000000001</v>
      </c>
      <c r="F312" s="168">
        <f t="shared" si="8"/>
        <v>1085.9100000000001</v>
      </c>
    </row>
    <row r="313" spans="1:6" s="45" customFormat="1" ht="36">
      <c r="A313" s="31">
        <v>61403</v>
      </c>
      <c r="B313" s="21" t="s">
        <v>2406</v>
      </c>
      <c r="C313" s="32" t="s">
        <v>2740</v>
      </c>
      <c r="D313" s="33" t="s">
        <v>2408</v>
      </c>
      <c r="E313" s="34">
        <v>1071.79</v>
      </c>
      <c r="F313" s="168">
        <f t="shared" si="8"/>
        <v>1071.79</v>
      </c>
    </row>
    <row r="314" spans="1:6" s="45" customFormat="1" ht="36">
      <c r="A314" s="31">
        <v>61404</v>
      </c>
      <c r="B314" s="21" t="s">
        <v>2406</v>
      </c>
      <c r="C314" s="32" t="s">
        <v>2741</v>
      </c>
      <c r="D314" s="33" t="s">
        <v>2408</v>
      </c>
      <c r="E314" s="34">
        <v>1085.9100000000001</v>
      </c>
      <c r="F314" s="168">
        <f t="shared" ref="F314:F377" si="9">E314*$F$54</f>
        <v>1085.9100000000001</v>
      </c>
    </row>
    <row r="315" spans="1:6" s="45" customFormat="1" ht="14.25">
      <c r="A315" s="31">
        <v>617</v>
      </c>
      <c r="B315" s="21" t="s">
        <v>2406</v>
      </c>
      <c r="C315" s="32" t="s">
        <v>2742</v>
      </c>
      <c r="D315" s="33"/>
      <c r="E315" s="34"/>
      <c r="F315" s="168">
        <f t="shared" si="9"/>
        <v>0</v>
      </c>
    </row>
    <row r="316" spans="1:6" s="45" customFormat="1" ht="24">
      <c r="A316" s="31">
        <v>61701</v>
      </c>
      <c r="B316" s="21" t="s">
        <v>2406</v>
      </c>
      <c r="C316" s="32" t="s">
        <v>2743</v>
      </c>
      <c r="D316" s="33" t="s">
        <v>2408</v>
      </c>
      <c r="E316" s="34">
        <v>964.64</v>
      </c>
      <c r="F316" s="168">
        <f t="shared" si="9"/>
        <v>964.64</v>
      </c>
    </row>
    <row r="317" spans="1:6" s="45" customFormat="1" ht="24">
      <c r="A317" s="31">
        <v>61702</v>
      </c>
      <c r="B317" s="21" t="s">
        <v>2406</v>
      </c>
      <c r="C317" s="32" t="s">
        <v>2744</v>
      </c>
      <c r="D317" s="33" t="s">
        <v>2408</v>
      </c>
      <c r="E317" s="34">
        <v>1024.8399999999999</v>
      </c>
      <c r="F317" s="168">
        <f t="shared" si="9"/>
        <v>1024.8399999999999</v>
      </c>
    </row>
    <row r="318" spans="1:6" s="45" customFormat="1" ht="24">
      <c r="A318" s="31">
        <v>61703</v>
      </c>
      <c r="B318" s="21" t="s">
        <v>2406</v>
      </c>
      <c r="C318" s="32" t="s">
        <v>2745</v>
      </c>
      <c r="D318" s="33" t="s">
        <v>2408</v>
      </c>
      <c r="E318" s="34">
        <v>1125.82</v>
      </c>
      <c r="F318" s="168">
        <f t="shared" si="9"/>
        <v>1125.82</v>
      </c>
    </row>
    <row r="319" spans="1:6" s="45" customFormat="1" ht="24">
      <c r="A319" s="75">
        <v>619</v>
      </c>
      <c r="B319" s="21" t="s">
        <v>2406</v>
      </c>
      <c r="C319" s="76" t="s">
        <v>2746</v>
      </c>
      <c r="D319" s="77"/>
      <c r="E319" s="78"/>
      <c r="F319" s="168">
        <f t="shared" si="9"/>
        <v>0</v>
      </c>
    </row>
    <row r="320" spans="1:6" s="45" customFormat="1" ht="36">
      <c r="A320" s="184">
        <v>61901</v>
      </c>
      <c r="B320" s="21" t="s">
        <v>2406</v>
      </c>
      <c r="C320" s="197" t="s">
        <v>2747</v>
      </c>
      <c r="D320" s="79" t="s">
        <v>2408</v>
      </c>
      <c r="E320" s="80">
        <v>1076.17</v>
      </c>
      <c r="F320" s="168">
        <f t="shared" si="9"/>
        <v>1076.17</v>
      </c>
    </row>
    <row r="321" spans="1:6" s="45" customFormat="1" ht="36">
      <c r="A321" s="184">
        <v>61902</v>
      </c>
      <c r="B321" s="21" t="s">
        <v>2406</v>
      </c>
      <c r="C321" s="197" t="s">
        <v>2748</v>
      </c>
      <c r="D321" s="79" t="s">
        <v>2408</v>
      </c>
      <c r="E321" s="80">
        <v>1095</v>
      </c>
      <c r="F321" s="168">
        <f t="shared" si="9"/>
        <v>1095</v>
      </c>
    </row>
    <row r="322" spans="1:6" s="45" customFormat="1" ht="36">
      <c r="A322" s="75">
        <v>61903</v>
      </c>
      <c r="B322" s="21" t="s">
        <v>2406</v>
      </c>
      <c r="C322" s="76" t="s">
        <v>2749</v>
      </c>
      <c r="D322" s="77" t="s">
        <v>2408</v>
      </c>
      <c r="E322" s="78">
        <v>1173.82</v>
      </c>
      <c r="F322" s="168">
        <f t="shared" si="9"/>
        <v>1173.82</v>
      </c>
    </row>
    <row r="323" spans="1:6" s="45" customFormat="1" ht="14.25">
      <c r="A323" s="184">
        <v>622</v>
      </c>
      <c r="B323" s="21" t="s">
        <v>2406</v>
      </c>
      <c r="C323" s="197" t="s">
        <v>2750</v>
      </c>
      <c r="D323" s="79"/>
      <c r="E323" s="80"/>
      <c r="F323" s="168">
        <f t="shared" si="9"/>
        <v>0</v>
      </c>
    </row>
    <row r="324" spans="1:6" s="45" customFormat="1" ht="14.25">
      <c r="A324" s="38">
        <v>62201</v>
      </c>
      <c r="B324" s="21" t="s">
        <v>2406</v>
      </c>
      <c r="C324" s="50" t="s">
        <v>2751</v>
      </c>
      <c r="D324" s="51" t="s">
        <v>2408</v>
      </c>
      <c r="E324" s="52">
        <v>104.97</v>
      </c>
      <c r="F324" s="168">
        <f t="shared" si="9"/>
        <v>104.97</v>
      </c>
    </row>
    <row r="325" spans="1:6" s="45" customFormat="1" ht="14.25">
      <c r="A325" s="38">
        <v>62202</v>
      </c>
      <c r="B325" s="21" t="s">
        <v>2406</v>
      </c>
      <c r="C325" s="50" t="s">
        <v>2752</v>
      </c>
      <c r="D325" s="51" t="s">
        <v>2408</v>
      </c>
      <c r="E325" s="52">
        <v>104.97</v>
      </c>
      <c r="F325" s="168">
        <f t="shared" si="9"/>
        <v>104.97</v>
      </c>
    </row>
    <row r="326" spans="1:6" s="45" customFormat="1" ht="14.25">
      <c r="A326" s="31">
        <v>62203</v>
      </c>
      <c r="B326" s="21" t="s">
        <v>2406</v>
      </c>
      <c r="C326" s="32" t="s">
        <v>2753</v>
      </c>
      <c r="D326" s="33" t="s">
        <v>2408</v>
      </c>
      <c r="E326" s="34">
        <v>103.64</v>
      </c>
      <c r="F326" s="168">
        <f t="shared" si="9"/>
        <v>103.64</v>
      </c>
    </row>
    <row r="327" spans="1:6" s="45" customFormat="1" ht="14.25">
      <c r="A327" s="31">
        <v>62204</v>
      </c>
      <c r="B327" s="21" t="s">
        <v>2406</v>
      </c>
      <c r="C327" s="32" t="s">
        <v>2754</v>
      </c>
      <c r="D327" s="33" t="s">
        <v>2408</v>
      </c>
      <c r="E327" s="34">
        <v>83.85</v>
      </c>
      <c r="F327" s="168">
        <f t="shared" si="9"/>
        <v>83.85</v>
      </c>
    </row>
    <row r="328" spans="1:6" s="45" customFormat="1" ht="14.25">
      <c r="A328" s="31">
        <v>62205</v>
      </c>
      <c r="B328" s="21" t="s">
        <v>2406</v>
      </c>
      <c r="C328" s="32" t="s">
        <v>2755</v>
      </c>
      <c r="D328" s="33" t="s">
        <v>2408</v>
      </c>
      <c r="E328" s="34">
        <v>76.77</v>
      </c>
      <c r="F328" s="168">
        <f t="shared" si="9"/>
        <v>76.77</v>
      </c>
    </row>
    <row r="329" spans="1:6" s="45" customFormat="1" ht="14.25">
      <c r="A329" s="206">
        <v>62206</v>
      </c>
      <c r="B329" s="21" t="s">
        <v>2406</v>
      </c>
      <c r="C329" s="114" t="s">
        <v>2756</v>
      </c>
      <c r="D329" s="207" t="s">
        <v>2408</v>
      </c>
      <c r="E329" s="208">
        <v>9.85</v>
      </c>
      <c r="F329" s="168">
        <f t="shared" si="9"/>
        <v>9.85</v>
      </c>
    </row>
    <row r="330" spans="1:6" s="45" customFormat="1" ht="14.25">
      <c r="A330" s="184">
        <v>62207</v>
      </c>
      <c r="B330" s="21" t="s">
        <v>2406</v>
      </c>
      <c r="C330" s="197" t="s">
        <v>2757</v>
      </c>
      <c r="D330" s="79" t="s">
        <v>2408</v>
      </c>
      <c r="E330" s="80">
        <v>59.23</v>
      </c>
      <c r="F330" s="168">
        <f t="shared" si="9"/>
        <v>59.23</v>
      </c>
    </row>
    <row r="331" spans="1:6" s="45" customFormat="1" ht="14.25">
      <c r="A331" s="38">
        <v>62208</v>
      </c>
      <c r="B331" s="21" t="s">
        <v>2406</v>
      </c>
      <c r="C331" s="50" t="s">
        <v>2758</v>
      </c>
      <c r="D331" s="51" t="s">
        <v>2408</v>
      </c>
      <c r="E331" s="52">
        <v>76.45</v>
      </c>
      <c r="F331" s="168">
        <f t="shared" si="9"/>
        <v>76.45</v>
      </c>
    </row>
    <row r="332" spans="1:6" s="45" customFormat="1" ht="14.25">
      <c r="A332" s="31">
        <v>62211</v>
      </c>
      <c r="B332" s="21" t="s">
        <v>2406</v>
      </c>
      <c r="C332" s="32" t="s">
        <v>2759</v>
      </c>
      <c r="D332" s="33" t="s">
        <v>2407</v>
      </c>
      <c r="E332" s="34">
        <v>3.21</v>
      </c>
      <c r="F332" s="168">
        <f t="shared" si="9"/>
        <v>3.21</v>
      </c>
    </row>
    <row r="333" spans="1:6" s="45" customFormat="1" ht="24">
      <c r="A333" s="31">
        <v>62212</v>
      </c>
      <c r="B333" s="21" t="s">
        <v>2406</v>
      </c>
      <c r="C333" s="32" t="s">
        <v>2760</v>
      </c>
      <c r="D333" s="33" t="s">
        <v>2407</v>
      </c>
      <c r="E333" s="34">
        <v>15.62</v>
      </c>
      <c r="F333" s="168">
        <f t="shared" si="9"/>
        <v>15.62</v>
      </c>
    </row>
    <row r="334" spans="1:6" s="45" customFormat="1" ht="24">
      <c r="A334" s="31">
        <v>623</v>
      </c>
      <c r="B334" s="21" t="s">
        <v>2406</v>
      </c>
      <c r="C334" s="32" t="s">
        <v>2761</v>
      </c>
      <c r="D334" s="33"/>
      <c r="E334" s="34"/>
      <c r="F334" s="168">
        <f t="shared" si="9"/>
        <v>0</v>
      </c>
    </row>
    <row r="335" spans="1:6" s="45" customFormat="1" ht="36">
      <c r="A335" s="31">
        <v>62301</v>
      </c>
      <c r="B335" s="21" t="s">
        <v>2406</v>
      </c>
      <c r="C335" s="32" t="s">
        <v>2762</v>
      </c>
      <c r="D335" s="33" t="s">
        <v>2408</v>
      </c>
      <c r="E335" s="34">
        <v>782.32</v>
      </c>
      <c r="F335" s="168">
        <f t="shared" si="9"/>
        <v>782.32</v>
      </c>
    </row>
    <row r="336" spans="1:6" s="45" customFormat="1" ht="36">
      <c r="A336" s="31">
        <v>62302</v>
      </c>
      <c r="B336" s="21" t="s">
        <v>2406</v>
      </c>
      <c r="C336" s="32" t="s">
        <v>2763</v>
      </c>
      <c r="D336" s="33" t="s">
        <v>2408</v>
      </c>
      <c r="E336" s="34">
        <v>801.71</v>
      </c>
      <c r="F336" s="168">
        <f t="shared" si="9"/>
        <v>801.71</v>
      </c>
    </row>
    <row r="337" spans="1:6" s="45" customFormat="1" ht="24">
      <c r="A337" s="184">
        <v>625</v>
      </c>
      <c r="B337" s="21" t="s">
        <v>2406</v>
      </c>
      <c r="C337" s="197" t="s">
        <v>2764</v>
      </c>
      <c r="D337" s="79"/>
      <c r="E337" s="80"/>
      <c r="F337" s="168">
        <f t="shared" si="9"/>
        <v>0</v>
      </c>
    </row>
    <row r="338" spans="1:6" s="45" customFormat="1" ht="36">
      <c r="A338" s="38">
        <v>62501</v>
      </c>
      <c r="B338" s="21" t="s">
        <v>2406</v>
      </c>
      <c r="C338" s="50" t="s">
        <v>2765</v>
      </c>
      <c r="D338" s="51" t="s">
        <v>2408</v>
      </c>
      <c r="E338" s="52">
        <v>1502.7</v>
      </c>
      <c r="F338" s="168">
        <f t="shared" si="9"/>
        <v>1502.7</v>
      </c>
    </row>
    <row r="339" spans="1:6" s="45" customFormat="1" ht="36">
      <c r="A339" s="38">
        <v>62502</v>
      </c>
      <c r="B339" s="21" t="s">
        <v>2406</v>
      </c>
      <c r="C339" s="50" t="s">
        <v>2766</v>
      </c>
      <c r="D339" s="51" t="s">
        <v>2408</v>
      </c>
      <c r="E339" s="52">
        <v>1574.3</v>
      </c>
      <c r="F339" s="168">
        <f t="shared" si="9"/>
        <v>1574.3</v>
      </c>
    </row>
    <row r="340" spans="1:6" s="45" customFormat="1" ht="36">
      <c r="A340" s="31">
        <v>62503</v>
      </c>
      <c r="B340" s="21" t="s">
        <v>2406</v>
      </c>
      <c r="C340" s="32" t="s">
        <v>2767</v>
      </c>
      <c r="D340" s="33" t="s">
        <v>2408</v>
      </c>
      <c r="E340" s="34">
        <v>1636.66</v>
      </c>
      <c r="F340" s="168">
        <f t="shared" si="9"/>
        <v>1636.66</v>
      </c>
    </row>
    <row r="341" spans="1:6" s="45" customFormat="1" ht="36">
      <c r="A341" s="31">
        <v>62504</v>
      </c>
      <c r="B341" s="21" t="s">
        <v>2406</v>
      </c>
      <c r="C341" s="32" t="s">
        <v>2768</v>
      </c>
      <c r="D341" s="33" t="s">
        <v>2408</v>
      </c>
      <c r="E341" s="34">
        <v>1775.52</v>
      </c>
      <c r="F341" s="168">
        <f t="shared" si="9"/>
        <v>1775.52</v>
      </c>
    </row>
    <row r="342" spans="1:6" s="45" customFormat="1" ht="36">
      <c r="A342" s="75">
        <v>62505</v>
      </c>
      <c r="B342" s="21" t="s">
        <v>2406</v>
      </c>
      <c r="C342" s="76" t="s">
        <v>2769</v>
      </c>
      <c r="D342" s="77" t="s">
        <v>2408</v>
      </c>
      <c r="E342" s="78">
        <v>3152.4</v>
      </c>
      <c r="F342" s="168">
        <f t="shared" si="9"/>
        <v>3152.4</v>
      </c>
    </row>
    <row r="343" spans="1:6" s="45" customFormat="1" ht="14.25">
      <c r="A343" s="184">
        <v>7</v>
      </c>
      <c r="B343" s="21" t="s">
        <v>2406</v>
      </c>
      <c r="C343" s="197" t="s">
        <v>2770</v>
      </c>
      <c r="D343" s="79"/>
      <c r="E343" s="80"/>
      <c r="F343" s="168">
        <f t="shared" si="9"/>
        <v>0</v>
      </c>
    </row>
    <row r="344" spans="1:6" s="45" customFormat="1" ht="14.25">
      <c r="A344" s="38">
        <v>711</v>
      </c>
      <c r="B344" s="21" t="s">
        <v>2406</v>
      </c>
      <c r="C344" s="50" t="s">
        <v>2771</v>
      </c>
      <c r="D344" s="51"/>
      <c r="E344" s="52"/>
      <c r="F344" s="168">
        <f t="shared" si="9"/>
        <v>0</v>
      </c>
    </row>
    <row r="345" spans="1:6" s="45" customFormat="1" ht="24">
      <c r="A345" s="38">
        <v>71101</v>
      </c>
      <c r="B345" s="21" t="s">
        <v>2406</v>
      </c>
      <c r="C345" s="50" t="s">
        <v>2772</v>
      </c>
      <c r="D345" s="51" t="s">
        <v>1876</v>
      </c>
      <c r="E345" s="52">
        <v>664.1</v>
      </c>
      <c r="F345" s="168">
        <f t="shared" si="9"/>
        <v>664.1</v>
      </c>
    </row>
    <row r="346" spans="1:6" s="45" customFormat="1" ht="14.25">
      <c r="A346" s="38">
        <v>71103</v>
      </c>
      <c r="B346" s="21" t="s">
        <v>2406</v>
      </c>
      <c r="C346" s="50" t="s">
        <v>2773</v>
      </c>
      <c r="D346" s="51" t="s">
        <v>1876</v>
      </c>
      <c r="E346" s="52">
        <v>105.45</v>
      </c>
      <c r="F346" s="168">
        <f t="shared" si="9"/>
        <v>105.45</v>
      </c>
    </row>
    <row r="347" spans="1:6" s="45" customFormat="1" ht="14.25">
      <c r="A347" s="38">
        <v>71104</v>
      </c>
      <c r="B347" s="21" t="s">
        <v>2406</v>
      </c>
      <c r="C347" s="50" t="s">
        <v>2774</v>
      </c>
      <c r="D347" s="51" t="s">
        <v>1876</v>
      </c>
      <c r="E347" s="52">
        <v>610.84</v>
      </c>
      <c r="F347" s="168">
        <f t="shared" si="9"/>
        <v>610.84</v>
      </c>
    </row>
    <row r="348" spans="1:6" s="45" customFormat="1" ht="14.25">
      <c r="A348" s="31">
        <v>71105</v>
      </c>
      <c r="B348" s="21" t="s">
        <v>2406</v>
      </c>
      <c r="C348" s="32" t="s">
        <v>2775</v>
      </c>
      <c r="D348" s="33" t="s">
        <v>1876</v>
      </c>
      <c r="E348" s="34">
        <v>373.71</v>
      </c>
      <c r="F348" s="168">
        <f t="shared" si="9"/>
        <v>373.71</v>
      </c>
    </row>
    <row r="349" spans="1:6" s="45" customFormat="1" ht="14.25">
      <c r="A349" s="75">
        <v>71106</v>
      </c>
      <c r="B349" s="21" t="s">
        <v>2406</v>
      </c>
      <c r="C349" s="76" t="s">
        <v>2776</v>
      </c>
      <c r="D349" s="77" t="s">
        <v>1876</v>
      </c>
      <c r="E349" s="78">
        <v>757.76</v>
      </c>
      <c r="F349" s="168">
        <f t="shared" si="9"/>
        <v>757.76</v>
      </c>
    </row>
    <row r="350" spans="1:6" s="45" customFormat="1" ht="14.25">
      <c r="A350" s="184">
        <v>71107</v>
      </c>
      <c r="B350" s="21" t="s">
        <v>2406</v>
      </c>
      <c r="C350" s="197" t="s">
        <v>2777</v>
      </c>
      <c r="D350" s="79" t="s">
        <v>1876</v>
      </c>
      <c r="E350" s="212">
        <v>845.97</v>
      </c>
      <c r="F350" s="168">
        <f t="shared" si="9"/>
        <v>845.97</v>
      </c>
    </row>
    <row r="351" spans="1:6" s="45" customFormat="1" ht="14.25">
      <c r="A351" s="38">
        <v>717</v>
      </c>
      <c r="B351" s="21" t="s">
        <v>2406</v>
      </c>
      <c r="C351" s="50" t="s">
        <v>2778</v>
      </c>
      <c r="D351" s="51"/>
      <c r="E351" s="213"/>
      <c r="F351" s="168">
        <f t="shared" si="9"/>
        <v>0</v>
      </c>
    </row>
    <row r="352" spans="1:6" s="45" customFormat="1" ht="24">
      <c r="A352" s="31">
        <v>71701</v>
      </c>
      <c r="B352" s="21" t="s">
        <v>2406</v>
      </c>
      <c r="C352" s="32" t="s">
        <v>2779</v>
      </c>
      <c r="D352" s="33" t="s">
        <v>1876</v>
      </c>
      <c r="E352" s="214">
        <v>530.04999999999995</v>
      </c>
      <c r="F352" s="168">
        <f t="shared" si="9"/>
        <v>530.04999999999995</v>
      </c>
    </row>
    <row r="353" spans="1:6" s="45" customFormat="1" ht="14.25">
      <c r="A353" s="31">
        <v>71702</v>
      </c>
      <c r="B353" s="21" t="s">
        <v>2406</v>
      </c>
      <c r="C353" s="32" t="s">
        <v>2780</v>
      </c>
      <c r="D353" s="33" t="s">
        <v>1876</v>
      </c>
      <c r="E353" s="214">
        <v>758.81</v>
      </c>
      <c r="F353" s="168">
        <f t="shared" si="9"/>
        <v>758.81</v>
      </c>
    </row>
    <row r="354" spans="1:6" s="45" customFormat="1" ht="24">
      <c r="A354" s="206">
        <v>71703</v>
      </c>
      <c r="B354" s="21" t="s">
        <v>2406</v>
      </c>
      <c r="C354" s="114" t="s">
        <v>2781</v>
      </c>
      <c r="D354" s="207" t="s">
        <v>1876</v>
      </c>
      <c r="E354" s="208">
        <v>404.77</v>
      </c>
      <c r="F354" s="168">
        <f t="shared" si="9"/>
        <v>404.77</v>
      </c>
    </row>
    <row r="355" spans="1:6" s="45" customFormat="1" ht="14.25">
      <c r="A355" s="184">
        <v>71704</v>
      </c>
      <c r="B355" s="21" t="s">
        <v>2406</v>
      </c>
      <c r="C355" s="197" t="s">
        <v>2782</v>
      </c>
      <c r="D355" s="79" t="s">
        <v>1876</v>
      </c>
      <c r="E355" s="212">
        <v>896.53</v>
      </c>
      <c r="F355" s="168">
        <f t="shared" si="9"/>
        <v>896.53</v>
      </c>
    </row>
    <row r="356" spans="1:6" s="45" customFormat="1" ht="14.25">
      <c r="A356" s="38">
        <v>71706</v>
      </c>
      <c r="B356" s="21" t="s">
        <v>2406</v>
      </c>
      <c r="C356" s="50" t="s">
        <v>2783</v>
      </c>
      <c r="D356" s="51" t="s">
        <v>1876</v>
      </c>
      <c r="E356" s="213">
        <v>333.62</v>
      </c>
      <c r="F356" s="168">
        <f t="shared" si="9"/>
        <v>333.62</v>
      </c>
    </row>
    <row r="357" spans="1:6" s="45" customFormat="1" ht="14.25">
      <c r="A357" s="31">
        <v>718</v>
      </c>
      <c r="B357" s="21" t="s">
        <v>2406</v>
      </c>
      <c r="C357" s="32" t="s">
        <v>2750</v>
      </c>
      <c r="D357" s="33"/>
      <c r="E357" s="214"/>
      <c r="F357" s="168">
        <f t="shared" si="9"/>
        <v>0</v>
      </c>
    </row>
    <row r="358" spans="1:6" s="45" customFormat="1" ht="14.25">
      <c r="A358" s="31">
        <v>71801</v>
      </c>
      <c r="B358" s="21" t="s">
        <v>2406</v>
      </c>
      <c r="C358" s="32" t="s">
        <v>2784</v>
      </c>
      <c r="D358" s="33" t="s">
        <v>1876</v>
      </c>
      <c r="E358" s="214">
        <v>26.82</v>
      </c>
      <c r="F358" s="168">
        <f t="shared" si="9"/>
        <v>26.82</v>
      </c>
    </row>
    <row r="359" spans="1:6" s="45" customFormat="1" ht="14.25">
      <c r="A359" s="35">
        <v>8</v>
      </c>
      <c r="B359" s="71" t="s">
        <v>2406</v>
      </c>
      <c r="C359" s="72" t="s">
        <v>2785</v>
      </c>
      <c r="D359" s="73"/>
      <c r="E359" s="74"/>
      <c r="F359" s="168">
        <f t="shared" si="9"/>
        <v>0</v>
      </c>
    </row>
    <row r="360" spans="1:6" s="45" customFormat="1" ht="14.25">
      <c r="A360" s="75">
        <v>801</v>
      </c>
      <c r="B360" s="21" t="s">
        <v>2406</v>
      </c>
      <c r="C360" s="76" t="s">
        <v>2786</v>
      </c>
      <c r="D360" s="77"/>
      <c r="E360" s="78"/>
      <c r="F360" s="168">
        <f t="shared" si="9"/>
        <v>0</v>
      </c>
    </row>
    <row r="361" spans="1:6" s="45" customFormat="1" ht="14.25">
      <c r="A361" s="27">
        <v>80102</v>
      </c>
      <c r="B361" s="28" t="s">
        <v>2406</v>
      </c>
      <c r="C361" s="29" t="s">
        <v>2787</v>
      </c>
      <c r="D361" s="28" t="s">
        <v>1876</v>
      </c>
      <c r="E361" s="30">
        <v>259.44</v>
      </c>
      <c r="F361" s="168">
        <f t="shared" si="9"/>
        <v>259.44</v>
      </c>
    </row>
    <row r="362" spans="1:6" s="45" customFormat="1" ht="14.25">
      <c r="A362" s="31">
        <v>80103</v>
      </c>
      <c r="B362" s="21" t="s">
        <v>2406</v>
      </c>
      <c r="C362" s="32" t="s">
        <v>2788</v>
      </c>
      <c r="D362" s="33" t="s">
        <v>1876</v>
      </c>
      <c r="E362" s="34">
        <v>325.42</v>
      </c>
      <c r="F362" s="168">
        <f t="shared" si="9"/>
        <v>325.42</v>
      </c>
    </row>
    <row r="363" spans="1:6" s="45" customFormat="1" ht="14.25">
      <c r="A363" s="31">
        <v>80107</v>
      </c>
      <c r="B363" s="21" t="s">
        <v>2406</v>
      </c>
      <c r="C363" s="32" t="s">
        <v>2789</v>
      </c>
      <c r="D363" s="33" t="s">
        <v>1876</v>
      </c>
      <c r="E363" s="34">
        <v>1059.72</v>
      </c>
      <c r="F363" s="168">
        <f t="shared" si="9"/>
        <v>1059.72</v>
      </c>
    </row>
    <row r="364" spans="1:6" s="45" customFormat="1" ht="14.25">
      <c r="A364" s="31">
        <v>802</v>
      </c>
      <c r="B364" s="21" t="s">
        <v>2406</v>
      </c>
      <c r="C364" s="32" t="s">
        <v>2790</v>
      </c>
      <c r="D364" s="33"/>
      <c r="E364" s="34"/>
      <c r="F364" s="168">
        <f t="shared" si="9"/>
        <v>0</v>
      </c>
    </row>
    <row r="365" spans="1:6" s="45" customFormat="1" ht="24">
      <c r="A365" s="31">
        <v>80201</v>
      </c>
      <c r="B365" s="21" t="s">
        <v>2406</v>
      </c>
      <c r="C365" s="32" t="s">
        <v>2791</v>
      </c>
      <c r="D365" s="33" t="s">
        <v>1876</v>
      </c>
      <c r="E365" s="34">
        <v>635.07000000000005</v>
      </c>
      <c r="F365" s="168">
        <f t="shared" si="9"/>
        <v>635.07000000000005</v>
      </c>
    </row>
    <row r="366" spans="1:6" s="45" customFormat="1" ht="24">
      <c r="A366" s="31">
        <v>80202</v>
      </c>
      <c r="B366" s="21" t="s">
        <v>2406</v>
      </c>
      <c r="C366" s="32" t="s">
        <v>2792</v>
      </c>
      <c r="D366" s="33" t="s">
        <v>1876</v>
      </c>
      <c r="E366" s="34">
        <v>752.11</v>
      </c>
      <c r="F366" s="168">
        <f t="shared" si="9"/>
        <v>752.11</v>
      </c>
    </row>
    <row r="367" spans="1:6" s="45" customFormat="1" ht="24">
      <c r="A367" s="31">
        <v>80203</v>
      </c>
      <c r="B367" s="21" t="s">
        <v>2406</v>
      </c>
      <c r="C367" s="32" t="s">
        <v>2793</v>
      </c>
      <c r="D367" s="33" t="s">
        <v>1876</v>
      </c>
      <c r="E367" s="34">
        <v>659.6</v>
      </c>
      <c r="F367" s="168">
        <f t="shared" si="9"/>
        <v>659.6</v>
      </c>
    </row>
    <row r="368" spans="1:6" s="45" customFormat="1" ht="14.25">
      <c r="A368" s="31">
        <v>9</v>
      </c>
      <c r="B368" s="21" t="s">
        <v>2406</v>
      </c>
      <c r="C368" s="32" t="s">
        <v>2794</v>
      </c>
      <c r="D368" s="33"/>
      <c r="E368" s="34"/>
      <c r="F368" s="168">
        <f t="shared" si="9"/>
        <v>0</v>
      </c>
    </row>
    <row r="369" spans="1:6" s="45" customFormat="1" ht="14.25">
      <c r="A369" s="31">
        <v>901</v>
      </c>
      <c r="B369" s="21" t="s">
        <v>2406</v>
      </c>
      <c r="C369" s="32" t="s">
        <v>2795</v>
      </c>
      <c r="D369" s="33"/>
      <c r="E369" s="34"/>
      <c r="F369" s="168">
        <f t="shared" si="9"/>
        <v>0</v>
      </c>
    </row>
    <row r="370" spans="1:6" s="45" customFormat="1" ht="24">
      <c r="A370" s="38">
        <v>90101</v>
      </c>
      <c r="B370" s="21" t="s">
        <v>2406</v>
      </c>
      <c r="C370" s="50" t="s">
        <v>2796</v>
      </c>
      <c r="D370" s="51" t="s">
        <v>1876</v>
      </c>
      <c r="E370" s="52">
        <v>226.23</v>
      </c>
      <c r="F370" s="168">
        <f t="shared" si="9"/>
        <v>226.23</v>
      </c>
    </row>
    <row r="371" spans="1:6" s="45" customFormat="1" ht="24">
      <c r="A371" s="38">
        <v>90102</v>
      </c>
      <c r="B371" s="21" t="s">
        <v>2406</v>
      </c>
      <c r="C371" s="50" t="s">
        <v>2797</v>
      </c>
      <c r="D371" s="51" t="s">
        <v>1876</v>
      </c>
      <c r="E371" s="52">
        <v>112</v>
      </c>
      <c r="F371" s="168">
        <f t="shared" si="9"/>
        <v>112</v>
      </c>
    </row>
    <row r="372" spans="1:6" s="45" customFormat="1" ht="24">
      <c r="A372" s="38">
        <v>90103</v>
      </c>
      <c r="B372" s="21" t="s">
        <v>2406</v>
      </c>
      <c r="C372" s="50" t="s">
        <v>2798</v>
      </c>
      <c r="D372" s="51" t="s">
        <v>1876</v>
      </c>
      <c r="E372" s="52">
        <v>94.73</v>
      </c>
      <c r="F372" s="168">
        <f t="shared" si="9"/>
        <v>94.73</v>
      </c>
    </row>
    <row r="373" spans="1:6" s="45" customFormat="1" ht="24">
      <c r="A373" s="31">
        <v>90104</v>
      </c>
      <c r="B373" s="21" t="s">
        <v>2406</v>
      </c>
      <c r="C373" s="32" t="s">
        <v>2799</v>
      </c>
      <c r="D373" s="33" t="s">
        <v>1876</v>
      </c>
      <c r="E373" s="34">
        <v>399.1</v>
      </c>
      <c r="F373" s="168">
        <f t="shared" si="9"/>
        <v>399.1</v>
      </c>
    </row>
    <row r="374" spans="1:6" s="45" customFormat="1" ht="24">
      <c r="A374" s="31">
        <v>90105</v>
      </c>
      <c r="B374" s="21" t="s">
        <v>2406</v>
      </c>
      <c r="C374" s="32" t="s">
        <v>2800</v>
      </c>
      <c r="D374" s="33" t="s">
        <v>1876</v>
      </c>
      <c r="E374" s="34">
        <v>241.1</v>
      </c>
      <c r="F374" s="168">
        <f t="shared" si="9"/>
        <v>241.1</v>
      </c>
    </row>
    <row r="375" spans="1:6" s="45" customFormat="1" ht="14.25">
      <c r="A375" s="31">
        <v>902</v>
      </c>
      <c r="B375" s="21" t="s">
        <v>2406</v>
      </c>
      <c r="C375" s="32" t="s">
        <v>2801</v>
      </c>
      <c r="D375" s="33"/>
      <c r="E375" s="34"/>
      <c r="F375" s="168">
        <f t="shared" si="9"/>
        <v>0</v>
      </c>
    </row>
    <row r="376" spans="1:6" s="45" customFormat="1" ht="14.25">
      <c r="A376" s="75">
        <v>90202</v>
      </c>
      <c r="B376" s="21" t="s">
        <v>2406</v>
      </c>
      <c r="C376" s="76" t="s">
        <v>2802</v>
      </c>
      <c r="D376" s="77" t="s">
        <v>1876</v>
      </c>
      <c r="E376" s="78">
        <v>51.05</v>
      </c>
      <c r="F376" s="168">
        <f t="shared" si="9"/>
        <v>51.05</v>
      </c>
    </row>
    <row r="377" spans="1:6" s="45" customFormat="1" ht="14.25">
      <c r="A377" s="75">
        <v>90203</v>
      </c>
      <c r="B377" s="21" t="s">
        <v>2406</v>
      </c>
      <c r="C377" s="76" t="s">
        <v>2803</v>
      </c>
      <c r="D377" s="77" t="s">
        <v>1876</v>
      </c>
      <c r="E377" s="78">
        <v>76.12</v>
      </c>
      <c r="F377" s="168">
        <f t="shared" si="9"/>
        <v>76.12</v>
      </c>
    </row>
    <row r="378" spans="1:6" s="45" customFormat="1" ht="14.25">
      <c r="A378" s="81">
        <v>90206</v>
      </c>
      <c r="B378" s="21" t="s">
        <v>2406</v>
      </c>
      <c r="C378" s="82" t="s">
        <v>2804</v>
      </c>
      <c r="D378" s="83" t="s">
        <v>1876</v>
      </c>
      <c r="E378" s="84">
        <v>91.91</v>
      </c>
      <c r="F378" s="168">
        <f t="shared" ref="F378:F441" si="10">E378*$F$54</f>
        <v>91.91</v>
      </c>
    </row>
    <row r="379" spans="1:6" s="45" customFormat="1" ht="24">
      <c r="A379" s="184">
        <v>90211</v>
      </c>
      <c r="B379" s="21" t="s">
        <v>2406</v>
      </c>
      <c r="C379" s="197" t="s">
        <v>2805</v>
      </c>
      <c r="D379" s="79" t="s">
        <v>1876</v>
      </c>
      <c r="E379" s="80">
        <v>191.22</v>
      </c>
      <c r="F379" s="168">
        <f t="shared" si="10"/>
        <v>191.22</v>
      </c>
    </row>
    <row r="380" spans="1:6" s="45" customFormat="1" ht="14.25">
      <c r="A380" s="38">
        <v>90212</v>
      </c>
      <c r="B380" s="21" t="s">
        <v>2406</v>
      </c>
      <c r="C380" s="50" t="s">
        <v>2806</v>
      </c>
      <c r="D380" s="51" t="s">
        <v>1876</v>
      </c>
      <c r="E380" s="52">
        <v>133.05000000000001</v>
      </c>
      <c r="F380" s="168">
        <f t="shared" si="10"/>
        <v>133.05000000000001</v>
      </c>
    </row>
    <row r="381" spans="1:6" s="45" customFormat="1" ht="14.25">
      <c r="A381" s="31">
        <v>90215</v>
      </c>
      <c r="B381" s="21" t="s">
        <v>2406</v>
      </c>
      <c r="C381" s="32" t="s">
        <v>2807</v>
      </c>
      <c r="D381" s="33" t="s">
        <v>2407</v>
      </c>
      <c r="E381" s="34">
        <v>35.590000000000003</v>
      </c>
      <c r="F381" s="168">
        <f t="shared" si="10"/>
        <v>35.590000000000003</v>
      </c>
    </row>
    <row r="382" spans="1:6" s="45" customFormat="1" ht="14.25">
      <c r="A382" s="31">
        <v>90216</v>
      </c>
      <c r="B382" s="21" t="s">
        <v>2406</v>
      </c>
      <c r="C382" s="32" t="s">
        <v>2808</v>
      </c>
      <c r="D382" s="33" t="s">
        <v>2407</v>
      </c>
      <c r="E382" s="34">
        <v>85.04</v>
      </c>
      <c r="F382" s="168">
        <f t="shared" si="10"/>
        <v>85.04</v>
      </c>
    </row>
    <row r="383" spans="1:6" s="45" customFormat="1" ht="14.25">
      <c r="A383" s="31">
        <v>90219</v>
      </c>
      <c r="B383" s="21" t="s">
        <v>2406</v>
      </c>
      <c r="C383" s="32" t="s">
        <v>2809</v>
      </c>
      <c r="D383" s="33" t="s">
        <v>1876</v>
      </c>
      <c r="E383" s="34">
        <v>91.7</v>
      </c>
      <c r="F383" s="168">
        <f t="shared" si="10"/>
        <v>91.7</v>
      </c>
    </row>
    <row r="384" spans="1:6" s="45" customFormat="1" ht="24">
      <c r="A384" s="31">
        <v>90228</v>
      </c>
      <c r="B384" s="21" t="s">
        <v>2406</v>
      </c>
      <c r="C384" s="32" t="s">
        <v>2810</v>
      </c>
      <c r="D384" s="33" t="s">
        <v>1876</v>
      </c>
      <c r="E384" s="34">
        <v>65.45</v>
      </c>
      <c r="F384" s="168">
        <f t="shared" si="10"/>
        <v>65.45</v>
      </c>
    </row>
    <row r="385" spans="1:6" s="45" customFormat="1" ht="14.25">
      <c r="A385" s="31">
        <v>903</v>
      </c>
      <c r="B385" s="21" t="s">
        <v>2406</v>
      </c>
      <c r="C385" s="32" t="s">
        <v>2811</v>
      </c>
      <c r="D385" s="33"/>
      <c r="E385" s="34"/>
      <c r="F385" s="168">
        <f t="shared" si="10"/>
        <v>0</v>
      </c>
    </row>
    <row r="386" spans="1:6" s="45" customFormat="1" ht="14.25">
      <c r="A386" s="206">
        <v>90301</v>
      </c>
      <c r="B386" s="21" t="s">
        <v>2406</v>
      </c>
      <c r="C386" s="114" t="s">
        <v>2812</v>
      </c>
      <c r="D386" s="207" t="s">
        <v>2407</v>
      </c>
      <c r="E386" s="208">
        <v>114.17</v>
      </c>
      <c r="F386" s="168">
        <f t="shared" si="10"/>
        <v>114.17</v>
      </c>
    </row>
    <row r="387" spans="1:6" s="45" customFormat="1" ht="14.25">
      <c r="A387" s="206">
        <v>90302</v>
      </c>
      <c r="B387" s="21" t="s">
        <v>2406</v>
      </c>
      <c r="C387" s="114" t="s">
        <v>2813</v>
      </c>
      <c r="D387" s="207" t="s">
        <v>2407</v>
      </c>
      <c r="E387" s="208">
        <v>38.06</v>
      </c>
      <c r="F387" s="168">
        <f t="shared" si="10"/>
        <v>38.06</v>
      </c>
    </row>
    <row r="388" spans="1:6" s="45" customFormat="1" ht="14.25">
      <c r="A388" s="38">
        <v>90305</v>
      </c>
      <c r="B388" s="21" t="s">
        <v>2406</v>
      </c>
      <c r="C388" s="50" t="s">
        <v>2814</v>
      </c>
      <c r="D388" s="51" t="s">
        <v>2407</v>
      </c>
      <c r="E388" s="52">
        <v>272.14999999999998</v>
      </c>
      <c r="F388" s="168">
        <f t="shared" si="10"/>
        <v>272.14999999999998</v>
      </c>
    </row>
    <row r="389" spans="1:6" s="45" customFormat="1" ht="14.25">
      <c r="A389" s="75">
        <v>90312</v>
      </c>
      <c r="B389" s="21" t="s">
        <v>2406</v>
      </c>
      <c r="C389" s="76" t="s">
        <v>2815</v>
      </c>
      <c r="D389" s="77" t="s">
        <v>2407</v>
      </c>
      <c r="E389" s="78">
        <v>212.29</v>
      </c>
      <c r="F389" s="168">
        <f t="shared" si="10"/>
        <v>212.29</v>
      </c>
    </row>
    <row r="390" spans="1:6" s="45" customFormat="1" ht="14.25">
      <c r="A390" s="75">
        <v>90314</v>
      </c>
      <c r="B390" s="21" t="s">
        <v>2406</v>
      </c>
      <c r="C390" s="76" t="s">
        <v>2816</v>
      </c>
      <c r="D390" s="77" t="s">
        <v>2407</v>
      </c>
      <c r="E390" s="78">
        <v>72.3</v>
      </c>
      <c r="F390" s="168">
        <f t="shared" si="10"/>
        <v>72.3</v>
      </c>
    </row>
    <row r="391" spans="1:6" s="45" customFormat="1" ht="14.25">
      <c r="A391" s="38">
        <v>904</v>
      </c>
      <c r="B391" s="21" t="s">
        <v>2406</v>
      </c>
      <c r="C391" s="50" t="s">
        <v>2817</v>
      </c>
      <c r="D391" s="51"/>
      <c r="E391" s="52"/>
      <c r="F391" s="168">
        <f t="shared" si="10"/>
        <v>0</v>
      </c>
    </row>
    <row r="392" spans="1:6" s="45" customFormat="1" ht="24">
      <c r="A392" s="31">
        <v>90403</v>
      </c>
      <c r="B392" s="21" t="s">
        <v>2406</v>
      </c>
      <c r="C392" s="32" t="s">
        <v>2818</v>
      </c>
      <c r="D392" s="33" t="s">
        <v>2407</v>
      </c>
      <c r="E392" s="34">
        <v>126.46</v>
      </c>
      <c r="F392" s="168">
        <f t="shared" si="10"/>
        <v>126.46</v>
      </c>
    </row>
    <row r="393" spans="1:6" s="45" customFormat="1" ht="14.25">
      <c r="A393" s="35">
        <v>905</v>
      </c>
      <c r="B393" s="71" t="s">
        <v>2406</v>
      </c>
      <c r="C393" s="72" t="s">
        <v>2750</v>
      </c>
      <c r="D393" s="73"/>
      <c r="E393" s="74"/>
      <c r="F393" s="168">
        <f t="shared" si="10"/>
        <v>0</v>
      </c>
    </row>
    <row r="394" spans="1:6" s="45" customFormat="1" ht="24">
      <c r="A394" s="75">
        <v>90501</v>
      </c>
      <c r="B394" s="21" t="s">
        <v>2406</v>
      </c>
      <c r="C394" s="76" t="s">
        <v>2819</v>
      </c>
      <c r="D394" s="77" t="s">
        <v>1876</v>
      </c>
      <c r="E394" s="78">
        <v>67.86</v>
      </c>
      <c r="F394" s="168">
        <f t="shared" si="10"/>
        <v>67.86</v>
      </c>
    </row>
    <row r="395" spans="1:6" s="45" customFormat="1" ht="24">
      <c r="A395" s="75">
        <v>90502</v>
      </c>
      <c r="B395" s="21" t="s">
        <v>2406</v>
      </c>
      <c r="C395" s="76" t="s">
        <v>2820</v>
      </c>
      <c r="D395" s="77" t="s">
        <v>1876</v>
      </c>
      <c r="E395" s="78">
        <v>23.27</v>
      </c>
      <c r="F395" s="168">
        <f t="shared" si="10"/>
        <v>23.27</v>
      </c>
    </row>
    <row r="396" spans="1:6" s="45" customFormat="1" ht="14.25">
      <c r="A396" s="38">
        <v>90506</v>
      </c>
      <c r="B396" s="21" t="s">
        <v>2406</v>
      </c>
      <c r="C396" s="50" t="s">
        <v>2821</v>
      </c>
      <c r="D396" s="51" t="s">
        <v>1876</v>
      </c>
      <c r="E396" s="52">
        <v>17.34</v>
      </c>
      <c r="F396" s="168">
        <f t="shared" si="10"/>
        <v>17.34</v>
      </c>
    </row>
    <row r="397" spans="1:6" s="45" customFormat="1" ht="14.25">
      <c r="A397" s="206">
        <v>90509</v>
      </c>
      <c r="B397" s="21" t="s">
        <v>2406</v>
      </c>
      <c r="C397" s="114" t="s">
        <v>2822</v>
      </c>
      <c r="D397" s="207" t="s">
        <v>1876</v>
      </c>
      <c r="E397" s="208">
        <v>96.32</v>
      </c>
      <c r="F397" s="168">
        <f t="shared" si="10"/>
        <v>96.32</v>
      </c>
    </row>
    <row r="398" spans="1:6" s="45" customFormat="1" ht="14.25">
      <c r="A398" s="184">
        <v>90511</v>
      </c>
      <c r="B398" s="21" t="s">
        <v>2406</v>
      </c>
      <c r="C398" s="197" t="s">
        <v>2823</v>
      </c>
      <c r="D398" s="79" t="s">
        <v>1876</v>
      </c>
      <c r="E398" s="80">
        <v>43.18</v>
      </c>
      <c r="F398" s="168">
        <f t="shared" si="10"/>
        <v>43.18</v>
      </c>
    </row>
    <row r="399" spans="1:6" s="45" customFormat="1" ht="14.25">
      <c r="A399" s="81">
        <v>90512</v>
      </c>
      <c r="B399" s="21" t="s">
        <v>2406</v>
      </c>
      <c r="C399" s="82" t="s">
        <v>2824</v>
      </c>
      <c r="D399" s="83" t="s">
        <v>2442</v>
      </c>
      <c r="E399" s="84">
        <v>24.58</v>
      </c>
      <c r="F399" s="168">
        <f t="shared" si="10"/>
        <v>24.58</v>
      </c>
    </row>
    <row r="400" spans="1:6" s="45" customFormat="1" ht="14.25">
      <c r="A400" s="184">
        <v>10</v>
      </c>
      <c r="B400" s="21" t="s">
        <v>2406</v>
      </c>
      <c r="C400" s="197" t="s">
        <v>2825</v>
      </c>
      <c r="D400" s="79"/>
      <c r="E400" s="80"/>
      <c r="F400" s="168">
        <f t="shared" si="10"/>
        <v>0</v>
      </c>
    </row>
    <row r="401" spans="1:6" s="45" customFormat="1" ht="14.25">
      <c r="A401" s="38">
        <v>1001</v>
      </c>
      <c r="B401" s="21" t="s">
        <v>2406</v>
      </c>
      <c r="C401" s="50" t="s">
        <v>2826</v>
      </c>
      <c r="D401" s="51"/>
      <c r="E401" s="52"/>
      <c r="F401" s="168">
        <f t="shared" si="10"/>
        <v>0</v>
      </c>
    </row>
    <row r="402" spans="1:6" s="45" customFormat="1" ht="24">
      <c r="A402" s="27">
        <v>100102</v>
      </c>
      <c r="B402" s="28" t="s">
        <v>2406</v>
      </c>
      <c r="C402" s="29" t="s">
        <v>2827</v>
      </c>
      <c r="D402" s="28" t="s">
        <v>1876</v>
      </c>
      <c r="E402" s="30">
        <v>86.26</v>
      </c>
      <c r="F402" s="168">
        <f t="shared" si="10"/>
        <v>86.26</v>
      </c>
    </row>
    <row r="403" spans="1:6" s="45" customFormat="1" ht="24">
      <c r="A403" s="35">
        <v>100105</v>
      </c>
      <c r="B403" s="71" t="s">
        <v>2406</v>
      </c>
      <c r="C403" s="72" t="s">
        <v>2828</v>
      </c>
      <c r="D403" s="73" t="s">
        <v>1876</v>
      </c>
      <c r="E403" s="74">
        <v>296.89999999999998</v>
      </c>
      <c r="F403" s="168">
        <f t="shared" si="10"/>
        <v>296.89999999999998</v>
      </c>
    </row>
    <row r="404" spans="1:6" s="45" customFormat="1" ht="14.25">
      <c r="A404" s="38">
        <v>1002</v>
      </c>
      <c r="B404" s="21" t="s">
        <v>2406</v>
      </c>
      <c r="C404" s="50" t="s">
        <v>2829</v>
      </c>
      <c r="D404" s="51"/>
      <c r="E404" s="52"/>
      <c r="F404" s="168">
        <f t="shared" si="10"/>
        <v>0</v>
      </c>
    </row>
    <row r="405" spans="1:6" s="45" customFormat="1" ht="14.25">
      <c r="A405" s="75">
        <v>100202</v>
      </c>
      <c r="B405" s="21" t="s">
        <v>2406</v>
      </c>
      <c r="C405" s="76" t="s">
        <v>2830</v>
      </c>
      <c r="D405" s="77" t="s">
        <v>1876</v>
      </c>
      <c r="E405" s="78">
        <v>59.36</v>
      </c>
      <c r="F405" s="168">
        <f t="shared" si="10"/>
        <v>59.36</v>
      </c>
    </row>
    <row r="406" spans="1:6" s="45" customFormat="1" ht="14.25">
      <c r="A406" s="75">
        <v>100203</v>
      </c>
      <c r="B406" s="21" t="s">
        <v>2406</v>
      </c>
      <c r="C406" s="76" t="s">
        <v>2831</v>
      </c>
      <c r="D406" s="77" t="s">
        <v>1876</v>
      </c>
      <c r="E406" s="78">
        <v>43.61</v>
      </c>
      <c r="F406" s="168">
        <f t="shared" si="10"/>
        <v>43.61</v>
      </c>
    </row>
    <row r="407" spans="1:6" s="45" customFormat="1" ht="24">
      <c r="A407" s="38">
        <v>100204</v>
      </c>
      <c r="B407" s="21" t="s">
        <v>2406</v>
      </c>
      <c r="C407" s="50" t="s">
        <v>2832</v>
      </c>
      <c r="D407" s="51" t="s">
        <v>1876</v>
      </c>
      <c r="E407" s="52">
        <v>47.31</v>
      </c>
      <c r="F407" s="168">
        <f t="shared" si="10"/>
        <v>47.31</v>
      </c>
    </row>
    <row r="408" spans="1:6" s="45" customFormat="1" ht="24">
      <c r="A408" s="206">
        <v>100208</v>
      </c>
      <c r="B408" s="21" t="s">
        <v>2406</v>
      </c>
      <c r="C408" s="114" t="s">
        <v>2833</v>
      </c>
      <c r="D408" s="207" t="s">
        <v>1876</v>
      </c>
      <c r="E408" s="208">
        <v>239</v>
      </c>
      <c r="F408" s="168">
        <f t="shared" si="10"/>
        <v>239</v>
      </c>
    </row>
    <row r="409" spans="1:6" s="45" customFormat="1" ht="14.25">
      <c r="A409" s="184">
        <v>1003</v>
      </c>
      <c r="B409" s="21" t="s">
        <v>2406</v>
      </c>
      <c r="C409" s="197" t="s">
        <v>2834</v>
      </c>
      <c r="D409" s="79"/>
      <c r="E409" s="212"/>
      <c r="F409" s="168">
        <f t="shared" si="10"/>
        <v>0</v>
      </c>
    </row>
    <row r="410" spans="1:6" s="45" customFormat="1" ht="24">
      <c r="A410" s="81">
        <v>100301</v>
      </c>
      <c r="B410" s="21" t="s">
        <v>2406</v>
      </c>
      <c r="C410" s="82" t="s">
        <v>2835</v>
      </c>
      <c r="D410" s="83" t="s">
        <v>1876</v>
      </c>
      <c r="E410" s="215">
        <v>96.68</v>
      </c>
      <c r="F410" s="168">
        <f t="shared" si="10"/>
        <v>96.68</v>
      </c>
    </row>
    <row r="411" spans="1:6" s="45" customFormat="1" ht="14.25">
      <c r="A411" s="35">
        <v>11</v>
      </c>
      <c r="B411" s="71" t="s">
        <v>2406</v>
      </c>
      <c r="C411" s="72" t="s">
        <v>2836</v>
      </c>
      <c r="D411" s="73"/>
      <c r="E411" s="74"/>
      <c r="F411" s="168">
        <f t="shared" si="10"/>
        <v>0</v>
      </c>
    </row>
    <row r="412" spans="1:6" s="45" customFormat="1" ht="14.25">
      <c r="A412" s="38">
        <v>1101</v>
      </c>
      <c r="B412" s="21" t="s">
        <v>2406</v>
      </c>
      <c r="C412" s="50" t="s">
        <v>2837</v>
      </c>
      <c r="D412" s="51"/>
      <c r="E412" s="52"/>
      <c r="F412" s="168">
        <f t="shared" si="10"/>
        <v>0</v>
      </c>
    </row>
    <row r="413" spans="1:6" s="45" customFormat="1" ht="14.25">
      <c r="A413" s="27">
        <v>110101</v>
      </c>
      <c r="B413" s="28" t="s">
        <v>2406</v>
      </c>
      <c r="C413" s="29" t="s">
        <v>2838</v>
      </c>
      <c r="D413" s="28" t="s">
        <v>1876</v>
      </c>
      <c r="E413" s="30">
        <v>14.22</v>
      </c>
      <c r="F413" s="168">
        <f t="shared" si="10"/>
        <v>14.22</v>
      </c>
    </row>
    <row r="414" spans="1:6" s="45" customFormat="1" ht="14.25">
      <c r="A414" s="31">
        <v>1102</v>
      </c>
      <c r="B414" s="21" t="s">
        <v>2406</v>
      </c>
      <c r="C414" s="32" t="s">
        <v>2839</v>
      </c>
      <c r="D414" s="33"/>
      <c r="E414" s="34"/>
      <c r="F414" s="168">
        <f t="shared" si="10"/>
        <v>0</v>
      </c>
    </row>
    <row r="415" spans="1:6" s="45" customFormat="1" ht="14.25">
      <c r="A415" s="31">
        <v>110201</v>
      </c>
      <c r="B415" s="21" t="s">
        <v>2406</v>
      </c>
      <c r="C415" s="32" t="s">
        <v>2840</v>
      </c>
      <c r="D415" s="33" t="s">
        <v>1876</v>
      </c>
      <c r="E415" s="34">
        <v>63.13</v>
      </c>
      <c r="F415" s="168">
        <f t="shared" si="10"/>
        <v>63.13</v>
      </c>
    </row>
    <row r="416" spans="1:6" s="45" customFormat="1" ht="24">
      <c r="A416" s="35">
        <v>110210</v>
      </c>
      <c r="B416" s="71" t="s">
        <v>2406</v>
      </c>
      <c r="C416" s="72" t="s">
        <v>2841</v>
      </c>
      <c r="D416" s="73" t="s">
        <v>1876</v>
      </c>
      <c r="E416" s="74">
        <v>95.35</v>
      </c>
      <c r="F416" s="168">
        <f t="shared" si="10"/>
        <v>95.35</v>
      </c>
    </row>
    <row r="417" spans="1:6" s="45" customFormat="1" ht="14.25">
      <c r="A417" s="31">
        <v>1103</v>
      </c>
      <c r="B417" s="21" t="s">
        <v>2406</v>
      </c>
      <c r="C417" s="32" t="s">
        <v>2842</v>
      </c>
      <c r="D417" s="33"/>
      <c r="E417" s="34"/>
      <c r="F417" s="168">
        <f t="shared" si="10"/>
        <v>0</v>
      </c>
    </row>
    <row r="418" spans="1:6" s="45" customFormat="1" ht="14.25">
      <c r="A418" s="31">
        <v>110301</v>
      </c>
      <c r="B418" s="21" t="s">
        <v>2406</v>
      </c>
      <c r="C418" s="32" t="s">
        <v>2843</v>
      </c>
      <c r="D418" s="33" t="s">
        <v>1876</v>
      </c>
      <c r="E418" s="34">
        <v>39.68</v>
      </c>
      <c r="F418" s="168">
        <f t="shared" si="10"/>
        <v>39.68</v>
      </c>
    </row>
    <row r="419" spans="1:6" s="45" customFormat="1" ht="14.25">
      <c r="A419" s="31">
        <v>110302</v>
      </c>
      <c r="B419" s="21" t="s">
        <v>2406</v>
      </c>
      <c r="C419" s="32" t="s">
        <v>2844</v>
      </c>
      <c r="D419" s="33" t="s">
        <v>1876</v>
      </c>
      <c r="E419" s="34">
        <v>68.3</v>
      </c>
      <c r="F419" s="168">
        <f t="shared" si="10"/>
        <v>68.3</v>
      </c>
    </row>
    <row r="420" spans="1:6" s="45" customFormat="1" ht="14.25">
      <c r="A420" s="31">
        <v>1104</v>
      </c>
      <c r="B420" s="21" t="s">
        <v>2406</v>
      </c>
      <c r="C420" s="32" t="s">
        <v>2750</v>
      </c>
      <c r="D420" s="33"/>
      <c r="E420" s="34"/>
      <c r="F420" s="168">
        <f t="shared" si="10"/>
        <v>0</v>
      </c>
    </row>
    <row r="421" spans="1:6" s="45" customFormat="1" ht="14.25">
      <c r="A421" s="75">
        <v>110401</v>
      </c>
      <c r="B421" s="21" t="s">
        <v>2406</v>
      </c>
      <c r="C421" s="76" t="s">
        <v>2845</v>
      </c>
      <c r="D421" s="77" t="s">
        <v>1876</v>
      </c>
      <c r="E421" s="78">
        <v>59.96</v>
      </c>
      <c r="F421" s="168">
        <f t="shared" si="10"/>
        <v>59.96</v>
      </c>
    </row>
    <row r="422" spans="1:6" s="45" customFormat="1" ht="14.25">
      <c r="A422" s="35">
        <v>12</v>
      </c>
      <c r="B422" s="71" t="s">
        <v>2406</v>
      </c>
      <c r="C422" s="72" t="s">
        <v>2846</v>
      </c>
      <c r="D422" s="73"/>
      <c r="E422" s="74"/>
      <c r="F422" s="168">
        <f t="shared" si="10"/>
        <v>0</v>
      </c>
    </row>
    <row r="423" spans="1:6" s="45" customFormat="1" ht="14.25">
      <c r="A423" s="38">
        <v>1201</v>
      </c>
      <c r="B423" s="21" t="s">
        <v>2406</v>
      </c>
      <c r="C423" s="50" t="s">
        <v>2837</v>
      </c>
      <c r="D423" s="51"/>
      <c r="E423" s="52"/>
      <c r="F423" s="168">
        <f t="shared" si="10"/>
        <v>0</v>
      </c>
    </row>
    <row r="424" spans="1:6" s="45" customFormat="1" ht="14.25">
      <c r="A424" s="75">
        <v>120101</v>
      </c>
      <c r="B424" s="21" t="s">
        <v>2406</v>
      </c>
      <c r="C424" s="76" t="s">
        <v>2847</v>
      </c>
      <c r="D424" s="77" t="s">
        <v>1876</v>
      </c>
      <c r="E424" s="78">
        <v>7.32</v>
      </c>
      <c r="F424" s="168">
        <f t="shared" si="10"/>
        <v>7.32</v>
      </c>
    </row>
    <row r="425" spans="1:6" s="45" customFormat="1" ht="14.25">
      <c r="A425" s="35">
        <v>1202</v>
      </c>
      <c r="B425" s="71" t="s">
        <v>2406</v>
      </c>
      <c r="C425" s="72" t="s">
        <v>2848</v>
      </c>
      <c r="D425" s="73"/>
      <c r="E425" s="74"/>
      <c r="F425" s="168">
        <f t="shared" si="10"/>
        <v>0</v>
      </c>
    </row>
    <row r="426" spans="1:6" s="45" customFormat="1" ht="24">
      <c r="A426" s="31">
        <v>120201</v>
      </c>
      <c r="B426" s="21" t="s">
        <v>2406</v>
      </c>
      <c r="C426" s="32" t="s">
        <v>2849</v>
      </c>
      <c r="D426" s="33" t="s">
        <v>1876</v>
      </c>
      <c r="E426" s="34">
        <v>96.27</v>
      </c>
      <c r="F426" s="168">
        <f t="shared" si="10"/>
        <v>96.27</v>
      </c>
    </row>
    <row r="427" spans="1:6" s="45" customFormat="1" ht="14.25">
      <c r="A427" s="31">
        <v>120205</v>
      </c>
      <c r="B427" s="21" t="s">
        <v>2406</v>
      </c>
      <c r="C427" s="32" t="s">
        <v>2850</v>
      </c>
      <c r="D427" s="33" t="s">
        <v>2407</v>
      </c>
      <c r="E427" s="34">
        <v>55.49</v>
      </c>
      <c r="F427" s="168">
        <f t="shared" si="10"/>
        <v>55.49</v>
      </c>
    </row>
    <row r="428" spans="1:6" s="45" customFormat="1" ht="14.25">
      <c r="A428" s="206">
        <v>120207</v>
      </c>
      <c r="B428" s="21" t="s">
        <v>2406</v>
      </c>
      <c r="C428" s="114" t="s">
        <v>2851</v>
      </c>
      <c r="D428" s="207" t="s">
        <v>2407</v>
      </c>
      <c r="E428" s="208">
        <v>80.02</v>
      </c>
      <c r="F428" s="168">
        <f t="shared" si="10"/>
        <v>80.02</v>
      </c>
    </row>
    <row r="429" spans="1:6" s="45" customFormat="1" ht="14.25">
      <c r="A429" s="184">
        <v>120208</v>
      </c>
      <c r="B429" s="21" t="s">
        <v>2406</v>
      </c>
      <c r="C429" s="197" t="s">
        <v>2852</v>
      </c>
      <c r="D429" s="79" t="s">
        <v>2407</v>
      </c>
      <c r="E429" s="80">
        <v>20.74</v>
      </c>
      <c r="F429" s="168">
        <f t="shared" si="10"/>
        <v>20.74</v>
      </c>
    </row>
    <row r="430" spans="1:6" s="45" customFormat="1" ht="14.25">
      <c r="A430" s="38">
        <v>120216</v>
      </c>
      <c r="B430" s="21" t="s">
        <v>2406</v>
      </c>
      <c r="C430" s="50" t="s">
        <v>2853</v>
      </c>
      <c r="D430" s="51" t="s">
        <v>2407</v>
      </c>
      <c r="E430" s="52">
        <v>19.71</v>
      </c>
      <c r="F430" s="168">
        <f t="shared" si="10"/>
        <v>19.71</v>
      </c>
    </row>
    <row r="431" spans="1:6" s="45" customFormat="1" ht="24">
      <c r="A431" s="31">
        <v>120221</v>
      </c>
      <c r="B431" s="21" t="s">
        <v>2406</v>
      </c>
      <c r="C431" s="32" t="s">
        <v>2854</v>
      </c>
      <c r="D431" s="33" t="s">
        <v>1876</v>
      </c>
      <c r="E431" s="34">
        <v>295.38</v>
      </c>
      <c r="F431" s="168">
        <f t="shared" si="10"/>
        <v>295.38</v>
      </c>
    </row>
    <row r="432" spans="1:6" s="45" customFormat="1" ht="14.25">
      <c r="A432" s="31">
        <v>120224</v>
      </c>
      <c r="B432" s="21" t="s">
        <v>2406</v>
      </c>
      <c r="C432" s="32" t="s">
        <v>2855</v>
      </c>
      <c r="D432" s="33" t="s">
        <v>1876</v>
      </c>
      <c r="E432" s="34">
        <v>16.87</v>
      </c>
      <c r="F432" s="168">
        <f t="shared" si="10"/>
        <v>16.87</v>
      </c>
    </row>
    <row r="433" spans="1:6" s="45" customFormat="1" ht="14.25">
      <c r="A433" s="31">
        <v>120227</v>
      </c>
      <c r="B433" s="21" t="s">
        <v>2406</v>
      </c>
      <c r="C433" s="32" t="s">
        <v>2856</v>
      </c>
      <c r="D433" s="33" t="s">
        <v>2407</v>
      </c>
      <c r="E433" s="34">
        <v>51.3</v>
      </c>
      <c r="F433" s="168">
        <f t="shared" si="10"/>
        <v>51.3</v>
      </c>
    </row>
    <row r="434" spans="1:6" s="45" customFormat="1" ht="24">
      <c r="A434" s="31">
        <v>120232</v>
      </c>
      <c r="B434" s="21" t="s">
        <v>2406</v>
      </c>
      <c r="C434" s="32" t="s">
        <v>2857</v>
      </c>
      <c r="D434" s="33" t="s">
        <v>1876</v>
      </c>
      <c r="E434" s="34">
        <v>119.63</v>
      </c>
      <c r="F434" s="168">
        <f t="shared" si="10"/>
        <v>119.63</v>
      </c>
    </row>
    <row r="435" spans="1:6" s="45" customFormat="1" ht="14.25">
      <c r="A435" s="31">
        <v>1203</v>
      </c>
      <c r="B435" s="21" t="s">
        <v>2406</v>
      </c>
      <c r="C435" s="32" t="s">
        <v>2842</v>
      </c>
      <c r="D435" s="33"/>
      <c r="E435" s="34"/>
      <c r="F435" s="168">
        <f t="shared" si="10"/>
        <v>0</v>
      </c>
    </row>
    <row r="436" spans="1:6" s="45" customFormat="1" ht="14.25">
      <c r="A436" s="75">
        <v>120301</v>
      </c>
      <c r="B436" s="21" t="s">
        <v>2406</v>
      </c>
      <c r="C436" s="76" t="s">
        <v>2858</v>
      </c>
      <c r="D436" s="77" t="s">
        <v>1876</v>
      </c>
      <c r="E436" s="78">
        <v>35.479999999999997</v>
      </c>
      <c r="F436" s="168">
        <f t="shared" si="10"/>
        <v>35.479999999999997</v>
      </c>
    </row>
    <row r="437" spans="1:6" s="45" customFormat="1" ht="14.25">
      <c r="A437" s="184">
        <v>120302</v>
      </c>
      <c r="B437" s="21" t="s">
        <v>2406</v>
      </c>
      <c r="C437" s="197" t="s">
        <v>2859</v>
      </c>
      <c r="D437" s="79" t="s">
        <v>1876</v>
      </c>
      <c r="E437" s="80">
        <v>24.98</v>
      </c>
      <c r="F437" s="168">
        <f t="shared" si="10"/>
        <v>24.98</v>
      </c>
    </row>
    <row r="438" spans="1:6" s="45" customFormat="1" ht="14.25">
      <c r="A438" s="184">
        <v>120303</v>
      </c>
      <c r="B438" s="21" t="s">
        <v>2406</v>
      </c>
      <c r="C438" s="197" t="s">
        <v>2860</v>
      </c>
      <c r="D438" s="79" t="s">
        <v>1876</v>
      </c>
      <c r="E438" s="80">
        <v>60.58</v>
      </c>
      <c r="F438" s="168">
        <f t="shared" si="10"/>
        <v>60.58</v>
      </c>
    </row>
    <row r="439" spans="1:6" s="45" customFormat="1" ht="24">
      <c r="A439" s="31">
        <v>120304</v>
      </c>
      <c r="B439" s="21" t="s">
        <v>2406</v>
      </c>
      <c r="C439" s="32" t="s">
        <v>2861</v>
      </c>
      <c r="D439" s="33" t="s">
        <v>1876</v>
      </c>
      <c r="E439" s="34">
        <v>66.83</v>
      </c>
      <c r="F439" s="168">
        <f t="shared" si="10"/>
        <v>66.83</v>
      </c>
    </row>
    <row r="440" spans="1:6" s="45" customFormat="1" ht="14.25">
      <c r="A440" s="31">
        <v>120308</v>
      </c>
      <c r="B440" s="21" t="s">
        <v>2406</v>
      </c>
      <c r="C440" s="32" t="s">
        <v>2862</v>
      </c>
      <c r="D440" s="33" t="s">
        <v>1876</v>
      </c>
      <c r="E440" s="34">
        <v>8.2200000000000006</v>
      </c>
      <c r="F440" s="168">
        <f t="shared" si="10"/>
        <v>8.2200000000000006</v>
      </c>
    </row>
    <row r="441" spans="1:6" s="45" customFormat="1" ht="14.25">
      <c r="A441" s="31">
        <v>13</v>
      </c>
      <c r="B441" s="21" t="s">
        <v>2406</v>
      </c>
      <c r="C441" s="32" t="s">
        <v>2863</v>
      </c>
      <c r="D441" s="33"/>
      <c r="E441" s="34"/>
      <c r="F441" s="168">
        <f t="shared" si="10"/>
        <v>0</v>
      </c>
    </row>
    <row r="442" spans="1:6" s="45" customFormat="1" ht="14.25">
      <c r="A442" s="31">
        <v>1301</v>
      </c>
      <c r="B442" s="21" t="s">
        <v>2406</v>
      </c>
      <c r="C442" s="32" t="s">
        <v>2864</v>
      </c>
      <c r="D442" s="33"/>
      <c r="E442" s="34"/>
      <c r="F442" s="168">
        <f t="shared" ref="F442:F505" si="11">E442*$F$54</f>
        <v>0</v>
      </c>
    </row>
    <row r="443" spans="1:6" s="45" customFormat="1" ht="14.25">
      <c r="A443" s="31">
        <v>130103</v>
      </c>
      <c r="B443" s="21" t="s">
        <v>2406</v>
      </c>
      <c r="C443" s="32" t="s">
        <v>2865</v>
      </c>
      <c r="D443" s="33" t="s">
        <v>1876</v>
      </c>
      <c r="E443" s="34">
        <v>25.95</v>
      </c>
      <c r="F443" s="168">
        <f t="shared" si="11"/>
        <v>25.95</v>
      </c>
    </row>
    <row r="444" spans="1:6" s="45" customFormat="1" ht="14.25">
      <c r="A444" s="31">
        <v>130104</v>
      </c>
      <c r="B444" s="21" t="s">
        <v>2406</v>
      </c>
      <c r="C444" s="32" t="s">
        <v>2866</v>
      </c>
      <c r="D444" s="33" t="s">
        <v>1876</v>
      </c>
      <c r="E444" s="34">
        <v>40.450000000000003</v>
      </c>
      <c r="F444" s="168">
        <f t="shared" si="11"/>
        <v>40.450000000000003</v>
      </c>
    </row>
    <row r="445" spans="1:6" s="45" customFormat="1" ht="14.25">
      <c r="A445" s="31">
        <v>130109</v>
      </c>
      <c r="B445" s="21" t="s">
        <v>2406</v>
      </c>
      <c r="C445" s="32" t="s">
        <v>2867</v>
      </c>
      <c r="D445" s="33" t="s">
        <v>1876</v>
      </c>
      <c r="E445" s="34">
        <v>83.98</v>
      </c>
      <c r="F445" s="168">
        <f t="shared" si="11"/>
        <v>83.98</v>
      </c>
    </row>
    <row r="446" spans="1:6" s="45" customFormat="1" ht="14.25">
      <c r="A446" s="31">
        <v>130110</v>
      </c>
      <c r="B446" s="21" t="s">
        <v>2406</v>
      </c>
      <c r="C446" s="32" t="s">
        <v>2868</v>
      </c>
      <c r="D446" s="33" t="s">
        <v>1876</v>
      </c>
      <c r="E446" s="34">
        <v>70.67</v>
      </c>
      <c r="F446" s="168">
        <f t="shared" si="11"/>
        <v>70.67</v>
      </c>
    </row>
    <row r="447" spans="1:6" s="45" customFormat="1" ht="14.25">
      <c r="A447" s="31">
        <v>130111</v>
      </c>
      <c r="B447" s="21" t="s">
        <v>2406</v>
      </c>
      <c r="C447" s="32" t="s">
        <v>2869</v>
      </c>
      <c r="D447" s="33" t="s">
        <v>1876</v>
      </c>
      <c r="E447" s="34">
        <v>63.58</v>
      </c>
      <c r="F447" s="168">
        <f t="shared" si="11"/>
        <v>63.58</v>
      </c>
    </row>
    <row r="448" spans="1:6" s="45" customFormat="1" ht="14.25">
      <c r="A448" s="31">
        <v>130112</v>
      </c>
      <c r="B448" s="21" t="s">
        <v>2406</v>
      </c>
      <c r="C448" s="32" t="s">
        <v>2870</v>
      </c>
      <c r="D448" s="33" t="s">
        <v>1876</v>
      </c>
      <c r="E448" s="34">
        <v>53.6</v>
      </c>
      <c r="F448" s="168">
        <f t="shared" si="11"/>
        <v>53.6</v>
      </c>
    </row>
    <row r="449" spans="1:6" s="45" customFormat="1" ht="14.25">
      <c r="A449" s="31">
        <v>130113</v>
      </c>
      <c r="B449" s="21" t="s">
        <v>2406</v>
      </c>
      <c r="C449" s="32" t="s">
        <v>2871</v>
      </c>
      <c r="D449" s="33" t="s">
        <v>1876</v>
      </c>
      <c r="E449" s="34">
        <v>84.57</v>
      </c>
      <c r="F449" s="168">
        <f t="shared" si="11"/>
        <v>84.57</v>
      </c>
    </row>
    <row r="450" spans="1:6" s="45" customFormat="1" ht="14.25">
      <c r="A450" s="31">
        <v>1302</v>
      </c>
      <c r="B450" s="21" t="s">
        <v>2406</v>
      </c>
      <c r="C450" s="32" t="s">
        <v>2848</v>
      </c>
      <c r="D450" s="33"/>
      <c r="E450" s="34"/>
      <c r="F450" s="168">
        <f t="shared" si="11"/>
        <v>0</v>
      </c>
    </row>
    <row r="451" spans="1:6" s="45" customFormat="1" ht="14.25">
      <c r="A451" s="31">
        <v>130202</v>
      </c>
      <c r="B451" s="21" t="s">
        <v>2406</v>
      </c>
      <c r="C451" s="32" t="s">
        <v>2872</v>
      </c>
      <c r="D451" s="33" t="s">
        <v>1876</v>
      </c>
      <c r="E451" s="34">
        <v>59.61</v>
      </c>
      <c r="F451" s="168">
        <f t="shared" si="11"/>
        <v>59.61</v>
      </c>
    </row>
    <row r="452" spans="1:6" s="45" customFormat="1" ht="24">
      <c r="A452" s="31">
        <v>130205</v>
      </c>
      <c r="B452" s="21" t="s">
        <v>2406</v>
      </c>
      <c r="C452" s="32" t="s">
        <v>2873</v>
      </c>
      <c r="D452" s="33" t="s">
        <v>1876</v>
      </c>
      <c r="E452" s="34">
        <v>437.36</v>
      </c>
      <c r="F452" s="168">
        <f t="shared" si="11"/>
        <v>437.36</v>
      </c>
    </row>
    <row r="453" spans="1:6" s="45" customFormat="1" ht="14.25">
      <c r="A453" s="31">
        <v>130208</v>
      </c>
      <c r="B453" s="21" t="s">
        <v>2406</v>
      </c>
      <c r="C453" s="32" t="s">
        <v>2874</v>
      </c>
      <c r="D453" s="33" t="s">
        <v>2407</v>
      </c>
      <c r="E453" s="34">
        <v>10.57</v>
      </c>
      <c r="F453" s="168">
        <f t="shared" si="11"/>
        <v>10.57</v>
      </c>
    </row>
    <row r="454" spans="1:6" s="45" customFormat="1" ht="14.25">
      <c r="A454" s="75">
        <v>130209</v>
      </c>
      <c r="B454" s="21" t="s">
        <v>2406</v>
      </c>
      <c r="C454" s="76" t="s">
        <v>2875</v>
      </c>
      <c r="D454" s="77" t="s">
        <v>1876</v>
      </c>
      <c r="E454" s="78">
        <v>93.95</v>
      </c>
      <c r="F454" s="168">
        <f t="shared" si="11"/>
        <v>93.95</v>
      </c>
    </row>
    <row r="455" spans="1:6" s="45" customFormat="1" ht="24">
      <c r="A455" s="184">
        <v>130210</v>
      </c>
      <c r="B455" s="21" t="s">
        <v>2406</v>
      </c>
      <c r="C455" s="197" t="s">
        <v>2876</v>
      </c>
      <c r="D455" s="79" t="s">
        <v>1876</v>
      </c>
      <c r="E455" s="80">
        <v>72.28</v>
      </c>
      <c r="F455" s="168">
        <f t="shared" si="11"/>
        <v>72.28</v>
      </c>
    </row>
    <row r="456" spans="1:6" s="45" customFormat="1" ht="14.25">
      <c r="A456" s="38">
        <v>130211</v>
      </c>
      <c r="B456" s="21" t="s">
        <v>2406</v>
      </c>
      <c r="C456" s="50" t="s">
        <v>2877</v>
      </c>
      <c r="D456" s="51" t="s">
        <v>1876</v>
      </c>
      <c r="E456" s="52">
        <v>216.16</v>
      </c>
      <c r="F456" s="168">
        <f t="shared" si="11"/>
        <v>216.16</v>
      </c>
    </row>
    <row r="457" spans="1:6" s="45" customFormat="1" ht="14.25">
      <c r="A457" s="31">
        <v>130222</v>
      </c>
      <c r="B457" s="21" t="s">
        <v>2406</v>
      </c>
      <c r="C457" s="32" t="s">
        <v>2878</v>
      </c>
      <c r="D457" s="33" t="s">
        <v>1876</v>
      </c>
      <c r="E457" s="34">
        <v>170.2</v>
      </c>
      <c r="F457" s="168">
        <f t="shared" si="11"/>
        <v>170.2</v>
      </c>
    </row>
    <row r="458" spans="1:6" s="45" customFormat="1" ht="14.25">
      <c r="A458" s="31">
        <v>130223</v>
      </c>
      <c r="B458" s="21" t="s">
        <v>2406</v>
      </c>
      <c r="C458" s="32" t="s">
        <v>2879</v>
      </c>
      <c r="D458" s="33" t="s">
        <v>1876</v>
      </c>
      <c r="E458" s="34">
        <v>15.07</v>
      </c>
      <c r="F458" s="168">
        <f t="shared" si="11"/>
        <v>15.07</v>
      </c>
    </row>
    <row r="459" spans="1:6" s="45" customFormat="1" ht="14.25">
      <c r="A459" s="31">
        <v>130225</v>
      </c>
      <c r="B459" s="21" t="s">
        <v>2406</v>
      </c>
      <c r="C459" s="32" t="s">
        <v>2880</v>
      </c>
      <c r="D459" s="33" t="s">
        <v>1876</v>
      </c>
      <c r="E459" s="34">
        <v>10.93</v>
      </c>
      <c r="F459" s="168">
        <f t="shared" si="11"/>
        <v>10.93</v>
      </c>
    </row>
    <row r="460" spans="1:6" s="45" customFormat="1" ht="14.25">
      <c r="A460" s="31">
        <v>130226</v>
      </c>
      <c r="B460" s="21" t="s">
        <v>2406</v>
      </c>
      <c r="C460" s="32" t="s">
        <v>2881</v>
      </c>
      <c r="D460" s="33" t="s">
        <v>1876</v>
      </c>
      <c r="E460" s="34">
        <v>17.5</v>
      </c>
      <c r="F460" s="168">
        <f t="shared" si="11"/>
        <v>17.5</v>
      </c>
    </row>
    <row r="461" spans="1:6" s="45" customFormat="1" ht="24">
      <c r="A461" s="31">
        <v>130228</v>
      </c>
      <c r="B461" s="21" t="s">
        <v>2406</v>
      </c>
      <c r="C461" s="32" t="s">
        <v>2882</v>
      </c>
      <c r="D461" s="33" t="s">
        <v>1876</v>
      </c>
      <c r="E461" s="34">
        <v>56.82</v>
      </c>
      <c r="F461" s="168">
        <f t="shared" si="11"/>
        <v>56.82</v>
      </c>
    </row>
    <row r="462" spans="1:6" s="45" customFormat="1" ht="24">
      <c r="A462" s="31">
        <v>130230</v>
      </c>
      <c r="B462" s="21" t="s">
        <v>2406</v>
      </c>
      <c r="C462" s="32" t="s">
        <v>2883</v>
      </c>
      <c r="D462" s="33" t="s">
        <v>1876</v>
      </c>
      <c r="E462" s="34">
        <v>140.18</v>
      </c>
      <c r="F462" s="168">
        <f t="shared" si="11"/>
        <v>140.18</v>
      </c>
    </row>
    <row r="463" spans="1:6" s="45" customFormat="1" ht="24">
      <c r="A463" s="31">
        <v>130231</v>
      </c>
      <c r="B463" s="21" t="s">
        <v>2406</v>
      </c>
      <c r="C463" s="32" t="s">
        <v>2884</v>
      </c>
      <c r="D463" s="33" t="s">
        <v>1876</v>
      </c>
      <c r="E463" s="34">
        <v>154.15</v>
      </c>
      <c r="F463" s="168">
        <f t="shared" si="11"/>
        <v>154.15</v>
      </c>
    </row>
    <row r="464" spans="1:6" s="45" customFormat="1" ht="24">
      <c r="A464" s="31">
        <v>130233</v>
      </c>
      <c r="B464" s="21" t="s">
        <v>2406</v>
      </c>
      <c r="C464" s="32" t="s">
        <v>2885</v>
      </c>
      <c r="D464" s="33" t="s">
        <v>1876</v>
      </c>
      <c r="E464" s="34">
        <v>132.74</v>
      </c>
      <c r="F464" s="168">
        <f t="shared" si="11"/>
        <v>132.74</v>
      </c>
    </row>
    <row r="465" spans="1:6" s="45" customFormat="1" ht="24">
      <c r="A465" s="31">
        <v>130234</v>
      </c>
      <c r="B465" s="21" t="s">
        <v>2406</v>
      </c>
      <c r="C465" s="32" t="s">
        <v>2886</v>
      </c>
      <c r="D465" s="33" t="s">
        <v>1876</v>
      </c>
      <c r="E465" s="34">
        <v>208.35</v>
      </c>
      <c r="F465" s="168">
        <f t="shared" si="11"/>
        <v>208.35</v>
      </c>
    </row>
    <row r="466" spans="1:6" s="45" customFormat="1" ht="24">
      <c r="A466" s="31">
        <v>130236</v>
      </c>
      <c r="B466" s="21" t="s">
        <v>2406</v>
      </c>
      <c r="C466" s="32" t="s">
        <v>2887</v>
      </c>
      <c r="D466" s="33" t="s">
        <v>1876</v>
      </c>
      <c r="E466" s="34">
        <v>87.43</v>
      </c>
      <c r="F466" s="168">
        <f t="shared" si="11"/>
        <v>87.43</v>
      </c>
    </row>
    <row r="467" spans="1:6" s="45" customFormat="1" ht="24">
      <c r="A467" s="75">
        <v>130237</v>
      </c>
      <c r="B467" s="21" t="s">
        <v>2406</v>
      </c>
      <c r="C467" s="76" t="s">
        <v>2888</v>
      </c>
      <c r="D467" s="77" t="s">
        <v>1876</v>
      </c>
      <c r="E467" s="78">
        <v>56.82</v>
      </c>
      <c r="F467" s="168">
        <f t="shared" si="11"/>
        <v>56.82</v>
      </c>
    </row>
    <row r="468" spans="1:6" s="45" customFormat="1" ht="14.25">
      <c r="A468" s="184">
        <v>1303</v>
      </c>
      <c r="B468" s="21" t="s">
        <v>2406</v>
      </c>
      <c r="C468" s="197" t="s">
        <v>2889</v>
      </c>
      <c r="D468" s="79"/>
      <c r="E468" s="80"/>
      <c r="F468" s="168">
        <f t="shared" si="11"/>
        <v>0</v>
      </c>
    </row>
    <row r="469" spans="1:6" s="45" customFormat="1" ht="14.25">
      <c r="A469" s="38">
        <v>130301</v>
      </c>
      <c r="B469" s="21" t="s">
        <v>2406</v>
      </c>
      <c r="C469" s="50" t="s">
        <v>2890</v>
      </c>
      <c r="D469" s="51" t="s">
        <v>2407</v>
      </c>
      <c r="E469" s="52">
        <v>15.01</v>
      </c>
      <c r="F469" s="168">
        <f t="shared" si="11"/>
        <v>15.01</v>
      </c>
    </row>
    <row r="470" spans="1:6" s="45" customFormat="1" ht="14.25">
      <c r="A470" s="206">
        <v>130303</v>
      </c>
      <c r="B470" s="21" t="s">
        <v>2406</v>
      </c>
      <c r="C470" s="114" t="s">
        <v>2891</v>
      </c>
      <c r="D470" s="207" t="s">
        <v>2407</v>
      </c>
      <c r="E470" s="208">
        <v>16.649999999999999</v>
      </c>
      <c r="F470" s="168">
        <f t="shared" si="11"/>
        <v>16.649999999999999</v>
      </c>
    </row>
    <row r="471" spans="1:6" s="45" customFormat="1" ht="14.25">
      <c r="A471" s="206">
        <v>130304</v>
      </c>
      <c r="B471" s="21" t="s">
        <v>2406</v>
      </c>
      <c r="C471" s="114" t="s">
        <v>2892</v>
      </c>
      <c r="D471" s="207" t="s">
        <v>2407</v>
      </c>
      <c r="E471" s="208">
        <v>41.06</v>
      </c>
      <c r="F471" s="168">
        <f t="shared" si="11"/>
        <v>41.06</v>
      </c>
    </row>
    <row r="472" spans="1:6" s="45" customFormat="1" ht="14.25">
      <c r="A472" s="31">
        <v>130307</v>
      </c>
      <c r="B472" s="21" t="s">
        <v>2406</v>
      </c>
      <c r="C472" s="32" t="s">
        <v>2893</v>
      </c>
      <c r="D472" s="33" t="s">
        <v>2407</v>
      </c>
      <c r="E472" s="34">
        <v>206.06</v>
      </c>
      <c r="F472" s="168">
        <f t="shared" si="11"/>
        <v>206.06</v>
      </c>
    </row>
    <row r="473" spans="1:6" s="45" customFormat="1" ht="14.25">
      <c r="A473" s="31">
        <v>130308</v>
      </c>
      <c r="B473" s="21" t="s">
        <v>2406</v>
      </c>
      <c r="C473" s="32" t="s">
        <v>2894</v>
      </c>
      <c r="D473" s="33" t="s">
        <v>2407</v>
      </c>
      <c r="E473" s="34">
        <v>52.58</v>
      </c>
      <c r="F473" s="168">
        <f t="shared" si="11"/>
        <v>52.58</v>
      </c>
    </row>
    <row r="474" spans="1:6" s="45" customFormat="1" ht="14.25">
      <c r="A474" s="31">
        <v>130311</v>
      </c>
      <c r="B474" s="21" t="s">
        <v>2406</v>
      </c>
      <c r="C474" s="32" t="s">
        <v>2895</v>
      </c>
      <c r="D474" s="33" t="s">
        <v>2407</v>
      </c>
      <c r="E474" s="34">
        <v>25.09</v>
      </c>
      <c r="F474" s="168">
        <f t="shared" si="11"/>
        <v>25.09</v>
      </c>
    </row>
    <row r="475" spans="1:6" s="45" customFormat="1" ht="24">
      <c r="A475" s="75">
        <v>130315</v>
      </c>
      <c r="B475" s="21" t="s">
        <v>2406</v>
      </c>
      <c r="C475" s="76" t="s">
        <v>2896</v>
      </c>
      <c r="D475" s="77" t="s">
        <v>2407</v>
      </c>
      <c r="E475" s="78">
        <v>47.13</v>
      </c>
      <c r="F475" s="168">
        <f t="shared" si="11"/>
        <v>47.13</v>
      </c>
    </row>
    <row r="476" spans="1:6" s="45" customFormat="1" ht="14.25">
      <c r="A476" s="184">
        <v>130317</v>
      </c>
      <c r="B476" s="21" t="s">
        <v>2406</v>
      </c>
      <c r="C476" s="197" t="s">
        <v>2897</v>
      </c>
      <c r="D476" s="79" t="s">
        <v>2407</v>
      </c>
      <c r="E476" s="80">
        <v>79.709999999999994</v>
      </c>
      <c r="F476" s="168">
        <f t="shared" si="11"/>
        <v>79.709999999999994</v>
      </c>
    </row>
    <row r="477" spans="1:6" s="45" customFormat="1" ht="14.25">
      <c r="A477" s="38">
        <v>130320</v>
      </c>
      <c r="B477" s="21" t="s">
        <v>2406</v>
      </c>
      <c r="C477" s="50" t="s">
        <v>2898</v>
      </c>
      <c r="D477" s="51" t="s">
        <v>2407</v>
      </c>
      <c r="E477" s="52">
        <v>34.450000000000003</v>
      </c>
      <c r="F477" s="168">
        <f t="shared" si="11"/>
        <v>34.450000000000003</v>
      </c>
    </row>
    <row r="478" spans="1:6" s="45" customFormat="1" ht="24">
      <c r="A478" s="31">
        <v>130321</v>
      </c>
      <c r="B478" s="21" t="s">
        <v>2406</v>
      </c>
      <c r="C478" s="32" t="s">
        <v>2899</v>
      </c>
      <c r="D478" s="33" t="s">
        <v>2407</v>
      </c>
      <c r="E478" s="34">
        <v>47.13</v>
      </c>
      <c r="F478" s="168">
        <f t="shared" si="11"/>
        <v>47.13</v>
      </c>
    </row>
    <row r="479" spans="1:6" s="45" customFormat="1" ht="24">
      <c r="A479" s="31">
        <v>130322</v>
      </c>
      <c r="B479" s="21" t="s">
        <v>2406</v>
      </c>
      <c r="C479" s="32" t="s">
        <v>2900</v>
      </c>
      <c r="D479" s="33" t="s">
        <v>2407</v>
      </c>
      <c r="E479" s="34">
        <v>30.41</v>
      </c>
      <c r="F479" s="168">
        <f t="shared" si="11"/>
        <v>30.41</v>
      </c>
    </row>
    <row r="480" spans="1:6" s="45" customFormat="1" ht="24">
      <c r="A480" s="75">
        <v>130323</v>
      </c>
      <c r="B480" s="21" t="s">
        <v>2406</v>
      </c>
      <c r="C480" s="76" t="s">
        <v>2901</v>
      </c>
      <c r="D480" s="77" t="s">
        <v>2407</v>
      </c>
      <c r="E480" s="78">
        <v>52.1</v>
      </c>
      <c r="F480" s="168">
        <f t="shared" si="11"/>
        <v>52.1</v>
      </c>
    </row>
    <row r="481" spans="1:6" s="45" customFormat="1" ht="14.25">
      <c r="A481" s="184">
        <v>1304</v>
      </c>
      <c r="B481" s="21" t="s">
        <v>2406</v>
      </c>
      <c r="C481" s="197" t="s">
        <v>2750</v>
      </c>
      <c r="D481" s="79"/>
      <c r="E481" s="80"/>
      <c r="F481" s="168">
        <f t="shared" si="11"/>
        <v>0</v>
      </c>
    </row>
    <row r="482" spans="1:6" s="45" customFormat="1" ht="14.25">
      <c r="A482" s="38">
        <v>130403</v>
      </c>
      <c r="B482" s="21" t="s">
        <v>2406</v>
      </c>
      <c r="C482" s="50" t="s">
        <v>2902</v>
      </c>
      <c r="D482" s="51" t="s">
        <v>1876</v>
      </c>
      <c r="E482" s="52">
        <v>134.91999999999999</v>
      </c>
      <c r="F482" s="168">
        <f t="shared" si="11"/>
        <v>134.91999999999999</v>
      </c>
    </row>
    <row r="483" spans="1:6" s="45" customFormat="1" ht="14.25">
      <c r="A483" s="31">
        <v>14</v>
      </c>
      <c r="B483" s="21" t="s">
        <v>2406</v>
      </c>
      <c r="C483" s="32" t="s">
        <v>2903</v>
      </c>
      <c r="D483" s="33"/>
      <c r="E483" s="34"/>
      <c r="F483" s="168">
        <f t="shared" si="11"/>
        <v>0</v>
      </c>
    </row>
    <row r="484" spans="1:6" s="45" customFormat="1" ht="14.25">
      <c r="A484" s="31">
        <v>1401</v>
      </c>
      <c r="B484" s="21" t="s">
        <v>2406</v>
      </c>
      <c r="C484" s="32" t="s">
        <v>2904</v>
      </c>
      <c r="D484" s="33"/>
      <c r="E484" s="34"/>
      <c r="F484" s="168">
        <f t="shared" si="11"/>
        <v>0</v>
      </c>
    </row>
    <row r="485" spans="1:6" s="45" customFormat="1" ht="24">
      <c r="A485" s="31">
        <v>140102</v>
      </c>
      <c r="B485" s="21" t="s">
        <v>2406</v>
      </c>
      <c r="C485" s="32" t="s">
        <v>2905</v>
      </c>
      <c r="D485" s="33" t="s">
        <v>2408</v>
      </c>
      <c r="E485" s="34">
        <v>2619.35</v>
      </c>
      <c r="F485" s="168">
        <f t="shared" si="11"/>
        <v>2619.35</v>
      </c>
    </row>
    <row r="486" spans="1:6" s="45" customFormat="1" ht="24">
      <c r="A486" s="31">
        <v>140103</v>
      </c>
      <c r="B486" s="21" t="s">
        <v>2406</v>
      </c>
      <c r="C486" s="32" t="s">
        <v>2906</v>
      </c>
      <c r="D486" s="33" t="s">
        <v>2408</v>
      </c>
      <c r="E486" s="34">
        <v>3411.78</v>
      </c>
      <c r="F486" s="168">
        <f t="shared" si="11"/>
        <v>3411.78</v>
      </c>
    </row>
    <row r="487" spans="1:6" s="45" customFormat="1" ht="24">
      <c r="A487" s="31">
        <v>140108</v>
      </c>
      <c r="B487" s="21" t="s">
        <v>2406</v>
      </c>
      <c r="C487" s="32" t="s">
        <v>2907</v>
      </c>
      <c r="D487" s="33" t="s">
        <v>2408</v>
      </c>
      <c r="E487" s="34">
        <v>7316.18</v>
      </c>
      <c r="F487" s="168">
        <f t="shared" si="11"/>
        <v>7316.18</v>
      </c>
    </row>
    <row r="488" spans="1:6" s="45" customFormat="1" ht="24">
      <c r="A488" s="31">
        <v>140109</v>
      </c>
      <c r="B488" s="21" t="s">
        <v>2406</v>
      </c>
      <c r="C488" s="32" t="s">
        <v>2908</v>
      </c>
      <c r="D488" s="33" t="s">
        <v>2408</v>
      </c>
      <c r="E488" s="34">
        <v>7711.91</v>
      </c>
      <c r="F488" s="168">
        <f t="shared" si="11"/>
        <v>7711.91</v>
      </c>
    </row>
    <row r="489" spans="1:6" s="45" customFormat="1" ht="14.25">
      <c r="A489" s="31">
        <v>1402</v>
      </c>
      <c r="B489" s="21" t="s">
        <v>2406</v>
      </c>
      <c r="C489" s="32" t="s">
        <v>2909</v>
      </c>
      <c r="D489" s="33"/>
      <c r="E489" s="34"/>
      <c r="F489" s="168">
        <f t="shared" si="11"/>
        <v>0</v>
      </c>
    </row>
    <row r="490" spans="1:6" s="45" customFormat="1" ht="24">
      <c r="A490" s="31">
        <v>140201</v>
      </c>
      <c r="B490" s="21" t="s">
        <v>2406</v>
      </c>
      <c r="C490" s="32" t="s">
        <v>2910</v>
      </c>
      <c r="D490" s="33" t="s">
        <v>2408</v>
      </c>
      <c r="E490" s="34">
        <v>428.01</v>
      </c>
      <c r="F490" s="168">
        <f t="shared" si="11"/>
        <v>428.01</v>
      </c>
    </row>
    <row r="491" spans="1:6" s="45" customFormat="1" ht="24">
      <c r="A491" s="31">
        <v>140207</v>
      </c>
      <c r="B491" s="21" t="s">
        <v>2406</v>
      </c>
      <c r="C491" s="32" t="s">
        <v>2911</v>
      </c>
      <c r="D491" s="33" t="s">
        <v>2408</v>
      </c>
      <c r="E491" s="34">
        <v>364.38</v>
      </c>
      <c r="F491" s="168">
        <f t="shared" si="11"/>
        <v>364.38</v>
      </c>
    </row>
    <row r="492" spans="1:6" s="45" customFormat="1" ht="24">
      <c r="A492" s="31">
        <v>140208</v>
      </c>
      <c r="B492" s="21" t="s">
        <v>2406</v>
      </c>
      <c r="C492" s="32" t="s">
        <v>2912</v>
      </c>
      <c r="D492" s="33" t="s">
        <v>2408</v>
      </c>
      <c r="E492" s="34">
        <v>689.32</v>
      </c>
      <c r="F492" s="168">
        <f t="shared" si="11"/>
        <v>689.32</v>
      </c>
    </row>
    <row r="493" spans="1:6" s="45" customFormat="1" ht="24">
      <c r="A493" s="31">
        <v>140209</v>
      </c>
      <c r="B493" s="21" t="s">
        <v>2406</v>
      </c>
      <c r="C493" s="32" t="s">
        <v>2913</v>
      </c>
      <c r="D493" s="33" t="s">
        <v>2408</v>
      </c>
      <c r="E493" s="34">
        <v>269.60000000000002</v>
      </c>
      <c r="F493" s="168">
        <f t="shared" si="11"/>
        <v>269.60000000000002</v>
      </c>
    </row>
    <row r="494" spans="1:6" s="45" customFormat="1" ht="14.25">
      <c r="A494" s="31">
        <v>1407</v>
      </c>
      <c r="B494" s="21" t="s">
        <v>2406</v>
      </c>
      <c r="C494" s="32" t="s">
        <v>2914</v>
      </c>
      <c r="D494" s="33"/>
      <c r="E494" s="34"/>
      <c r="F494" s="168">
        <f t="shared" si="11"/>
        <v>0</v>
      </c>
    </row>
    <row r="495" spans="1:6" s="45" customFormat="1" ht="14.25">
      <c r="A495" s="75">
        <v>140701</v>
      </c>
      <c r="B495" s="21" t="s">
        <v>2406</v>
      </c>
      <c r="C495" s="76" t="s">
        <v>2915</v>
      </c>
      <c r="D495" s="77" t="s">
        <v>2444</v>
      </c>
      <c r="E495" s="78">
        <v>110.75</v>
      </c>
      <c r="F495" s="168">
        <f t="shared" si="11"/>
        <v>110.75</v>
      </c>
    </row>
    <row r="496" spans="1:6" s="45" customFormat="1" ht="14.25">
      <c r="A496" s="184">
        <v>140702</v>
      </c>
      <c r="B496" s="21" t="s">
        <v>2406</v>
      </c>
      <c r="C496" s="197" t="s">
        <v>2916</v>
      </c>
      <c r="D496" s="79" t="s">
        <v>2444</v>
      </c>
      <c r="E496" s="34">
        <v>240.39</v>
      </c>
      <c r="F496" s="168">
        <f t="shared" si="11"/>
        <v>240.39</v>
      </c>
    </row>
    <row r="497" spans="1:6" s="45" customFormat="1" ht="14.25">
      <c r="A497" s="38">
        <v>140703</v>
      </c>
      <c r="B497" s="21" t="s">
        <v>2406</v>
      </c>
      <c r="C497" s="50" t="s">
        <v>2917</v>
      </c>
      <c r="D497" s="51" t="s">
        <v>2444</v>
      </c>
      <c r="E497" s="52">
        <v>429.89</v>
      </c>
      <c r="F497" s="168">
        <f t="shared" si="11"/>
        <v>429.89</v>
      </c>
    </row>
    <row r="498" spans="1:6" s="45" customFormat="1" ht="14.25">
      <c r="A498" s="31">
        <v>140704</v>
      </c>
      <c r="B498" s="21" t="s">
        <v>2406</v>
      </c>
      <c r="C498" s="32" t="s">
        <v>2918</v>
      </c>
      <c r="D498" s="33" t="s">
        <v>2444</v>
      </c>
      <c r="E498" s="34">
        <v>409.75</v>
      </c>
      <c r="F498" s="168">
        <f t="shared" si="11"/>
        <v>409.75</v>
      </c>
    </row>
    <row r="499" spans="1:6" s="45" customFormat="1" ht="14.25">
      <c r="A499" s="31">
        <v>140705</v>
      </c>
      <c r="B499" s="21" t="s">
        <v>2406</v>
      </c>
      <c r="C499" s="32" t="s">
        <v>2919</v>
      </c>
      <c r="D499" s="33" t="s">
        <v>2444</v>
      </c>
      <c r="E499" s="34">
        <v>129.03</v>
      </c>
      <c r="F499" s="168">
        <f t="shared" si="11"/>
        <v>129.03</v>
      </c>
    </row>
    <row r="500" spans="1:6" s="45" customFormat="1" ht="14.25">
      <c r="A500" s="31">
        <v>140706</v>
      </c>
      <c r="B500" s="21" t="s">
        <v>2406</v>
      </c>
      <c r="C500" s="32" t="s">
        <v>2920</v>
      </c>
      <c r="D500" s="33" t="s">
        <v>2444</v>
      </c>
      <c r="E500" s="34">
        <v>99.94</v>
      </c>
      <c r="F500" s="168">
        <f t="shared" si="11"/>
        <v>99.94</v>
      </c>
    </row>
    <row r="501" spans="1:6" s="45" customFormat="1" ht="14.25">
      <c r="A501" s="31">
        <v>140707</v>
      </c>
      <c r="B501" s="21" t="s">
        <v>2406</v>
      </c>
      <c r="C501" s="32" t="s">
        <v>2921</v>
      </c>
      <c r="D501" s="33" t="s">
        <v>2444</v>
      </c>
      <c r="E501" s="34">
        <v>186</v>
      </c>
      <c r="F501" s="168">
        <f t="shared" si="11"/>
        <v>186</v>
      </c>
    </row>
    <row r="502" spans="1:6" s="45" customFormat="1" ht="14.25">
      <c r="A502" s="75">
        <v>140708</v>
      </c>
      <c r="B502" s="21" t="s">
        <v>2406</v>
      </c>
      <c r="C502" s="76" t="s">
        <v>2922</v>
      </c>
      <c r="D502" s="77" t="s">
        <v>2444</v>
      </c>
      <c r="E502" s="78">
        <v>100.88</v>
      </c>
      <c r="F502" s="168">
        <f t="shared" si="11"/>
        <v>100.88</v>
      </c>
    </row>
    <row r="503" spans="1:6" s="45" customFormat="1" ht="14.25">
      <c r="A503" s="184">
        <v>140709</v>
      </c>
      <c r="B503" s="21" t="s">
        <v>2406</v>
      </c>
      <c r="C503" s="197" t="s">
        <v>2923</v>
      </c>
      <c r="D503" s="79" t="s">
        <v>2444</v>
      </c>
      <c r="E503" s="80">
        <v>104.36</v>
      </c>
      <c r="F503" s="168">
        <f t="shared" si="11"/>
        <v>104.36</v>
      </c>
    </row>
    <row r="504" spans="1:6" s="45" customFormat="1" ht="14.25">
      <c r="A504" s="38">
        <v>140710</v>
      </c>
      <c r="B504" s="21" t="s">
        <v>2406</v>
      </c>
      <c r="C504" s="50" t="s">
        <v>2924</v>
      </c>
      <c r="D504" s="51" t="s">
        <v>2408</v>
      </c>
      <c r="E504" s="52">
        <v>227.43</v>
      </c>
      <c r="F504" s="168">
        <f t="shared" si="11"/>
        <v>227.43</v>
      </c>
    </row>
    <row r="505" spans="1:6" s="45" customFormat="1" ht="14.25">
      <c r="A505" s="31">
        <v>140711</v>
      </c>
      <c r="B505" s="21" t="s">
        <v>2406</v>
      </c>
      <c r="C505" s="32" t="s">
        <v>2925</v>
      </c>
      <c r="D505" s="33" t="s">
        <v>2408</v>
      </c>
      <c r="E505" s="34">
        <v>134.41999999999999</v>
      </c>
      <c r="F505" s="168">
        <f t="shared" si="11"/>
        <v>134.41999999999999</v>
      </c>
    </row>
    <row r="506" spans="1:6" s="45" customFormat="1" ht="14.25">
      <c r="A506" s="31">
        <v>140712</v>
      </c>
      <c r="B506" s="21" t="s">
        <v>2406</v>
      </c>
      <c r="C506" s="32" t="s">
        <v>2926</v>
      </c>
      <c r="D506" s="33" t="s">
        <v>2408</v>
      </c>
      <c r="E506" s="34">
        <v>770.43</v>
      </c>
      <c r="F506" s="168">
        <f t="shared" ref="F506:F569" si="12">E506*$F$54</f>
        <v>770.43</v>
      </c>
    </row>
    <row r="507" spans="1:6" s="45" customFormat="1" ht="24">
      <c r="A507" s="31">
        <v>140713</v>
      </c>
      <c r="B507" s="21" t="s">
        <v>2406</v>
      </c>
      <c r="C507" s="32" t="s">
        <v>2927</v>
      </c>
      <c r="D507" s="33" t="s">
        <v>2408</v>
      </c>
      <c r="E507" s="34">
        <v>1151.25</v>
      </c>
      <c r="F507" s="168">
        <f t="shared" si="12"/>
        <v>1151.25</v>
      </c>
    </row>
    <row r="508" spans="1:6" s="45" customFormat="1" ht="24">
      <c r="A508" s="31">
        <v>140714</v>
      </c>
      <c r="B508" s="21" t="s">
        <v>2406</v>
      </c>
      <c r="C508" s="32" t="s">
        <v>2928</v>
      </c>
      <c r="D508" s="33" t="s">
        <v>2408</v>
      </c>
      <c r="E508" s="34">
        <v>1355.93</v>
      </c>
      <c r="F508" s="168">
        <f t="shared" si="12"/>
        <v>1355.93</v>
      </c>
    </row>
    <row r="509" spans="1:6" s="45" customFormat="1" ht="14.25">
      <c r="A509" s="31">
        <v>1409</v>
      </c>
      <c r="B509" s="21" t="s">
        <v>2406</v>
      </c>
      <c r="C509" s="32" t="s">
        <v>2929</v>
      </c>
      <c r="D509" s="33"/>
      <c r="E509" s="34"/>
      <c r="F509" s="168">
        <f t="shared" si="12"/>
        <v>0</v>
      </c>
    </row>
    <row r="510" spans="1:6" s="45" customFormat="1" ht="24">
      <c r="A510" s="31">
        <v>140901</v>
      </c>
      <c r="B510" s="21" t="s">
        <v>2406</v>
      </c>
      <c r="C510" s="32" t="s">
        <v>2930</v>
      </c>
      <c r="D510" s="33" t="s">
        <v>2407</v>
      </c>
      <c r="E510" s="34">
        <v>141.04</v>
      </c>
      <c r="F510" s="168">
        <f t="shared" si="12"/>
        <v>141.04</v>
      </c>
    </row>
    <row r="511" spans="1:6" s="45" customFormat="1" ht="24">
      <c r="A511" s="31">
        <v>140902</v>
      </c>
      <c r="B511" s="21" t="s">
        <v>2406</v>
      </c>
      <c r="C511" s="32" t="s">
        <v>2931</v>
      </c>
      <c r="D511" s="33" t="s">
        <v>2407</v>
      </c>
      <c r="E511" s="34">
        <v>180.3</v>
      </c>
      <c r="F511" s="168">
        <f t="shared" si="12"/>
        <v>180.3</v>
      </c>
    </row>
    <row r="512" spans="1:6" s="45" customFormat="1" ht="14.25">
      <c r="A512" s="31">
        <v>140903</v>
      </c>
      <c r="B512" s="21" t="s">
        <v>2406</v>
      </c>
      <c r="C512" s="32" t="s">
        <v>2932</v>
      </c>
      <c r="D512" s="33" t="s">
        <v>2407</v>
      </c>
      <c r="E512" s="34">
        <v>67.11</v>
      </c>
      <c r="F512" s="168">
        <f t="shared" si="12"/>
        <v>67.11</v>
      </c>
    </row>
    <row r="513" spans="1:6" s="45" customFormat="1" ht="14.25">
      <c r="A513" s="31">
        <v>140904</v>
      </c>
      <c r="B513" s="21" t="s">
        <v>2406</v>
      </c>
      <c r="C513" s="32" t="s">
        <v>2933</v>
      </c>
      <c r="D513" s="33" t="s">
        <v>2407</v>
      </c>
      <c r="E513" s="34">
        <v>103.98</v>
      </c>
      <c r="F513" s="168">
        <f t="shared" si="12"/>
        <v>103.98</v>
      </c>
    </row>
    <row r="514" spans="1:6" s="45" customFormat="1" ht="14.25">
      <c r="A514" s="31">
        <v>140905</v>
      </c>
      <c r="B514" s="21" t="s">
        <v>2406</v>
      </c>
      <c r="C514" s="32" t="s">
        <v>2934</v>
      </c>
      <c r="D514" s="33" t="s">
        <v>2407</v>
      </c>
      <c r="E514" s="34">
        <v>156.82</v>
      </c>
      <c r="F514" s="168">
        <f t="shared" si="12"/>
        <v>156.82</v>
      </c>
    </row>
    <row r="515" spans="1:6" s="45" customFormat="1" ht="14.25">
      <c r="A515" s="31">
        <v>140906</v>
      </c>
      <c r="B515" s="21" t="s">
        <v>2406</v>
      </c>
      <c r="C515" s="32" t="s">
        <v>2935</v>
      </c>
      <c r="D515" s="33" t="s">
        <v>2407</v>
      </c>
      <c r="E515" s="34">
        <v>62.88</v>
      </c>
      <c r="F515" s="168">
        <f t="shared" si="12"/>
        <v>62.88</v>
      </c>
    </row>
    <row r="516" spans="1:6" s="45" customFormat="1" ht="14.25">
      <c r="A516" s="31">
        <v>1411</v>
      </c>
      <c r="B516" s="21" t="s">
        <v>2406</v>
      </c>
      <c r="C516" s="32" t="s">
        <v>2936</v>
      </c>
      <c r="D516" s="33"/>
      <c r="E516" s="34"/>
      <c r="F516" s="168">
        <f t="shared" si="12"/>
        <v>0</v>
      </c>
    </row>
    <row r="517" spans="1:6" s="45" customFormat="1" ht="24">
      <c r="A517" s="75">
        <v>141101</v>
      </c>
      <c r="B517" s="21" t="s">
        <v>2406</v>
      </c>
      <c r="C517" s="76" t="s">
        <v>2937</v>
      </c>
      <c r="D517" s="77" t="s">
        <v>2408</v>
      </c>
      <c r="E517" s="78">
        <v>619.39</v>
      </c>
      <c r="F517" s="168">
        <f t="shared" si="12"/>
        <v>619.39</v>
      </c>
    </row>
    <row r="518" spans="1:6" s="45" customFormat="1" ht="24">
      <c r="A518" s="184">
        <v>141102</v>
      </c>
      <c r="B518" s="21" t="s">
        <v>2406</v>
      </c>
      <c r="C518" s="197" t="s">
        <v>2938</v>
      </c>
      <c r="D518" s="79" t="s">
        <v>2408</v>
      </c>
      <c r="E518" s="80">
        <v>610.80999999999995</v>
      </c>
      <c r="F518" s="168">
        <f t="shared" si="12"/>
        <v>610.80999999999995</v>
      </c>
    </row>
    <row r="519" spans="1:6" s="45" customFormat="1" ht="24">
      <c r="A519" s="35">
        <v>141103</v>
      </c>
      <c r="B519" s="244" t="s">
        <v>2406</v>
      </c>
      <c r="C519" s="72" t="s">
        <v>2939</v>
      </c>
      <c r="D519" s="73" t="s">
        <v>2408</v>
      </c>
      <c r="E519" s="74">
        <v>690.21</v>
      </c>
      <c r="F519" s="168">
        <f t="shared" si="12"/>
        <v>690.21</v>
      </c>
    </row>
    <row r="520" spans="1:6" s="45" customFormat="1" ht="24">
      <c r="A520" s="31">
        <v>141104</v>
      </c>
      <c r="B520" s="21" t="s">
        <v>2406</v>
      </c>
      <c r="C520" s="32" t="s">
        <v>2940</v>
      </c>
      <c r="D520" s="33" t="s">
        <v>2408</v>
      </c>
      <c r="E520" s="34">
        <v>660.11</v>
      </c>
      <c r="F520" s="168">
        <f t="shared" si="12"/>
        <v>660.11</v>
      </c>
    </row>
    <row r="521" spans="1:6" s="45" customFormat="1" ht="24">
      <c r="A521" s="31">
        <v>141105</v>
      </c>
      <c r="B521" s="21" t="s">
        <v>2406</v>
      </c>
      <c r="C521" s="32" t="s">
        <v>2941</v>
      </c>
      <c r="D521" s="33" t="s">
        <v>2408</v>
      </c>
      <c r="E521" s="34">
        <v>649.9</v>
      </c>
      <c r="F521" s="168">
        <f t="shared" si="12"/>
        <v>649.9</v>
      </c>
    </row>
    <row r="522" spans="1:6" s="45" customFormat="1" ht="24">
      <c r="A522" s="31">
        <v>141106</v>
      </c>
      <c r="B522" s="21" t="s">
        <v>2406</v>
      </c>
      <c r="C522" s="32" t="s">
        <v>2942</v>
      </c>
      <c r="D522" s="33" t="s">
        <v>2408</v>
      </c>
      <c r="E522" s="34">
        <v>883.65</v>
      </c>
      <c r="F522" s="168">
        <f t="shared" si="12"/>
        <v>883.65</v>
      </c>
    </row>
    <row r="523" spans="1:6" s="45" customFormat="1" ht="24">
      <c r="A523" s="31">
        <v>141107</v>
      </c>
      <c r="B523" s="21" t="s">
        <v>2406</v>
      </c>
      <c r="C523" s="32" t="s">
        <v>2943</v>
      </c>
      <c r="D523" s="33" t="s">
        <v>2408</v>
      </c>
      <c r="E523" s="34">
        <v>863.21</v>
      </c>
      <c r="F523" s="168">
        <f t="shared" si="12"/>
        <v>863.21</v>
      </c>
    </row>
    <row r="524" spans="1:6" s="45" customFormat="1" ht="24">
      <c r="A524" s="31">
        <v>141108</v>
      </c>
      <c r="B524" s="21" t="s">
        <v>2406</v>
      </c>
      <c r="C524" s="32" t="s">
        <v>2944</v>
      </c>
      <c r="D524" s="33" t="s">
        <v>2408</v>
      </c>
      <c r="E524" s="34">
        <v>1243.68</v>
      </c>
      <c r="F524" s="168">
        <f t="shared" si="12"/>
        <v>1243.68</v>
      </c>
    </row>
    <row r="525" spans="1:6" s="45" customFormat="1" ht="24">
      <c r="A525" s="31">
        <v>141109</v>
      </c>
      <c r="B525" s="21" t="s">
        <v>2406</v>
      </c>
      <c r="C525" s="32" t="s">
        <v>2945</v>
      </c>
      <c r="D525" s="33" t="s">
        <v>2407</v>
      </c>
      <c r="E525" s="34">
        <v>195.87</v>
      </c>
      <c r="F525" s="168">
        <f t="shared" si="12"/>
        <v>195.87</v>
      </c>
    </row>
    <row r="526" spans="1:6" s="45" customFormat="1" ht="24">
      <c r="A526" s="31">
        <v>141110</v>
      </c>
      <c r="B526" s="21" t="s">
        <v>2406</v>
      </c>
      <c r="C526" s="32" t="s">
        <v>2946</v>
      </c>
      <c r="D526" s="33" t="s">
        <v>2408</v>
      </c>
      <c r="E526" s="34">
        <v>809.36</v>
      </c>
      <c r="F526" s="168">
        <f t="shared" si="12"/>
        <v>809.36</v>
      </c>
    </row>
    <row r="527" spans="1:6" s="45" customFormat="1" ht="24">
      <c r="A527" s="75">
        <v>141111</v>
      </c>
      <c r="B527" s="21" t="s">
        <v>2406</v>
      </c>
      <c r="C527" s="76" t="s">
        <v>2947</v>
      </c>
      <c r="D527" s="77" t="s">
        <v>2408</v>
      </c>
      <c r="E527" s="78">
        <v>800.77</v>
      </c>
      <c r="F527" s="168">
        <f t="shared" si="12"/>
        <v>800.77</v>
      </c>
    </row>
    <row r="528" spans="1:6" s="45" customFormat="1" ht="24">
      <c r="A528" s="184">
        <v>141112</v>
      </c>
      <c r="B528" s="21" t="s">
        <v>2406</v>
      </c>
      <c r="C528" s="197" t="s">
        <v>2948</v>
      </c>
      <c r="D528" s="79" t="s">
        <v>2408</v>
      </c>
      <c r="E528" s="80">
        <v>880.17</v>
      </c>
      <c r="F528" s="168">
        <f t="shared" si="12"/>
        <v>880.17</v>
      </c>
    </row>
    <row r="529" spans="1:6" s="45" customFormat="1" ht="24">
      <c r="A529" s="38">
        <v>141113</v>
      </c>
      <c r="B529" s="21" t="s">
        <v>2406</v>
      </c>
      <c r="C529" s="50" t="s">
        <v>2949</v>
      </c>
      <c r="D529" s="51" t="s">
        <v>2408</v>
      </c>
      <c r="E529" s="52">
        <v>850.08</v>
      </c>
      <c r="F529" s="168">
        <f t="shared" si="12"/>
        <v>850.08</v>
      </c>
    </row>
    <row r="530" spans="1:6" s="45" customFormat="1" ht="24">
      <c r="A530" s="31">
        <v>141114</v>
      </c>
      <c r="B530" s="21" t="s">
        <v>2406</v>
      </c>
      <c r="C530" s="32" t="s">
        <v>2950</v>
      </c>
      <c r="D530" s="33" t="s">
        <v>2408</v>
      </c>
      <c r="E530" s="34">
        <v>825.55</v>
      </c>
      <c r="F530" s="168">
        <f t="shared" si="12"/>
        <v>825.55</v>
      </c>
    </row>
    <row r="531" spans="1:6" s="45" customFormat="1" ht="14.25">
      <c r="A531" s="31">
        <v>1412</v>
      </c>
      <c r="B531" s="21" t="s">
        <v>2406</v>
      </c>
      <c r="C531" s="32" t="s">
        <v>2951</v>
      </c>
      <c r="D531" s="33"/>
      <c r="E531" s="34"/>
      <c r="F531" s="168">
        <f t="shared" si="12"/>
        <v>0</v>
      </c>
    </row>
    <row r="532" spans="1:6" s="45" customFormat="1" ht="14.25">
      <c r="A532" s="31">
        <v>141210</v>
      </c>
      <c r="B532" s="21" t="s">
        <v>2406</v>
      </c>
      <c r="C532" s="32" t="s">
        <v>2952</v>
      </c>
      <c r="D532" s="33" t="s">
        <v>2407</v>
      </c>
      <c r="E532" s="34">
        <v>60.06</v>
      </c>
      <c r="F532" s="168">
        <f t="shared" si="12"/>
        <v>60.06</v>
      </c>
    </row>
    <row r="533" spans="1:6" s="45" customFormat="1" ht="14.25">
      <c r="A533" s="31">
        <v>141211</v>
      </c>
      <c r="B533" s="21" t="s">
        <v>2406</v>
      </c>
      <c r="C533" s="32" t="s">
        <v>2953</v>
      </c>
      <c r="D533" s="33" t="s">
        <v>2407</v>
      </c>
      <c r="E533" s="34">
        <v>71.599999999999994</v>
      </c>
      <c r="F533" s="168">
        <f t="shared" si="12"/>
        <v>71.599999999999994</v>
      </c>
    </row>
    <row r="534" spans="1:6" s="45" customFormat="1" ht="14.25">
      <c r="A534" s="35">
        <v>141212</v>
      </c>
      <c r="B534" s="71" t="s">
        <v>2406</v>
      </c>
      <c r="C534" s="72" t="s">
        <v>2954</v>
      </c>
      <c r="D534" s="73" t="s">
        <v>2407</v>
      </c>
      <c r="E534" s="74">
        <v>94.68</v>
      </c>
      <c r="F534" s="168">
        <f t="shared" si="12"/>
        <v>94.68</v>
      </c>
    </row>
    <row r="535" spans="1:6" s="45" customFormat="1" ht="14.25">
      <c r="A535" s="31">
        <v>141213</v>
      </c>
      <c r="B535" s="21" t="s">
        <v>2406</v>
      </c>
      <c r="C535" s="32" t="s">
        <v>2955</v>
      </c>
      <c r="D535" s="33" t="s">
        <v>2407</v>
      </c>
      <c r="E535" s="34">
        <v>116.34</v>
      </c>
      <c r="F535" s="168">
        <f t="shared" si="12"/>
        <v>116.34</v>
      </c>
    </row>
    <row r="536" spans="1:6" s="45" customFormat="1" ht="14.25">
      <c r="A536" s="75">
        <v>141214</v>
      </c>
      <c r="B536" s="21" t="s">
        <v>2406</v>
      </c>
      <c r="C536" s="76" t="s">
        <v>2956</v>
      </c>
      <c r="D536" s="77" t="s">
        <v>2407</v>
      </c>
      <c r="E536" s="78">
        <v>130.01</v>
      </c>
      <c r="F536" s="168">
        <f t="shared" si="12"/>
        <v>130.01</v>
      </c>
    </row>
    <row r="537" spans="1:6" s="45" customFormat="1" ht="14.25">
      <c r="A537" s="184">
        <v>141215</v>
      </c>
      <c r="B537" s="21" t="s">
        <v>2406</v>
      </c>
      <c r="C537" s="197" t="s">
        <v>2957</v>
      </c>
      <c r="D537" s="79" t="s">
        <v>2407</v>
      </c>
      <c r="E537" s="80">
        <v>152.38</v>
      </c>
      <c r="F537" s="168">
        <f t="shared" si="12"/>
        <v>152.38</v>
      </c>
    </row>
    <row r="538" spans="1:6" s="45" customFormat="1" ht="14.25">
      <c r="A538" s="38">
        <v>141216</v>
      </c>
      <c r="B538" s="21" t="s">
        <v>2406</v>
      </c>
      <c r="C538" s="50" t="s">
        <v>2958</v>
      </c>
      <c r="D538" s="51" t="s">
        <v>2407</v>
      </c>
      <c r="E538" s="52">
        <v>201.8</v>
      </c>
      <c r="F538" s="168">
        <f t="shared" si="12"/>
        <v>201.8</v>
      </c>
    </row>
    <row r="539" spans="1:6" s="45" customFormat="1" ht="14.25">
      <c r="A539" s="31">
        <v>141217</v>
      </c>
      <c r="B539" s="21" t="s">
        <v>2406</v>
      </c>
      <c r="C539" s="32" t="s">
        <v>2959</v>
      </c>
      <c r="D539" s="33" t="s">
        <v>2407</v>
      </c>
      <c r="E539" s="34">
        <v>224.08</v>
      </c>
      <c r="F539" s="168">
        <f t="shared" si="12"/>
        <v>224.08</v>
      </c>
    </row>
    <row r="540" spans="1:6" s="45" customFormat="1" ht="14.25">
      <c r="A540" s="31">
        <v>141218</v>
      </c>
      <c r="B540" s="21" t="s">
        <v>2406</v>
      </c>
      <c r="C540" s="32" t="s">
        <v>2960</v>
      </c>
      <c r="D540" s="33" t="s">
        <v>2407</v>
      </c>
      <c r="E540" s="34">
        <v>302.18</v>
      </c>
      <c r="F540" s="168">
        <f t="shared" si="12"/>
        <v>302.18</v>
      </c>
    </row>
    <row r="541" spans="1:6" s="45" customFormat="1" ht="14.25">
      <c r="A541" s="31">
        <v>1414</v>
      </c>
      <c r="B541" s="21" t="s">
        <v>2406</v>
      </c>
      <c r="C541" s="32" t="s">
        <v>2961</v>
      </c>
      <c r="D541" s="33"/>
      <c r="E541" s="34"/>
      <c r="F541" s="168">
        <f t="shared" si="12"/>
        <v>0</v>
      </c>
    </row>
    <row r="542" spans="1:6" s="45" customFormat="1" ht="14.25">
      <c r="A542" s="31">
        <v>141409</v>
      </c>
      <c r="B542" s="21" t="s">
        <v>2406</v>
      </c>
      <c r="C542" s="32" t="s">
        <v>2962</v>
      </c>
      <c r="D542" s="33" t="s">
        <v>2407</v>
      </c>
      <c r="E542" s="34">
        <v>20.64</v>
      </c>
      <c r="F542" s="168">
        <f t="shared" si="12"/>
        <v>20.64</v>
      </c>
    </row>
    <row r="543" spans="1:6" s="45" customFormat="1" ht="14.25">
      <c r="A543" s="31">
        <v>141410</v>
      </c>
      <c r="B543" s="21" t="s">
        <v>2406</v>
      </c>
      <c r="C543" s="32" t="s">
        <v>2963</v>
      </c>
      <c r="D543" s="33" t="s">
        <v>2407</v>
      </c>
      <c r="E543" s="34">
        <v>23.52</v>
      </c>
      <c r="F543" s="168">
        <f t="shared" si="12"/>
        <v>23.52</v>
      </c>
    </row>
    <row r="544" spans="1:6" s="45" customFormat="1" ht="14.25">
      <c r="A544" s="35">
        <v>141411</v>
      </c>
      <c r="B544" s="71" t="s">
        <v>2406</v>
      </c>
      <c r="C544" s="72" t="s">
        <v>2964</v>
      </c>
      <c r="D544" s="73" t="s">
        <v>2407</v>
      </c>
      <c r="E544" s="74">
        <v>28.44</v>
      </c>
      <c r="F544" s="168">
        <f t="shared" si="12"/>
        <v>28.44</v>
      </c>
    </row>
    <row r="545" spans="1:6" s="45" customFormat="1" ht="14.25">
      <c r="A545" s="184">
        <v>141412</v>
      </c>
      <c r="B545" s="21" t="s">
        <v>2406</v>
      </c>
      <c r="C545" s="197" t="s">
        <v>2965</v>
      </c>
      <c r="D545" s="79" t="s">
        <v>2407</v>
      </c>
      <c r="E545" s="80">
        <v>36.56</v>
      </c>
      <c r="F545" s="168">
        <f t="shared" si="12"/>
        <v>36.56</v>
      </c>
    </row>
    <row r="546" spans="1:6" s="45" customFormat="1" ht="14.25">
      <c r="A546" s="38">
        <v>141413</v>
      </c>
      <c r="B546" s="21" t="s">
        <v>2406</v>
      </c>
      <c r="C546" s="50" t="s">
        <v>2966</v>
      </c>
      <c r="D546" s="51" t="s">
        <v>2407</v>
      </c>
      <c r="E546" s="52">
        <v>47.79</v>
      </c>
      <c r="F546" s="168">
        <f t="shared" si="12"/>
        <v>47.79</v>
      </c>
    </row>
    <row r="547" spans="1:6" s="45" customFormat="1" ht="14.25">
      <c r="A547" s="31">
        <v>141414</v>
      </c>
      <c r="B547" s="21" t="s">
        <v>2406</v>
      </c>
      <c r="C547" s="32" t="s">
        <v>2967</v>
      </c>
      <c r="D547" s="33" t="s">
        <v>2407</v>
      </c>
      <c r="E547" s="34">
        <v>61.23</v>
      </c>
      <c r="F547" s="168">
        <f t="shared" si="12"/>
        <v>61.23</v>
      </c>
    </row>
    <row r="548" spans="1:6" s="45" customFormat="1" ht="14.25">
      <c r="A548" s="31">
        <v>141415</v>
      </c>
      <c r="B548" s="21" t="s">
        <v>2406</v>
      </c>
      <c r="C548" s="32" t="s">
        <v>2968</v>
      </c>
      <c r="D548" s="33" t="s">
        <v>2407</v>
      </c>
      <c r="E548" s="34">
        <v>89.41</v>
      </c>
      <c r="F548" s="168">
        <f t="shared" si="12"/>
        <v>89.41</v>
      </c>
    </row>
    <row r="549" spans="1:6" s="45" customFormat="1" ht="14.25">
      <c r="A549" s="31">
        <v>141416</v>
      </c>
      <c r="B549" s="21" t="s">
        <v>2406</v>
      </c>
      <c r="C549" s="32" t="s">
        <v>2969</v>
      </c>
      <c r="D549" s="33" t="s">
        <v>2407</v>
      </c>
      <c r="E549" s="34">
        <v>110.33</v>
      </c>
      <c r="F549" s="168">
        <f t="shared" si="12"/>
        <v>110.33</v>
      </c>
    </row>
    <row r="550" spans="1:6" s="45" customFormat="1" ht="14.25">
      <c r="A550" s="75">
        <v>1415</v>
      </c>
      <c r="B550" s="21" t="s">
        <v>2406</v>
      </c>
      <c r="C550" s="76" t="s">
        <v>2970</v>
      </c>
      <c r="D550" s="77"/>
      <c r="E550" s="78"/>
      <c r="F550" s="168">
        <f t="shared" si="12"/>
        <v>0</v>
      </c>
    </row>
    <row r="551" spans="1:6" s="45" customFormat="1" ht="14.25">
      <c r="A551" s="184">
        <v>141522</v>
      </c>
      <c r="B551" s="21" t="s">
        <v>2406</v>
      </c>
      <c r="C551" s="197" t="s">
        <v>2971</v>
      </c>
      <c r="D551" s="79" t="s">
        <v>2408</v>
      </c>
      <c r="E551" s="80">
        <v>23.02</v>
      </c>
      <c r="F551" s="168">
        <f t="shared" si="12"/>
        <v>23.02</v>
      </c>
    </row>
    <row r="552" spans="1:6" s="45" customFormat="1" ht="14.25">
      <c r="A552" s="38">
        <v>141523</v>
      </c>
      <c r="B552" s="21" t="s">
        <v>2406</v>
      </c>
      <c r="C552" s="50" t="s">
        <v>2972</v>
      </c>
      <c r="D552" s="51" t="s">
        <v>2408</v>
      </c>
      <c r="E552" s="52">
        <v>33.89</v>
      </c>
      <c r="F552" s="168">
        <f t="shared" si="12"/>
        <v>33.89</v>
      </c>
    </row>
    <row r="553" spans="1:6" s="45" customFormat="1" ht="14.25">
      <c r="A553" s="35">
        <v>141524</v>
      </c>
      <c r="B553" s="71" t="s">
        <v>2406</v>
      </c>
      <c r="C553" s="72" t="s">
        <v>2973</v>
      </c>
      <c r="D553" s="73" t="s">
        <v>2408</v>
      </c>
      <c r="E553" s="74">
        <v>39.25</v>
      </c>
      <c r="F553" s="168">
        <f t="shared" si="12"/>
        <v>39.25</v>
      </c>
    </row>
    <row r="554" spans="1:6" s="45" customFormat="1" ht="14.25">
      <c r="A554" s="31">
        <v>141525</v>
      </c>
      <c r="B554" s="21" t="s">
        <v>2406</v>
      </c>
      <c r="C554" s="32" t="s">
        <v>2974</v>
      </c>
      <c r="D554" s="33" t="s">
        <v>2408</v>
      </c>
      <c r="E554" s="34">
        <v>44.82</v>
      </c>
      <c r="F554" s="168">
        <f t="shared" si="12"/>
        <v>44.82</v>
      </c>
    </row>
    <row r="555" spans="1:6" s="45" customFormat="1" ht="14.25">
      <c r="A555" s="31">
        <v>141526</v>
      </c>
      <c r="B555" s="21" t="s">
        <v>2406</v>
      </c>
      <c r="C555" s="32" t="s">
        <v>2975</v>
      </c>
      <c r="D555" s="33" t="s">
        <v>2408</v>
      </c>
      <c r="E555" s="34">
        <v>78.59</v>
      </c>
      <c r="F555" s="168">
        <f t="shared" si="12"/>
        <v>78.59</v>
      </c>
    </row>
    <row r="556" spans="1:6" s="45" customFormat="1" ht="14.25">
      <c r="A556" s="31">
        <v>141527</v>
      </c>
      <c r="B556" s="21" t="s">
        <v>2406</v>
      </c>
      <c r="C556" s="32" t="s">
        <v>2976</v>
      </c>
      <c r="D556" s="33" t="s">
        <v>2408</v>
      </c>
      <c r="E556" s="34">
        <v>293.13</v>
      </c>
      <c r="F556" s="168">
        <f t="shared" si="12"/>
        <v>293.13</v>
      </c>
    </row>
    <row r="557" spans="1:6" s="45" customFormat="1" ht="14.25">
      <c r="A557" s="31">
        <v>141529</v>
      </c>
      <c r="B557" s="21" t="s">
        <v>2406</v>
      </c>
      <c r="C557" s="32" t="s">
        <v>2977</v>
      </c>
      <c r="D557" s="33" t="s">
        <v>2408</v>
      </c>
      <c r="E557" s="34">
        <v>7.37</v>
      </c>
      <c r="F557" s="168">
        <f t="shared" si="12"/>
        <v>7.37</v>
      </c>
    </row>
    <row r="558" spans="1:6" s="45" customFormat="1" ht="14.25">
      <c r="A558" s="31">
        <v>1419</v>
      </c>
      <c r="B558" s="21" t="s">
        <v>2406</v>
      </c>
      <c r="C558" s="32" t="s">
        <v>2978</v>
      </c>
      <c r="D558" s="33"/>
      <c r="E558" s="34"/>
      <c r="F558" s="168">
        <f t="shared" si="12"/>
        <v>0</v>
      </c>
    </row>
    <row r="559" spans="1:6" s="45" customFormat="1" ht="14.25">
      <c r="A559" s="31">
        <v>141906</v>
      </c>
      <c r="B559" s="21" t="s">
        <v>2406</v>
      </c>
      <c r="C559" s="32" t="s">
        <v>2979</v>
      </c>
      <c r="D559" s="33" t="s">
        <v>2407</v>
      </c>
      <c r="E559" s="34">
        <v>29.5</v>
      </c>
      <c r="F559" s="168">
        <f t="shared" si="12"/>
        <v>29.5</v>
      </c>
    </row>
    <row r="560" spans="1:6" s="45" customFormat="1" ht="14.25">
      <c r="A560" s="31">
        <v>141907</v>
      </c>
      <c r="B560" s="21" t="s">
        <v>2406</v>
      </c>
      <c r="C560" s="32" t="s">
        <v>2980</v>
      </c>
      <c r="D560" s="33" t="s">
        <v>2407</v>
      </c>
      <c r="E560" s="34">
        <v>40.76</v>
      </c>
      <c r="F560" s="168">
        <f t="shared" si="12"/>
        <v>40.76</v>
      </c>
    </row>
    <row r="561" spans="1:6" s="45" customFormat="1" ht="14.25">
      <c r="A561" s="35">
        <v>141908</v>
      </c>
      <c r="B561" s="71" t="s">
        <v>2406</v>
      </c>
      <c r="C561" s="72" t="s">
        <v>2981</v>
      </c>
      <c r="D561" s="73" t="s">
        <v>2407</v>
      </c>
      <c r="E561" s="74">
        <v>61.44</v>
      </c>
      <c r="F561" s="168">
        <f t="shared" si="12"/>
        <v>61.44</v>
      </c>
    </row>
    <row r="562" spans="1:6" s="45" customFormat="1" ht="14.25">
      <c r="A562" s="31">
        <v>141909</v>
      </c>
      <c r="B562" s="21" t="s">
        <v>2406</v>
      </c>
      <c r="C562" s="32" t="s">
        <v>2982</v>
      </c>
      <c r="D562" s="33" t="s">
        <v>2407</v>
      </c>
      <c r="E562" s="34">
        <v>71.39</v>
      </c>
      <c r="F562" s="168">
        <f t="shared" si="12"/>
        <v>71.39</v>
      </c>
    </row>
    <row r="563" spans="1:6" s="45" customFormat="1" ht="14.25">
      <c r="A563" s="31">
        <v>141910</v>
      </c>
      <c r="B563" s="21" t="s">
        <v>2406</v>
      </c>
      <c r="C563" s="32" t="s">
        <v>2983</v>
      </c>
      <c r="D563" s="33" t="s">
        <v>2407</v>
      </c>
      <c r="E563" s="34">
        <v>100.52</v>
      </c>
      <c r="F563" s="168">
        <f t="shared" si="12"/>
        <v>100.52</v>
      </c>
    </row>
    <row r="564" spans="1:6" s="45" customFormat="1" ht="14.25">
      <c r="A564" s="31">
        <v>1421</v>
      </c>
      <c r="B564" s="21" t="s">
        <v>2406</v>
      </c>
      <c r="C564" s="32" t="s">
        <v>2984</v>
      </c>
      <c r="D564" s="33"/>
      <c r="E564" s="34"/>
      <c r="F564" s="168">
        <f t="shared" si="12"/>
        <v>0</v>
      </c>
    </row>
    <row r="565" spans="1:6" s="45" customFormat="1" ht="14.25">
      <c r="A565" s="31">
        <v>142103</v>
      </c>
      <c r="B565" s="21" t="s">
        <v>2406</v>
      </c>
      <c r="C565" s="32" t="s">
        <v>2985</v>
      </c>
      <c r="D565" s="33" t="s">
        <v>2408</v>
      </c>
      <c r="E565" s="34">
        <v>92.01</v>
      </c>
      <c r="F565" s="168">
        <f t="shared" si="12"/>
        <v>92.01</v>
      </c>
    </row>
    <row r="566" spans="1:6" s="45" customFormat="1" ht="14.25">
      <c r="A566" s="31">
        <v>142104</v>
      </c>
      <c r="B566" s="21" t="s">
        <v>2406</v>
      </c>
      <c r="C566" s="32" t="s">
        <v>2986</v>
      </c>
      <c r="D566" s="33" t="s">
        <v>2408</v>
      </c>
      <c r="E566" s="34">
        <v>28.98</v>
      </c>
      <c r="F566" s="168">
        <f t="shared" si="12"/>
        <v>28.98</v>
      </c>
    </row>
    <row r="567" spans="1:6" s="45" customFormat="1" ht="14.25">
      <c r="A567" s="35">
        <v>142106</v>
      </c>
      <c r="B567" s="71" t="s">
        <v>2406</v>
      </c>
      <c r="C567" s="72" t="s">
        <v>2987</v>
      </c>
      <c r="D567" s="73" t="s">
        <v>2408</v>
      </c>
      <c r="E567" s="74">
        <v>35.25</v>
      </c>
      <c r="F567" s="168">
        <f t="shared" si="12"/>
        <v>35.25</v>
      </c>
    </row>
    <row r="568" spans="1:6" s="45" customFormat="1" ht="14.25">
      <c r="A568" s="75">
        <v>142107</v>
      </c>
      <c r="B568" s="21" t="s">
        <v>2406</v>
      </c>
      <c r="C568" s="76" t="s">
        <v>2988</v>
      </c>
      <c r="D568" s="77" t="s">
        <v>2408</v>
      </c>
      <c r="E568" s="78">
        <v>65.14</v>
      </c>
      <c r="F568" s="168">
        <f t="shared" si="12"/>
        <v>65.14</v>
      </c>
    </row>
    <row r="569" spans="1:6" s="45" customFormat="1" ht="14.25">
      <c r="A569" s="184">
        <v>142109</v>
      </c>
      <c r="B569" s="21" t="s">
        <v>2406</v>
      </c>
      <c r="C569" s="197" t="s">
        <v>2989</v>
      </c>
      <c r="D569" s="79" t="s">
        <v>2408</v>
      </c>
      <c r="E569" s="80">
        <v>70.98</v>
      </c>
      <c r="F569" s="168">
        <f t="shared" si="12"/>
        <v>70.98</v>
      </c>
    </row>
    <row r="570" spans="1:6" s="45" customFormat="1" ht="14.25">
      <c r="A570" s="38">
        <v>142111</v>
      </c>
      <c r="B570" s="21" t="s">
        <v>2406</v>
      </c>
      <c r="C570" s="50" t="s">
        <v>2990</v>
      </c>
      <c r="D570" s="51" t="s">
        <v>2408</v>
      </c>
      <c r="E570" s="52">
        <v>135.12</v>
      </c>
      <c r="F570" s="168">
        <f t="shared" ref="F570:F633" si="13">E570*$F$54</f>
        <v>135.12</v>
      </c>
    </row>
    <row r="571" spans="1:6" s="45" customFormat="1" ht="14.25">
      <c r="A571" s="31">
        <v>142112</v>
      </c>
      <c r="B571" s="21" t="s">
        <v>2406</v>
      </c>
      <c r="C571" s="32" t="s">
        <v>2991</v>
      </c>
      <c r="D571" s="33" t="s">
        <v>2408</v>
      </c>
      <c r="E571" s="34">
        <v>91.51</v>
      </c>
      <c r="F571" s="168">
        <f t="shared" si="13"/>
        <v>91.51</v>
      </c>
    </row>
    <row r="572" spans="1:6" s="45" customFormat="1" ht="14.25">
      <c r="A572" s="31">
        <v>142114</v>
      </c>
      <c r="B572" s="21" t="s">
        <v>2406</v>
      </c>
      <c r="C572" s="32" t="s">
        <v>2992</v>
      </c>
      <c r="D572" s="33" t="s">
        <v>2408</v>
      </c>
      <c r="E572" s="34">
        <v>11.5</v>
      </c>
      <c r="F572" s="168">
        <f t="shared" si="13"/>
        <v>11.5</v>
      </c>
    </row>
    <row r="573" spans="1:6" s="45" customFormat="1" ht="14.25">
      <c r="A573" s="31">
        <v>142115</v>
      </c>
      <c r="B573" s="21" t="s">
        <v>2406</v>
      </c>
      <c r="C573" s="32" t="s">
        <v>2993</v>
      </c>
      <c r="D573" s="33" t="s">
        <v>2408</v>
      </c>
      <c r="E573" s="34">
        <v>41</v>
      </c>
      <c r="F573" s="168">
        <f t="shared" si="13"/>
        <v>41</v>
      </c>
    </row>
    <row r="574" spans="1:6" s="45" customFormat="1" ht="14.25">
      <c r="A574" s="31">
        <v>142116</v>
      </c>
      <c r="B574" s="21" t="s">
        <v>2406</v>
      </c>
      <c r="C574" s="32" t="s">
        <v>2994</v>
      </c>
      <c r="D574" s="33" t="s">
        <v>2408</v>
      </c>
      <c r="E574" s="34">
        <v>8.48</v>
      </c>
      <c r="F574" s="168">
        <f t="shared" si="13"/>
        <v>8.48</v>
      </c>
    </row>
    <row r="575" spans="1:6" s="45" customFormat="1" ht="14.25">
      <c r="A575" s="75">
        <v>142117</v>
      </c>
      <c r="B575" s="21" t="s">
        <v>2406</v>
      </c>
      <c r="C575" s="76" t="s">
        <v>2995</v>
      </c>
      <c r="D575" s="77" t="s">
        <v>2408</v>
      </c>
      <c r="E575" s="78">
        <v>30.73</v>
      </c>
      <c r="F575" s="168">
        <f t="shared" si="13"/>
        <v>30.73</v>
      </c>
    </row>
    <row r="576" spans="1:6" s="45" customFormat="1" ht="14.25">
      <c r="A576" s="184">
        <v>142118</v>
      </c>
      <c r="B576" s="21" t="s">
        <v>2406</v>
      </c>
      <c r="C576" s="197" t="s">
        <v>2996</v>
      </c>
      <c r="D576" s="79" t="s">
        <v>2408</v>
      </c>
      <c r="E576" s="80">
        <v>18.46</v>
      </c>
      <c r="F576" s="168">
        <f t="shared" si="13"/>
        <v>18.46</v>
      </c>
    </row>
    <row r="577" spans="1:6" s="45" customFormat="1" ht="14.25">
      <c r="A577" s="38">
        <v>142119</v>
      </c>
      <c r="B577" s="21" t="s">
        <v>2406</v>
      </c>
      <c r="C577" s="50" t="s">
        <v>2997</v>
      </c>
      <c r="D577" s="51" t="s">
        <v>2408</v>
      </c>
      <c r="E577" s="52">
        <v>98.99</v>
      </c>
      <c r="F577" s="168">
        <f t="shared" si="13"/>
        <v>98.99</v>
      </c>
    </row>
    <row r="578" spans="1:6" s="45" customFormat="1" ht="14.25">
      <c r="A578" s="31">
        <v>142120</v>
      </c>
      <c r="B578" s="21" t="s">
        <v>2406</v>
      </c>
      <c r="C578" s="32" t="s">
        <v>2998</v>
      </c>
      <c r="D578" s="33" t="s">
        <v>2408</v>
      </c>
      <c r="E578" s="34">
        <v>137.08000000000001</v>
      </c>
      <c r="F578" s="168">
        <f t="shared" si="13"/>
        <v>137.08000000000001</v>
      </c>
    </row>
    <row r="579" spans="1:6" s="45" customFormat="1" ht="14.25">
      <c r="A579" s="31">
        <v>142121</v>
      </c>
      <c r="B579" s="21" t="s">
        <v>2406</v>
      </c>
      <c r="C579" s="32" t="s">
        <v>2999</v>
      </c>
      <c r="D579" s="33" t="s">
        <v>2408</v>
      </c>
      <c r="E579" s="34">
        <v>263.26</v>
      </c>
      <c r="F579" s="168">
        <f t="shared" si="13"/>
        <v>263.26</v>
      </c>
    </row>
    <row r="580" spans="1:6" s="45" customFormat="1" ht="14.25">
      <c r="A580" s="75">
        <v>142122</v>
      </c>
      <c r="B580" s="21" t="s">
        <v>2406</v>
      </c>
      <c r="C580" s="76" t="s">
        <v>3000</v>
      </c>
      <c r="D580" s="77" t="s">
        <v>2408</v>
      </c>
      <c r="E580" s="78">
        <v>87.7</v>
      </c>
      <c r="F580" s="168">
        <f t="shared" si="13"/>
        <v>87.7</v>
      </c>
    </row>
    <row r="581" spans="1:6" s="45" customFormat="1" ht="14.25">
      <c r="A581" s="184">
        <v>142123</v>
      </c>
      <c r="B581" s="21" t="s">
        <v>2406</v>
      </c>
      <c r="C581" s="197" t="s">
        <v>3001</v>
      </c>
      <c r="D581" s="79" t="s">
        <v>2408</v>
      </c>
      <c r="E581" s="80">
        <v>19.82</v>
      </c>
      <c r="F581" s="168">
        <f t="shared" si="13"/>
        <v>19.82</v>
      </c>
    </row>
    <row r="582" spans="1:6" s="45" customFormat="1" ht="14.25">
      <c r="A582" s="38">
        <v>1422</v>
      </c>
      <c r="B582" s="21" t="s">
        <v>2406</v>
      </c>
      <c r="C582" s="50" t="s">
        <v>3002</v>
      </c>
      <c r="D582" s="51"/>
      <c r="E582" s="52"/>
      <c r="F582" s="168">
        <f t="shared" si="13"/>
        <v>0</v>
      </c>
    </row>
    <row r="583" spans="1:6" s="45" customFormat="1" ht="14.25">
      <c r="A583" s="31">
        <v>142201</v>
      </c>
      <c r="B583" s="21" t="s">
        <v>2406</v>
      </c>
      <c r="C583" s="32" t="s">
        <v>3003</v>
      </c>
      <c r="D583" s="33" t="s">
        <v>2407</v>
      </c>
      <c r="E583" s="34">
        <v>12.92</v>
      </c>
      <c r="F583" s="168">
        <f t="shared" si="13"/>
        <v>12.92</v>
      </c>
    </row>
    <row r="584" spans="1:6" s="45" customFormat="1" ht="14.25">
      <c r="A584" s="31">
        <v>142202</v>
      </c>
      <c r="B584" s="21" t="s">
        <v>2406</v>
      </c>
      <c r="C584" s="32" t="s">
        <v>3004</v>
      </c>
      <c r="D584" s="33" t="s">
        <v>2407</v>
      </c>
      <c r="E584" s="34">
        <v>19.38</v>
      </c>
      <c r="F584" s="168">
        <f t="shared" si="13"/>
        <v>19.38</v>
      </c>
    </row>
    <row r="585" spans="1:6" s="45" customFormat="1" ht="14.25">
      <c r="A585" s="35">
        <v>142203</v>
      </c>
      <c r="B585" s="71" t="s">
        <v>2406</v>
      </c>
      <c r="C585" s="72" t="s">
        <v>3005</v>
      </c>
      <c r="D585" s="73" t="s">
        <v>2407</v>
      </c>
      <c r="E585" s="74">
        <v>29.19</v>
      </c>
      <c r="F585" s="168">
        <f t="shared" si="13"/>
        <v>29.19</v>
      </c>
    </row>
    <row r="586" spans="1:6" s="45" customFormat="1" ht="14.25">
      <c r="A586" s="184">
        <v>142204</v>
      </c>
      <c r="B586" s="21" t="s">
        <v>2406</v>
      </c>
      <c r="C586" s="197" t="s">
        <v>3006</v>
      </c>
      <c r="D586" s="79" t="s">
        <v>2407</v>
      </c>
      <c r="E586" s="80">
        <v>24.65</v>
      </c>
      <c r="F586" s="168">
        <f t="shared" si="13"/>
        <v>24.65</v>
      </c>
    </row>
    <row r="587" spans="1:6" s="45" customFormat="1" ht="14.25">
      <c r="A587" s="38">
        <v>142205</v>
      </c>
      <c r="B587" s="21" t="s">
        <v>2406</v>
      </c>
      <c r="C587" s="50" t="s">
        <v>3007</v>
      </c>
      <c r="D587" s="51" t="s">
        <v>2407</v>
      </c>
      <c r="E587" s="52">
        <v>37.61</v>
      </c>
      <c r="F587" s="168">
        <f t="shared" si="13"/>
        <v>37.61</v>
      </c>
    </row>
    <row r="588" spans="1:6" s="45" customFormat="1" ht="14.25">
      <c r="A588" s="75">
        <v>142206</v>
      </c>
      <c r="B588" s="21" t="s">
        <v>2406</v>
      </c>
      <c r="C588" s="76" t="s">
        <v>3008</v>
      </c>
      <c r="D588" s="77" t="s">
        <v>2407</v>
      </c>
      <c r="E588" s="78">
        <v>54.71</v>
      </c>
      <c r="F588" s="168">
        <f t="shared" si="13"/>
        <v>54.71</v>
      </c>
    </row>
    <row r="589" spans="1:6" s="45" customFormat="1" ht="14.25">
      <c r="A589" s="184">
        <v>1423</v>
      </c>
      <c r="B589" s="21" t="s">
        <v>2406</v>
      </c>
      <c r="C589" s="197" t="s">
        <v>2750</v>
      </c>
      <c r="D589" s="79"/>
      <c r="E589" s="80"/>
      <c r="F589" s="168">
        <f t="shared" si="13"/>
        <v>0</v>
      </c>
    </row>
    <row r="590" spans="1:6" s="45" customFormat="1" ht="14.25">
      <c r="A590" s="38">
        <v>142301</v>
      </c>
      <c r="B590" s="21" t="s">
        <v>2406</v>
      </c>
      <c r="C590" s="50" t="s">
        <v>3009</v>
      </c>
      <c r="D590" s="51" t="s">
        <v>2408</v>
      </c>
      <c r="E590" s="52">
        <v>22.21</v>
      </c>
      <c r="F590" s="168">
        <f t="shared" si="13"/>
        <v>22.21</v>
      </c>
    </row>
    <row r="591" spans="1:6" s="45" customFormat="1" ht="14.25">
      <c r="A591" s="31">
        <v>142302</v>
      </c>
      <c r="B591" s="21" t="s">
        <v>2406</v>
      </c>
      <c r="C591" s="32" t="s">
        <v>3010</v>
      </c>
      <c r="D591" s="33" t="s">
        <v>2408</v>
      </c>
      <c r="E591" s="34">
        <v>31.09</v>
      </c>
      <c r="F591" s="168">
        <f t="shared" si="13"/>
        <v>31.09</v>
      </c>
    </row>
    <row r="592" spans="1:6" s="45" customFormat="1" ht="14.25">
      <c r="A592" s="35">
        <v>142303</v>
      </c>
      <c r="B592" s="71" t="s">
        <v>2406</v>
      </c>
      <c r="C592" s="72" t="s">
        <v>3011</v>
      </c>
      <c r="D592" s="73" t="s">
        <v>2408</v>
      </c>
      <c r="E592" s="74">
        <v>22.21</v>
      </c>
      <c r="F592" s="168">
        <f t="shared" si="13"/>
        <v>22.21</v>
      </c>
    </row>
    <row r="593" spans="1:6" s="45" customFormat="1" ht="14.25">
      <c r="A593" s="31">
        <v>142304</v>
      </c>
      <c r="B593" s="21" t="s">
        <v>2406</v>
      </c>
      <c r="C593" s="32" t="s">
        <v>3012</v>
      </c>
      <c r="D593" s="33" t="s">
        <v>2408</v>
      </c>
      <c r="E593" s="34">
        <v>32.81</v>
      </c>
      <c r="F593" s="168">
        <f t="shared" si="13"/>
        <v>32.81</v>
      </c>
    </row>
    <row r="594" spans="1:6" s="45" customFormat="1" ht="14.25">
      <c r="A594" s="31">
        <v>1428</v>
      </c>
      <c r="B594" s="21" t="s">
        <v>2406</v>
      </c>
      <c r="C594" s="32" t="s">
        <v>3013</v>
      </c>
      <c r="D594" s="33"/>
      <c r="E594" s="34"/>
      <c r="F594" s="168">
        <f t="shared" si="13"/>
        <v>0</v>
      </c>
    </row>
    <row r="595" spans="1:6" s="45" customFormat="1" ht="14.25">
      <c r="A595" s="31">
        <v>142801</v>
      </c>
      <c r="B595" s="21" t="s">
        <v>2406</v>
      </c>
      <c r="C595" s="32" t="s">
        <v>3014</v>
      </c>
      <c r="D595" s="33" t="s">
        <v>2445</v>
      </c>
      <c r="E595" s="34">
        <v>4.29</v>
      </c>
      <c r="F595" s="168">
        <f t="shared" si="13"/>
        <v>4.29</v>
      </c>
    </row>
    <row r="596" spans="1:6" s="45" customFormat="1" ht="14.25">
      <c r="A596" s="31">
        <v>142802</v>
      </c>
      <c r="B596" s="21" t="s">
        <v>2406</v>
      </c>
      <c r="C596" s="32" t="s">
        <v>3015</v>
      </c>
      <c r="D596" s="33" t="s">
        <v>2445</v>
      </c>
      <c r="E596" s="34">
        <v>6.88</v>
      </c>
      <c r="F596" s="168">
        <f t="shared" si="13"/>
        <v>6.88</v>
      </c>
    </row>
    <row r="597" spans="1:6" s="45" customFormat="1" ht="14.25">
      <c r="A597" s="35">
        <v>142803</v>
      </c>
      <c r="B597" s="71" t="s">
        <v>2406</v>
      </c>
      <c r="C597" s="72" t="s">
        <v>3016</v>
      </c>
      <c r="D597" s="73" t="s">
        <v>2445</v>
      </c>
      <c r="E597" s="74">
        <v>8.7899999999999991</v>
      </c>
      <c r="F597" s="168">
        <f t="shared" si="13"/>
        <v>8.7899999999999991</v>
      </c>
    </row>
    <row r="598" spans="1:6" s="45" customFormat="1" ht="14.25">
      <c r="A598" s="31">
        <v>15</v>
      </c>
      <c r="B598" s="21" t="s">
        <v>2406</v>
      </c>
      <c r="C598" s="32" t="s">
        <v>3017</v>
      </c>
      <c r="D598" s="33"/>
      <c r="E598" s="34"/>
      <c r="F598" s="168">
        <f t="shared" si="13"/>
        <v>0</v>
      </c>
    </row>
    <row r="599" spans="1:6" s="45" customFormat="1" ht="14.25">
      <c r="A599" s="31">
        <v>1501</v>
      </c>
      <c r="B599" s="21" t="s">
        <v>2406</v>
      </c>
      <c r="C599" s="32" t="s">
        <v>3018</v>
      </c>
      <c r="D599" s="33"/>
      <c r="E599" s="34"/>
      <c r="F599" s="168">
        <f t="shared" si="13"/>
        <v>0</v>
      </c>
    </row>
    <row r="600" spans="1:6" s="45" customFormat="1" ht="24">
      <c r="A600" s="31">
        <v>150122</v>
      </c>
      <c r="B600" s="21" t="s">
        <v>2406</v>
      </c>
      <c r="C600" s="32" t="s">
        <v>3019</v>
      </c>
      <c r="D600" s="33" t="s">
        <v>2408</v>
      </c>
      <c r="E600" s="34">
        <v>1453.67</v>
      </c>
      <c r="F600" s="168">
        <f t="shared" si="13"/>
        <v>1453.67</v>
      </c>
    </row>
    <row r="601" spans="1:6" s="45" customFormat="1" ht="24">
      <c r="A601" s="27">
        <v>150123</v>
      </c>
      <c r="B601" s="28" t="s">
        <v>2406</v>
      </c>
      <c r="C601" s="29" t="s">
        <v>3020</v>
      </c>
      <c r="D601" s="28" t="s">
        <v>2408</v>
      </c>
      <c r="E601" s="30">
        <v>2610.9</v>
      </c>
      <c r="F601" s="168">
        <f t="shared" si="13"/>
        <v>2610.9</v>
      </c>
    </row>
    <row r="602" spans="1:6" s="45" customFormat="1" ht="14.25">
      <c r="A602" s="35">
        <v>1503</v>
      </c>
      <c r="B602" s="71" t="s">
        <v>2406</v>
      </c>
      <c r="C602" s="72" t="s">
        <v>3021</v>
      </c>
      <c r="D602" s="73"/>
      <c r="E602" s="74"/>
      <c r="F602" s="168">
        <f t="shared" si="13"/>
        <v>0</v>
      </c>
    </row>
    <row r="603" spans="1:6" s="45" customFormat="1" ht="14.25">
      <c r="A603" s="38">
        <v>150306</v>
      </c>
      <c r="B603" s="21" t="s">
        <v>2406</v>
      </c>
      <c r="C603" s="50" t="s">
        <v>3022</v>
      </c>
      <c r="D603" s="51" t="s">
        <v>2408</v>
      </c>
      <c r="E603" s="52">
        <v>268.99</v>
      </c>
      <c r="F603" s="168">
        <f t="shared" si="13"/>
        <v>268.99</v>
      </c>
    </row>
    <row r="604" spans="1:6" s="45" customFormat="1" ht="14.25">
      <c r="A604" s="31">
        <v>150307</v>
      </c>
      <c r="B604" s="21" t="s">
        <v>2406</v>
      </c>
      <c r="C604" s="32" t="s">
        <v>3023</v>
      </c>
      <c r="D604" s="33" t="s">
        <v>2408</v>
      </c>
      <c r="E604" s="34">
        <v>507.45</v>
      </c>
      <c r="F604" s="168">
        <f t="shared" si="13"/>
        <v>507.45</v>
      </c>
    </row>
    <row r="605" spans="1:6" s="45" customFormat="1" ht="14.25">
      <c r="A605" s="35">
        <v>150308</v>
      </c>
      <c r="B605" s="71" t="s">
        <v>2406</v>
      </c>
      <c r="C605" s="72" t="s">
        <v>3024</v>
      </c>
      <c r="D605" s="73" t="s">
        <v>2408</v>
      </c>
      <c r="E605" s="74">
        <v>538.51</v>
      </c>
      <c r="F605" s="168">
        <f t="shared" si="13"/>
        <v>538.51</v>
      </c>
    </row>
    <row r="606" spans="1:6" s="45" customFormat="1" ht="14.25">
      <c r="A606" s="31">
        <v>150309</v>
      </c>
      <c r="B606" s="21" t="s">
        <v>2406</v>
      </c>
      <c r="C606" s="32" t="s">
        <v>3025</v>
      </c>
      <c r="D606" s="33" t="s">
        <v>2408</v>
      </c>
      <c r="E606" s="34">
        <v>698.47</v>
      </c>
      <c r="F606" s="168">
        <f t="shared" si="13"/>
        <v>698.47</v>
      </c>
    </row>
    <row r="607" spans="1:6" s="45" customFormat="1" ht="14.25">
      <c r="A607" s="31">
        <v>150310</v>
      </c>
      <c r="B607" s="21" t="s">
        <v>2406</v>
      </c>
      <c r="C607" s="32" t="s">
        <v>3026</v>
      </c>
      <c r="D607" s="33" t="s">
        <v>2408</v>
      </c>
      <c r="E607" s="34">
        <v>119.62</v>
      </c>
      <c r="F607" s="168">
        <f t="shared" si="13"/>
        <v>119.62</v>
      </c>
    </row>
    <row r="608" spans="1:6" s="45" customFormat="1" ht="14.25">
      <c r="A608" s="31">
        <v>150311</v>
      </c>
      <c r="B608" s="21" t="s">
        <v>2406</v>
      </c>
      <c r="C608" s="32" t="s">
        <v>3027</v>
      </c>
      <c r="D608" s="33" t="s">
        <v>2408</v>
      </c>
      <c r="E608" s="34">
        <v>140.01</v>
      </c>
      <c r="F608" s="168">
        <f t="shared" si="13"/>
        <v>140.01</v>
      </c>
    </row>
    <row r="609" spans="1:6" s="45" customFormat="1" ht="24">
      <c r="A609" s="31">
        <v>150315</v>
      </c>
      <c r="B609" s="21" t="s">
        <v>2406</v>
      </c>
      <c r="C609" s="32" t="s">
        <v>3028</v>
      </c>
      <c r="D609" s="33" t="s">
        <v>2408</v>
      </c>
      <c r="E609" s="34">
        <v>935.31</v>
      </c>
      <c r="F609" s="168">
        <f t="shared" si="13"/>
        <v>935.31</v>
      </c>
    </row>
    <row r="610" spans="1:6" s="45" customFormat="1" ht="24">
      <c r="A610" s="31">
        <v>150316</v>
      </c>
      <c r="B610" s="21" t="s">
        <v>2406</v>
      </c>
      <c r="C610" s="32" t="s">
        <v>3029</v>
      </c>
      <c r="D610" s="33" t="s">
        <v>2408</v>
      </c>
      <c r="E610" s="34">
        <v>1237.67</v>
      </c>
      <c r="F610" s="168">
        <f t="shared" si="13"/>
        <v>1237.67</v>
      </c>
    </row>
    <row r="611" spans="1:6" s="45" customFormat="1" ht="24">
      <c r="A611" s="31">
        <v>150317</v>
      </c>
      <c r="B611" s="21" t="s">
        <v>2406</v>
      </c>
      <c r="C611" s="32" t="s">
        <v>3030</v>
      </c>
      <c r="D611" s="33" t="s">
        <v>2408</v>
      </c>
      <c r="E611" s="34">
        <v>1604.09</v>
      </c>
      <c r="F611" s="168">
        <f t="shared" si="13"/>
        <v>1604.09</v>
      </c>
    </row>
    <row r="612" spans="1:6" s="45" customFormat="1" ht="14.25">
      <c r="A612" s="31">
        <v>150320</v>
      </c>
      <c r="B612" s="21" t="s">
        <v>2406</v>
      </c>
      <c r="C612" s="32" t="s">
        <v>3031</v>
      </c>
      <c r="D612" s="33" t="s">
        <v>2408</v>
      </c>
      <c r="E612" s="34">
        <v>107.14</v>
      </c>
      <c r="F612" s="168">
        <f t="shared" si="13"/>
        <v>107.14</v>
      </c>
    </row>
    <row r="613" spans="1:6" s="45" customFormat="1" ht="14.25">
      <c r="A613" s="31">
        <v>1506</v>
      </c>
      <c r="B613" s="21" t="s">
        <v>2406</v>
      </c>
      <c r="C613" s="32" t="s">
        <v>3032</v>
      </c>
      <c r="D613" s="33"/>
      <c r="E613" s="34"/>
      <c r="F613" s="168">
        <f t="shared" si="13"/>
        <v>0</v>
      </c>
    </row>
    <row r="614" spans="1:6" s="45" customFormat="1" ht="14.25">
      <c r="A614" s="31">
        <v>150609</v>
      </c>
      <c r="B614" s="21" t="s">
        <v>2406</v>
      </c>
      <c r="C614" s="32" t="s">
        <v>3033</v>
      </c>
      <c r="D614" s="33" t="s">
        <v>2408</v>
      </c>
      <c r="E614" s="34">
        <v>299.62</v>
      </c>
      <c r="F614" s="168">
        <f t="shared" si="13"/>
        <v>299.62</v>
      </c>
    </row>
    <row r="615" spans="1:6" s="45" customFormat="1" ht="24">
      <c r="A615" s="31">
        <v>150610</v>
      </c>
      <c r="B615" s="21" t="s">
        <v>2406</v>
      </c>
      <c r="C615" s="32" t="s">
        <v>3034</v>
      </c>
      <c r="D615" s="33" t="s">
        <v>2408</v>
      </c>
      <c r="E615" s="34">
        <v>333.86</v>
      </c>
      <c r="F615" s="168">
        <f t="shared" si="13"/>
        <v>333.86</v>
      </c>
    </row>
    <row r="616" spans="1:6" s="45" customFormat="1" ht="14.25">
      <c r="A616" s="75">
        <v>150612</v>
      </c>
      <c r="B616" s="21" t="s">
        <v>2406</v>
      </c>
      <c r="C616" s="76" t="s">
        <v>3035</v>
      </c>
      <c r="D616" s="77" t="s">
        <v>2408</v>
      </c>
      <c r="E616" s="78">
        <v>42.1</v>
      </c>
      <c r="F616" s="168">
        <f t="shared" si="13"/>
        <v>42.1</v>
      </c>
    </row>
    <row r="617" spans="1:6" s="45" customFormat="1" ht="24">
      <c r="A617" s="184">
        <v>150614</v>
      </c>
      <c r="B617" s="21" t="s">
        <v>2406</v>
      </c>
      <c r="C617" s="197" t="s">
        <v>3036</v>
      </c>
      <c r="D617" s="79" t="s">
        <v>2408</v>
      </c>
      <c r="E617" s="80">
        <v>159.84</v>
      </c>
      <c r="F617" s="168">
        <f t="shared" si="13"/>
        <v>159.84</v>
      </c>
    </row>
    <row r="618" spans="1:6" s="45" customFormat="1" ht="24">
      <c r="A618" s="35">
        <v>150615</v>
      </c>
      <c r="B618" s="71" t="s">
        <v>2406</v>
      </c>
      <c r="C618" s="72" t="s">
        <v>3037</v>
      </c>
      <c r="D618" s="73" t="s">
        <v>2408</v>
      </c>
      <c r="E618" s="74">
        <v>205</v>
      </c>
      <c r="F618" s="168">
        <f t="shared" si="13"/>
        <v>205</v>
      </c>
    </row>
    <row r="619" spans="1:6" s="45" customFormat="1" ht="24">
      <c r="A619" s="31">
        <v>150616</v>
      </c>
      <c r="B619" s="21" t="s">
        <v>2406</v>
      </c>
      <c r="C619" s="32" t="s">
        <v>3038</v>
      </c>
      <c r="D619" s="33" t="s">
        <v>2408</v>
      </c>
      <c r="E619" s="34">
        <v>283.52999999999997</v>
      </c>
      <c r="F619" s="168">
        <f t="shared" si="13"/>
        <v>283.52999999999997</v>
      </c>
    </row>
    <row r="620" spans="1:6" s="45" customFormat="1" ht="24">
      <c r="A620" s="31">
        <v>150626</v>
      </c>
      <c r="B620" s="21" t="s">
        <v>2406</v>
      </c>
      <c r="C620" s="32" t="s">
        <v>3039</v>
      </c>
      <c r="D620" s="33" t="s">
        <v>2408</v>
      </c>
      <c r="E620" s="34">
        <v>182.02</v>
      </c>
      <c r="F620" s="168">
        <f t="shared" si="13"/>
        <v>182.02</v>
      </c>
    </row>
    <row r="621" spans="1:6" s="45" customFormat="1" ht="14.25">
      <c r="A621" s="75">
        <v>150628</v>
      </c>
      <c r="B621" s="21" t="s">
        <v>2406</v>
      </c>
      <c r="C621" s="76" t="s">
        <v>3040</v>
      </c>
      <c r="D621" s="77" t="s">
        <v>2408</v>
      </c>
      <c r="E621" s="78">
        <v>8.93</v>
      </c>
      <c r="F621" s="168">
        <f t="shared" si="13"/>
        <v>8.93</v>
      </c>
    </row>
    <row r="622" spans="1:6" s="45" customFormat="1" ht="14.25">
      <c r="A622" s="184">
        <v>150629</v>
      </c>
      <c r="B622" s="21" t="s">
        <v>2406</v>
      </c>
      <c r="C622" s="197" t="s">
        <v>3041</v>
      </c>
      <c r="D622" s="79" t="s">
        <v>2408</v>
      </c>
      <c r="E622" s="80">
        <v>15.69</v>
      </c>
      <c r="F622" s="168">
        <f t="shared" si="13"/>
        <v>15.69</v>
      </c>
    </row>
    <row r="623" spans="1:6" s="45" customFormat="1" ht="14.25">
      <c r="A623" s="38">
        <v>150632</v>
      </c>
      <c r="B623" s="21" t="s">
        <v>2406</v>
      </c>
      <c r="C623" s="50" t="s">
        <v>3042</v>
      </c>
      <c r="D623" s="51" t="s">
        <v>2408</v>
      </c>
      <c r="E623" s="52">
        <v>81.28</v>
      </c>
      <c r="F623" s="168">
        <f t="shared" si="13"/>
        <v>81.28</v>
      </c>
    </row>
    <row r="624" spans="1:6" s="45" customFormat="1" ht="14.25">
      <c r="A624" s="31">
        <v>150633</v>
      </c>
      <c r="B624" s="21" t="s">
        <v>2406</v>
      </c>
      <c r="C624" s="32" t="s">
        <v>3043</v>
      </c>
      <c r="D624" s="33" t="s">
        <v>2408</v>
      </c>
      <c r="E624" s="34">
        <v>126.56</v>
      </c>
      <c r="F624" s="168">
        <f t="shared" si="13"/>
        <v>126.56</v>
      </c>
    </row>
    <row r="625" spans="1:6" s="45" customFormat="1" ht="14.25">
      <c r="A625" s="31">
        <v>150634</v>
      </c>
      <c r="B625" s="21" t="s">
        <v>2406</v>
      </c>
      <c r="C625" s="32" t="s">
        <v>3044</v>
      </c>
      <c r="D625" s="33" t="s">
        <v>2408</v>
      </c>
      <c r="E625" s="34">
        <v>202.31</v>
      </c>
      <c r="F625" s="168">
        <f t="shared" si="13"/>
        <v>202.31</v>
      </c>
    </row>
    <row r="626" spans="1:6" s="45" customFormat="1" ht="14.25">
      <c r="A626" s="31">
        <v>150635</v>
      </c>
      <c r="B626" s="21" t="s">
        <v>2406</v>
      </c>
      <c r="C626" s="32" t="s">
        <v>3045</v>
      </c>
      <c r="D626" s="33" t="s">
        <v>2408</v>
      </c>
      <c r="E626" s="34">
        <v>279.82</v>
      </c>
      <c r="F626" s="168">
        <f t="shared" si="13"/>
        <v>279.82</v>
      </c>
    </row>
    <row r="627" spans="1:6" s="45" customFormat="1" ht="14.25">
      <c r="A627" s="31">
        <v>150636</v>
      </c>
      <c r="B627" s="21" t="s">
        <v>2406</v>
      </c>
      <c r="C627" s="32" t="s">
        <v>3046</v>
      </c>
      <c r="D627" s="33" t="s">
        <v>2408</v>
      </c>
      <c r="E627" s="34">
        <v>10.98</v>
      </c>
      <c r="F627" s="168">
        <f t="shared" si="13"/>
        <v>10.98</v>
      </c>
    </row>
    <row r="628" spans="1:6" s="45" customFormat="1" ht="14.25">
      <c r="A628" s="31">
        <v>1507</v>
      </c>
      <c r="B628" s="21" t="s">
        <v>2406</v>
      </c>
      <c r="C628" s="32" t="s">
        <v>3047</v>
      </c>
      <c r="D628" s="33"/>
      <c r="E628" s="34"/>
      <c r="F628" s="168">
        <f t="shared" si="13"/>
        <v>0</v>
      </c>
    </row>
    <row r="629" spans="1:6" s="45" customFormat="1" ht="24">
      <c r="A629" s="31">
        <v>150701</v>
      </c>
      <c r="B629" s="21" t="s">
        <v>2406</v>
      </c>
      <c r="C629" s="32" t="s">
        <v>3048</v>
      </c>
      <c r="D629" s="33" t="s">
        <v>2407</v>
      </c>
      <c r="E629" s="34">
        <v>59.55</v>
      </c>
      <c r="F629" s="168">
        <f t="shared" si="13"/>
        <v>59.55</v>
      </c>
    </row>
    <row r="630" spans="1:6" s="45" customFormat="1" ht="24">
      <c r="A630" s="31">
        <v>150702</v>
      </c>
      <c r="B630" s="21" t="s">
        <v>2406</v>
      </c>
      <c r="C630" s="32" t="s">
        <v>3049</v>
      </c>
      <c r="D630" s="33" t="s">
        <v>2407</v>
      </c>
      <c r="E630" s="34">
        <v>71.489999999999995</v>
      </c>
      <c r="F630" s="168">
        <f t="shared" si="13"/>
        <v>71.489999999999995</v>
      </c>
    </row>
    <row r="631" spans="1:6" s="45" customFormat="1" ht="24">
      <c r="A631" s="31">
        <v>150703</v>
      </c>
      <c r="B631" s="21" t="s">
        <v>2406</v>
      </c>
      <c r="C631" s="32" t="s">
        <v>3050</v>
      </c>
      <c r="D631" s="33" t="s">
        <v>2407</v>
      </c>
      <c r="E631" s="34">
        <v>185.36</v>
      </c>
      <c r="F631" s="168">
        <f t="shared" si="13"/>
        <v>185.36</v>
      </c>
    </row>
    <row r="632" spans="1:6" s="45" customFormat="1" ht="24">
      <c r="A632" s="31">
        <v>150704</v>
      </c>
      <c r="B632" s="21" t="s">
        <v>2406</v>
      </c>
      <c r="C632" s="32" t="s">
        <v>3051</v>
      </c>
      <c r="D632" s="33" t="s">
        <v>2407</v>
      </c>
      <c r="E632" s="34">
        <v>198.95</v>
      </c>
      <c r="F632" s="168">
        <f t="shared" si="13"/>
        <v>198.95</v>
      </c>
    </row>
    <row r="633" spans="1:6" s="45" customFormat="1" ht="14.25">
      <c r="A633" s="35">
        <v>1508</v>
      </c>
      <c r="B633" s="71" t="s">
        <v>2406</v>
      </c>
      <c r="C633" s="72" t="s">
        <v>3052</v>
      </c>
      <c r="D633" s="73"/>
      <c r="E633" s="74"/>
      <c r="F633" s="168">
        <f t="shared" si="13"/>
        <v>0</v>
      </c>
    </row>
    <row r="634" spans="1:6" s="45" customFormat="1" ht="14.25">
      <c r="A634" s="31">
        <v>150801</v>
      </c>
      <c r="B634" s="21" t="s">
        <v>2406</v>
      </c>
      <c r="C634" s="32" t="s">
        <v>3053</v>
      </c>
      <c r="D634" s="33" t="s">
        <v>2407</v>
      </c>
      <c r="E634" s="34">
        <v>15.96</v>
      </c>
      <c r="F634" s="168">
        <f t="shared" ref="F634:F697" si="14">E634*$F$54</f>
        <v>15.96</v>
      </c>
    </row>
    <row r="635" spans="1:6" s="45" customFormat="1" ht="14.25">
      <c r="A635" s="31">
        <v>150802</v>
      </c>
      <c r="B635" s="21" t="s">
        <v>2406</v>
      </c>
      <c r="C635" s="32" t="s">
        <v>3054</v>
      </c>
      <c r="D635" s="33" t="s">
        <v>2408</v>
      </c>
      <c r="E635" s="34">
        <v>24.45</v>
      </c>
      <c r="F635" s="168">
        <f t="shared" si="14"/>
        <v>24.45</v>
      </c>
    </row>
    <row r="636" spans="1:6" s="45" customFormat="1" ht="14.25">
      <c r="A636" s="31">
        <v>150803</v>
      </c>
      <c r="B636" s="21" t="s">
        <v>2406</v>
      </c>
      <c r="C636" s="32" t="s">
        <v>3055</v>
      </c>
      <c r="D636" s="33" t="s">
        <v>2408</v>
      </c>
      <c r="E636" s="34">
        <v>29.17</v>
      </c>
      <c r="F636" s="168">
        <f t="shared" si="14"/>
        <v>29.17</v>
      </c>
    </row>
    <row r="637" spans="1:6" s="45" customFormat="1" ht="14.25">
      <c r="A637" s="31">
        <v>150804</v>
      </c>
      <c r="B637" s="21" t="s">
        <v>2406</v>
      </c>
      <c r="C637" s="32" t="s">
        <v>3056</v>
      </c>
      <c r="D637" s="33" t="s">
        <v>2408</v>
      </c>
      <c r="E637" s="34">
        <v>26.81</v>
      </c>
      <c r="F637" s="168">
        <f t="shared" si="14"/>
        <v>26.81</v>
      </c>
    </row>
    <row r="638" spans="1:6" s="45" customFormat="1" ht="14.25">
      <c r="A638" s="35">
        <v>150805</v>
      </c>
      <c r="B638" s="71" t="s">
        <v>2406</v>
      </c>
      <c r="C638" s="72" t="s">
        <v>3057</v>
      </c>
      <c r="D638" s="73" t="s">
        <v>2408</v>
      </c>
      <c r="E638" s="74">
        <v>26.81</v>
      </c>
      <c r="F638" s="168">
        <f t="shared" si="14"/>
        <v>26.81</v>
      </c>
    </row>
    <row r="639" spans="1:6" s="45" customFormat="1" ht="14.25">
      <c r="A639" s="31">
        <v>150806</v>
      </c>
      <c r="B639" s="21" t="s">
        <v>2406</v>
      </c>
      <c r="C639" s="32" t="s">
        <v>3058</v>
      </c>
      <c r="D639" s="33" t="s">
        <v>2407</v>
      </c>
      <c r="E639" s="34">
        <v>25.42</v>
      </c>
      <c r="F639" s="168">
        <f t="shared" si="14"/>
        <v>25.42</v>
      </c>
    </row>
    <row r="640" spans="1:6" s="45" customFormat="1" ht="14.25">
      <c r="A640" s="31">
        <v>150807</v>
      </c>
      <c r="B640" s="21" t="s">
        <v>2406</v>
      </c>
      <c r="C640" s="32" t="s">
        <v>3059</v>
      </c>
      <c r="D640" s="33" t="s">
        <v>2407</v>
      </c>
      <c r="E640" s="34">
        <v>15.33</v>
      </c>
      <c r="F640" s="168">
        <f t="shared" si="14"/>
        <v>15.33</v>
      </c>
    </row>
    <row r="641" spans="1:6" s="45" customFormat="1" ht="14.25">
      <c r="A641" s="31">
        <v>150835</v>
      </c>
      <c r="B641" s="21" t="s">
        <v>2406</v>
      </c>
      <c r="C641" s="32" t="s">
        <v>3060</v>
      </c>
      <c r="D641" s="33" t="s">
        <v>2407</v>
      </c>
      <c r="E641" s="34">
        <v>62.28</v>
      </c>
      <c r="F641" s="168">
        <f t="shared" si="14"/>
        <v>62.28</v>
      </c>
    </row>
    <row r="642" spans="1:6" s="45" customFormat="1" ht="14.25">
      <c r="A642" s="31">
        <v>150836</v>
      </c>
      <c r="B642" s="21" t="s">
        <v>2406</v>
      </c>
      <c r="C642" s="32" t="s">
        <v>3061</v>
      </c>
      <c r="D642" s="33" t="s">
        <v>2407</v>
      </c>
      <c r="E642" s="34">
        <v>85.14</v>
      </c>
      <c r="F642" s="168">
        <f t="shared" si="14"/>
        <v>85.14</v>
      </c>
    </row>
    <row r="643" spans="1:6" s="45" customFormat="1" ht="14.25">
      <c r="A643" s="31">
        <v>150837</v>
      </c>
      <c r="B643" s="21" t="s">
        <v>2406</v>
      </c>
      <c r="C643" s="32" t="s">
        <v>3062</v>
      </c>
      <c r="D643" s="33" t="s">
        <v>2407</v>
      </c>
      <c r="E643" s="34">
        <v>112.34</v>
      </c>
      <c r="F643" s="168">
        <f t="shared" si="14"/>
        <v>112.34</v>
      </c>
    </row>
    <row r="644" spans="1:6" s="45" customFormat="1" ht="14.25">
      <c r="A644" s="31">
        <v>150838</v>
      </c>
      <c r="B644" s="21" t="s">
        <v>2406</v>
      </c>
      <c r="C644" s="32" t="s">
        <v>3063</v>
      </c>
      <c r="D644" s="33" t="s">
        <v>2407</v>
      </c>
      <c r="E644" s="34">
        <v>123.71</v>
      </c>
      <c r="F644" s="168">
        <f t="shared" si="14"/>
        <v>123.71</v>
      </c>
    </row>
    <row r="645" spans="1:6" s="45" customFormat="1" ht="14.25">
      <c r="A645" s="31">
        <v>150843</v>
      </c>
      <c r="B645" s="21" t="s">
        <v>2406</v>
      </c>
      <c r="C645" s="32" t="s">
        <v>3064</v>
      </c>
      <c r="D645" s="33" t="s">
        <v>2408</v>
      </c>
      <c r="E645" s="34">
        <v>45.66</v>
      </c>
      <c r="F645" s="168">
        <f t="shared" si="14"/>
        <v>45.66</v>
      </c>
    </row>
    <row r="646" spans="1:6" s="45" customFormat="1" ht="14.25">
      <c r="A646" s="31">
        <v>150844</v>
      </c>
      <c r="B646" s="21" t="s">
        <v>2406</v>
      </c>
      <c r="C646" s="32" t="s">
        <v>3065</v>
      </c>
      <c r="D646" s="33" t="s">
        <v>2408</v>
      </c>
      <c r="E646" s="34">
        <v>62.69</v>
      </c>
      <c r="F646" s="168">
        <f t="shared" si="14"/>
        <v>62.69</v>
      </c>
    </row>
    <row r="647" spans="1:6" s="45" customFormat="1" ht="14.25">
      <c r="A647" s="31">
        <v>150845</v>
      </c>
      <c r="B647" s="21" t="s">
        <v>2406</v>
      </c>
      <c r="C647" s="32" t="s">
        <v>3066</v>
      </c>
      <c r="D647" s="33" t="s">
        <v>2408</v>
      </c>
      <c r="E647" s="34">
        <v>71.900000000000006</v>
      </c>
      <c r="F647" s="168">
        <f t="shared" si="14"/>
        <v>71.900000000000006</v>
      </c>
    </row>
    <row r="648" spans="1:6" s="45" customFormat="1" ht="14.25">
      <c r="A648" s="31">
        <v>150850</v>
      </c>
      <c r="B648" s="21" t="s">
        <v>2406</v>
      </c>
      <c r="C648" s="32" t="s">
        <v>3067</v>
      </c>
      <c r="D648" s="33" t="s">
        <v>2408</v>
      </c>
      <c r="E648" s="34">
        <v>10.59</v>
      </c>
      <c r="F648" s="168">
        <f t="shared" si="14"/>
        <v>10.59</v>
      </c>
    </row>
    <row r="649" spans="1:6" s="45" customFormat="1" ht="14.25">
      <c r="A649" s="31">
        <v>150851</v>
      </c>
      <c r="B649" s="21" t="s">
        <v>2406</v>
      </c>
      <c r="C649" s="32" t="s">
        <v>3068</v>
      </c>
      <c r="D649" s="33" t="s">
        <v>2408</v>
      </c>
      <c r="E649" s="34">
        <v>10.59</v>
      </c>
      <c r="F649" s="168">
        <f t="shared" si="14"/>
        <v>10.59</v>
      </c>
    </row>
    <row r="650" spans="1:6" s="45" customFormat="1" ht="14.25">
      <c r="A650" s="31">
        <v>150852</v>
      </c>
      <c r="B650" s="21" t="s">
        <v>2406</v>
      </c>
      <c r="C650" s="32" t="s">
        <v>3069</v>
      </c>
      <c r="D650" s="33" t="s">
        <v>2408</v>
      </c>
      <c r="E650" s="34">
        <v>11.42</v>
      </c>
      <c r="F650" s="168">
        <f t="shared" si="14"/>
        <v>11.42</v>
      </c>
    </row>
    <row r="651" spans="1:6" s="45" customFormat="1" ht="14.25">
      <c r="A651" s="31">
        <v>150860</v>
      </c>
      <c r="B651" s="21" t="s">
        <v>2406</v>
      </c>
      <c r="C651" s="32" t="s">
        <v>3070</v>
      </c>
      <c r="D651" s="33" t="s">
        <v>2408</v>
      </c>
      <c r="E651" s="34">
        <v>32.24</v>
      </c>
      <c r="F651" s="168">
        <f t="shared" si="14"/>
        <v>32.24</v>
      </c>
    </row>
    <row r="652" spans="1:6" s="45" customFormat="1" ht="14.25">
      <c r="A652" s="31">
        <v>150861</v>
      </c>
      <c r="B652" s="21" t="s">
        <v>2406</v>
      </c>
      <c r="C652" s="32" t="s">
        <v>3071</v>
      </c>
      <c r="D652" s="33" t="s">
        <v>2408</v>
      </c>
      <c r="E652" s="34">
        <v>44.72</v>
      </c>
      <c r="F652" s="168">
        <f t="shared" si="14"/>
        <v>44.72</v>
      </c>
    </row>
    <row r="653" spans="1:6" s="45" customFormat="1" ht="14.25">
      <c r="A653" s="31">
        <v>150862</v>
      </c>
      <c r="B653" s="21" t="s">
        <v>2406</v>
      </c>
      <c r="C653" s="32" t="s">
        <v>3072</v>
      </c>
      <c r="D653" s="33" t="s">
        <v>2408</v>
      </c>
      <c r="E653" s="34">
        <v>54.56</v>
      </c>
      <c r="F653" s="168">
        <f t="shared" si="14"/>
        <v>54.56</v>
      </c>
    </row>
    <row r="654" spans="1:6" s="45" customFormat="1" ht="14.25">
      <c r="A654" s="31">
        <v>150863</v>
      </c>
      <c r="B654" s="21" t="s">
        <v>2406</v>
      </c>
      <c r="C654" s="32" t="s">
        <v>3073</v>
      </c>
      <c r="D654" s="33" t="s">
        <v>2408</v>
      </c>
      <c r="E654" s="34">
        <v>70.36</v>
      </c>
      <c r="F654" s="168">
        <f t="shared" si="14"/>
        <v>70.36</v>
      </c>
    </row>
    <row r="655" spans="1:6" s="45" customFormat="1" ht="14.25">
      <c r="A655" s="31">
        <v>150866</v>
      </c>
      <c r="B655" s="21" t="s">
        <v>2406</v>
      </c>
      <c r="C655" s="32" t="s">
        <v>3074</v>
      </c>
      <c r="D655" s="33" t="s">
        <v>2408</v>
      </c>
      <c r="E655" s="34">
        <v>11.6</v>
      </c>
      <c r="F655" s="168">
        <f t="shared" si="14"/>
        <v>11.6</v>
      </c>
    </row>
    <row r="656" spans="1:6" s="45" customFormat="1" ht="14.25">
      <c r="A656" s="75">
        <v>150867</v>
      </c>
      <c r="B656" s="21" t="s">
        <v>2406</v>
      </c>
      <c r="C656" s="76" t="s">
        <v>3075</v>
      </c>
      <c r="D656" s="77" t="s">
        <v>2408</v>
      </c>
      <c r="E656" s="78">
        <v>12.53</v>
      </c>
      <c r="F656" s="168">
        <f t="shared" si="14"/>
        <v>12.53</v>
      </c>
    </row>
    <row r="657" spans="1:6" s="45" customFormat="1" ht="14.25">
      <c r="A657" s="184">
        <v>150870</v>
      </c>
      <c r="B657" s="21" t="s">
        <v>2406</v>
      </c>
      <c r="C657" s="197" t="s">
        <v>3076</v>
      </c>
      <c r="D657" s="79" t="s">
        <v>2408</v>
      </c>
      <c r="E657" s="80">
        <v>70.87</v>
      </c>
      <c r="F657" s="168">
        <f t="shared" si="14"/>
        <v>70.87</v>
      </c>
    </row>
    <row r="658" spans="1:6" s="45" customFormat="1" ht="14.25">
      <c r="A658" s="38">
        <v>150871</v>
      </c>
      <c r="B658" s="21" t="s">
        <v>2406</v>
      </c>
      <c r="C658" s="50" t="s">
        <v>3077</v>
      </c>
      <c r="D658" s="51" t="s">
        <v>2408</v>
      </c>
      <c r="E658" s="52">
        <v>89.2</v>
      </c>
      <c r="F658" s="168">
        <f t="shared" si="14"/>
        <v>89.2</v>
      </c>
    </row>
    <row r="659" spans="1:6" s="45" customFormat="1" ht="14.25">
      <c r="A659" s="31">
        <v>150875</v>
      </c>
      <c r="B659" s="21" t="s">
        <v>2406</v>
      </c>
      <c r="C659" s="32" t="s">
        <v>3078</v>
      </c>
      <c r="D659" s="33" t="s">
        <v>2408</v>
      </c>
      <c r="E659" s="34">
        <v>64.19</v>
      </c>
      <c r="F659" s="168">
        <f t="shared" si="14"/>
        <v>64.19</v>
      </c>
    </row>
    <row r="660" spans="1:6" s="45" customFormat="1" ht="14.25">
      <c r="A660" s="31">
        <v>150876</v>
      </c>
      <c r="B660" s="21" t="s">
        <v>2406</v>
      </c>
      <c r="C660" s="32" t="s">
        <v>3079</v>
      </c>
      <c r="D660" s="33" t="s">
        <v>2408</v>
      </c>
      <c r="E660" s="34">
        <v>94.79</v>
      </c>
      <c r="F660" s="168">
        <f t="shared" si="14"/>
        <v>94.79</v>
      </c>
    </row>
    <row r="661" spans="1:6" s="45" customFormat="1" ht="24">
      <c r="A661" s="31">
        <v>150880</v>
      </c>
      <c r="B661" s="21" t="s">
        <v>2406</v>
      </c>
      <c r="C661" s="32" t="s">
        <v>3080</v>
      </c>
      <c r="D661" s="33" t="s">
        <v>2408</v>
      </c>
      <c r="E661" s="34">
        <v>29.67</v>
      </c>
      <c r="F661" s="168">
        <f t="shared" si="14"/>
        <v>29.67</v>
      </c>
    </row>
    <row r="662" spans="1:6" s="45" customFormat="1" ht="24">
      <c r="A662" s="31">
        <v>150881</v>
      </c>
      <c r="B662" s="21" t="s">
        <v>2406</v>
      </c>
      <c r="C662" s="32" t="s">
        <v>3081</v>
      </c>
      <c r="D662" s="33" t="s">
        <v>2408</v>
      </c>
      <c r="E662" s="34">
        <v>29.85</v>
      </c>
      <c r="F662" s="168">
        <f t="shared" si="14"/>
        <v>29.85</v>
      </c>
    </row>
    <row r="663" spans="1:6" s="45" customFormat="1" ht="24">
      <c r="A663" s="31">
        <v>150882</v>
      </c>
      <c r="B663" s="21" t="s">
        <v>2406</v>
      </c>
      <c r="C663" s="32" t="s">
        <v>3082</v>
      </c>
      <c r="D663" s="33" t="s">
        <v>2408</v>
      </c>
      <c r="E663" s="34">
        <v>52.51</v>
      </c>
      <c r="F663" s="168">
        <f t="shared" si="14"/>
        <v>52.51</v>
      </c>
    </row>
    <row r="664" spans="1:6" s="45" customFormat="1" ht="24">
      <c r="A664" s="31">
        <v>150883</v>
      </c>
      <c r="B664" s="21" t="s">
        <v>2406</v>
      </c>
      <c r="C664" s="32" t="s">
        <v>3083</v>
      </c>
      <c r="D664" s="33" t="s">
        <v>2408</v>
      </c>
      <c r="E664" s="34">
        <v>55.89</v>
      </c>
      <c r="F664" s="168">
        <f t="shared" si="14"/>
        <v>55.89</v>
      </c>
    </row>
    <row r="665" spans="1:6" s="45" customFormat="1" ht="24">
      <c r="A665" s="31">
        <v>150884</v>
      </c>
      <c r="B665" s="21" t="s">
        <v>2406</v>
      </c>
      <c r="C665" s="32" t="s">
        <v>3084</v>
      </c>
      <c r="D665" s="33" t="s">
        <v>2408</v>
      </c>
      <c r="E665" s="34">
        <v>36.200000000000003</v>
      </c>
      <c r="F665" s="168">
        <f t="shared" si="14"/>
        <v>36.200000000000003</v>
      </c>
    </row>
    <row r="666" spans="1:6" s="45" customFormat="1" ht="24">
      <c r="A666" s="75">
        <v>150885</v>
      </c>
      <c r="B666" s="21" t="s">
        <v>2406</v>
      </c>
      <c r="C666" s="76" t="s">
        <v>3085</v>
      </c>
      <c r="D666" s="77" t="s">
        <v>2408</v>
      </c>
      <c r="E666" s="78">
        <v>40.270000000000003</v>
      </c>
      <c r="F666" s="168">
        <f t="shared" si="14"/>
        <v>40.270000000000003</v>
      </c>
    </row>
    <row r="667" spans="1:6" s="45" customFormat="1" ht="24">
      <c r="A667" s="184">
        <v>150886</v>
      </c>
      <c r="B667" s="21" t="s">
        <v>2406</v>
      </c>
      <c r="C667" s="197" t="s">
        <v>3086</v>
      </c>
      <c r="D667" s="79" t="s">
        <v>2408</v>
      </c>
      <c r="E667" s="80">
        <v>41.67</v>
      </c>
      <c r="F667" s="168">
        <f t="shared" si="14"/>
        <v>41.67</v>
      </c>
    </row>
    <row r="668" spans="1:6" s="45" customFormat="1" ht="14.25">
      <c r="A668" s="38">
        <v>1509</v>
      </c>
      <c r="B668" s="21" t="s">
        <v>2406</v>
      </c>
      <c r="C668" s="50" t="s">
        <v>3087</v>
      </c>
      <c r="D668" s="51"/>
      <c r="E668" s="52"/>
      <c r="F668" s="168">
        <f t="shared" si="14"/>
        <v>0</v>
      </c>
    </row>
    <row r="669" spans="1:6" s="45" customFormat="1" ht="14.25">
      <c r="A669" s="31">
        <v>150906</v>
      </c>
      <c r="B669" s="21" t="s">
        <v>2406</v>
      </c>
      <c r="C669" s="32" t="s">
        <v>3088</v>
      </c>
      <c r="D669" s="33" t="s">
        <v>2407</v>
      </c>
      <c r="E669" s="34">
        <v>2.06</v>
      </c>
      <c r="F669" s="168">
        <f t="shared" si="14"/>
        <v>2.06</v>
      </c>
    </row>
    <row r="670" spans="1:6" s="45" customFormat="1" ht="14.25">
      <c r="A670" s="31">
        <v>150910</v>
      </c>
      <c r="B670" s="21" t="s">
        <v>2406</v>
      </c>
      <c r="C670" s="32" t="s">
        <v>3089</v>
      </c>
      <c r="D670" s="33" t="s">
        <v>2408</v>
      </c>
      <c r="E670" s="34">
        <v>13.87</v>
      </c>
      <c r="F670" s="168">
        <f t="shared" si="14"/>
        <v>13.87</v>
      </c>
    </row>
    <row r="671" spans="1:6" s="45" customFormat="1" ht="14.25">
      <c r="A671" s="31">
        <v>150916</v>
      </c>
      <c r="B671" s="21" t="s">
        <v>2406</v>
      </c>
      <c r="C671" s="32" t="s">
        <v>3090</v>
      </c>
      <c r="D671" s="33" t="s">
        <v>2408</v>
      </c>
      <c r="E671" s="34">
        <v>36.4</v>
      </c>
      <c r="F671" s="168">
        <f t="shared" si="14"/>
        <v>36.4</v>
      </c>
    </row>
    <row r="672" spans="1:6" s="45" customFormat="1" ht="14.25">
      <c r="A672" s="31">
        <v>150918</v>
      </c>
      <c r="B672" s="21" t="s">
        <v>2406</v>
      </c>
      <c r="C672" s="32" t="s">
        <v>3091</v>
      </c>
      <c r="D672" s="33" t="s">
        <v>2408</v>
      </c>
      <c r="E672" s="34">
        <v>34.07</v>
      </c>
      <c r="F672" s="168">
        <f t="shared" si="14"/>
        <v>34.07</v>
      </c>
    </row>
    <row r="673" spans="1:6" s="45" customFormat="1" ht="14.25">
      <c r="A673" s="35">
        <v>150932</v>
      </c>
      <c r="B673" s="71" t="s">
        <v>2406</v>
      </c>
      <c r="C673" s="72" t="s">
        <v>3092</v>
      </c>
      <c r="D673" s="73" t="s">
        <v>2408</v>
      </c>
      <c r="E673" s="74">
        <v>6.98</v>
      </c>
      <c r="F673" s="168">
        <f t="shared" si="14"/>
        <v>6.98</v>
      </c>
    </row>
    <row r="674" spans="1:6" s="45" customFormat="1" ht="14.25">
      <c r="A674" s="184">
        <v>150934</v>
      </c>
      <c r="B674" s="21" t="s">
        <v>2406</v>
      </c>
      <c r="C674" s="197" t="s">
        <v>3093</v>
      </c>
      <c r="D674" s="79" t="s">
        <v>2408</v>
      </c>
      <c r="E674" s="80">
        <v>26.86</v>
      </c>
      <c r="F674" s="168">
        <f t="shared" si="14"/>
        <v>26.86</v>
      </c>
    </row>
    <row r="675" spans="1:6" s="45" customFormat="1" ht="14.25">
      <c r="A675" s="38">
        <v>150937</v>
      </c>
      <c r="B675" s="21" t="s">
        <v>2406</v>
      </c>
      <c r="C675" s="50" t="s">
        <v>3094</v>
      </c>
      <c r="D675" s="51" t="s">
        <v>2407</v>
      </c>
      <c r="E675" s="52">
        <v>4.88</v>
      </c>
      <c r="F675" s="168">
        <f t="shared" si="14"/>
        <v>4.88</v>
      </c>
    </row>
    <row r="676" spans="1:6" s="45" customFormat="1" ht="14.25">
      <c r="A676" s="31">
        <v>150964</v>
      </c>
      <c r="B676" s="21" t="s">
        <v>2406</v>
      </c>
      <c r="C676" s="32" t="s">
        <v>3095</v>
      </c>
      <c r="D676" s="33" t="s">
        <v>2408</v>
      </c>
      <c r="E676" s="34">
        <v>26.86</v>
      </c>
      <c r="F676" s="168">
        <f t="shared" si="14"/>
        <v>26.86</v>
      </c>
    </row>
    <row r="677" spans="1:6" s="45" customFormat="1" ht="14.25">
      <c r="A677" s="31">
        <v>150967</v>
      </c>
      <c r="B677" s="21" t="s">
        <v>2406</v>
      </c>
      <c r="C677" s="32" t="s">
        <v>3096</v>
      </c>
      <c r="D677" s="33" t="s">
        <v>2408</v>
      </c>
      <c r="E677" s="34">
        <v>7.7</v>
      </c>
      <c r="F677" s="168">
        <f t="shared" si="14"/>
        <v>7.7</v>
      </c>
    </row>
    <row r="678" spans="1:6" s="45" customFormat="1" ht="14.25">
      <c r="A678" s="31">
        <v>1510</v>
      </c>
      <c r="B678" s="21" t="s">
        <v>2406</v>
      </c>
      <c r="C678" s="32" t="s">
        <v>3097</v>
      </c>
      <c r="D678" s="33"/>
      <c r="E678" s="34"/>
      <c r="F678" s="168">
        <f t="shared" si="14"/>
        <v>0</v>
      </c>
    </row>
    <row r="679" spans="1:6" s="45" customFormat="1" ht="24">
      <c r="A679" s="31">
        <v>151001</v>
      </c>
      <c r="B679" s="21" t="s">
        <v>2406</v>
      </c>
      <c r="C679" s="32" t="s">
        <v>3098</v>
      </c>
      <c r="D679" s="33" t="s">
        <v>2408</v>
      </c>
      <c r="E679" s="34">
        <v>136.5</v>
      </c>
      <c r="F679" s="168">
        <f t="shared" si="14"/>
        <v>136.5</v>
      </c>
    </row>
    <row r="680" spans="1:6" s="45" customFormat="1" ht="24">
      <c r="A680" s="31">
        <v>151002</v>
      </c>
      <c r="B680" s="21" t="s">
        <v>2406</v>
      </c>
      <c r="C680" s="32" t="s">
        <v>3099</v>
      </c>
      <c r="D680" s="33" t="s">
        <v>2408</v>
      </c>
      <c r="E680" s="34">
        <v>309.49</v>
      </c>
      <c r="F680" s="168">
        <f t="shared" si="14"/>
        <v>309.49</v>
      </c>
    </row>
    <row r="681" spans="1:6" s="45" customFormat="1" ht="24">
      <c r="A681" s="31">
        <v>151003</v>
      </c>
      <c r="B681" s="21" t="s">
        <v>2406</v>
      </c>
      <c r="C681" s="32" t="s">
        <v>3100</v>
      </c>
      <c r="D681" s="33" t="s">
        <v>2408</v>
      </c>
      <c r="E681" s="34">
        <v>135.31</v>
      </c>
      <c r="F681" s="168">
        <f t="shared" si="14"/>
        <v>135.31</v>
      </c>
    </row>
    <row r="682" spans="1:6" s="45" customFormat="1" ht="24">
      <c r="A682" s="31">
        <v>151015</v>
      </c>
      <c r="B682" s="21" t="s">
        <v>2406</v>
      </c>
      <c r="C682" s="32" t="s">
        <v>3101</v>
      </c>
      <c r="D682" s="33" t="s">
        <v>2408</v>
      </c>
      <c r="E682" s="34">
        <v>238.21</v>
      </c>
      <c r="F682" s="168">
        <f t="shared" si="14"/>
        <v>238.21</v>
      </c>
    </row>
    <row r="683" spans="1:6" s="45" customFormat="1" ht="24">
      <c r="A683" s="35">
        <v>151016</v>
      </c>
      <c r="B683" s="71" t="s">
        <v>2406</v>
      </c>
      <c r="C683" s="72" t="s">
        <v>3102</v>
      </c>
      <c r="D683" s="73" t="s">
        <v>2408</v>
      </c>
      <c r="E683" s="74">
        <v>734.25</v>
      </c>
      <c r="F683" s="168">
        <f t="shared" si="14"/>
        <v>734.25</v>
      </c>
    </row>
    <row r="684" spans="1:6" s="45" customFormat="1" ht="24">
      <c r="A684" s="31">
        <v>151017</v>
      </c>
      <c r="B684" s="21" t="s">
        <v>2406</v>
      </c>
      <c r="C684" s="32" t="s">
        <v>3103</v>
      </c>
      <c r="D684" s="33" t="s">
        <v>2408</v>
      </c>
      <c r="E684" s="34">
        <v>1115</v>
      </c>
      <c r="F684" s="168">
        <f t="shared" si="14"/>
        <v>1115</v>
      </c>
    </row>
    <row r="685" spans="1:6" s="45" customFormat="1" ht="14.25">
      <c r="A685" s="31">
        <v>1511</v>
      </c>
      <c r="B685" s="21" t="s">
        <v>2406</v>
      </c>
      <c r="C685" s="32" t="s">
        <v>3104</v>
      </c>
      <c r="D685" s="33"/>
      <c r="E685" s="34"/>
      <c r="F685" s="168">
        <f t="shared" si="14"/>
        <v>0</v>
      </c>
    </row>
    <row r="686" spans="1:6" s="45" customFormat="1" ht="14.25">
      <c r="A686" s="31">
        <v>151125</v>
      </c>
      <c r="B686" s="21" t="s">
        <v>2406</v>
      </c>
      <c r="C686" s="32" t="s">
        <v>3105</v>
      </c>
      <c r="D686" s="33" t="s">
        <v>2407</v>
      </c>
      <c r="E686" s="34">
        <v>17.14</v>
      </c>
      <c r="F686" s="168">
        <f t="shared" si="14"/>
        <v>17.14</v>
      </c>
    </row>
    <row r="687" spans="1:6" s="45" customFormat="1" ht="14.25">
      <c r="A687" s="31">
        <v>151126</v>
      </c>
      <c r="B687" s="21" t="s">
        <v>2406</v>
      </c>
      <c r="C687" s="32" t="s">
        <v>3106</v>
      </c>
      <c r="D687" s="33" t="s">
        <v>2407</v>
      </c>
      <c r="E687" s="34">
        <v>18.03</v>
      </c>
      <c r="F687" s="168">
        <f t="shared" si="14"/>
        <v>18.03</v>
      </c>
    </row>
    <row r="688" spans="1:6" s="45" customFormat="1" ht="14.25">
      <c r="A688" s="31">
        <v>151127</v>
      </c>
      <c r="B688" s="21" t="s">
        <v>2406</v>
      </c>
      <c r="C688" s="32" t="s">
        <v>3107</v>
      </c>
      <c r="D688" s="33" t="s">
        <v>2407</v>
      </c>
      <c r="E688" s="34">
        <v>19.350000000000001</v>
      </c>
      <c r="F688" s="168">
        <f t="shared" si="14"/>
        <v>19.350000000000001</v>
      </c>
    </row>
    <row r="689" spans="1:6" s="45" customFormat="1" ht="14.25">
      <c r="A689" s="31">
        <v>151128</v>
      </c>
      <c r="B689" s="21" t="s">
        <v>2406</v>
      </c>
      <c r="C689" s="32" t="s">
        <v>3108</v>
      </c>
      <c r="D689" s="33" t="s">
        <v>2407</v>
      </c>
      <c r="E689" s="34">
        <v>30.08</v>
      </c>
      <c r="F689" s="168">
        <f t="shared" si="14"/>
        <v>30.08</v>
      </c>
    </row>
    <row r="690" spans="1:6" s="45" customFormat="1" ht="14.25">
      <c r="A690" s="35">
        <v>151129</v>
      </c>
      <c r="B690" s="71" t="s">
        <v>2406</v>
      </c>
      <c r="C690" s="72" t="s">
        <v>3109</v>
      </c>
      <c r="D690" s="73" t="s">
        <v>2407</v>
      </c>
      <c r="E690" s="74">
        <v>32.99</v>
      </c>
      <c r="F690" s="168">
        <f t="shared" si="14"/>
        <v>32.99</v>
      </c>
    </row>
    <row r="691" spans="1:6" s="45" customFormat="1" ht="14.25">
      <c r="A691" s="75">
        <v>151130</v>
      </c>
      <c r="B691" s="21" t="s">
        <v>2406</v>
      </c>
      <c r="C691" s="76" t="s">
        <v>3110</v>
      </c>
      <c r="D691" s="77" t="s">
        <v>2407</v>
      </c>
      <c r="E691" s="78">
        <v>35.74</v>
      </c>
      <c r="F691" s="168">
        <f t="shared" si="14"/>
        <v>35.74</v>
      </c>
    </row>
    <row r="692" spans="1:6" s="45" customFormat="1" ht="14.25">
      <c r="A692" s="184">
        <v>151131</v>
      </c>
      <c r="B692" s="21" t="s">
        <v>2406</v>
      </c>
      <c r="C692" s="197" t="s">
        <v>3111</v>
      </c>
      <c r="D692" s="79" t="s">
        <v>2407</v>
      </c>
      <c r="E692" s="80">
        <v>67.06</v>
      </c>
      <c r="F692" s="168">
        <f t="shared" si="14"/>
        <v>67.06</v>
      </c>
    </row>
    <row r="693" spans="1:6" s="45" customFormat="1" ht="14.25">
      <c r="A693" s="38">
        <v>151132</v>
      </c>
      <c r="B693" s="21" t="s">
        <v>2406</v>
      </c>
      <c r="C693" s="50" t="s">
        <v>3112</v>
      </c>
      <c r="D693" s="51" t="s">
        <v>2407</v>
      </c>
      <c r="E693" s="52">
        <v>6.21</v>
      </c>
      <c r="F693" s="168">
        <f t="shared" si="14"/>
        <v>6.21</v>
      </c>
    </row>
    <row r="694" spans="1:6" s="45" customFormat="1" ht="14.25">
      <c r="A694" s="31">
        <v>151133</v>
      </c>
      <c r="B694" s="21" t="s">
        <v>2406</v>
      </c>
      <c r="C694" s="32" t="s">
        <v>3113</v>
      </c>
      <c r="D694" s="33" t="s">
        <v>2407</v>
      </c>
      <c r="E694" s="34">
        <v>7.43</v>
      </c>
      <c r="F694" s="168">
        <f t="shared" si="14"/>
        <v>7.43</v>
      </c>
    </row>
    <row r="695" spans="1:6" s="45" customFormat="1" ht="14.25">
      <c r="A695" s="31">
        <v>151135</v>
      </c>
      <c r="B695" s="21" t="s">
        <v>2406</v>
      </c>
      <c r="C695" s="32" t="s">
        <v>3114</v>
      </c>
      <c r="D695" s="33" t="s">
        <v>2407</v>
      </c>
      <c r="E695" s="34">
        <v>87.95</v>
      </c>
      <c r="F695" s="168">
        <f t="shared" si="14"/>
        <v>87.95</v>
      </c>
    </row>
    <row r="696" spans="1:6" s="45" customFormat="1" ht="14.25">
      <c r="A696" s="31">
        <v>151136</v>
      </c>
      <c r="B696" s="21" t="s">
        <v>2406</v>
      </c>
      <c r="C696" s="32" t="s">
        <v>3115</v>
      </c>
      <c r="D696" s="33" t="s">
        <v>2407</v>
      </c>
      <c r="E696" s="34">
        <v>266.42</v>
      </c>
      <c r="F696" s="168">
        <f t="shared" si="14"/>
        <v>266.42</v>
      </c>
    </row>
    <row r="697" spans="1:6" s="45" customFormat="1" ht="14.25">
      <c r="A697" s="31">
        <v>151137</v>
      </c>
      <c r="B697" s="21" t="s">
        <v>2406</v>
      </c>
      <c r="C697" s="32" t="s">
        <v>3116</v>
      </c>
      <c r="D697" s="33" t="s">
        <v>2407</v>
      </c>
      <c r="E697" s="34">
        <v>26.32</v>
      </c>
      <c r="F697" s="168">
        <f t="shared" si="14"/>
        <v>26.32</v>
      </c>
    </row>
    <row r="698" spans="1:6" s="45" customFormat="1" ht="14.25">
      <c r="A698" s="31">
        <v>151138</v>
      </c>
      <c r="B698" s="21" t="s">
        <v>2406</v>
      </c>
      <c r="C698" s="32" t="s">
        <v>3117</v>
      </c>
      <c r="D698" s="33" t="s">
        <v>2407</v>
      </c>
      <c r="E698" s="34">
        <v>23.52</v>
      </c>
      <c r="F698" s="168">
        <f t="shared" ref="F698:F761" si="15">E698*$F$54</f>
        <v>23.52</v>
      </c>
    </row>
    <row r="699" spans="1:6" s="45" customFormat="1" ht="14.25">
      <c r="A699" s="31">
        <v>151139</v>
      </c>
      <c r="B699" s="21" t="s">
        <v>2406</v>
      </c>
      <c r="C699" s="32" t="s">
        <v>3118</v>
      </c>
      <c r="D699" s="33" t="s">
        <v>2407</v>
      </c>
      <c r="E699" s="34">
        <v>27.45</v>
      </c>
      <c r="F699" s="168">
        <f t="shared" si="15"/>
        <v>27.45</v>
      </c>
    </row>
    <row r="700" spans="1:6" s="45" customFormat="1" ht="14.25">
      <c r="A700" s="31">
        <v>151140</v>
      </c>
      <c r="B700" s="21" t="s">
        <v>2406</v>
      </c>
      <c r="C700" s="32" t="s">
        <v>3119</v>
      </c>
      <c r="D700" s="33" t="s">
        <v>2407</v>
      </c>
      <c r="E700" s="34">
        <v>44.81</v>
      </c>
      <c r="F700" s="168">
        <f t="shared" si="15"/>
        <v>44.81</v>
      </c>
    </row>
    <row r="701" spans="1:6" s="45" customFormat="1" ht="14.25">
      <c r="A701" s="31">
        <v>151141</v>
      </c>
      <c r="B701" s="21" t="s">
        <v>2406</v>
      </c>
      <c r="C701" s="32" t="s">
        <v>3120</v>
      </c>
      <c r="D701" s="33" t="s">
        <v>2407</v>
      </c>
      <c r="E701" s="34">
        <v>61.13</v>
      </c>
      <c r="F701" s="168">
        <f t="shared" si="15"/>
        <v>61.13</v>
      </c>
    </row>
    <row r="702" spans="1:6" s="45" customFormat="1" ht="14.25">
      <c r="A702" s="31">
        <v>151142</v>
      </c>
      <c r="B702" s="21" t="s">
        <v>2406</v>
      </c>
      <c r="C702" s="32" t="s">
        <v>3121</v>
      </c>
      <c r="D702" s="33" t="s">
        <v>2407</v>
      </c>
      <c r="E702" s="34">
        <v>104.43</v>
      </c>
      <c r="F702" s="168">
        <f t="shared" si="15"/>
        <v>104.43</v>
      </c>
    </row>
    <row r="703" spans="1:6" s="45" customFormat="1" ht="14.25">
      <c r="A703" s="31">
        <v>1513</v>
      </c>
      <c r="B703" s="21" t="s">
        <v>2406</v>
      </c>
      <c r="C703" s="32" t="s">
        <v>3122</v>
      </c>
      <c r="D703" s="33"/>
      <c r="E703" s="34"/>
      <c r="F703" s="168">
        <f t="shared" si="15"/>
        <v>0</v>
      </c>
    </row>
    <row r="704" spans="1:6" s="45" customFormat="1" ht="14.25">
      <c r="A704" s="31">
        <v>151301</v>
      </c>
      <c r="B704" s="21" t="s">
        <v>2406</v>
      </c>
      <c r="C704" s="32" t="s">
        <v>3123</v>
      </c>
      <c r="D704" s="33" t="s">
        <v>2408</v>
      </c>
      <c r="E704" s="34">
        <v>23.18</v>
      </c>
      <c r="F704" s="168">
        <f t="shared" si="15"/>
        <v>23.18</v>
      </c>
    </row>
    <row r="705" spans="1:6" s="45" customFormat="1" ht="14.25">
      <c r="A705" s="31">
        <v>151302</v>
      </c>
      <c r="B705" s="21" t="s">
        <v>2406</v>
      </c>
      <c r="C705" s="32" t="s">
        <v>3124</v>
      </c>
      <c r="D705" s="33" t="s">
        <v>2408</v>
      </c>
      <c r="E705" s="34">
        <v>23.18</v>
      </c>
      <c r="F705" s="168">
        <f t="shared" si="15"/>
        <v>23.18</v>
      </c>
    </row>
    <row r="706" spans="1:6" s="45" customFormat="1" ht="14.25">
      <c r="A706" s="31">
        <v>151303</v>
      </c>
      <c r="B706" s="21" t="s">
        <v>2406</v>
      </c>
      <c r="C706" s="32" t="s">
        <v>3125</v>
      </c>
      <c r="D706" s="33" t="s">
        <v>2408</v>
      </c>
      <c r="E706" s="34">
        <v>23.18</v>
      </c>
      <c r="F706" s="168">
        <f t="shared" si="15"/>
        <v>23.18</v>
      </c>
    </row>
    <row r="707" spans="1:6" s="45" customFormat="1" ht="14.25">
      <c r="A707" s="31">
        <v>151304</v>
      </c>
      <c r="B707" s="21" t="s">
        <v>2406</v>
      </c>
      <c r="C707" s="32" t="s">
        <v>3126</v>
      </c>
      <c r="D707" s="33" t="s">
        <v>2408</v>
      </c>
      <c r="E707" s="34">
        <v>23.18</v>
      </c>
      <c r="F707" s="168">
        <f t="shared" si="15"/>
        <v>23.18</v>
      </c>
    </row>
    <row r="708" spans="1:6" s="45" customFormat="1" ht="14.25">
      <c r="A708" s="35">
        <v>151305</v>
      </c>
      <c r="B708" s="71" t="s">
        <v>2406</v>
      </c>
      <c r="C708" s="72" t="s">
        <v>3127</v>
      </c>
      <c r="D708" s="73" t="s">
        <v>2408</v>
      </c>
      <c r="E708" s="74">
        <v>27.57</v>
      </c>
      <c r="F708" s="168">
        <f t="shared" si="15"/>
        <v>27.57</v>
      </c>
    </row>
    <row r="709" spans="1:6" s="45" customFormat="1" ht="14.25">
      <c r="A709" s="31">
        <v>151306</v>
      </c>
      <c r="B709" s="21" t="s">
        <v>2406</v>
      </c>
      <c r="C709" s="32" t="s">
        <v>3128</v>
      </c>
      <c r="D709" s="33" t="s">
        <v>2408</v>
      </c>
      <c r="E709" s="34">
        <v>65.209999999999994</v>
      </c>
      <c r="F709" s="168">
        <f t="shared" si="15"/>
        <v>65.209999999999994</v>
      </c>
    </row>
    <row r="710" spans="1:6" s="45" customFormat="1" ht="14.25">
      <c r="A710" s="31">
        <v>151307</v>
      </c>
      <c r="B710" s="21" t="s">
        <v>2406</v>
      </c>
      <c r="C710" s="32" t="s">
        <v>3129</v>
      </c>
      <c r="D710" s="33" t="s">
        <v>2408</v>
      </c>
      <c r="E710" s="34">
        <v>65.209999999999994</v>
      </c>
      <c r="F710" s="168">
        <f t="shared" si="15"/>
        <v>65.209999999999994</v>
      </c>
    </row>
    <row r="711" spans="1:6" s="45" customFormat="1" ht="14.25">
      <c r="A711" s="31">
        <v>151308</v>
      </c>
      <c r="B711" s="21" t="s">
        <v>2406</v>
      </c>
      <c r="C711" s="32" t="s">
        <v>3130</v>
      </c>
      <c r="D711" s="33" t="s">
        <v>2408</v>
      </c>
      <c r="E711" s="34">
        <v>75.19</v>
      </c>
      <c r="F711" s="168">
        <f t="shared" si="15"/>
        <v>75.19</v>
      </c>
    </row>
    <row r="712" spans="1:6" s="45" customFormat="1" ht="14.25">
      <c r="A712" s="31">
        <v>151309</v>
      </c>
      <c r="B712" s="21" t="s">
        <v>2406</v>
      </c>
      <c r="C712" s="32" t="s">
        <v>3131</v>
      </c>
      <c r="D712" s="33" t="s">
        <v>2408</v>
      </c>
      <c r="E712" s="34">
        <v>88.64</v>
      </c>
      <c r="F712" s="168">
        <f t="shared" si="15"/>
        <v>88.64</v>
      </c>
    </row>
    <row r="713" spans="1:6" s="45" customFormat="1" ht="14.25">
      <c r="A713" s="31">
        <v>151310</v>
      </c>
      <c r="B713" s="21" t="s">
        <v>2406</v>
      </c>
      <c r="C713" s="32" t="s">
        <v>3132</v>
      </c>
      <c r="D713" s="33" t="s">
        <v>2408</v>
      </c>
      <c r="E713" s="34">
        <v>94.71</v>
      </c>
      <c r="F713" s="168">
        <f t="shared" si="15"/>
        <v>94.71</v>
      </c>
    </row>
    <row r="714" spans="1:6" s="45" customFormat="1" ht="14.25">
      <c r="A714" s="31">
        <v>151311</v>
      </c>
      <c r="B714" s="21" t="s">
        <v>2406</v>
      </c>
      <c r="C714" s="32" t="s">
        <v>3133</v>
      </c>
      <c r="D714" s="33" t="s">
        <v>2408</v>
      </c>
      <c r="E714" s="34">
        <v>94.71</v>
      </c>
      <c r="F714" s="168">
        <f t="shared" si="15"/>
        <v>94.71</v>
      </c>
    </row>
    <row r="715" spans="1:6" s="45" customFormat="1" ht="14.25">
      <c r="A715" s="31">
        <v>151313</v>
      </c>
      <c r="B715" s="21" t="s">
        <v>2406</v>
      </c>
      <c r="C715" s="32" t="s">
        <v>3134</v>
      </c>
      <c r="D715" s="33" t="s">
        <v>2408</v>
      </c>
      <c r="E715" s="34">
        <v>231.88</v>
      </c>
      <c r="F715" s="168">
        <f t="shared" si="15"/>
        <v>231.88</v>
      </c>
    </row>
    <row r="716" spans="1:6" s="45" customFormat="1" ht="14.25">
      <c r="A716" s="31">
        <v>151314</v>
      </c>
      <c r="B716" s="21" t="s">
        <v>2406</v>
      </c>
      <c r="C716" s="32" t="s">
        <v>3135</v>
      </c>
      <c r="D716" s="33" t="s">
        <v>2408</v>
      </c>
      <c r="E716" s="34">
        <v>376.05</v>
      </c>
      <c r="F716" s="168">
        <f t="shared" si="15"/>
        <v>376.05</v>
      </c>
    </row>
    <row r="717" spans="1:6" s="45" customFormat="1" ht="14.25">
      <c r="A717" s="31">
        <v>151316</v>
      </c>
      <c r="B717" s="21" t="s">
        <v>2406</v>
      </c>
      <c r="C717" s="32" t="s">
        <v>3136</v>
      </c>
      <c r="D717" s="33" t="s">
        <v>2408</v>
      </c>
      <c r="E717" s="34">
        <v>176.55</v>
      </c>
      <c r="F717" s="168">
        <f t="shared" si="15"/>
        <v>176.55</v>
      </c>
    </row>
    <row r="718" spans="1:6" s="45" customFormat="1" ht="14.25">
      <c r="A718" s="31">
        <v>151317</v>
      </c>
      <c r="B718" s="21" t="s">
        <v>2406</v>
      </c>
      <c r="C718" s="32" t="s">
        <v>3137</v>
      </c>
      <c r="D718" s="33" t="s">
        <v>2408</v>
      </c>
      <c r="E718" s="34">
        <v>27.57</v>
      </c>
      <c r="F718" s="168">
        <f t="shared" si="15"/>
        <v>27.57</v>
      </c>
    </row>
    <row r="719" spans="1:6" s="45" customFormat="1" ht="14.25">
      <c r="A719" s="31">
        <v>151318</v>
      </c>
      <c r="B719" s="21" t="s">
        <v>2406</v>
      </c>
      <c r="C719" s="32" t="s">
        <v>3138</v>
      </c>
      <c r="D719" s="33" t="s">
        <v>2408</v>
      </c>
      <c r="E719" s="34">
        <v>28.92</v>
      </c>
      <c r="F719" s="168">
        <f t="shared" si="15"/>
        <v>28.92</v>
      </c>
    </row>
    <row r="720" spans="1:6" s="45" customFormat="1" ht="14.25">
      <c r="A720" s="31">
        <v>151319</v>
      </c>
      <c r="B720" s="21" t="s">
        <v>2406</v>
      </c>
      <c r="C720" s="32" t="s">
        <v>3139</v>
      </c>
      <c r="D720" s="33" t="s">
        <v>2408</v>
      </c>
      <c r="E720" s="34">
        <v>35.65</v>
      </c>
      <c r="F720" s="168">
        <f t="shared" si="15"/>
        <v>35.65</v>
      </c>
    </row>
    <row r="721" spans="1:6" s="45" customFormat="1" ht="14.25">
      <c r="A721" s="31">
        <v>151320</v>
      </c>
      <c r="B721" s="21" t="s">
        <v>2406</v>
      </c>
      <c r="C721" s="32" t="s">
        <v>3140</v>
      </c>
      <c r="D721" s="33" t="s">
        <v>2408</v>
      </c>
      <c r="E721" s="34">
        <v>55.73</v>
      </c>
      <c r="F721" s="168">
        <f t="shared" si="15"/>
        <v>55.73</v>
      </c>
    </row>
    <row r="722" spans="1:6" s="45" customFormat="1" ht="14.25">
      <c r="A722" s="31">
        <v>151321</v>
      </c>
      <c r="B722" s="21" t="s">
        <v>2406</v>
      </c>
      <c r="C722" s="32" t="s">
        <v>3141</v>
      </c>
      <c r="D722" s="33" t="s">
        <v>2408</v>
      </c>
      <c r="E722" s="34">
        <v>65.209999999999994</v>
      </c>
      <c r="F722" s="168">
        <f t="shared" si="15"/>
        <v>65.209999999999994</v>
      </c>
    </row>
    <row r="723" spans="1:6" s="45" customFormat="1" ht="14.25">
      <c r="A723" s="31">
        <v>151322</v>
      </c>
      <c r="B723" s="21" t="s">
        <v>2406</v>
      </c>
      <c r="C723" s="32" t="s">
        <v>3142</v>
      </c>
      <c r="D723" s="33" t="s">
        <v>2408</v>
      </c>
      <c r="E723" s="34">
        <v>65.209999999999994</v>
      </c>
      <c r="F723" s="168">
        <f t="shared" si="15"/>
        <v>65.209999999999994</v>
      </c>
    </row>
    <row r="724" spans="1:6" s="45" customFormat="1" ht="14.25">
      <c r="A724" s="31">
        <v>151323</v>
      </c>
      <c r="B724" s="21" t="s">
        <v>2406</v>
      </c>
      <c r="C724" s="32" t="s">
        <v>3143</v>
      </c>
      <c r="D724" s="33" t="s">
        <v>2408</v>
      </c>
      <c r="E724" s="34">
        <v>69.989999999999995</v>
      </c>
      <c r="F724" s="168">
        <f t="shared" si="15"/>
        <v>69.989999999999995</v>
      </c>
    </row>
    <row r="725" spans="1:6" s="45" customFormat="1" ht="14.25">
      <c r="A725" s="31">
        <v>151324</v>
      </c>
      <c r="B725" s="21" t="s">
        <v>2406</v>
      </c>
      <c r="C725" s="32" t="s">
        <v>3144</v>
      </c>
      <c r="D725" s="33" t="s">
        <v>2408</v>
      </c>
      <c r="E725" s="34">
        <v>79.510000000000005</v>
      </c>
      <c r="F725" s="168">
        <f t="shared" si="15"/>
        <v>79.510000000000005</v>
      </c>
    </row>
    <row r="726" spans="1:6" s="45" customFormat="1" ht="14.25">
      <c r="A726" s="31">
        <v>151325</v>
      </c>
      <c r="B726" s="21" t="s">
        <v>2406</v>
      </c>
      <c r="C726" s="32" t="s">
        <v>3145</v>
      </c>
      <c r="D726" s="33" t="s">
        <v>2408</v>
      </c>
      <c r="E726" s="34">
        <v>111.78</v>
      </c>
      <c r="F726" s="168">
        <f t="shared" si="15"/>
        <v>111.78</v>
      </c>
    </row>
    <row r="727" spans="1:6" s="45" customFormat="1" ht="14.25">
      <c r="A727" s="31">
        <v>151326</v>
      </c>
      <c r="B727" s="21" t="s">
        <v>2406</v>
      </c>
      <c r="C727" s="32" t="s">
        <v>3146</v>
      </c>
      <c r="D727" s="33" t="s">
        <v>2408</v>
      </c>
      <c r="E727" s="34">
        <v>125.08</v>
      </c>
      <c r="F727" s="168">
        <f t="shared" si="15"/>
        <v>125.08</v>
      </c>
    </row>
    <row r="728" spans="1:6" s="45" customFormat="1" ht="14.25">
      <c r="A728" s="31">
        <v>151327</v>
      </c>
      <c r="B728" s="21" t="s">
        <v>2406</v>
      </c>
      <c r="C728" s="32" t="s">
        <v>3147</v>
      </c>
      <c r="D728" s="33" t="s">
        <v>2408</v>
      </c>
      <c r="E728" s="34">
        <v>88.64</v>
      </c>
      <c r="F728" s="168">
        <f t="shared" si="15"/>
        <v>88.64</v>
      </c>
    </row>
    <row r="729" spans="1:6" s="45" customFormat="1" ht="14.25">
      <c r="A729" s="31">
        <v>151328</v>
      </c>
      <c r="B729" s="21" t="s">
        <v>2406</v>
      </c>
      <c r="C729" s="32" t="s">
        <v>3148</v>
      </c>
      <c r="D729" s="33" t="s">
        <v>2408</v>
      </c>
      <c r="E729" s="34">
        <v>88.64</v>
      </c>
      <c r="F729" s="168">
        <f t="shared" si="15"/>
        <v>88.64</v>
      </c>
    </row>
    <row r="730" spans="1:6" s="45" customFormat="1" ht="14.25">
      <c r="A730" s="31">
        <v>151329</v>
      </c>
      <c r="B730" s="21" t="s">
        <v>2406</v>
      </c>
      <c r="C730" s="32" t="s">
        <v>3149</v>
      </c>
      <c r="D730" s="33" t="s">
        <v>2408</v>
      </c>
      <c r="E730" s="34">
        <v>88.64</v>
      </c>
      <c r="F730" s="168">
        <f t="shared" si="15"/>
        <v>88.64</v>
      </c>
    </row>
    <row r="731" spans="1:6" s="45" customFormat="1" ht="14.25">
      <c r="A731" s="31">
        <v>151330</v>
      </c>
      <c r="B731" s="21" t="s">
        <v>2406</v>
      </c>
      <c r="C731" s="32" t="s">
        <v>3150</v>
      </c>
      <c r="D731" s="33" t="s">
        <v>2408</v>
      </c>
      <c r="E731" s="34">
        <v>103.8</v>
      </c>
      <c r="F731" s="168">
        <f t="shared" si="15"/>
        <v>103.8</v>
      </c>
    </row>
    <row r="732" spans="1:6" s="45" customFormat="1" ht="14.25">
      <c r="A732" s="31">
        <v>151331</v>
      </c>
      <c r="B732" s="21" t="s">
        <v>2406</v>
      </c>
      <c r="C732" s="32" t="s">
        <v>3151</v>
      </c>
      <c r="D732" s="33" t="s">
        <v>2408</v>
      </c>
      <c r="E732" s="34">
        <v>193.26</v>
      </c>
      <c r="F732" s="168">
        <f t="shared" si="15"/>
        <v>193.26</v>
      </c>
    </row>
    <row r="733" spans="1:6" s="45" customFormat="1" ht="14.25">
      <c r="A733" s="31">
        <v>151332</v>
      </c>
      <c r="B733" s="21" t="s">
        <v>2406</v>
      </c>
      <c r="C733" s="32" t="s">
        <v>3152</v>
      </c>
      <c r="D733" s="33" t="s">
        <v>2408</v>
      </c>
      <c r="E733" s="34">
        <v>389.1</v>
      </c>
      <c r="F733" s="168">
        <f t="shared" si="15"/>
        <v>389.1</v>
      </c>
    </row>
    <row r="734" spans="1:6" s="45" customFormat="1" ht="14.25">
      <c r="A734" s="31">
        <v>151333</v>
      </c>
      <c r="B734" s="21" t="s">
        <v>2406</v>
      </c>
      <c r="C734" s="32" t="s">
        <v>3153</v>
      </c>
      <c r="D734" s="33" t="s">
        <v>2408</v>
      </c>
      <c r="E734" s="34">
        <v>504.57</v>
      </c>
      <c r="F734" s="168">
        <f t="shared" si="15"/>
        <v>504.57</v>
      </c>
    </row>
    <row r="735" spans="1:6" s="45" customFormat="1" ht="14.25">
      <c r="A735" s="31">
        <v>151334</v>
      </c>
      <c r="B735" s="21" t="s">
        <v>2406</v>
      </c>
      <c r="C735" s="32" t="s">
        <v>3154</v>
      </c>
      <c r="D735" s="33" t="s">
        <v>2408</v>
      </c>
      <c r="E735" s="34">
        <v>504.57</v>
      </c>
      <c r="F735" s="168">
        <f t="shared" si="15"/>
        <v>504.57</v>
      </c>
    </row>
    <row r="736" spans="1:6" s="45" customFormat="1" ht="14.25">
      <c r="A736" s="31">
        <v>151335</v>
      </c>
      <c r="B736" s="21" t="s">
        <v>2406</v>
      </c>
      <c r="C736" s="32" t="s">
        <v>3155</v>
      </c>
      <c r="D736" s="33" t="s">
        <v>2408</v>
      </c>
      <c r="E736" s="34">
        <v>1093.3</v>
      </c>
      <c r="F736" s="168">
        <f t="shared" si="15"/>
        <v>1093.3</v>
      </c>
    </row>
    <row r="737" spans="1:6" s="45" customFormat="1" ht="14.25">
      <c r="A737" s="75">
        <v>151337</v>
      </c>
      <c r="B737" s="21" t="s">
        <v>2406</v>
      </c>
      <c r="C737" s="76" t="s">
        <v>3156</v>
      </c>
      <c r="D737" s="77" t="s">
        <v>2408</v>
      </c>
      <c r="E737" s="78">
        <v>104.15</v>
      </c>
      <c r="F737" s="168">
        <f t="shared" si="15"/>
        <v>104.15</v>
      </c>
    </row>
    <row r="738" spans="1:6" s="45" customFormat="1" ht="14.25">
      <c r="A738" s="184">
        <v>151338</v>
      </c>
      <c r="B738" s="21" t="s">
        <v>2406</v>
      </c>
      <c r="C738" s="197" t="s">
        <v>3157</v>
      </c>
      <c r="D738" s="79" t="s">
        <v>2408</v>
      </c>
      <c r="E738" s="80">
        <v>23.18</v>
      </c>
      <c r="F738" s="168">
        <f t="shared" si="15"/>
        <v>23.18</v>
      </c>
    </row>
    <row r="739" spans="1:6" s="45" customFormat="1" ht="14.25">
      <c r="A739" s="38">
        <v>151339</v>
      </c>
      <c r="B739" s="21" t="s">
        <v>2406</v>
      </c>
      <c r="C739" s="50" t="s">
        <v>3158</v>
      </c>
      <c r="D739" s="51" t="s">
        <v>2408</v>
      </c>
      <c r="E739" s="52">
        <v>389.1</v>
      </c>
      <c r="F739" s="168">
        <f t="shared" si="15"/>
        <v>389.1</v>
      </c>
    </row>
    <row r="740" spans="1:6" s="45" customFormat="1" ht="14.25">
      <c r="A740" s="31">
        <v>151344</v>
      </c>
      <c r="B740" s="21" t="s">
        <v>2406</v>
      </c>
      <c r="C740" s="32" t="s">
        <v>3159</v>
      </c>
      <c r="D740" s="33" t="s">
        <v>2408</v>
      </c>
      <c r="E740" s="34">
        <v>80.400000000000006</v>
      </c>
      <c r="F740" s="168">
        <f t="shared" si="15"/>
        <v>80.400000000000006</v>
      </c>
    </row>
    <row r="741" spans="1:6" s="45" customFormat="1" ht="14.25">
      <c r="A741" s="31">
        <v>151345</v>
      </c>
      <c r="B741" s="21" t="s">
        <v>2406</v>
      </c>
      <c r="C741" s="32" t="s">
        <v>3160</v>
      </c>
      <c r="D741" s="33" t="s">
        <v>2408</v>
      </c>
      <c r="E741" s="34">
        <v>80.400000000000006</v>
      </c>
      <c r="F741" s="168">
        <f t="shared" si="15"/>
        <v>80.400000000000006</v>
      </c>
    </row>
    <row r="742" spans="1:6" s="45" customFormat="1" ht="14.25">
      <c r="A742" s="31">
        <v>151346</v>
      </c>
      <c r="B742" s="21" t="s">
        <v>2406</v>
      </c>
      <c r="C742" s="32" t="s">
        <v>3161</v>
      </c>
      <c r="D742" s="33" t="s">
        <v>2408</v>
      </c>
      <c r="E742" s="34">
        <v>125.06</v>
      </c>
      <c r="F742" s="168">
        <f t="shared" si="15"/>
        <v>125.06</v>
      </c>
    </row>
    <row r="743" spans="1:6" s="45" customFormat="1" ht="14.25">
      <c r="A743" s="31">
        <v>151347</v>
      </c>
      <c r="B743" s="21" t="s">
        <v>2406</v>
      </c>
      <c r="C743" s="32" t="s">
        <v>3162</v>
      </c>
      <c r="D743" s="33" t="s">
        <v>2408</v>
      </c>
      <c r="E743" s="34">
        <v>125.06</v>
      </c>
      <c r="F743" s="168">
        <f t="shared" si="15"/>
        <v>125.06</v>
      </c>
    </row>
    <row r="744" spans="1:6" s="45" customFormat="1" ht="14.25">
      <c r="A744" s="31">
        <v>151348</v>
      </c>
      <c r="B744" s="21" t="s">
        <v>2406</v>
      </c>
      <c r="C744" s="32" t="s">
        <v>3163</v>
      </c>
      <c r="D744" s="33" t="s">
        <v>2408</v>
      </c>
      <c r="E744" s="34">
        <v>125.06</v>
      </c>
      <c r="F744" s="168">
        <f t="shared" si="15"/>
        <v>125.06</v>
      </c>
    </row>
    <row r="745" spans="1:6" s="45" customFormat="1" ht="14.25">
      <c r="A745" s="31">
        <v>151349</v>
      </c>
      <c r="B745" s="21" t="s">
        <v>2406</v>
      </c>
      <c r="C745" s="32" t="s">
        <v>3164</v>
      </c>
      <c r="D745" s="33" t="s">
        <v>2408</v>
      </c>
      <c r="E745" s="34">
        <v>80.400000000000006</v>
      </c>
      <c r="F745" s="168">
        <f t="shared" si="15"/>
        <v>80.400000000000006</v>
      </c>
    </row>
    <row r="746" spans="1:6" s="45" customFormat="1" ht="14.25">
      <c r="A746" s="31">
        <v>151350</v>
      </c>
      <c r="B746" s="21" t="s">
        <v>2406</v>
      </c>
      <c r="C746" s="32" t="s">
        <v>3165</v>
      </c>
      <c r="D746" s="33" t="s">
        <v>2408</v>
      </c>
      <c r="E746" s="34">
        <v>134.9</v>
      </c>
      <c r="F746" s="168">
        <f t="shared" si="15"/>
        <v>134.9</v>
      </c>
    </row>
    <row r="747" spans="1:6" s="45" customFormat="1" ht="14.25">
      <c r="A747" s="31">
        <v>151357</v>
      </c>
      <c r="B747" s="21" t="s">
        <v>2406</v>
      </c>
      <c r="C747" s="32" t="s">
        <v>3166</v>
      </c>
      <c r="D747" s="33" t="s">
        <v>2408</v>
      </c>
      <c r="E747" s="34">
        <v>146.13</v>
      </c>
      <c r="F747" s="168">
        <f t="shared" si="15"/>
        <v>146.13</v>
      </c>
    </row>
    <row r="748" spans="1:6" s="45" customFormat="1" ht="14.25">
      <c r="A748" s="31">
        <v>151359</v>
      </c>
      <c r="B748" s="21" t="s">
        <v>2406</v>
      </c>
      <c r="C748" s="32" t="s">
        <v>3167</v>
      </c>
      <c r="D748" s="33" t="s">
        <v>2408</v>
      </c>
      <c r="E748" s="34">
        <v>224.06</v>
      </c>
      <c r="F748" s="168">
        <f t="shared" si="15"/>
        <v>224.06</v>
      </c>
    </row>
    <row r="749" spans="1:6" s="45" customFormat="1" ht="14.25">
      <c r="A749" s="31">
        <v>1514</v>
      </c>
      <c r="B749" s="21" t="s">
        <v>2406</v>
      </c>
      <c r="C749" s="32" t="s">
        <v>3168</v>
      </c>
      <c r="D749" s="33"/>
      <c r="E749" s="34"/>
      <c r="F749" s="168">
        <f t="shared" si="15"/>
        <v>0</v>
      </c>
    </row>
    <row r="750" spans="1:6" s="45" customFormat="1" ht="14.25">
      <c r="A750" s="31">
        <v>151401</v>
      </c>
      <c r="B750" s="21" t="s">
        <v>2406</v>
      </c>
      <c r="C750" s="32" t="s">
        <v>3169</v>
      </c>
      <c r="D750" s="33" t="s">
        <v>2407</v>
      </c>
      <c r="E750" s="34">
        <v>5.87</v>
      </c>
      <c r="F750" s="168">
        <f t="shared" si="15"/>
        <v>5.87</v>
      </c>
    </row>
    <row r="751" spans="1:6" s="45" customFormat="1" ht="14.25">
      <c r="A751" s="31">
        <v>151402</v>
      </c>
      <c r="B751" s="21" t="s">
        <v>2406</v>
      </c>
      <c r="C751" s="32" t="s">
        <v>3170</v>
      </c>
      <c r="D751" s="33" t="s">
        <v>2407</v>
      </c>
      <c r="E751" s="34">
        <v>7.11</v>
      </c>
      <c r="F751" s="168">
        <f t="shared" si="15"/>
        <v>7.11</v>
      </c>
    </row>
    <row r="752" spans="1:6" s="45" customFormat="1" ht="14.25">
      <c r="A752" s="31">
        <v>151403</v>
      </c>
      <c r="B752" s="21" t="s">
        <v>2406</v>
      </c>
      <c r="C752" s="32" t="s">
        <v>3171</v>
      </c>
      <c r="D752" s="33" t="s">
        <v>2407</v>
      </c>
      <c r="E752" s="34">
        <v>8.56</v>
      </c>
      <c r="F752" s="168">
        <f t="shared" si="15"/>
        <v>8.56</v>
      </c>
    </row>
    <row r="753" spans="1:6" s="45" customFormat="1" ht="14.25">
      <c r="A753" s="31">
        <v>151404</v>
      </c>
      <c r="B753" s="21" t="s">
        <v>2406</v>
      </c>
      <c r="C753" s="32" t="s">
        <v>3172</v>
      </c>
      <c r="D753" s="33" t="s">
        <v>2407</v>
      </c>
      <c r="E753" s="34">
        <v>11.24</v>
      </c>
      <c r="F753" s="168">
        <f t="shared" si="15"/>
        <v>11.24</v>
      </c>
    </row>
    <row r="754" spans="1:6" s="45" customFormat="1" ht="14.25">
      <c r="A754" s="35">
        <v>151405</v>
      </c>
      <c r="B754" s="71" t="s">
        <v>2406</v>
      </c>
      <c r="C754" s="72" t="s">
        <v>3173</v>
      </c>
      <c r="D754" s="73" t="s">
        <v>2407</v>
      </c>
      <c r="E754" s="74">
        <v>15.93</v>
      </c>
      <c r="F754" s="168">
        <f t="shared" si="15"/>
        <v>15.93</v>
      </c>
    </row>
    <row r="755" spans="1:6" s="45" customFormat="1" ht="14.25">
      <c r="A755" s="31">
        <v>151406</v>
      </c>
      <c r="B755" s="21" t="s">
        <v>2406</v>
      </c>
      <c r="C755" s="32" t="s">
        <v>3174</v>
      </c>
      <c r="D755" s="33" t="s">
        <v>2407</v>
      </c>
      <c r="E755" s="34">
        <v>21.92</v>
      </c>
      <c r="F755" s="168">
        <f t="shared" si="15"/>
        <v>21.92</v>
      </c>
    </row>
    <row r="756" spans="1:6" s="45" customFormat="1" ht="14.25">
      <c r="A756" s="31">
        <v>151407</v>
      </c>
      <c r="B756" s="21" t="s">
        <v>2406</v>
      </c>
      <c r="C756" s="32" t="s">
        <v>3175</v>
      </c>
      <c r="D756" s="33" t="s">
        <v>2407</v>
      </c>
      <c r="E756" s="34">
        <v>31.47</v>
      </c>
      <c r="F756" s="168">
        <f t="shared" si="15"/>
        <v>31.47</v>
      </c>
    </row>
    <row r="757" spans="1:6" s="45" customFormat="1" ht="14.25">
      <c r="A757" s="31">
        <v>151413</v>
      </c>
      <c r="B757" s="21" t="s">
        <v>2406</v>
      </c>
      <c r="C757" s="32" t="s">
        <v>3176</v>
      </c>
      <c r="D757" s="33" t="s">
        <v>2407</v>
      </c>
      <c r="E757" s="34">
        <v>32.03</v>
      </c>
      <c r="F757" s="168">
        <f t="shared" si="15"/>
        <v>32.03</v>
      </c>
    </row>
    <row r="758" spans="1:6" s="45" customFormat="1" ht="14.25">
      <c r="A758" s="31">
        <v>151414</v>
      </c>
      <c r="B758" s="21" t="s">
        <v>2406</v>
      </c>
      <c r="C758" s="32" t="s">
        <v>3177</v>
      </c>
      <c r="D758" s="33" t="s">
        <v>2407</v>
      </c>
      <c r="E758" s="34">
        <v>17.670000000000002</v>
      </c>
      <c r="F758" s="168">
        <f t="shared" si="15"/>
        <v>17.670000000000002</v>
      </c>
    </row>
    <row r="759" spans="1:6" s="45" customFormat="1" ht="14.25">
      <c r="A759" s="31">
        <v>151417</v>
      </c>
      <c r="B759" s="21" t="s">
        <v>2406</v>
      </c>
      <c r="C759" s="32" t="s">
        <v>3178</v>
      </c>
      <c r="D759" s="33" t="s">
        <v>2407</v>
      </c>
      <c r="E759" s="34">
        <v>7.94</v>
      </c>
      <c r="F759" s="168">
        <f t="shared" si="15"/>
        <v>7.94</v>
      </c>
    </row>
    <row r="760" spans="1:6" s="45" customFormat="1" ht="14.25">
      <c r="A760" s="31">
        <v>151418</v>
      </c>
      <c r="B760" s="21" t="s">
        <v>2406</v>
      </c>
      <c r="C760" s="32" t="s">
        <v>3179</v>
      </c>
      <c r="D760" s="33" t="s">
        <v>2407</v>
      </c>
      <c r="E760" s="34">
        <v>9.9499999999999993</v>
      </c>
      <c r="F760" s="168">
        <f t="shared" si="15"/>
        <v>9.9499999999999993</v>
      </c>
    </row>
    <row r="761" spans="1:6" s="45" customFormat="1" ht="14.25">
      <c r="A761" s="31">
        <v>151419</v>
      </c>
      <c r="B761" s="21" t="s">
        <v>2406</v>
      </c>
      <c r="C761" s="32" t="s">
        <v>3180</v>
      </c>
      <c r="D761" s="33" t="s">
        <v>2407</v>
      </c>
      <c r="E761" s="34">
        <v>12.24</v>
      </c>
      <c r="F761" s="168">
        <f t="shared" si="15"/>
        <v>12.24</v>
      </c>
    </row>
    <row r="762" spans="1:6" s="45" customFormat="1" ht="14.25">
      <c r="A762" s="31">
        <v>151420</v>
      </c>
      <c r="B762" s="21" t="s">
        <v>2406</v>
      </c>
      <c r="C762" s="32" t="s">
        <v>3181</v>
      </c>
      <c r="D762" s="33" t="s">
        <v>2407</v>
      </c>
      <c r="E762" s="34">
        <v>16.79</v>
      </c>
      <c r="F762" s="168">
        <f t="shared" ref="F762:F825" si="16">E762*$F$54</f>
        <v>16.79</v>
      </c>
    </row>
    <row r="763" spans="1:6" s="45" customFormat="1" ht="14.25">
      <c r="A763" s="31">
        <v>151421</v>
      </c>
      <c r="B763" s="21" t="s">
        <v>2406</v>
      </c>
      <c r="C763" s="32" t="s">
        <v>3182</v>
      </c>
      <c r="D763" s="33" t="s">
        <v>2407</v>
      </c>
      <c r="E763" s="34">
        <v>22.2</v>
      </c>
      <c r="F763" s="168">
        <f t="shared" si="16"/>
        <v>22.2</v>
      </c>
    </row>
    <row r="764" spans="1:6" s="45" customFormat="1" ht="14.25">
      <c r="A764" s="31">
        <v>151422</v>
      </c>
      <c r="B764" s="21" t="s">
        <v>2406</v>
      </c>
      <c r="C764" s="32" t="s">
        <v>3183</v>
      </c>
      <c r="D764" s="33" t="s">
        <v>2407</v>
      </c>
      <c r="E764" s="34">
        <v>31.88</v>
      </c>
      <c r="F764" s="168">
        <f t="shared" si="16"/>
        <v>31.88</v>
      </c>
    </row>
    <row r="765" spans="1:6" s="45" customFormat="1" ht="14.25">
      <c r="A765" s="31">
        <v>151423</v>
      </c>
      <c r="B765" s="21" t="s">
        <v>2406</v>
      </c>
      <c r="C765" s="32" t="s">
        <v>3184</v>
      </c>
      <c r="D765" s="33" t="s">
        <v>2407</v>
      </c>
      <c r="E765" s="34">
        <v>42.88</v>
      </c>
      <c r="F765" s="168">
        <f t="shared" si="16"/>
        <v>42.88</v>
      </c>
    </row>
    <row r="766" spans="1:6" s="45" customFormat="1" ht="14.25">
      <c r="A766" s="31">
        <v>151425</v>
      </c>
      <c r="B766" s="21" t="s">
        <v>2406</v>
      </c>
      <c r="C766" s="32" t="s">
        <v>3185</v>
      </c>
      <c r="D766" s="33" t="s">
        <v>2407</v>
      </c>
      <c r="E766" s="34">
        <v>59.45</v>
      </c>
      <c r="F766" s="168">
        <f t="shared" si="16"/>
        <v>59.45</v>
      </c>
    </row>
    <row r="767" spans="1:6" s="45" customFormat="1" ht="14.25">
      <c r="A767" s="75">
        <v>151426</v>
      </c>
      <c r="B767" s="21" t="s">
        <v>2406</v>
      </c>
      <c r="C767" s="76" t="s">
        <v>3186</v>
      </c>
      <c r="D767" s="77" t="s">
        <v>2407</v>
      </c>
      <c r="E767" s="78">
        <v>102.49</v>
      </c>
      <c r="F767" s="168">
        <f t="shared" si="16"/>
        <v>102.49</v>
      </c>
    </row>
    <row r="768" spans="1:6" s="45" customFormat="1" ht="14.25">
      <c r="A768" s="184">
        <v>151427</v>
      </c>
      <c r="B768" s="21" t="s">
        <v>2406</v>
      </c>
      <c r="C768" s="197" t="s">
        <v>3187</v>
      </c>
      <c r="D768" s="79" t="s">
        <v>2407</v>
      </c>
      <c r="E768" s="80">
        <v>136.30000000000001</v>
      </c>
      <c r="F768" s="168">
        <f t="shared" si="16"/>
        <v>136.30000000000001</v>
      </c>
    </row>
    <row r="769" spans="1:6" s="45" customFormat="1" ht="14.25">
      <c r="A769" s="38">
        <v>151428</v>
      </c>
      <c r="B769" s="21" t="s">
        <v>2406</v>
      </c>
      <c r="C769" s="50" t="s">
        <v>3188</v>
      </c>
      <c r="D769" s="51" t="s">
        <v>2407</v>
      </c>
      <c r="E769" s="52">
        <v>379.8</v>
      </c>
      <c r="F769" s="168">
        <f t="shared" si="16"/>
        <v>379.8</v>
      </c>
    </row>
    <row r="770" spans="1:6" s="45" customFormat="1" ht="14.25">
      <c r="A770" s="31">
        <v>151429</v>
      </c>
      <c r="B770" s="21" t="s">
        <v>2406</v>
      </c>
      <c r="C770" s="32" t="s">
        <v>3189</v>
      </c>
      <c r="D770" s="33" t="s">
        <v>2407</v>
      </c>
      <c r="E770" s="34">
        <v>84.85</v>
      </c>
      <c r="F770" s="168">
        <f t="shared" si="16"/>
        <v>84.85</v>
      </c>
    </row>
    <row r="771" spans="1:6" s="45" customFormat="1" ht="14.25">
      <c r="A771" s="31">
        <v>151430</v>
      </c>
      <c r="B771" s="21" t="s">
        <v>2406</v>
      </c>
      <c r="C771" s="32" t="s">
        <v>3190</v>
      </c>
      <c r="D771" s="33" t="s">
        <v>2407</v>
      </c>
      <c r="E771" s="34">
        <v>164.7</v>
      </c>
      <c r="F771" s="168">
        <f t="shared" si="16"/>
        <v>164.7</v>
      </c>
    </row>
    <row r="772" spans="1:6" s="45" customFormat="1" ht="14.25">
      <c r="A772" s="31">
        <v>151431</v>
      </c>
      <c r="B772" s="21" t="s">
        <v>2406</v>
      </c>
      <c r="C772" s="32" t="s">
        <v>3191</v>
      </c>
      <c r="D772" s="33" t="s">
        <v>2407</v>
      </c>
      <c r="E772" s="34">
        <v>207.96</v>
      </c>
      <c r="F772" s="168">
        <f t="shared" si="16"/>
        <v>207.96</v>
      </c>
    </row>
    <row r="773" spans="1:6" s="45" customFormat="1" ht="14.25">
      <c r="A773" s="31">
        <v>151432</v>
      </c>
      <c r="B773" s="21" t="s">
        <v>2406</v>
      </c>
      <c r="C773" s="32" t="s">
        <v>3192</v>
      </c>
      <c r="D773" s="33" t="s">
        <v>2407</v>
      </c>
      <c r="E773" s="34">
        <v>262.81</v>
      </c>
      <c r="F773" s="168">
        <f t="shared" si="16"/>
        <v>262.81</v>
      </c>
    </row>
    <row r="774" spans="1:6" s="45" customFormat="1" ht="14.25">
      <c r="A774" s="31">
        <v>151433</v>
      </c>
      <c r="B774" s="21" t="s">
        <v>2406</v>
      </c>
      <c r="C774" s="32" t="s">
        <v>3193</v>
      </c>
      <c r="D774" s="33" t="s">
        <v>2407</v>
      </c>
      <c r="E774" s="34">
        <v>66.459999999999994</v>
      </c>
      <c r="F774" s="168">
        <f t="shared" si="16"/>
        <v>66.459999999999994</v>
      </c>
    </row>
    <row r="775" spans="1:6" s="45" customFormat="1" ht="14.25">
      <c r="A775" s="31">
        <v>151434</v>
      </c>
      <c r="B775" s="21" t="s">
        <v>2406</v>
      </c>
      <c r="C775" s="32" t="s">
        <v>3194</v>
      </c>
      <c r="D775" s="33" t="s">
        <v>2407</v>
      </c>
      <c r="E775" s="34">
        <v>87.26</v>
      </c>
      <c r="F775" s="168">
        <f t="shared" si="16"/>
        <v>87.26</v>
      </c>
    </row>
    <row r="776" spans="1:6" s="45" customFormat="1" ht="14.25">
      <c r="A776" s="31">
        <v>151438</v>
      </c>
      <c r="B776" s="21" t="s">
        <v>2406</v>
      </c>
      <c r="C776" s="32" t="s">
        <v>3195</v>
      </c>
      <c r="D776" s="33" t="s">
        <v>2407</v>
      </c>
      <c r="E776" s="34">
        <v>12.01</v>
      </c>
      <c r="F776" s="168">
        <f t="shared" si="16"/>
        <v>12.01</v>
      </c>
    </row>
    <row r="777" spans="1:6" s="45" customFormat="1" ht="14.25">
      <c r="A777" s="31">
        <v>151439</v>
      </c>
      <c r="B777" s="21" t="s">
        <v>2406</v>
      </c>
      <c r="C777" s="32" t="s">
        <v>3196</v>
      </c>
      <c r="D777" s="33" t="s">
        <v>2407</v>
      </c>
      <c r="E777" s="34">
        <v>13.96</v>
      </c>
      <c r="F777" s="168">
        <f t="shared" si="16"/>
        <v>13.96</v>
      </c>
    </row>
    <row r="778" spans="1:6" s="45" customFormat="1" ht="14.25">
      <c r="A778" s="75">
        <v>151440</v>
      </c>
      <c r="B778" s="21" t="s">
        <v>2406</v>
      </c>
      <c r="C778" s="76" t="s">
        <v>3197</v>
      </c>
      <c r="D778" s="77" t="s">
        <v>2407</v>
      </c>
      <c r="E778" s="78">
        <v>17.97</v>
      </c>
      <c r="F778" s="168">
        <f t="shared" si="16"/>
        <v>17.97</v>
      </c>
    </row>
    <row r="779" spans="1:6" s="45" customFormat="1" ht="24">
      <c r="A779" s="184">
        <v>151441</v>
      </c>
      <c r="B779" s="21" t="s">
        <v>2406</v>
      </c>
      <c r="C779" s="197" t="s">
        <v>3198</v>
      </c>
      <c r="D779" s="77" t="s">
        <v>2407</v>
      </c>
      <c r="E779" s="80">
        <v>5.58</v>
      </c>
      <c r="F779" s="168">
        <f t="shared" si="16"/>
        <v>5.58</v>
      </c>
    </row>
    <row r="780" spans="1:6" s="45" customFormat="1" ht="24">
      <c r="A780" s="38">
        <v>151442</v>
      </c>
      <c r="B780" s="21" t="s">
        <v>2406</v>
      </c>
      <c r="C780" s="50" t="s">
        <v>3199</v>
      </c>
      <c r="D780" s="51" t="s">
        <v>2407</v>
      </c>
      <c r="E780" s="52">
        <v>6.82</v>
      </c>
      <c r="F780" s="168">
        <f t="shared" si="16"/>
        <v>6.82</v>
      </c>
    </row>
    <row r="781" spans="1:6" s="45" customFormat="1" ht="24">
      <c r="A781" s="31">
        <v>151443</v>
      </c>
      <c r="B781" s="21" t="s">
        <v>2406</v>
      </c>
      <c r="C781" s="32" t="s">
        <v>3200</v>
      </c>
      <c r="D781" s="33" t="s">
        <v>2407</v>
      </c>
      <c r="E781" s="34">
        <v>7.84</v>
      </c>
      <c r="F781" s="168">
        <f t="shared" si="16"/>
        <v>7.84</v>
      </c>
    </row>
    <row r="782" spans="1:6" s="45" customFormat="1" ht="24">
      <c r="A782" s="31">
        <v>151444</v>
      </c>
      <c r="B782" s="21" t="s">
        <v>2406</v>
      </c>
      <c r="C782" s="32" t="s">
        <v>3201</v>
      </c>
      <c r="D782" s="33" t="s">
        <v>2407</v>
      </c>
      <c r="E782" s="34">
        <v>10.130000000000001</v>
      </c>
      <c r="F782" s="168">
        <f t="shared" si="16"/>
        <v>10.130000000000001</v>
      </c>
    </row>
    <row r="783" spans="1:6" s="45" customFormat="1" ht="24">
      <c r="A783" s="31">
        <v>151445</v>
      </c>
      <c r="B783" s="21" t="s">
        <v>2406</v>
      </c>
      <c r="C783" s="32" t="s">
        <v>3202</v>
      </c>
      <c r="D783" s="33" t="s">
        <v>2407</v>
      </c>
      <c r="E783" s="34">
        <v>13.58</v>
      </c>
      <c r="F783" s="168">
        <f t="shared" si="16"/>
        <v>13.58</v>
      </c>
    </row>
    <row r="784" spans="1:6" s="45" customFormat="1" ht="24">
      <c r="A784" s="31">
        <v>151446</v>
      </c>
      <c r="B784" s="21" t="s">
        <v>2406</v>
      </c>
      <c r="C784" s="32" t="s">
        <v>3203</v>
      </c>
      <c r="D784" s="33" t="s">
        <v>2407</v>
      </c>
      <c r="E784" s="34">
        <v>19.07</v>
      </c>
      <c r="F784" s="168">
        <f t="shared" si="16"/>
        <v>19.07</v>
      </c>
    </row>
    <row r="785" spans="1:6" s="45" customFormat="1" ht="24">
      <c r="A785" s="75">
        <v>151447</v>
      </c>
      <c r="B785" s="21" t="s">
        <v>2406</v>
      </c>
      <c r="C785" s="76" t="s">
        <v>3204</v>
      </c>
      <c r="D785" s="77" t="s">
        <v>2407</v>
      </c>
      <c r="E785" s="78">
        <v>26.33</v>
      </c>
      <c r="F785" s="168">
        <f t="shared" si="16"/>
        <v>26.33</v>
      </c>
    </row>
    <row r="786" spans="1:6" s="45" customFormat="1" ht="14.25">
      <c r="A786" s="184">
        <v>1515</v>
      </c>
      <c r="B786" s="21" t="s">
        <v>2406</v>
      </c>
      <c r="C786" s="197" t="s">
        <v>3205</v>
      </c>
      <c r="D786" s="79"/>
      <c r="E786" s="80"/>
      <c r="F786" s="168">
        <f t="shared" si="16"/>
        <v>0</v>
      </c>
    </row>
    <row r="787" spans="1:6" s="45" customFormat="1" ht="14.25">
      <c r="A787" s="38">
        <v>151503</v>
      </c>
      <c r="B787" s="21" t="s">
        <v>2406</v>
      </c>
      <c r="C787" s="50" t="s">
        <v>3206</v>
      </c>
      <c r="D787" s="51" t="s">
        <v>2408</v>
      </c>
      <c r="E787" s="52">
        <v>17.690000000000001</v>
      </c>
      <c r="F787" s="168">
        <f t="shared" si="16"/>
        <v>17.690000000000001</v>
      </c>
    </row>
    <row r="788" spans="1:6" s="45" customFormat="1" ht="14.25">
      <c r="A788" s="31">
        <v>151504</v>
      </c>
      <c r="B788" s="21" t="s">
        <v>2406</v>
      </c>
      <c r="C788" s="32" t="s">
        <v>3207</v>
      </c>
      <c r="D788" s="33" t="s">
        <v>2408</v>
      </c>
      <c r="E788" s="34">
        <v>17.649999999999999</v>
      </c>
      <c r="F788" s="168">
        <f t="shared" si="16"/>
        <v>17.649999999999999</v>
      </c>
    </row>
    <row r="789" spans="1:6" s="45" customFormat="1" ht="14.25">
      <c r="A789" s="31">
        <v>151506</v>
      </c>
      <c r="B789" s="21" t="s">
        <v>2406</v>
      </c>
      <c r="C789" s="32" t="s">
        <v>3208</v>
      </c>
      <c r="D789" s="33" t="s">
        <v>2408</v>
      </c>
      <c r="E789" s="34">
        <v>238.33</v>
      </c>
      <c r="F789" s="168">
        <f t="shared" si="16"/>
        <v>238.33</v>
      </c>
    </row>
    <row r="790" spans="1:6" s="45" customFormat="1" ht="14.25">
      <c r="A790" s="31">
        <v>151507</v>
      </c>
      <c r="B790" s="21" t="s">
        <v>2406</v>
      </c>
      <c r="C790" s="32" t="s">
        <v>3209</v>
      </c>
      <c r="D790" s="33" t="s">
        <v>2408</v>
      </c>
      <c r="E790" s="34">
        <v>12.61</v>
      </c>
      <c r="F790" s="168">
        <f t="shared" si="16"/>
        <v>12.61</v>
      </c>
    </row>
    <row r="791" spans="1:6" s="45" customFormat="1" ht="14.25">
      <c r="A791" s="35">
        <v>151508</v>
      </c>
      <c r="B791" s="71" t="s">
        <v>2406</v>
      </c>
      <c r="C791" s="72" t="s">
        <v>3210</v>
      </c>
      <c r="D791" s="73" t="s">
        <v>2408</v>
      </c>
      <c r="E791" s="74">
        <v>2.8</v>
      </c>
      <c r="F791" s="168">
        <f t="shared" si="16"/>
        <v>2.8</v>
      </c>
    </row>
    <row r="792" spans="1:6" s="45" customFormat="1" ht="14.25">
      <c r="A792" s="31">
        <v>151509</v>
      </c>
      <c r="B792" s="21" t="s">
        <v>2406</v>
      </c>
      <c r="C792" s="32" t="s">
        <v>3211</v>
      </c>
      <c r="D792" s="33" t="s">
        <v>2408</v>
      </c>
      <c r="E792" s="34">
        <v>3.88</v>
      </c>
      <c r="F792" s="168">
        <f t="shared" si="16"/>
        <v>3.88</v>
      </c>
    </row>
    <row r="793" spans="1:6" s="45" customFormat="1" ht="14.25">
      <c r="A793" s="31">
        <v>151510</v>
      </c>
      <c r="B793" s="21" t="s">
        <v>2406</v>
      </c>
      <c r="C793" s="32" t="s">
        <v>3212</v>
      </c>
      <c r="D793" s="33" t="s">
        <v>2408</v>
      </c>
      <c r="E793" s="34">
        <v>7.51</v>
      </c>
      <c r="F793" s="168">
        <f t="shared" si="16"/>
        <v>7.51</v>
      </c>
    </row>
    <row r="794" spans="1:6" s="45" customFormat="1" ht="14.25">
      <c r="A794" s="31">
        <v>151511</v>
      </c>
      <c r="B794" s="21" t="s">
        <v>2406</v>
      </c>
      <c r="C794" s="32" t="s">
        <v>3213</v>
      </c>
      <c r="D794" s="33" t="s">
        <v>2408</v>
      </c>
      <c r="E794" s="34">
        <v>28.8</v>
      </c>
      <c r="F794" s="168">
        <f t="shared" si="16"/>
        <v>28.8</v>
      </c>
    </row>
    <row r="795" spans="1:6" s="45" customFormat="1" ht="14.25">
      <c r="A795" s="31">
        <v>151512</v>
      </c>
      <c r="B795" s="21" t="s">
        <v>2406</v>
      </c>
      <c r="C795" s="32" t="s">
        <v>3214</v>
      </c>
      <c r="D795" s="33" t="s">
        <v>2408</v>
      </c>
      <c r="E795" s="34">
        <v>87.7</v>
      </c>
      <c r="F795" s="168">
        <f t="shared" si="16"/>
        <v>87.7</v>
      </c>
    </row>
    <row r="796" spans="1:6" s="45" customFormat="1" ht="14.25">
      <c r="A796" s="31">
        <v>151513</v>
      </c>
      <c r="B796" s="21" t="s">
        <v>2406</v>
      </c>
      <c r="C796" s="32" t="s">
        <v>3215</v>
      </c>
      <c r="D796" s="33" t="s">
        <v>2408</v>
      </c>
      <c r="E796" s="34">
        <v>28.89</v>
      </c>
      <c r="F796" s="168">
        <f t="shared" si="16"/>
        <v>28.89</v>
      </c>
    </row>
    <row r="797" spans="1:6" s="45" customFormat="1" ht="14.25">
      <c r="A797" s="31">
        <v>1516</v>
      </c>
      <c r="B797" s="21" t="s">
        <v>2406</v>
      </c>
      <c r="C797" s="32" t="s">
        <v>3002</v>
      </c>
      <c r="D797" s="33"/>
      <c r="E797" s="34"/>
      <c r="F797" s="168">
        <f t="shared" si="16"/>
        <v>0</v>
      </c>
    </row>
    <row r="798" spans="1:6" s="45" customFormat="1" ht="14.25">
      <c r="A798" s="31">
        <v>151601</v>
      </c>
      <c r="B798" s="21" t="s">
        <v>2406</v>
      </c>
      <c r="C798" s="32" t="s">
        <v>3216</v>
      </c>
      <c r="D798" s="33" t="s">
        <v>2407</v>
      </c>
      <c r="E798" s="34">
        <v>12.93</v>
      </c>
      <c r="F798" s="168">
        <f t="shared" si="16"/>
        <v>12.93</v>
      </c>
    </row>
    <row r="799" spans="1:6" s="45" customFormat="1" ht="14.25">
      <c r="A799" s="75">
        <v>151602</v>
      </c>
      <c r="B799" s="21" t="s">
        <v>2406</v>
      </c>
      <c r="C799" s="76" t="s">
        <v>3217</v>
      </c>
      <c r="D799" s="77" t="s">
        <v>2407</v>
      </c>
      <c r="E799" s="78">
        <v>19.38</v>
      </c>
      <c r="F799" s="168">
        <f t="shared" si="16"/>
        <v>19.38</v>
      </c>
    </row>
    <row r="800" spans="1:6" s="45" customFormat="1" ht="14.25">
      <c r="A800" s="184">
        <v>151603</v>
      </c>
      <c r="B800" s="21" t="s">
        <v>2406</v>
      </c>
      <c r="C800" s="197" t="s">
        <v>3218</v>
      </c>
      <c r="D800" s="79" t="s">
        <v>2407</v>
      </c>
      <c r="E800" s="80">
        <v>29.19</v>
      </c>
      <c r="F800" s="168">
        <f t="shared" si="16"/>
        <v>29.19</v>
      </c>
    </row>
    <row r="801" spans="1:6" s="45" customFormat="1" ht="14.25">
      <c r="A801" s="38">
        <v>151604</v>
      </c>
      <c r="B801" s="21" t="s">
        <v>2406</v>
      </c>
      <c r="C801" s="50" t="s">
        <v>3219</v>
      </c>
      <c r="D801" s="51" t="s">
        <v>2407</v>
      </c>
      <c r="E801" s="52">
        <v>24.66</v>
      </c>
      <c r="F801" s="168">
        <f t="shared" si="16"/>
        <v>24.66</v>
      </c>
    </row>
    <row r="802" spans="1:6" s="45" customFormat="1" ht="14.25">
      <c r="A802" s="35">
        <v>151605</v>
      </c>
      <c r="B802" s="71" t="s">
        <v>2406</v>
      </c>
      <c r="C802" s="72" t="s">
        <v>3220</v>
      </c>
      <c r="D802" s="73" t="s">
        <v>2407</v>
      </c>
      <c r="E802" s="74">
        <v>37.61</v>
      </c>
      <c r="F802" s="168">
        <f t="shared" si="16"/>
        <v>37.61</v>
      </c>
    </row>
    <row r="803" spans="1:6" s="45" customFormat="1" ht="14.25">
      <c r="A803" s="31">
        <v>151606</v>
      </c>
      <c r="B803" s="21" t="s">
        <v>2406</v>
      </c>
      <c r="C803" s="32" t="s">
        <v>3221</v>
      </c>
      <c r="D803" s="33" t="s">
        <v>2407</v>
      </c>
      <c r="E803" s="34">
        <v>54.71</v>
      </c>
      <c r="F803" s="168">
        <f t="shared" si="16"/>
        <v>54.71</v>
      </c>
    </row>
    <row r="804" spans="1:6" s="45" customFormat="1" ht="14.25">
      <c r="A804" s="31">
        <v>1517</v>
      </c>
      <c r="B804" s="21" t="s">
        <v>2406</v>
      </c>
      <c r="C804" s="32" t="s">
        <v>3222</v>
      </c>
      <c r="D804" s="33"/>
      <c r="E804" s="34"/>
      <c r="F804" s="168">
        <f t="shared" si="16"/>
        <v>0</v>
      </c>
    </row>
    <row r="805" spans="1:6" s="45" customFormat="1" ht="14.25">
      <c r="A805" s="31">
        <v>151701</v>
      </c>
      <c r="B805" s="21" t="s">
        <v>2406</v>
      </c>
      <c r="C805" s="32" t="s">
        <v>3223</v>
      </c>
      <c r="D805" s="33" t="s">
        <v>2408</v>
      </c>
      <c r="E805" s="34">
        <v>2149.98</v>
      </c>
      <c r="F805" s="168">
        <f t="shared" si="16"/>
        <v>2149.98</v>
      </c>
    </row>
    <row r="806" spans="1:6" s="45" customFormat="1" ht="14.25">
      <c r="A806" s="31">
        <v>151702</v>
      </c>
      <c r="B806" s="21" t="s">
        <v>2406</v>
      </c>
      <c r="C806" s="32" t="s">
        <v>3224</v>
      </c>
      <c r="D806" s="33" t="s">
        <v>2408</v>
      </c>
      <c r="E806" s="34">
        <v>2908.68</v>
      </c>
      <c r="F806" s="168">
        <f t="shared" si="16"/>
        <v>2908.68</v>
      </c>
    </row>
    <row r="807" spans="1:6" s="45" customFormat="1" ht="14.25">
      <c r="A807" s="31">
        <v>151703</v>
      </c>
      <c r="B807" s="21" t="s">
        <v>2406</v>
      </c>
      <c r="C807" s="32" t="s">
        <v>3225</v>
      </c>
      <c r="D807" s="33" t="s">
        <v>2408</v>
      </c>
      <c r="E807" s="34">
        <v>3169.76</v>
      </c>
      <c r="F807" s="168">
        <f t="shared" si="16"/>
        <v>3169.76</v>
      </c>
    </row>
    <row r="808" spans="1:6" s="45" customFormat="1" ht="14.25">
      <c r="A808" s="31">
        <v>151704</v>
      </c>
      <c r="B808" s="21" t="s">
        <v>2406</v>
      </c>
      <c r="C808" s="32" t="s">
        <v>3226</v>
      </c>
      <c r="D808" s="33" t="s">
        <v>2408</v>
      </c>
      <c r="E808" s="34">
        <v>3530.69</v>
      </c>
      <c r="F808" s="168">
        <f t="shared" si="16"/>
        <v>3530.69</v>
      </c>
    </row>
    <row r="809" spans="1:6" s="45" customFormat="1" ht="14.25">
      <c r="A809" s="35">
        <v>151705</v>
      </c>
      <c r="B809" s="71" t="s">
        <v>2406</v>
      </c>
      <c r="C809" s="72" t="s">
        <v>3227</v>
      </c>
      <c r="D809" s="73" t="s">
        <v>2408</v>
      </c>
      <c r="E809" s="74">
        <v>3720.84</v>
      </c>
      <c r="F809" s="168">
        <f t="shared" si="16"/>
        <v>3720.84</v>
      </c>
    </row>
    <row r="810" spans="1:6" s="45" customFormat="1" ht="14.25">
      <c r="A810" s="31">
        <v>151706</v>
      </c>
      <c r="B810" s="21" t="s">
        <v>2406</v>
      </c>
      <c r="C810" s="32" t="s">
        <v>3228</v>
      </c>
      <c r="D810" s="33" t="s">
        <v>2408</v>
      </c>
      <c r="E810" s="34">
        <v>6209.41</v>
      </c>
      <c r="F810" s="168">
        <f t="shared" si="16"/>
        <v>6209.41</v>
      </c>
    </row>
    <row r="811" spans="1:6" s="45" customFormat="1" ht="24">
      <c r="A811" s="31">
        <v>151707</v>
      </c>
      <c r="B811" s="21" t="s">
        <v>2406</v>
      </c>
      <c r="C811" s="32" t="s">
        <v>3229</v>
      </c>
      <c r="D811" s="33" t="s">
        <v>2408</v>
      </c>
      <c r="E811" s="34">
        <v>4643.33</v>
      </c>
      <c r="F811" s="168">
        <f t="shared" si="16"/>
        <v>4643.33</v>
      </c>
    </row>
    <row r="812" spans="1:6" s="45" customFormat="1" ht="14.25">
      <c r="A812" s="31">
        <v>151710</v>
      </c>
      <c r="B812" s="21" t="s">
        <v>2406</v>
      </c>
      <c r="C812" s="32" t="s">
        <v>3230</v>
      </c>
      <c r="D812" s="33" t="s">
        <v>2408</v>
      </c>
      <c r="E812" s="34">
        <v>7525.77</v>
      </c>
      <c r="F812" s="168">
        <f t="shared" si="16"/>
        <v>7525.77</v>
      </c>
    </row>
    <row r="813" spans="1:6" s="45" customFormat="1" ht="24">
      <c r="A813" s="31">
        <v>151711</v>
      </c>
      <c r="B813" s="21" t="s">
        <v>2406</v>
      </c>
      <c r="C813" s="32" t="s">
        <v>3231</v>
      </c>
      <c r="D813" s="33" t="s">
        <v>2408</v>
      </c>
      <c r="E813" s="34">
        <v>6527.47</v>
      </c>
      <c r="F813" s="168">
        <f t="shared" si="16"/>
        <v>6527.47</v>
      </c>
    </row>
    <row r="814" spans="1:6" s="45" customFormat="1" ht="24">
      <c r="A814" s="31">
        <v>151712</v>
      </c>
      <c r="B814" s="21" t="s">
        <v>2406</v>
      </c>
      <c r="C814" s="32" t="s">
        <v>3232</v>
      </c>
      <c r="D814" s="33" t="s">
        <v>2408</v>
      </c>
      <c r="E814" s="34">
        <v>38577.14</v>
      </c>
      <c r="F814" s="168">
        <f t="shared" si="16"/>
        <v>38577.14</v>
      </c>
    </row>
    <row r="815" spans="1:6" s="45" customFormat="1" ht="24">
      <c r="A815" s="31">
        <v>151713</v>
      </c>
      <c r="B815" s="21" t="s">
        <v>2406</v>
      </c>
      <c r="C815" s="32" t="s">
        <v>3233</v>
      </c>
      <c r="D815" s="33" t="s">
        <v>2408</v>
      </c>
      <c r="E815" s="34">
        <v>48343.39</v>
      </c>
      <c r="F815" s="168">
        <f t="shared" si="16"/>
        <v>48343.39</v>
      </c>
    </row>
    <row r="816" spans="1:6" s="45" customFormat="1" ht="24">
      <c r="A816" s="31">
        <v>151714</v>
      </c>
      <c r="B816" s="21" t="s">
        <v>2406</v>
      </c>
      <c r="C816" s="32" t="s">
        <v>3234</v>
      </c>
      <c r="D816" s="33" t="s">
        <v>2408</v>
      </c>
      <c r="E816" s="34">
        <v>73813.149999999994</v>
      </c>
      <c r="F816" s="168">
        <f t="shared" si="16"/>
        <v>73813.149999999994</v>
      </c>
    </row>
    <row r="817" spans="1:6" s="45" customFormat="1" ht="24">
      <c r="A817" s="75">
        <v>151715</v>
      </c>
      <c r="B817" s="21" t="s">
        <v>2406</v>
      </c>
      <c r="C817" s="76" t="s">
        <v>3235</v>
      </c>
      <c r="D817" s="77" t="s">
        <v>2408</v>
      </c>
      <c r="E817" s="78">
        <v>90287.98</v>
      </c>
      <c r="F817" s="168">
        <f t="shared" si="16"/>
        <v>90287.98</v>
      </c>
    </row>
    <row r="818" spans="1:6" s="45" customFormat="1" ht="14.25">
      <c r="A818" s="184">
        <v>1518</v>
      </c>
      <c r="B818" s="21" t="s">
        <v>2406</v>
      </c>
      <c r="C818" s="197" t="s">
        <v>3236</v>
      </c>
      <c r="D818" s="79"/>
      <c r="E818" s="80"/>
      <c r="F818" s="168">
        <f t="shared" si="16"/>
        <v>0</v>
      </c>
    </row>
    <row r="819" spans="1:6" s="45" customFormat="1" ht="24">
      <c r="A819" s="38">
        <v>151801</v>
      </c>
      <c r="B819" s="21" t="s">
        <v>2406</v>
      </c>
      <c r="C819" s="50" t="s">
        <v>3237</v>
      </c>
      <c r="D819" s="51" t="s">
        <v>2408</v>
      </c>
      <c r="E819" s="52">
        <v>217.05</v>
      </c>
      <c r="F819" s="168">
        <f t="shared" si="16"/>
        <v>217.05</v>
      </c>
    </row>
    <row r="820" spans="1:6" s="45" customFormat="1" ht="24">
      <c r="A820" s="31">
        <v>151802</v>
      </c>
      <c r="B820" s="21" t="s">
        <v>2406</v>
      </c>
      <c r="C820" s="32" t="s">
        <v>3238</v>
      </c>
      <c r="D820" s="33" t="s">
        <v>2408</v>
      </c>
      <c r="E820" s="34">
        <v>193.18</v>
      </c>
      <c r="F820" s="168">
        <f t="shared" si="16"/>
        <v>193.18</v>
      </c>
    </row>
    <row r="821" spans="1:6" s="45" customFormat="1" ht="24">
      <c r="A821" s="31">
        <v>151803</v>
      </c>
      <c r="B821" s="21" t="s">
        <v>2406</v>
      </c>
      <c r="C821" s="32" t="s">
        <v>3239</v>
      </c>
      <c r="D821" s="33" t="s">
        <v>2408</v>
      </c>
      <c r="E821" s="34">
        <v>221.19</v>
      </c>
      <c r="F821" s="168">
        <f t="shared" si="16"/>
        <v>221.19</v>
      </c>
    </row>
    <row r="822" spans="1:6" s="45" customFormat="1" ht="24">
      <c r="A822" s="31">
        <v>151805</v>
      </c>
      <c r="B822" s="21" t="s">
        <v>2406</v>
      </c>
      <c r="C822" s="32" t="s">
        <v>3240</v>
      </c>
      <c r="D822" s="33" t="s">
        <v>2408</v>
      </c>
      <c r="E822" s="34">
        <v>540.75</v>
      </c>
      <c r="F822" s="168">
        <f t="shared" si="16"/>
        <v>540.75</v>
      </c>
    </row>
    <row r="823" spans="1:6" s="45" customFormat="1" ht="24">
      <c r="A823" s="35">
        <v>151806</v>
      </c>
      <c r="B823" s="71" t="s">
        <v>2406</v>
      </c>
      <c r="C823" s="72" t="s">
        <v>3241</v>
      </c>
      <c r="D823" s="73" t="s">
        <v>2408</v>
      </c>
      <c r="E823" s="74">
        <v>313.94</v>
      </c>
      <c r="F823" s="168">
        <f t="shared" si="16"/>
        <v>313.94</v>
      </c>
    </row>
    <row r="824" spans="1:6" s="45" customFormat="1" ht="24">
      <c r="A824" s="184">
        <v>151807</v>
      </c>
      <c r="B824" s="21" t="s">
        <v>2406</v>
      </c>
      <c r="C824" s="197" t="s">
        <v>3242</v>
      </c>
      <c r="D824" s="79" t="s">
        <v>2408</v>
      </c>
      <c r="E824" s="80">
        <v>255.51</v>
      </c>
      <c r="F824" s="168">
        <f t="shared" si="16"/>
        <v>255.51</v>
      </c>
    </row>
    <row r="825" spans="1:6" s="45" customFormat="1" ht="24">
      <c r="A825" s="38">
        <v>151809</v>
      </c>
      <c r="B825" s="21" t="s">
        <v>2406</v>
      </c>
      <c r="C825" s="50" t="s">
        <v>3243</v>
      </c>
      <c r="D825" s="51" t="s">
        <v>2408</v>
      </c>
      <c r="E825" s="52">
        <v>195.86</v>
      </c>
      <c r="F825" s="168">
        <f t="shared" si="16"/>
        <v>195.86</v>
      </c>
    </row>
    <row r="826" spans="1:6" s="45" customFormat="1" ht="24">
      <c r="A826" s="31">
        <v>151810</v>
      </c>
      <c r="B826" s="21" t="s">
        <v>2406</v>
      </c>
      <c r="C826" s="32" t="s">
        <v>3244</v>
      </c>
      <c r="D826" s="33" t="s">
        <v>2408</v>
      </c>
      <c r="E826" s="34">
        <v>371.2</v>
      </c>
      <c r="F826" s="168">
        <f t="shared" ref="F826:F889" si="17">E826*$F$54</f>
        <v>371.2</v>
      </c>
    </row>
    <row r="827" spans="1:6" s="45" customFormat="1" ht="24">
      <c r="A827" s="31">
        <v>151811</v>
      </c>
      <c r="B827" s="21" t="s">
        <v>2406</v>
      </c>
      <c r="C827" s="32" t="s">
        <v>3245</v>
      </c>
      <c r="D827" s="33" t="s">
        <v>2408</v>
      </c>
      <c r="E827" s="34">
        <v>232.56</v>
      </c>
      <c r="F827" s="168">
        <f t="shared" si="17"/>
        <v>232.56</v>
      </c>
    </row>
    <row r="828" spans="1:6" s="45" customFormat="1" ht="24">
      <c r="A828" s="31">
        <v>151812</v>
      </c>
      <c r="B828" s="21" t="s">
        <v>2406</v>
      </c>
      <c r="C828" s="32" t="s">
        <v>3246</v>
      </c>
      <c r="D828" s="33" t="s">
        <v>2408</v>
      </c>
      <c r="E828" s="34">
        <v>257.49</v>
      </c>
      <c r="F828" s="168">
        <f t="shared" si="17"/>
        <v>257.49</v>
      </c>
    </row>
    <row r="829" spans="1:6" s="45" customFormat="1" ht="24">
      <c r="A829" s="31">
        <v>151813</v>
      </c>
      <c r="B829" s="21" t="s">
        <v>2406</v>
      </c>
      <c r="C829" s="32" t="s">
        <v>3247</v>
      </c>
      <c r="D829" s="33" t="s">
        <v>2408</v>
      </c>
      <c r="E829" s="34">
        <v>200.26</v>
      </c>
      <c r="F829" s="168">
        <f t="shared" si="17"/>
        <v>200.26</v>
      </c>
    </row>
    <row r="830" spans="1:6" s="45" customFormat="1" ht="24">
      <c r="A830" s="31">
        <v>151814</v>
      </c>
      <c r="B830" s="21" t="s">
        <v>2406</v>
      </c>
      <c r="C830" s="32" t="s">
        <v>3248</v>
      </c>
      <c r="D830" s="33" t="s">
        <v>2408</v>
      </c>
      <c r="E830" s="34">
        <v>323.20999999999998</v>
      </c>
      <c r="F830" s="168">
        <f t="shared" si="17"/>
        <v>323.20999999999998</v>
      </c>
    </row>
    <row r="831" spans="1:6" s="45" customFormat="1" ht="24">
      <c r="A831" s="31">
        <v>151815</v>
      </c>
      <c r="B831" s="21" t="s">
        <v>2406</v>
      </c>
      <c r="C831" s="32" t="s">
        <v>3249</v>
      </c>
      <c r="D831" s="33" t="s">
        <v>2408</v>
      </c>
      <c r="E831" s="34">
        <v>158.83000000000001</v>
      </c>
      <c r="F831" s="168">
        <f t="shared" si="17"/>
        <v>158.83000000000001</v>
      </c>
    </row>
    <row r="832" spans="1:6" s="45" customFormat="1" ht="24">
      <c r="A832" s="31">
        <v>151816</v>
      </c>
      <c r="B832" s="21" t="s">
        <v>2406</v>
      </c>
      <c r="C832" s="32" t="s">
        <v>3250</v>
      </c>
      <c r="D832" s="33" t="s">
        <v>2408</v>
      </c>
      <c r="E832" s="34">
        <v>278.49</v>
      </c>
      <c r="F832" s="168">
        <f t="shared" si="17"/>
        <v>278.49</v>
      </c>
    </row>
    <row r="833" spans="1:6" s="45" customFormat="1" ht="24">
      <c r="A833" s="31">
        <v>151817</v>
      </c>
      <c r="B833" s="21" t="s">
        <v>2406</v>
      </c>
      <c r="C833" s="32" t="s">
        <v>3251</v>
      </c>
      <c r="D833" s="33" t="s">
        <v>2408</v>
      </c>
      <c r="E833" s="34">
        <v>262.89999999999998</v>
      </c>
      <c r="F833" s="168">
        <f t="shared" si="17"/>
        <v>262.89999999999998</v>
      </c>
    </row>
    <row r="834" spans="1:6" s="45" customFormat="1" ht="24">
      <c r="A834" s="31">
        <v>151819</v>
      </c>
      <c r="B834" s="21" t="s">
        <v>2406</v>
      </c>
      <c r="C834" s="32" t="s">
        <v>3252</v>
      </c>
      <c r="D834" s="33" t="s">
        <v>2408</v>
      </c>
      <c r="E834" s="34">
        <v>105.94</v>
      </c>
      <c r="F834" s="168">
        <f t="shared" si="17"/>
        <v>105.94</v>
      </c>
    </row>
    <row r="835" spans="1:6" s="45" customFormat="1" ht="24">
      <c r="A835" s="31">
        <v>151820</v>
      </c>
      <c r="B835" s="21" t="s">
        <v>2406</v>
      </c>
      <c r="C835" s="32" t="s">
        <v>3253</v>
      </c>
      <c r="D835" s="33" t="s">
        <v>2408</v>
      </c>
      <c r="E835" s="34">
        <v>185.89</v>
      </c>
      <c r="F835" s="168">
        <f t="shared" si="17"/>
        <v>185.89</v>
      </c>
    </row>
    <row r="836" spans="1:6" s="45" customFormat="1" ht="14.25">
      <c r="A836" s="31">
        <v>1519</v>
      </c>
      <c r="B836" s="21" t="s">
        <v>2406</v>
      </c>
      <c r="C836" s="32" t="s">
        <v>3254</v>
      </c>
      <c r="D836" s="33"/>
      <c r="E836" s="34"/>
      <c r="F836" s="168">
        <f t="shared" si="17"/>
        <v>0</v>
      </c>
    </row>
    <row r="837" spans="1:6" s="45" customFormat="1" ht="24">
      <c r="A837" s="31">
        <v>151901</v>
      </c>
      <c r="B837" s="21" t="s">
        <v>2406</v>
      </c>
      <c r="C837" s="32" t="s">
        <v>3255</v>
      </c>
      <c r="D837" s="33" t="s">
        <v>2408</v>
      </c>
      <c r="E837" s="34">
        <v>504.99</v>
      </c>
      <c r="F837" s="168">
        <f t="shared" si="17"/>
        <v>504.99</v>
      </c>
    </row>
    <row r="838" spans="1:6" s="45" customFormat="1" ht="24">
      <c r="A838" s="31">
        <v>151902</v>
      </c>
      <c r="B838" s="21" t="s">
        <v>2406</v>
      </c>
      <c r="C838" s="32" t="s">
        <v>3256</v>
      </c>
      <c r="D838" s="33" t="s">
        <v>2408</v>
      </c>
      <c r="E838" s="34">
        <v>604.36</v>
      </c>
      <c r="F838" s="168">
        <f t="shared" si="17"/>
        <v>604.36</v>
      </c>
    </row>
    <row r="839" spans="1:6" s="45" customFormat="1" ht="24">
      <c r="A839" s="31">
        <v>151903</v>
      </c>
      <c r="B839" s="21" t="s">
        <v>2406</v>
      </c>
      <c r="C839" s="32" t="s">
        <v>3257</v>
      </c>
      <c r="D839" s="33" t="s">
        <v>2408</v>
      </c>
      <c r="E839" s="34">
        <v>698.47</v>
      </c>
      <c r="F839" s="168">
        <f t="shared" si="17"/>
        <v>698.47</v>
      </c>
    </row>
    <row r="840" spans="1:6" s="45" customFormat="1" ht="24">
      <c r="A840" s="31">
        <v>151904</v>
      </c>
      <c r="B840" s="21" t="s">
        <v>2406</v>
      </c>
      <c r="C840" s="32" t="s">
        <v>3258</v>
      </c>
      <c r="D840" s="33" t="s">
        <v>2408</v>
      </c>
      <c r="E840" s="34">
        <v>855.34</v>
      </c>
      <c r="F840" s="168">
        <f t="shared" si="17"/>
        <v>855.34</v>
      </c>
    </row>
    <row r="841" spans="1:6" s="45" customFormat="1" ht="24">
      <c r="A841" s="35">
        <v>151905</v>
      </c>
      <c r="B841" s="71" t="s">
        <v>2406</v>
      </c>
      <c r="C841" s="72" t="s">
        <v>3259</v>
      </c>
      <c r="D841" s="73" t="s">
        <v>2408</v>
      </c>
      <c r="E841" s="74">
        <v>951.07</v>
      </c>
      <c r="F841" s="168">
        <f t="shared" si="17"/>
        <v>951.07</v>
      </c>
    </row>
    <row r="842" spans="1:6" s="45" customFormat="1" ht="14.25">
      <c r="A842" s="31">
        <v>1520</v>
      </c>
      <c r="B842" s="21" t="s">
        <v>2406</v>
      </c>
      <c r="C842" s="32" t="s">
        <v>3260</v>
      </c>
      <c r="D842" s="33"/>
      <c r="E842" s="34"/>
      <c r="F842" s="168">
        <f t="shared" si="17"/>
        <v>0</v>
      </c>
    </row>
    <row r="843" spans="1:6" s="45" customFormat="1" ht="14.25">
      <c r="A843" s="31">
        <v>152001</v>
      </c>
      <c r="B843" s="21" t="s">
        <v>2406</v>
      </c>
      <c r="C843" s="32" t="s">
        <v>3261</v>
      </c>
      <c r="D843" s="33" t="s">
        <v>2408</v>
      </c>
      <c r="E843" s="34">
        <v>12.99</v>
      </c>
      <c r="F843" s="168">
        <f t="shared" si="17"/>
        <v>12.99</v>
      </c>
    </row>
    <row r="844" spans="1:6" s="45" customFormat="1" ht="14.25">
      <c r="A844" s="31">
        <v>152002</v>
      </c>
      <c r="B844" s="21" t="s">
        <v>2406</v>
      </c>
      <c r="C844" s="32" t="s">
        <v>3262</v>
      </c>
      <c r="D844" s="33" t="s">
        <v>2408</v>
      </c>
      <c r="E844" s="34">
        <v>13.38</v>
      </c>
      <c r="F844" s="168">
        <f t="shared" si="17"/>
        <v>13.38</v>
      </c>
    </row>
    <row r="845" spans="1:6" s="45" customFormat="1" ht="14.25">
      <c r="A845" s="31">
        <v>152003</v>
      </c>
      <c r="B845" s="21" t="s">
        <v>2406</v>
      </c>
      <c r="C845" s="32" t="s">
        <v>3263</v>
      </c>
      <c r="D845" s="33" t="s">
        <v>2408</v>
      </c>
      <c r="E845" s="34">
        <v>15.68</v>
      </c>
      <c r="F845" s="168">
        <f t="shared" si="17"/>
        <v>15.68</v>
      </c>
    </row>
    <row r="846" spans="1:6" s="45" customFormat="1" ht="14.25">
      <c r="A846" s="31">
        <v>152004</v>
      </c>
      <c r="B846" s="21" t="s">
        <v>2406</v>
      </c>
      <c r="C846" s="32" t="s">
        <v>3264</v>
      </c>
      <c r="D846" s="33" t="s">
        <v>2408</v>
      </c>
      <c r="E846" s="34">
        <v>16.28</v>
      </c>
      <c r="F846" s="168">
        <f t="shared" si="17"/>
        <v>16.28</v>
      </c>
    </row>
    <row r="847" spans="1:6" s="45" customFormat="1" ht="14.25">
      <c r="A847" s="35">
        <v>152005</v>
      </c>
      <c r="B847" s="71" t="s">
        <v>2406</v>
      </c>
      <c r="C847" s="72" t="s">
        <v>3265</v>
      </c>
      <c r="D847" s="73" t="s">
        <v>2408</v>
      </c>
      <c r="E847" s="74">
        <v>19.760000000000002</v>
      </c>
      <c r="F847" s="168">
        <f t="shared" si="17"/>
        <v>19.760000000000002</v>
      </c>
    </row>
    <row r="848" spans="1:6" s="45" customFormat="1" ht="14.25">
      <c r="A848" s="31">
        <v>152006</v>
      </c>
      <c r="B848" s="21" t="s">
        <v>2406</v>
      </c>
      <c r="C848" s="32" t="s">
        <v>3266</v>
      </c>
      <c r="D848" s="33" t="s">
        <v>2408</v>
      </c>
      <c r="E848" s="34">
        <v>19.8</v>
      </c>
      <c r="F848" s="168">
        <f t="shared" si="17"/>
        <v>19.8</v>
      </c>
    </row>
    <row r="849" spans="1:6" s="45" customFormat="1" ht="14.25">
      <c r="A849" s="75">
        <v>152007</v>
      </c>
      <c r="B849" s="21" t="s">
        <v>2406</v>
      </c>
      <c r="C849" s="76" t="s">
        <v>3267</v>
      </c>
      <c r="D849" s="77" t="s">
        <v>2408</v>
      </c>
      <c r="E849" s="78">
        <v>27.11</v>
      </c>
      <c r="F849" s="168">
        <f t="shared" si="17"/>
        <v>27.11</v>
      </c>
    </row>
    <row r="850" spans="1:6" s="45" customFormat="1" ht="14.25">
      <c r="A850" s="184">
        <v>152010</v>
      </c>
      <c r="B850" s="21" t="s">
        <v>2406</v>
      </c>
      <c r="C850" s="197" t="s">
        <v>3268</v>
      </c>
      <c r="D850" s="79" t="s">
        <v>2408</v>
      </c>
      <c r="E850" s="80">
        <v>27.69</v>
      </c>
      <c r="F850" s="168">
        <f t="shared" si="17"/>
        <v>27.69</v>
      </c>
    </row>
    <row r="851" spans="1:6" s="45" customFormat="1" ht="14.25">
      <c r="A851" s="38">
        <v>152011</v>
      </c>
      <c r="B851" s="21" t="s">
        <v>2406</v>
      </c>
      <c r="C851" s="50" t="s">
        <v>3269</v>
      </c>
      <c r="D851" s="51" t="s">
        <v>2408</v>
      </c>
      <c r="E851" s="52">
        <v>36.78</v>
      </c>
      <c r="F851" s="168">
        <f t="shared" si="17"/>
        <v>36.78</v>
      </c>
    </row>
    <row r="852" spans="1:6" s="45" customFormat="1" ht="14.25">
      <c r="A852" s="31">
        <v>152012</v>
      </c>
      <c r="B852" s="21" t="s">
        <v>2406</v>
      </c>
      <c r="C852" s="32" t="s">
        <v>3270</v>
      </c>
      <c r="D852" s="33" t="s">
        <v>2408</v>
      </c>
      <c r="E852" s="34">
        <v>41.83</v>
      </c>
      <c r="F852" s="168">
        <f t="shared" si="17"/>
        <v>41.83</v>
      </c>
    </row>
    <row r="853" spans="1:6" s="45" customFormat="1" ht="14.25">
      <c r="A853" s="31">
        <v>152013</v>
      </c>
      <c r="B853" s="21" t="s">
        <v>2406</v>
      </c>
      <c r="C853" s="32" t="s">
        <v>3271</v>
      </c>
      <c r="D853" s="33" t="s">
        <v>2408</v>
      </c>
      <c r="E853" s="34">
        <v>48.63</v>
      </c>
      <c r="F853" s="168">
        <f t="shared" si="17"/>
        <v>48.63</v>
      </c>
    </row>
    <row r="854" spans="1:6" s="45" customFormat="1" ht="14.25">
      <c r="A854" s="31">
        <v>152014</v>
      </c>
      <c r="B854" s="21" t="s">
        <v>2406</v>
      </c>
      <c r="C854" s="32" t="s">
        <v>3272</v>
      </c>
      <c r="D854" s="33" t="s">
        <v>2408</v>
      </c>
      <c r="E854" s="34">
        <v>58.27</v>
      </c>
      <c r="F854" s="168">
        <f t="shared" si="17"/>
        <v>58.27</v>
      </c>
    </row>
    <row r="855" spans="1:6" s="45" customFormat="1" ht="14.25">
      <c r="A855" s="31">
        <v>152015</v>
      </c>
      <c r="B855" s="21" t="s">
        <v>2406</v>
      </c>
      <c r="C855" s="32" t="s">
        <v>3273</v>
      </c>
      <c r="D855" s="33" t="s">
        <v>2408</v>
      </c>
      <c r="E855" s="34">
        <v>61.27</v>
      </c>
      <c r="F855" s="168">
        <f t="shared" si="17"/>
        <v>61.27</v>
      </c>
    </row>
    <row r="856" spans="1:6" s="45" customFormat="1" ht="14.25">
      <c r="A856" s="31">
        <v>152016</v>
      </c>
      <c r="B856" s="21" t="s">
        <v>2406</v>
      </c>
      <c r="C856" s="32" t="s">
        <v>3274</v>
      </c>
      <c r="D856" s="33" t="s">
        <v>2408</v>
      </c>
      <c r="E856" s="34">
        <v>70.59</v>
      </c>
      <c r="F856" s="168">
        <f t="shared" si="17"/>
        <v>70.59</v>
      </c>
    </row>
    <row r="857" spans="1:6" s="45" customFormat="1" ht="14.25">
      <c r="A857" s="31">
        <v>152025</v>
      </c>
      <c r="B857" s="21" t="s">
        <v>2406</v>
      </c>
      <c r="C857" s="32" t="s">
        <v>3275</v>
      </c>
      <c r="D857" s="33" t="s">
        <v>2408</v>
      </c>
      <c r="E857" s="34">
        <v>244.94</v>
      </c>
      <c r="F857" s="168">
        <f t="shared" si="17"/>
        <v>244.94</v>
      </c>
    </row>
    <row r="858" spans="1:6" s="45" customFormat="1" ht="14.25">
      <c r="A858" s="31">
        <v>152026</v>
      </c>
      <c r="B858" s="21" t="s">
        <v>2406</v>
      </c>
      <c r="C858" s="32" t="s">
        <v>3276</v>
      </c>
      <c r="D858" s="33" t="s">
        <v>2408</v>
      </c>
      <c r="E858" s="34">
        <v>256.29000000000002</v>
      </c>
      <c r="F858" s="168">
        <f t="shared" si="17"/>
        <v>256.29000000000002</v>
      </c>
    </row>
    <row r="859" spans="1:6" s="45" customFormat="1" ht="14.25">
      <c r="A859" s="31">
        <v>152027</v>
      </c>
      <c r="B859" s="21" t="s">
        <v>2406</v>
      </c>
      <c r="C859" s="32" t="s">
        <v>3277</v>
      </c>
      <c r="D859" s="33" t="s">
        <v>2408</v>
      </c>
      <c r="E859" s="34">
        <v>261.24</v>
      </c>
      <c r="F859" s="168">
        <f t="shared" si="17"/>
        <v>261.24</v>
      </c>
    </row>
    <row r="860" spans="1:6" s="45" customFormat="1" ht="14.25">
      <c r="A860" s="31">
        <v>152030</v>
      </c>
      <c r="B860" s="21" t="s">
        <v>2406</v>
      </c>
      <c r="C860" s="32" t="s">
        <v>3278</v>
      </c>
      <c r="D860" s="33" t="s">
        <v>2408</v>
      </c>
      <c r="E860" s="34">
        <v>14.67</v>
      </c>
      <c r="F860" s="168">
        <f t="shared" si="17"/>
        <v>14.67</v>
      </c>
    </row>
    <row r="861" spans="1:6" s="45" customFormat="1" ht="14.25">
      <c r="A861" s="31">
        <v>152031</v>
      </c>
      <c r="B861" s="21" t="s">
        <v>2406</v>
      </c>
      <c r="C861" s="32" t="s">
        <v>3279</v>
      </c>
      <c r="D861" s="33" t="s">
        <v>2408</v>
      </c>
      <c r="E861" s="34">
        <v>22.33</v>
      </c>
      <c r="F861" s="168">
        <f t="shared" si="17"/>
        <v>22.33</v>
      </c>
    </row>
    <row r="862" spans="1:6" s="45" customFormat="1" ht="14.25">
      <c r="A862" s="31">
        <v>152034</v>
      </c>
      <c r="B862" s="21" t="s">
        <v>2406</v>
      </c>
      <c r="C862" s="32" t="s">
        <v>3280</v>
      </c>
      <c r="D862" s="33" t="s">
        <v>2408</v>
      </c>
      <c r="E862" s="34">
        <v>15.15</v>
      </c>
      <c r="F862" s="168">
        <f t="shared" si="17"/>
        <v>15.15</v>
      </c>
    </row>
    <row r="863" spans="1:6" s="45" customFormat="1" ht="14.25">
      <c r="A863" s="31">
        <v>152035</v>
      </c>
      <c r="B863" s="21" t="s">
        <v>2406</v>
      </c>
      <c r="C863" s="32" t="s">
        <v>3281</v>
      </c>
      <c r="D863" s="33" t="s">
        <v>2408</v>
      </c>
      <c r="E863" s="34">
        <v>15.19</v>
      </c>
      <c r="F863" s="168">
        <f t="shared" si="17"/>
        <v>15.19</v>
      </c>
    </row>
    <row r="864" spans="1:6" s="45" customFormat="1" ht="14.25">
      <c r="A864" s="31">
        <v>152040</v>
      </c>
      <c r="B864" s="21" t="s">
        <v>2406</v>
      </c>
      <c r="C864" s="32" t="s">
        <v>3282</v>
      </c>
      <c r="D864" s="33" t="s">
        <v>2408</v>
      </c>
      <c r="E864" s="34">
        <v>10.57</v>
      </c>
      <c r="F864" s="168">
        <f t="shared" si="17"/>
        <v>10.57</v>
      </c>
    </row>
    <row r="865" spans="1:6" s="45" customFormat="1" ht="14.25">
      <c r="A865" s="31">
        <v>152041</v>
      </c>
      <c r="B865" s="21" t="s">
        <v>2406</v>
      </c>
      <c r="C865" s="32" t="s">
        <v>3283</v>
      </c>
      <c r="D865" s="33" t="s">
        <v>2408</v>
      </c>
      <c r="E865" s="34">
        <v>12.89</v>
      </c>
      <c r="F865" s="168">
        <f t="shared" si="17"/>
        <v>12.89</v>
      </c>
    </row>
    <row r="866" spans="1:6" s="45" customFormat="1" ht="14.25">
      <c r="A866" s="31">
        <v>152042</v>
      </c>
      <c r="B866" s="21" t="s">
        <v>2406</v>
      </c>
      <c r="C866" s="32" t="s">
        <v>3284</v>
      </c>
      <c r="D866" s="33" t="s">
        <v>2408</v>
      </c>
      <c r="E866" s="34">
        <v>19.39</v>
      </c>
      <c r="F866" s="168">
        <f t="shared" si="17"/>
        <v>19.39</v>
      </c>
    </row>
    <row r="867" spans="1:6" s="45" customFormat="1" ht="14.25">
      <c r="A867" s="31">
        <v>1522</v>
      </c>
      <c r="B867" s="21" t="s">
        <v>2406</v>
      </c>
      <c r="C867" s="32" t="s">
        <v>3285</v>
      </c>
      <c r="D867" s="33"/>
      <c r="E867" s="34"/>
      <c r="F867" s="168">
        <f t="shared" si="17"/>
        <v>0</v>
      </c>
    </row>
    <row r="868" spans="1:6" s="45" customFormat="1" ht="14.25">
      <c r="A868" s="31">
        <v>152201</v>
      </c>
      <c r="B868" s="21" t="s">
        <v>2406</v>
      </c>
      <c r="C868" s="32" t="s">
        <v>3286</v>
      </c>
      <c r="D868" s="33" t="s">
        <v>2408</v>
      </c>
      <c r="E868" s="34">
        <v>88.84</v>
      </c>
      <c r="F868" s="168">
        <f t="shared" si="17"/>
        <v>88.84</v>
      </c>
    </row>
    <row r="869" spans="1:6" s="45" customFormat="1" ht="14.25">
      <c r="A869" s="31">
        <v>152202</v>
      </c>
      <c r="B869" s="21" t="s">
        <v>2406</v>
      </c>
      <c r="C869" s="32" t="s">
        <v>3287</v>
      </c>
      <c r="D869" s="33" t="s">
        <v>2408</v>
      </c>
      <c r="E869" s="34">
        <v>133.26</v>
      </c>
      <c r="F869" s="168">
        <f t="shared" si="17"/>
        <v>133.26</v>
      </c>
    </row>
    <row r="870" spans="1:6" s="45" customFormat="1" ht="14.25">
      <c r="A870" s="31">
        <v>152203</v>
      </c>
      <c r="B870" s="21" t="s">
        <v>2406</v>
      </c>
      <c r="C870" s="32" t="s">
        <v>3288</v>
      </c>
      <c r="D870" s="33" t="s">
        <v>2408</v>
      </c>
      <c r="E870" s="34">
        <v>222.1</v>
      </c>
      <c r="F870" s="168">
        <f t="shared" si="17"/>
        <v>222.1</v>
      </c>
    </row>
    <row r="871" spans="1:6" s="45" customFormat="1" ht="14.25">
      <c r="A871" s="31">
        <v>152204</v>
      </c>
      <c r="B871" s="21" t="s">
        <v>2406</v>
      </c>
      <c r="C871" s="32" t="s">
        <v>3289</v>
      </c>
      <c r="D871" s="33" t="s">
        <v>2407</v>
      </c>
      <c r="E871" s="34">
        <v>29.75</v>
      </c>
      <c r="F871" s="168">
        <f t="shared" si="17"/>
        <v>29.75</v>
      </c>
    </row>
    <row r="872" spans="1:6" s="45" customFormat="1" ht="14.25">
      <c r="A872" s="35">
        <v>152205</v>
      </c>
      <c r="B872" s="71" t="s">
        <v>2406</v>
      </c>
      <c r="C872" s="72" t="s">
        <v>3290</v>
      </c>
      <c r="D872" s="73" t="s">
        <v>2407</v>
      </c>
      <c r="E872" s="74">
        <v>44.42</v>
      </c>
      <c r="F872" s="168">
        <f t="shared" si="17"/>
        <v>44.42</v>
      </c>
    </row>
    <row r="873" spans="1:6" s="45" customFormat="1" ht="14.25">
      <c r="A873" s="31">
        <v>152206</v>
      </c>
      <c r="B873" s="21" t="s">
        <v>2406</v>
      </c>
      <c r="C873" s="32" t="s">
        <v>3291</v>
      </c>
      <c r="D873" s="33" t="s">
        <v>2408</v>
      </c>
      <c r="E873" s="34">
        <v>35.53</v>
      </c>
      <c r="F873" s="168">
        <f t="shared" si="17"/>
        <v>35.53</v>
      </c>
    </row>
    <row r="874" spans="1:6" s="45" customFormat="1" ht="14.25">
      <c r="A874" s="31">
        <v>152207</v>
      </c>
      <c r="B874" s="21" t="s">
        <v>2406</v>
      </c>
      <c r="C874" s="32" t="s">
        <v>3292</v>
      </c>
      <c r="D874" s="33" t="s">
        <v>2407</v>
      </c>
      <c r="E874" s="34">
        <v>22.21</v>
      </c>
      <c r="F874" s="168">
        <f t="shared" si="17"/>
        <v>22.21</v>
      </c>
    </row>
    <row r="875" spans="1:6" s="45" customFormat="1" ht="14.25">
      <c r="A875" s="31">
        <v>152208</v>
      </c>
      <c r="B875" s="21" t="s">
        <v>2406</v>
      </c>
      <c r="C875" s="32" t="s">
        <v>3293</v>
      </c>
      <c r="D875" s="33" t="s">
        <v>2408</v>
      </c>
      <c r="E875" s="34">
        <v>39.97</v>
      </c>
      <c r="F875" s="168">
        <f t="shared" si="17"/>
        <v>39.97</v>
      </c>
    </row>
    <row r="876" spans="1:6" s="45" customFormat="1" ht="14.25">
      <c r="A876" s="31">
        <v>152209</v>
      </c>
      <c r="B876" s="21" t="s">
        <v>2406</v>
      </c>
      <c r="C876" s="32" t="s">
        <v>3294</v>
      </c>
      <c r="D876" s="33" t="s">
        <v>2408</v>
      </c>
      <c r="E876" s="34">
        <v>88.84</v>
      </c>
      <c r="F876" s="168">
        <f t="shared" si="17"/>
        <v>88.84</v>
      </c>
    </row>
    <row r="877" spans="1:6" s="45" customFormat="1" ht="14.25">
      <c r="A877" s="31">
        <v>152210</v>
      </c>
      <c r="B877" s="21" t="s">
        <v>2406</v>
      </c>
      <c r="C877" s="32" t="s">
        <v>3295</v>
      </c>
      <c r="D877" s="33" t="s">
        <v>2408</v>
      </c>
      <c r="E877" s="34">
        <v>177.68</v>
      </c>
      <c r="F877" s="168">
        <f t="shared" si="17"/>
        <v>177.68</v>
      </c>
    </row>
    <row r="878" spans="1:6" s="45" customFormat="1" ht="14.25">
      <c r="A878" s="31">
        <v>152211</v>
      </c>
      <c r="B878" s="21" t="s">
        <v>2406</v>
      </c>
      <c r="C878" s="32" t="s">
        <v>3296</v>
      </c>
      <c r="D878" s="33" t="s">
        <v>2408</v>
      </c>
      <c r="E878" s="34">
        <v>222.1</v>
      </c>
      <c r="F878" s="168">
        <f t="shared" si="17"/>
        <v>222.1</v>
      </c>
    </row>
    <row r="879" spans="1:6" s="45" customFormat="1" ht="14.25">
      <c r="A879" s="31">
        <v>152212</v>
      </c>
      <c r="B879" s="21" t="s">
        <v>2406</v>
      </c>
      <c r="C879" s="32" t="s">
        <v>3297</v>
      </c>
      <c r="D879" s="33" t="s">
        <v>2408</v>
      </c>
      <c r="E879" s="34">
        <v>355.36</v>
      </c>
      <c r="F879" s="168">
        <f t="shared" si="17"/>
        <v>355.36</v>
      </c>
    </row>
    <row r="880" spans="1:6" s="45" customFormat="1" ht="14.25">
      <c r="A880" s="31">
        <v>152213</v>
      </c>
      <c r="B880" s="21" t="s">
        <v>2406</v>
      </c>
      <c r="C880" s="32" t="s">
        <v>3298</v>
      </c>
      <c r="D880" s="33" t="s">
        <v>2408</v>
      </c>
      <c r="E880" s="34">
        <v>17.760000000000002</v>
      </c>
      <c r="F880" s="168">
        <f t="shared" si="17"/>
        <v>17.760000000000002</v>
      </c>
    </row>
    <row r="881" spans="1:6" s="45" customFormat="1" ht="14.25">
      <c r="A881" s="31">
        <v>152214</v>
      </c>
      <c r="B881" s="21" t="s">
        <v>2406</v>
      </c>
      <c r="C881" s="32" t="s">
        <v>3299</v>
      </c>
      <c r="D881" s="33" t="s">
        <v>2408</v>
      </c>
      <c r="E881" s="34">
        <v>26.65</v>
      </c>
      <c r="F881" s="168">
        <f t="shared" si="17"/>
        <v>26.65</v>
      </c>
    </row>
    <row r="882" spans="1:6" s="45" customFormat="1" ht="14.25">
      <c r="A882" s="31">
        <v>152215</v>
      </c>
      <c r="B882" s="21" t="s">
        <v>2406</v>
      </c>
      <c r="C882" s="32" t="s">
        <v>3300</v>
      </c>
      <c r="D882" s="33" t="s">
        <v>2408</v>
      </c>
      <c r="E882" s="34">
        <v>13.32</v>
      </c>
      <c r="F882" s="168">
        <f t="shared" si="17"/>
        <v>13.32</v>
      </c>
    </row>
    <row r="883" spans="1:6" s="45" customFormat="1" ht="14.25">
      <c r="A883" s="31">
        <v>152216</v>
      </c>
      <c r="B883" s="21" t="s">
        <v>2406</v>
      </c>
      <c r="C883" s="32" t="s">
        <v>3301</v>
      </c>
      <c r="D883" s="33" t="s">
        <v>2408</v>
      </c>
      <c r="E883" s="34">
        <v>19.98</v>
      </c>
      <c r="F883" s="168">
        <f t="shared" si="17"/>
        <v>19.98</v>
      </c>
    </row>
    <row r="884" spans="1:6" s="45" customFormat="1" ht="14.25">
      <c r="A884" s="31">
        <v>152217</v>
      </c>
      <c r="B884" s="21" t="s">
        <v>2406</v>
      </c>
      <c r="C884" s="32" t="s">
        <v>3302</v>
      </c>
      <c r="D884" s="33" t="s">
        <v>2408</v>
      </c>
      <c r="E884" s="34">
        <v>22.21</v>
      </c>
      <c r="F884" s="168">
        <f t="shared" si="17"/>
        <v>22.21</v>
      </c>
    </row>
    <row r="885" spans="1:6" s="45" customFormat="1" ht="14.25">
      <c r="A885" s="31">
        <v>152218</v>
      </c>
      <c r="B885" s="21" t="s">
        <v>2406</v>
      </c>
      <c r="C885" s="32" t="s">
        <v>3303</v>
      </c>
      <c r="D885" s="33" t="s">
        <v>2408</v>
      </c>
      <c r="E885" s="34">
        <v>26.65</v>
      </c>
      <c r="F885" s="168">
        <f t="shared" si="17"/>
        <v>26.65</v>
      </c>
    </row>
    <row r="886" spans="1:6" s="45" customFormat="1" ht="14.25">
      <c r="A886" s="31">
        <v>152219</v>
      </c>
      <c r="B886" s="21" t="s">
        <v>2406</v>
      </c>
      <c r="C886" s="32" t="s">
        <v>3304</v>
      </c>
      <c r="D886" s="33" t="s">
        <v>2408</v>
      </c>
      <c r="E886" s="34">
        <v>31.09</v>
      </c>
      <c r="F886" s="168">
        <f t="shared" si="17"/>
        <v>31.09</v>
      </c>
    </row>
    <row r="887" spans="1:6" s="45" customFormat="1" ht="14.25">
      <c r="A887" s="31">
        <v>152220</v>
      </c>
      <c r="B887" s="21" t="s">
        <v>2406</v>
      </c>
      <c r="C887" s="32" t="s">
        <v>3305</v>
      </c>
      <c r="D887" s="33" t="s">
        <v>2408</v>
      </c>
      <c r="E887" s="34">
        <v>35.53</v>
      </c>
      <c r="F887" s="168">
        <f t="shared" si="17"/>
        <v>35.53</v>
      </c>
    </row>
    <row r="888" spans="1:6" s="45" customFormat="1" ht="14.25">
      <c r="A888" s="206">
        <v>152221</v>
      </c>
      <c r="B888" s="21" t="s">
        <v>2406</v>
      </c>
      <c r="C888" s="114" t="s">
        <v>3306</v>
      </c>
      <c r="D888" s="33" t="s">
        <v>2408</v>
      </c>
      <c r="E888" s="208">
        <v>39.97</v>
      </c>
      <c r="F888" s="168">
        <f t="shared" si="17"/>
        <v>39.97</v>
      </c>
    </row>
    <row r="889" spans="1:6" s="45" customFormat="1" ht="14.25">
      <c r="A889" s="184">
        <v>152222</v>
      </c>
      <c r="B889" s="21" t="s">
        <v>2406</v>
      </c>
      <c r="C889" s="197" t="s">
        <v>3307</v>
      </c>
      <c r="D889" s="33" t="s">
        <v>2408</v>
      </c>
      <c r="E889" s="80">
        <v>19.98</v>
      </c>
      <c r="F889" s="168">
        <f t="shared" si="17"/>
        <v>19.98</v>
      </c>
    </row>
    <row r="890" spans="1:6" s="45" customFormat="1" ht="14.25">
      <c r="A890" s="38">
        <v>152223</v>
      </c>
      <c r="B890" s="21" t="s">
        <v>2406</v>
      </c>
      <c r="C890" s="50" t="s">
        <v>3308</v>
      </c>
      <c r="D890" s="51" t="s">
        <v>2408</v>
      </c>
      <c r="E890" s="52">
        <v>11.1</v>
      </c>
      <c r="F890" s="168">
        <f t="shared" ref="F890:F953" si="18">E890*$F$54</f>
        <v>11.1</v>
      </c>
    </row>
    <row r="891" spans="1:6" s="45" customFormat="1" ht="14.25">
      <c r="A891" s="31">
        <v>152224</v>
      </c>
      <c r="B891" s="21" t="s">
        <v>2406</v>
      </c>
      <c r="C891" s="32" t="s">
        <v>3309</v>
      </c>
      <c r="D891" s="33" t="s">
        <v>2408</v>
      </c>
      <c r="E891" s="34">
        <v>39.97</v>
      </c>
      <c r="F891" s="168">
        <f t="shared" si="18"/>
        <v>39.97</v>
      </c>
    </row>
    <row r="892" spans="1:6" s="45" customFormat="1" ht="14.25">
      <c r="A892" s="31">
        <v>152225</v>
      </c>
      <c r="B892" s="21" t="s">
        <v>2406</v>
      </c>
      <c r="C892" s="32" t="s">
        <v>3310</v>
      </c>
      <c r="D892" s="33" t="s">
        <v>2408</v>
      </c>
      <c r="E892" s="34">
        <v>39.97</v>
      </c>
      <c r="F892" s="168">
        <f t="shared" si="18"/>
        <v>39.97</v>
      </c>
    </row>
    <row r="893" spans="1:6" s="45" customFormat="1" ht="14.25">
      <c r="A893" s="31">
        <v>152226</v>
      </c>
      <c r="B893" s="21" t="s">
        <v>2406</v>
      </c>
      <c r="C893" s="32" t="s">
        <v>3311</v>
      </c>
      <c r="D893" s="33" t="s">
        <v>2408</v>
      </c>
      <c r="E893" s="34">
        <v>19.98</v>
      </c>
      <c r="F893" s="168">
        <f t="shared" si="18"/>
        <v>19.98</v>
      </c>
    </row>
    <row r="894" spans="1:6" s="45" customFormat="1" ht="14.25">
      <c r="A894" s="31">
        <v>152227</v>
      </c>
      <c r="B894" s="21" t="s">
        <v>2406</v>
      </c>
      <c r="C894" s="32" t="s">
        <v>3312</v>
      </c>
      <c r="D894" s="33" t="s">
        <v>2408</v>
      </c>
      <c r="E894" s="34">
        <v>19.98</v>
      </c>
      <c r="F894" s="168">
        <f t="shared" si="18"/>
        <v>19.98</v>
      </c>
    </row>
    <row r="895" spans="1:6" s="45" customFormat="1" ht="14.25">
      <c r="A895" s="31">
        <v>152228</v>
      </c>
      <c r="B895" s="21" t="s">
        <v>2406</v>
      </c>
      <c r="C895" s="32" t="s">
        <v>3313</v>
      </c>
      <c r="D895" s="33" t="s">
        <v>2408</v>
      </c>
      <c r="E895" s="34">
        <v>7.23</v>
      </c>
      <c r="F895" s="168">
        <f t="shared" si="18"/>
        <v>7.23</v>
      </c>
    </row>
    <row r="896" spans="1:6" s="45" customFormat="1" ht="14.25">
      <c r="A896" s="31">
        <v>152229</v>
      </c>
      <c r="B896" s="21" t="s">
        <v>2406</v>
      </c>
      <c r="C896" s="32" t="s">
        <v>3314</v>
      </c>
      <c r="D896" s="33" t="s">
        <v>2408</v>
      </c>
      <c r="E896" s="34">
        <v>1.68</v>
      </c>
      <c r="F896" s="168">
        <f t="shared" si="18"/>
        <v>1.68</v>
      </c>
    </row>
    <row r="897" spans="1:6" s="45" customFormat="1" ht="14.25">
      <c r="A897" s="31">
        <v>152230</v>
      </c>
      <c r="B897" s="21" t="s">
        <v>2406</v>
      </c>
      <c r="C897" s="32" t="s">
        <v>3315</v>
      </c>
      <c r="D897" s="33" t="s">
        <v>2408</v>
      </c>
      <c r="E897" s="34">
        <v>16.53</v>
      </c>
      <c r="F897" s="168">
        <f t="shared" si="18"/>
        <v>16.53</v>
      </c>
    </row>
    <row r="898" spans="1:6" s="45" customFormat="1" ht="14.25">
      <c r="A898" s="31">
        <v>152231</v>
      </c>
      <c r="B898" s="21" t="s">
        <v>2406</v>
      </c>
      <c r="C898" s="32" t="s">
        <v>3316</v>
      </c>
      <c r="D898" s="33" t="s">
        <v>2408</v>
      </c>
      <c r="E898" s="34">
        <v>33.08</v>
      </c>
      <c r="F898" s="168">
        <f t="shared" si="18"/>
        <v>33.08</v>
      </c>
    </row>
    <row r="899" spans="1:6" s="45" customFormat="1" ht="14.25">
      <c r="A899" s="31">
        <v>152232</v>
      </c>
      <c r="B899" s="21" t="s">
        <v>2406</v>
      </c>
      <c r="C899" s="32" t="s">
        <v>3317</v>
      </c>
      <c r="D899" s="33" t="s">
        <v>2408</v>
      </c>
      <c r="E899" s="34">
        <v>66.16</v>
      </c>
      <c r="F899" s="168">
        <f t="shared" si="18"/>
        <v>66.16</v>
      </c>
    </row>
    <row r="900" spans="1:6" s="45" customFormat="1" ht="14.25">
      <c r="A900" s="31">
        <v>152233</v>
      </c>
      <c r="B900" s="21" t="s">
        <v>2406</v>
      </c>
      <c r="C900" s="32" t="s">
        <v>3318</v>
      </c>
      <c r="D900" s="33" t="s">
        <v>2408</v>
      </c>
      <c r="E900" s="34">
        <v>320.77999999999997</v>
      </c>
      <c r="F900" s="168">
        <f t="shared" si="18"/>
        <v>320.77999999999997</v>
      </c>
    </row>
    <row r="901" spans="1:6" s="45" customFormat="1" ht="14.25">
      <c r="A901" s="31">
        <v>152234</v>
      </c>
      <c r="B901" s="21" t="s">
        <v>2406</v>
      </c>
      <c r="C901" s="32" t="s">
        <v>3319</v>
      </c>
      <c r="D901" s="33" t="s">
        <v>2408</v>
      </c>
      <c r="E901" s="34">
        <v>541.91999999999996</v>
      </c>
      <c r="F901" s="168">
        <f t="shared" si="18"/>
        <v>541.91999999999996</v>
      </c>
    </row>
    <row r="902" spans="1:6" s="45" customFormat="1" ht="14.25">
      <c r="A902" s="75">
        <v>152235</v>
      </c>
      <c r="B902" s="21" t="s">
        <v>2406</v>
      </c>
      <c r="C902" s="76" t="s">
        <v>3320</v>
      </c>
      <c r="D902" s="77" t="s">
        <v>2408</v>
      </c>
      <c r="E902" s="78">
        <v>1174.1199999999999</v>
      </c>
      <c r="F902" s="168">
        <f t="shared" si="18"/>
        <v>1174.1199999999999</v>
      </c>
    </row>
    <row r="903" spans="1:6" s="45" customFormat="1" ht="14.25">
      <c r="A903" s="184">
        <v>152236</v>
      </c>
      <c r="B903" s="21" t="s">
        <v>2406</v>
      </c>
      <c r="C903" s="197" t="s">
        <v>3321</v>
      </c>
      <c r="D903" s="77" t="s">
        <v>2407</v>
      </c>
      <c r="E903" s="80">
        <v>2.21</v>
      </c>
      <c r="F903" s="168">
        <f t="shared" si="18"/>
        <v>2.21</v>
      </c>
    </row>
    <row r="904" spans="1:6" s="45" customFormat="1" ht="14.25">
      <c r="A904" s="38">
        <v>152238</v>
      </c>
      <c r="B904" s="21" t="s">
        <v>2406</v>
      </c>
      <c r="C904" s="50" t="s">
        <v>3322</v>
      </c>
      <c r="D904" s="51" t="s">
        <v>2408</v>
      </c>
      <c r="E904" s="52">
        <v>8.8800000000000008</v>
      </c>
      <c r="F904" s="168">
        <f t="shared" si="18"/>
        <v>8.8800000000000008</v>
      </c>
    </row>
    <row r="905" spans="1:6" s="45" customFormat="1" ht="14.25">
      <c r="A905" s="75">
        <v>16</v>
      </c>
      <c r="B905" s="21" t="s">
        <v>2406</v>
      </c>
      <c r="C905" s="76" t="s">
        <v>3323</v>
      </c>
      <c r="D905" s="77"/>
      <c r="E905" s="78"/>
      <c r="F905" s="168">
        <f t="shared" si="18"/>
        <v>0</v>
      </c>
    </row>
    <row r="906" spans="1:6" s="45" customFormat="1" ht="14.25">
      <c r="A906" s="184">
        <v>1601</v>
      </c>
      <c r="B906" s="21" t="s">
        <v>2406</v>
      </c>
      <c r="C906" s="197" t="s">
        <v>3324</v>
      </c>
      <c r="D906" s="79"/>
      <c r="E906" s="80"/>
      <c r="F906" s="168">
        <f t="shared" si="18"/>
        <v>0</v>
      </c>
    </row>
    <row r="907" spans="1:6" s="45" customFormat="1" ht="14.25">
      <c r="A907" s="38">
        <v>160105</v>
      </c>
      <c r="B907" s="21" t="s">
        <v>2406</v>
      </c>
      <c r="C907" s="50" t="s">
        <v>3325</v>
      </c>
      <c r="D907" s="51" t="s">
        <v>2408</v>
      </c>
      <c r="E907" s="52">
        <v>1667.4</v>
      </c>
      <c r="F907" s="168">
        <f t="shared" si="18"/>
        <v>1667.4</v>
      </c>
    </row>
    <row r="908" spans="1:6" s="45" customFormat="1" ht="14.25">
      <c r="A908" s="31">
        <v>160106</v>
      </c>
      <c r="B908" s="21" t="s">
        <v>2406</v>
      </c>
      <c r="C908" s="32" t="s">
        <v>3326</v>
      </c>
      <c r="D908" s="33" t="s">
        <v>2408</v>
      </c>
      <c r="E908" s="34">
        <v>500.93</v>
      </c>
      <c r="F908" s="168">
        <f t="shared" si="18"/>
        <v>500.93</v>
      </c>
    </row>
    <row r="909" spans="1:6" s="45" customFormat="1" ht="14.25">
      <c r="A909" s="31">
        <v>160108</v>
      </c>
      <c r="B909" s="21" t="s">
        <v>2406</v>
      </c>
      <c r="C909" s="32" t="s">
        <v>3327</v>
      </c>
      <c r="D909" s="33" t="s">
        <v>2408</v>
      </c>
      <c r="E909" s="34">
        <v>144.32</v>
      </c>
      <c r="F909" s="168">
        <f t="shared" si="18"/>
        <v>144.32</v>
      </c>
    </row>
    <row r="910" spans="1:6" s="45" customFormat="1" ht="14.25">
      <c r="A910" s="27">
        <v>160110</v>
      </c>
      <c r="B910" s="28" t="s">
        <v>2406</v>
      </c>
      <c r="C910" s="29" t="s">
        <v>3328</v>
      </c>
      <c r="D910" s="28" t="s">
        <v>2408</v>
      </c>
      <c r="E910" s="30">
        <v>444.3</v>
      </c>
      <c r="F910" s="168">
        <f t="shared" si="18"/>
        <v>444.3</v>
      </c>
    </row>
    <row r="911" spans="1:6" s="45" customFormat="1" ht="24">
      <c r="A911" s="35">
        <v>160111</v>
      </c>
      <c r="B911" s="71" t="s">
        <v>2406</v>
      </c>
      <c r="C911" s="72" t="s">
        <v>3329</v>
      </c>
      <c r="D911" s="73" t="s">
        <v>2408</v>
      </c>
      <c r="E911" s="74">
        <v>1118.05</v>
      </c>
      <c r="F911" s="168">
        <f t="shared" si="18"/>
        <v>1118.05</v>
      </c>
    </row>
    <row r="912" spans="1:6" s="45" customFormat="1" ht="14.25">
      <c r="A912" s="31">
        <v>160115</v>
      </c>
      <c r="B912" s="21" t="s">
        <v>2406</v>
      </c>
      <c r="C912" s="32" t="s">
        <v>3330</v>
      </c>
      <c r="D912" s="33" t="s">
        <v>2407</v>
      </c>
      <c r="E912" s="34">
        <v>27.97</v>
      </c>
      <c r="F912" s="168">
        <f t="shared" si="18"/>
        <v>27.97</v>
      </c>
    </row>
    <row r="913" spans="1:6" s="45" customFormat="1" ht="14.25">
      <c r="A913" s="31">
        <v>160120</v>
      </c>
      <c r="B913" s="21" t="s">
        <v>2406</v>
      </c>
      <c r="C913" s="32" t="s">
        <v>3331</v>
      </c>
      <c r="D913" s="33" t="s">
        <v>2408</v>
      </c>
      <c r="E913" s="34">
        <v>79.08</v>
      </c>
      <c r="F913" s="168">
        <f t="shared" si="18"/>
        <v>79.08</v>
      </c>
    </row>
    <row r="914" spans="1:6" s="45" customFormat="1" ht="14.25">
      <c r="A914" s="31">
        <v>160121</v>
      </c>
      <c r="B914" s="21" t="s">
        <v>2406</v>
      </c>
      <c r="C914" s="32" t="s">
        <v>3332</v>
      </c>
      <c r="D914" s="33" t="s">
        <v>2408</v>
      </c>
      <c r="E914" s="34">
        <v>700.5</v>
      </c>
      <c r="F914" s="168">
        <f t="shared" si="18"/>
        <v>700.5</v>
      </c>
    </row>
    <row r="915" spans="1:6" s="45" customFormat="1" ht="14.25">
      <c r="A915" s="31">
        <v>160122</v>
      </c>
      <c r="B915" s="21" t="s">
        <v>2406</v>
      </c>
      <c r="C915" s="32" t="s">
        <v>3333</v>
      </c>
      <c r="D915" s="33" t="s">
        <v>2408</v>
      </c>
      <c r="E915" s="34">
        <v>1745.14</v>
      </c>
      <c r="F915" s="168">
        <f t="shared" si="18"/>
        <v>1745.14</v>
      </c>
    </row>
    <row r="916" spans="1:6" s="45" customFormat="1" ht="14.25">
      <c r="A916" s="31">
        <v>160123</v>
      </c>
      <c r="B916" s="21" t="s">
        <v>2406</v>
      </c>
      <c r="C916" s="32" t="s">
        <v>3334</v>
      </c>
      <c r="D916" s="33" t="s">
        <v>2408</v>
      </c>
      <c r="E916" s="34">
        <v>2347.09</v>
      </c>
      <c r="F916" s="168">
        <f t="shared" si="18"/>
        <v>2347.09</v>
      </c>
    </row>
    <row r="917" spans="1:6" s="45" customFormat="1" ht="14.25">
      <c r="A917" s="31">
        <v>160124</v>
      </c>
      <c r="B917" s="21" t="s">
        <v>2406</v>
      </c>
      <c r="C917" s="32" t="s">
        <v>3335</v>
      </c>
      <c r="D917" s="33" t="s">
        <v>2407</v>
      </c>
      <c r="E917" s="34">
        <v>19</v>
      </c>
      <c r="F917" s="168">
        <f t="shared" si="18"/>
        <v>19</v>
      </c>
    </row>
    <row r="918" spans="1:6" s="45" customFormat="1" ht="14.25">
      <c r="A918" s="31">
        <v>160125</v>
      </c>
      <c r="B918" s="21" t="s">
        <v>2406</v>
      </c>
      <c r="C918" s="32" t="s">
        <v>3336</v>
      </c>
      <c r="D918" s="33" t="s">
        <v>2407</v>
      </c>
      <c r="E918" s="34">
        <v>101.35</v>
      </c>
      <c r="F918" s="168">
        <f t="shared" si="18"/>
        <v>101.35</v>
      </c>
    </row>
    <row r="919" spans="1:6" s="45" customFormat="1" ht="14.25">
      <c r="A919" s="31">
        <v>160126</v>
      </c>
      <c r="B919" s="21" t="s">
        <v>2406</v>
      </c>
      <c r="C919" s="32" t="s">
        <v>3337</v>
      </c>
      <c r="D919" s="33" t="s">
        <v>2407</v>
      </c>
      <c r="E919" s="34">
        <v>45.54</v>
      </c>
      <c r="F919" s="168">
        <f t="shared" si="18"/>
        <v>45.54</v>
      </c>
    </row>
    <row r="920" spans="1:6" s="45" customFormat="1" ht="14.25">
      <c r="A920" s="31">
        <v>1602</v>
      </c>
      <c r="B920" s="21" t="s">
        <v>2406</v>
      </c>
      <c r="C920" s="32" t="s">
        <v>3338</v>
      </c>
      <c r="D920" s="33"/>
      <c r="E920" s="34"/>
      <c r="F920" s="168">
        <f t="shared" si="18"/>
        <v>0</v>
      </c>
    </row>
    <row r="921" spans="1:6" s="45" customFormat="1" ht="24">
      <c r="A921" s="31">
        <v>160207</v>
      </c>
      <c r="B921" s="21" t="s">
        <v>2406</v>
      </c>
      <c r="C921" s="32" t="s">
        <v>3339</v>
      </c>
      <c r="D921" s="33" t="s">
        <v>2408</v>
      </c>
      <c r="E921" s="34">
        <v>9091.1299999999992</v>
      </c>
      <c r="F921" s="168">
        <f t="shared" si="18"/>
        <v>9091.1299999999992</v>
      </c>
    </row>
    <row r="922" spans="1:6" s="45" customFormat="1" ht="24">
      <c r="A922" s="31">
        <v>160208</v>
      </c>
      <c r="B922" s="21" t="s">
        <v>2406</v>
      </c>
      <c r="C922" s="32" t="s">
        <v>3340</v>
      </c>
      <c r="D922" s="33" t="s">
        <v>2408</v>
      </c>
      <c r="E922" s="34">
        <v>16039.94</v>
      </c>
      <c r="F922" s="168">
        <f t="shared" si="18"/>
        <v>16039.94</v>
      </c>
    </row>
    <row r="923" spans="1:6" s="45" customFormat="1" ht="14.25">
      <c r="A923" s="31">
        <v>1603</v>
      </c>
      <c r="B923" s="21" t="s">
        <v>2406</v>
      </c>
      <c r="C923" s="32" t="s">
        <v>3341</v>
      </c>
      <c r="D923" s="33"/>
      <c r="E923" s="34"/>
      <c r="F923" s="168">
        <f t="shared" si="18"/>
        <v>0</v>
      </c>
    </row>
    <row r="924" spans="1:6" s="45" customFormat="1" ht="14.25">
      <c r="A924" s="31">
        <v>160303</v>
      </c>
      <c r="B924" s="21" t="s">
        <v>2406</v>
      </c>
      <c r="C924" s="32" t="s">
        <v>3342</v>
      </c>
      <c r="D924" s="33" t="s">
        <v>2408</v>
      </c>
      <c r="E924" s="34">
        <v>465.26</v>
      </c>
      <c r="F924" s="168">
        <f t="shared" si="18"/>
        <v>465.26</v>
      </c>
    </row>
    <row r="925" spans="1:6" s="45" customFormat="1" ht="24">
      <c r="A925" s="35">
        <v>160304</v>
      </c>
      <c r="B925" s="71" t="s">
        <v>2406</v>
      </c>
      <c r="C925" s="72" t="s">
        <v>3343</v>
      </c>
      <c r="D925" s="73" t="s">
        <v>2408</v>
      </c>
      <c r="E925" s="74">
        <v>879.02</v>
      </c>
      <c r="F925" s="168">
        <f t="shared" si="18"/>
        <v>879.02</v>
      </c>
    </row>
    <row r="926" spans="1:6" s="45" customFormat="1" ht="14.25">
      <c r="A926" s="31">
        <v>160305</v>
      </c>
      <c r="B926" s="21" t="s">
        <v>2406</v>
      </c>
      <c r="C926" s="32" t="s">
        <v>3344</v>
      </c>
      <c r="D926" s="33" t="s">
        <v>2407</v>
      </c>
      <c r="E926" s="34">
        <v>90.92</v>
      </c>
      <c r="F926" s="168">
        <f t="shared" si="18"/>
        <v>90.92</v>
      </c>
    </row>
    <row r="927" spans="1:6" s="45" customFormat="1" ht="14.25">
      <c r="A927" s="31">
        <v>160308</v>
      </c>
      <c r="B927" s="21" t="s">
        <v>2406</v>
      </c>
      <c r="C927" s="32" t="s">
        <v>3345</v>
      </c>
      <c r="D927" s="33" t="s">
        <v>2407</v>
      </c>
      <c r="E927" s="34">
        <v>64.33</v>
      </c>
      <c r="F927" s="168">
        <f t="shared" si="18"/>
        <v>64.33</v>
      </c>
    </row>
    <row r="928" spans="1:6" s="45" customFormat="1" ht="24">
      <c r="A928" s="35">
        <v>160309</v>
      </c>
      <c r="B928" s="71" t="s">
        <v>2406</v>
      </c>
      <c r="C928" s="72" t="s">
        <v>3346</v>
      </c>
      <c r="D928" s="73" t="s">
        <v>2408</v>
      </c>
      <c r="E928" s="74">
        <v>144.1</v>
      </c>
      <c r="F928" s="168">
        <f t="shared" si="18"/>
        <v>144.1</v>
      </c>
    </row>
    <row r="929" spans="1:6" s="45" customFormat="1" ht="14.25">
      <c r="A929" s="31">
        <v>160310</v>
      </c>
      <c r="B929" s="21" t="s">
        <v>2406</v>
      </c>
      <c r="C929" s="32" t="s">
        <v>3347</v>
      </c>
      <c r="D929" s="33" t="s">
        <v>2408</v>
      </c>
      <c r="E929" s="34">
        <v>65.540000000000006</v>
      </c>
      <c r="F929" s="168">
        <f t="shared" si="18"/>
        <v>65.540000000000006</v>
      </c>
    </row>
    <row r="930" spans="1:6" s="45" customFormat="1" ht="14.25">
      <c r="A930" s="31">
        <v>160311</v>
      </c>
      <c r="B930" s="21" t="s">
        <v>2406</v>
      </c>
      <c r="C930" s="32" t="s">
        <v>3208</v>
      </c>
      <c r="D930" s="33" t="s">
        <v>2408</v>
      </c>
      <c r="E930" s="34">
        <v>238.33</v>
      </c>
      <c r="F930" s="168">
        <f t="shared" si="18"/>
        <v>238.33</v>
      </c>
    </row>
    <row r="931" spans="1:6" s="45" customFormat="1" ht="24">
      <c r="A931" s="31">
        <v>160312</v>
      </c>
      <c r="B931" s="21" t="s">
        <v>2406</v>
      </c>
      <c r="C931" s="32" t="s">
        <v>3348</v>
      </c>
      <c r="D931" s="33" t="s">
        <v>2408</v>
      </c>
      <c r="E931" s="34">
        <v>57.55</v>
      </c>
      <c r="F931" s="168">
        <f t="shared" si="18"/>
        <v>57.55</v>
      </c>
    </row>
    <row r="932" spans="1:6" s="45" customFormat="1" ht="24">
      <c r="A932" s="31">
        <v>160313</v>
      </c>
      <c r="B932" s="21" t="s">
        <v>2406</v>
      </c>
      <c r="C932" s="32" t="s">
        <v>3349</v>
      </c>
      <c r="D932" s="33" t="s">
        <v>2408</v>
      </c>
      <c r="E932" s="34">
        <v>60.18</v>
      </c>
      <c r="F932" s="168">
        <f t="shared" si="18"/>
        <v>60.18</v>
      </c>
    </row>
    <row r="933" spans="1:6" s="45" customFormat="1" ht="24">
      <c r="A933" s="31">
        <v>160314</v>
      </c>
      <c r="B933" s="21" t="s">
        <v>2406</v>
      </c>
      <c r="C933" s="32" t="s">
        <v>3350</v>
      </c>
      <c r="D933" s="33" t="s">
        <v>2408</v>
      </c>
      <c r="E933" s="34">
        <v>899.45</v>
      </c>
      <c r="F933" s="168">
        <f t="shared" si="18"/>
        <v>899.45</v>
      </c>
    </row>
    <row r="934" spans="1:6" s="45" customFormat="1" ht="24">
      <c r="A934" s="31">
        <v>160315</v>
      </c>
      <c r="B934" s="21" t="s">
        <v>2406</v>
      </c>
      <c r="C934" s="32" t="s">
        <v>3351</v>
      </c>
      <c r="D934" s="33" t="s">
        <v>2408</v>
      </c>
      <c r="E934" s="34">
        <v>1269.43</v>
      </c>
      <c r="F934" s="168">
        <f t="shared" si="18"/>
        <v>1269.43</v>
      </c>
    </row>
    <row r="935" spans="1:6" s="45" customFormat="1" ht="14.25">
      <c r="A935" s="31">
        <v>160316</v>
      </c>
      <c r="B935" s="21" t="s">
        <v>2406</v>
      </c>
      <c r="C935" s="32" t="s">
        <v>3352</v>
      </c>
      <c r="D935" s="33" t="s">
        <v>2408</v>
      </c>
      <c r="E935" s="34">
        <v>92.42</v>
      </c>
      <c r="F935" s="168">
        <f t="shared" si="18"/>
        <v>92.42</v>
      </c>
    </row>
    <row r="936" spans="1:6" s="45" customFormat="1" ht="14.25">
      <c r="A936" s="75">
        <v>160317</v>
      </c>
      <c r="B936" s="21" t="s">
        <v>2406</v>
      </c>
      <c r="C936" s="76" t="s">
        <v>3353</v>
      </c>
      <c r="D936" s="77" t="s">
        <v>2407</v>
      </c>
      <c r="E936" s="78">
        <v>64.33</v>
      </c>
      <c r="F936" s="168">
        <f t="shared" si="18"/>
        <v>64.33</v>
      </c>
    </row>
    <row r="937" spans="1:6" s="45" customFormat="1" ht="14.25">
      <c r="A937" s="184">
        <v>160318</v>
      </c>
      <c r="B937" s="21" t="s">
        <v>2406</v>
      </c>
      <c r="C937" s="197" t="s">
        <v>3354</v>
      </c>
      <c r="D937" s="79" t="s">
        <v>2407</v>
      </c>
      <c r="E937" s="80">
        <v>44.45</v>
      </c>
      <c r="F937" s="168">
        <f t="shared" si="18"/>
        <v>44.45</v>
      </c>
    </row>
    <row r="938" spans="1:6" s="45" customFormat="1" ht="24">
      <c r="A938" s="38">
        <v>160319</v>
      </c>
      <c r="B938" s="21" t="s">
        <v>2406</v>
      </c>
      <c r="C938" s="50" t="s">
        <v>3355</v>
      </c>
      <c r="D938" s="51" t="s">
        <v>2408</v>
      </c>
      <c r="E938" s="52">
        <v>11.53</v>
      </c>
      <c r="F938" s="168">
        <f t="shared" si="18"/>
        <v>11.53</v>
      </c>
    </row>
    <row r="939" spans="1:6" s="45" customFormat="1" ht="14.25">
      <c r="A939" s="31">
        <v>160321</v>
      </c>
      <c r="B939" s="21" t="s">
        <v>2406</v>
      </c>
      <c r="C939" s="32" t="s">
        <v>3356</v>
      </c>
      <c r="D939" s="33" t="s">
        <v>2408</v>
      </c>
      <c r="E939" s="34">
        <v>156.53</v>
      </c>
      <c r="F939" s="168">
        <f t="shared" si="18"/>
        <v>156.53</v>
      </c>
    </row>
    <row r="940" spans="1:6" s="45" customFormat="1" ht="14.25">
      <c r="A940" s="31">
        <v>160322</v>
      </c>
      <c r="B940" s="21" t="s">
        <v>2406</v>
      </c>
      <c r="C940" s="32" t="s">
        <v>3357</v>
      </c>
      <c r="D940" s="33" t="s">
        <v>2408</v>
      </c>
      <c r="E940" s="34">
        <v>6.67</v>
      </c>
      <c r="F940" s="168">
        <f t="shared" si="18"/>
        <v>6.67</v>
      </c>
    </row>
    <row r="941" spans="1:6" s="45" customFormat="1" ht="14.25">
      <c r="A941" s="31">
        <v>160323</v>
      </c>
      <c r="B941" s="21" t="s">
        <v>2406</v>
      </c>
      <c r="C941" s="32" t="s">
        <v>3358</v>
      </c>
      <c r="D941" s="33" t="s">
        <v>2408</v>
      </c>
      <c r="E941" s="34">
        <v>12.07</v>
      </c>
      <c r="F941" s="168">
        <f t="shared" si="18"/>
        <v>12.07</v>
      </c>
    </row>
    <row r="942" spans="1:6" s="45" customFormat="1" ht="24">
      <c r="A942" s="31">
        <v>160324</v>
      </c>
      <c r="B942" s="21" t="s">
        <v>2406</v>
      </c>
      <c r="C942" s="32" t="s">
        <v>3359</v>
      </c>
      <c r="D942" s="33" t="s">
        <v>2408</v>
      </c>
      <c r="E942" s="34">
        <v>300.39</v>
      </c>
      <c r="F942" s="168">
        <f t="shared" si="18"/>
        <v>300.39</v>
      </c>
    </row>
    <row r="943" spans="1:6" s="45" customFormat="1" ht="24">
      <c r="A943" s="31">
        <v>160325</v>
      </c>
      <c r="B943" s="21" t="s">
        <v>2406</v>
      </c>
      <c r="C943" s="32" t="s">
        <v>3360</v>
      </c>
      <c r="D943" s="33" t="s">
        <v>2408</v>
      </c>
      <c r="E943" s="34">
        <v>672.18</v>
      </c>
      <c r="F943" s="168">
        <f t="shared" si="18"/>
        <v>672.18</v>
      </c>
    </row>
    <row r="944" spans="1:6" s="45" customFormat="1" ht="14.25">
      <c r="A944" s="31">
        <v>160326</v>
      </c>
      <c r="B944" s="21" t="s">
        <v>2406</v>
      </c>
      <c r="C944" s="32" t="s">
        <v>3361</v>
      </c>
      <c r="D944" s="33" t="s">
        <v>2407</v>
      </c>
      <c r="E944" s="34">
        <v>37.880000000000003</v>
      </c>
      <c r="F944" s="168">
        <f t="shared" si="18"/>
        <v>37.880000000000003</v>
      </c>
    </row>
    <row r="945" spans="1:6" s="45" customFormat="1" ht="24">
      <c r="A945" s="31">
        <v>160327</v>
      </c>
      <c r="B945" s="21" t="s">
        <v>2406</v>
      </c>
      <c r="C945" s="32" t="s">
        <v>3362</v>
      </c>
      <c r="D945" s="33" t="s">
        <v>2407</v>
      </c>
      <c r="E945" s="34">
        <v>41.21</v>
      </c>
      <c r="F945" s="168">
        <f t="shared" si="18"/>
        <v>41.21</v>
      </c>
    </row>
    <row r="946" spans="1:6" s="45" customFormat="1" ht="14.25">
      <c r="A946" s="31">
        <v>160328</v>
      </c>
      <c r="B946" s="21" t="s">
        <v>2406</v>
      </c>
      <c r="C946" s="32" t="s">
        <v>3363</v>
      </c>
      <c r="D946" s="33" t="s">
        <v>2408</v>
      </c>
      <c r="E946" s="34">
        <v>25.48</v>
      </c>
      <c r="F946" s="168">
        <f t="shared" si="18"/>
        <v>25.48</v>
      </c>
    </row>
    <row r="947" spans="1:6" s="45" customFormat="1" ht="14.25">
      <c r="A947" s="31">
        <v>160329</v>
      </c>
      <c r="B947" s="21" t="s">
        <v>2406</v>
      </c>
      <c r="C947" s="32" t="s">
        <v>3364</v>
      </c>
      <c r="D947" s="33" t="s">
        <v>2408</v>
      </c>
      <c r="E947" s="34">
        <v>19.440000000000001</v>
      </c>
      <c r="F947" s="168">
        <f t="shared" si="18"/>
        <v>19.440000000000001</v>
      </c>
    </row>
    <row r="948" spans="1:6" s="45" customFormat="1" ht="24">
      <c r="A948" s="31">
        <v>160330</v>
      </c>
      <c r="B948" s="21" t="s">
        <v>2406</v>
      </c>
      <c r="C948" s="32" t="s">
        <v>3365</v>
      </c>
      <c r="D948" s="33" t="s">
        <v>2408</v>
      </c>
      <c r="E948" s="34">
        <v>13.9</v>
      </c>
      <c r="F948" s="168">
        <f t="shared" si="18"/>
        <v>13.9</v>
      </c>
    </row>
    <row r="949" spans="1:6" s="45" customFormat="1" ht="14.25">
      <c r="A949" s="31">
        <v>160331</v>
      </c>
      <c r="B949" s="21" t="s">
        <v>2406</v>
      </c>
      <c r="C949" s="32" t="s">
        <v>3366</v>
      </c>
      <c r="D949" s="33" t="s">
        <v>2408</v>
      </c>
      <c r="E949" s="34">
        <v>35.380000000000003</v>
      </c>
      <c r="F949" s="168">
        <f t="shared" si="18"/>
        <v>35.380000000000003</v>
      </c>
    </row>
    <row r="950" spans="1:6" s="45" customFormat="1" ht="24">
      <c r="A950" s="31">
        <v>160332</v>
      </c>
      <c r="B950" s="21" t="s">
        <v>2406</v>
      </c>
      <c r="C950" s="32" t="s">
        <v>3367</v>
      </c>
      <c r="D950" s="33" t="s">
        <v>2407</v>
      </c>
      <c r="E950" s="34">
        <v>36.159999999999997</v>
      </c>
      <c r="F950" s="168">
        <f t="shared" si="18"/>
        <v>36.159999999999997</v>
      </c>
    </row>
    <row r="951" spans="1:6" s="45" customFormat="1" ht="24">
      <c r="A951" s="31">
        <v>160333</v>
      </c>
      <c r="B951" s="21" t="s">
        <v>2406</v>
      </c>
      <c r="C951" s="32" t="s">
        <v>3368</v>
      </c>
      <c r="D951" s="33" t="s">
        <v>2407</v>
      </c>
      <c r="E951" s="34">
        <v>78.02</v>
      </c>
      <c r="F951" s="168">
        <f t="shared" si="18"/>
        <v>78.02</v>
      </c>
    </row>
    <row r="952" spans="1:6" s="45" customFormat="1" ht="14.25">
      <c r="A952" s="31">
        <v>160334</v>
      </c>
      <c r="B952" s="21" t="s">
        <v>2406</v>
      </c>
      <c r="C952" s="32" t="s">
        <v>3369</v>
      </c>
      <c r="D952" s="33" t="s">
        <v>2408</v>
      </c>
      <c r="E952" s="34">
        <v>36.14</v>
      </c>
      <c r="F952" s="168">
        <f t="shared" si="18"/>
        <v>36.14</v>
      </c>
    </row>
    <row r="953" spans="1:6" s="45" customFormat="1" ht="24">
      <c r="A953" s="31">
        <v>160335</v>
      </c>
      <c r="B953" s="21" t="s">
        <v>2406</v>
      </c>
      <c r="C953" s="32" t="s">
        <v>3370</v>
      </c>
      <c r="D953" s="33" t="s">
        <v>2407</v>
      </c>
      <c r="E953" s="34">
        <v>59.03</v>
      </c>
      <c r="F953" s="168">
        <f t="shared" si="18"/>
        <v>59.03</v>
      </c>
    </row>
    <row r="954" spans="1:6" s="45" customFormat="1" ht="14.25">
      <c r="A954" s="31">
        <v>1606</v>
      </c>
      <c r="B954" s="21" t="s">
        <v>2406</v>
      </c>
      <c r="C954" s="32" t="s">
        <v>3371</v>
      </c>
      <c r="D954" s="33"/>
      <c r="E954" s="34"/>
      <c r="F954" s="168">
        <f t="shared" ref="F954:F1017" si="19">E954*$F$54</f>
        <v>0</v>
      </c>
    </row>
    <row r="955" spans="1:6" s="45" customFormat="1" ht="24">
      <c r="A955" s="31">
        <v>160602</v>
      </c>
      <c r="B955" s="21" t="s">
        <v>2406</v>
      </c>
      <c r="C955" s="32" t="s">
        <v>3372</v>
      </c>
      <c r="D955" s="33" t="s">
        <v>2408</v>
      </c>
      <c r="E955" s="34">
        <v>1956.58</v>
      </c>
      <c r="F955" s="168">
        <f t="shared" si="19"/>
        <v>1956.58</v>
      </c>
    </row>
    <row r="956" spans="1:6" s="45" customFormat="1" ht="24">
      <c r="A956" s="31">
        <v>160603</v>
      </c>
      <c r="B956" s="21" t="s">
        <v>2406</v>
      </c>
      <c r="C956" s="32" t="s">
        <v>3373</v>
      </c>
      <c r="D956" s="33" t="s">
        <v>2408</v>
      </c>
      <c r="E956" s="34">
        <v>870.08</v>
      </c>
      <c r="F956" s="168">
        <f t="shared" si="19"/>
        <v>870.08</v>
      </c>
    </row>
    <row r="957" spans="1:6" s="45" customFormat="1" ht="24">
      <c r="A957" s="31">
        <v>160604</v>
      </c>
      <c r="B957" s="21" t="s">
        <v>2406</v>
      </c>
      <c r="C957" s="32" t="s">
        <v>3374</v>
      </c>
      <c r="D957" s="33" t="s">
        <v>2408</v>
      </c>
      <c r="E957" s="34">
        <v>249.45</v>
      </c>
      <c r="F957" s="168">
        <f t="shared" si="19"/>
        <v>249.45</v>
      </c>
    </row>
    <row r="958" spans="1:6" s="45" customFormat="1" ht="24">
      <c r="A958" s="31">
        <v>160605</v>
      </c>
      <c r="B958" s="21" t="s">
        <v>2406</v>
      </c>
      <c r="C958" s="32" t="s">
        <v>3375</v>
      </c>
      <c r="D958" s="33" t="s">
        <v>2408</v>
      </c>
      <c r="E958" s="34">
        <v>235.11</v>
      </c>
      <c r="F958" s="168">
        <f t="shared" si="19"/>
        <v>235.11</v>
      </c>
    </row>
    <row r="959" spans="1:6" s="45" customFormat="1" ht="24">
      <c r="A959" s="35">
        <v>160606</v>
      </c>
      <c r="B959" s="71" t="s">
        <v>2406</v>
      </c>
      <c r="C959" s="72" t="s">
        <v>3376</v>
      </c>
      <c r="D959" s="73" t="s">
        <v>2408</v>
      </c>
      <c r="E959" s="74">
        <v>785.94</v>
      </c>
      <c r="F959" s="168">
        <f t="shared" si="19"/>
        <v>785.94</v>
      </c>
    </row>
    <row r="960" spans="1:6" s="45" customFormat="1" ht="24">
      <c r="A960" s="31">
        <v>160607</v>
      </c>
      <c r="B960" s="21" t="s">
        <v>2406</v>
      </c>
      <c r="C960" s="32" t="s">
        <v>3377</v>
      </c>
      <c r="D960" s="33" t="s">
        <v>2408</v>
      </c>
      <c r="E960" s="34">
        <v>237.82</v>
      </c>
      <c r="F960" s="168">
        <f t="shared" si="19"/>
        <v>237.82</v>
      </c>
    </row>
    <row r="961" spans="1:6" s="45" customFormat="1" ht="24">
      <c r="A961" s="31">
        <v>160608</v>
      </c>
      <c r="B961" s="21" t="s">
        <v>2406</v>
      </c>
      <c r="C961" s="32" t="s">
        <v>3378</v>
      </c>
      <c r="D961" s="33" t="s">
        <v>2408</v>
      </c>
      <c r="E961" s="34">
        <v>313.08</v>
      </c>
      <c r="F961" s="168">
        <f t="shared" si="19"/>
        <v>313.08</v>
      </c>
    </row>
    <row r="962" spans="1:6" s="45" customFormat="1" ht="14.25">
      <c r="A962" s="31">
        <v>160612</v>
      </c>
      <c r="B962" s="21" t="s">
        <v>2406</v>
      </c>
      <c r="C962" s="32" t="s">
        <v>3379</v>
      </c>
      <c r="D962" s="33" t="s">
        <v>2408</v>
      </c>
      <c r="E962" s="34">
        <v>26.9</v>
      </c>
      <c r="F962" s="168">
        <f t="shared" si="19"/>
        <v>26.9</v>
      </c>
    </row>
    <row r="963" spans="1:6" s="45" customFormat="1" ht="14.25">
      <c r="A963" s="31">
        <v>160613</v>
      </c>
      <c r="B963" s="21" t="s">
        <v>2406</v>
      </c>
      <c r="C963" s="32" t="s">
        <v>3380</v>
      </c>
      <c r="D963" s="33" t="s">
        <v>2408</v>
      </c>
      <c r="E963" s="34">
        <v>255.17</v>
      </c>
      <c r="F963" s="168">
        <f t="shared" si="19"/>
        <v>255.17</v>
      </c>
    </row>
    <row r="964" spans="1:6" s="45" customFormat="1" ht="24">
      <c r="A964" s="31">
        <v>160625</v>
      </c>
      <c r="B964" s="21" t="s">
        <v>2406</v>
      </c>
      <c r="C964" s="32" t="s">
        <v>3381</v>
      </c>
      <c r="D964" s="33" t="s">
        <v>2408</v>
      </c>
      <c r="E964" s="34">
        <v>865.39</v>
      </c>
      <c r="F964" s="168">
        <f t="shared" si="19"/>
        <v>865.39</v>
      </c>
    </row>
    <row r="965" spans="1:6" s="45" customFormat="1" ht="48">
      <c r="A965" s="31">
        <v>160626</v>
      </c>
      <c r="B965" s="21" t="s">
        <v>2406</v>
      </c>
      <c r="C965" s="32" t="s">
        <v>3382</v>
      </c>
      <c r="D965" s="33" t="s">
        <v>2408</v>
      </c>
      <c r="E965" s="34">
        <v>1601.91</v>
      </c>
      <c r="F965" s="168">
        <f t="shared" si="19"/>
        <v>1601.91</v>
      </c>
    </row>
    <row r="966" spans="1:6" s="45" customFormat="1" ht="48">
      <c r="A966" s="31">
        <v>160627</v>
      </c>
      <c r="B966" s="21" t="s">
        <v>2406</v>
      </c>
      <c r="C966" s="32" t="s">
        <v>3383</v>
      </c>
      <c r="D966" s="33" t="s">
        <v>2408</v>
      </c>
      <c r="E966" s="34">
        <v>1586.11</v>
      </c>
      <c r="F966" s="168">
        <f t="shared" si="19"/>
        <v>1586.11</v>
      </c>
    </row>
    <row r="967" spans="1:6" s="45" customFormat="1" ht="48">
      <c r="A967" s="31">
        <v>160628</v>
      </c>
      <c r="B967" s="21" t="s">
        <v>2406</v>
      </c>
      <c r="C967" s="32" t="s">
        <v>3384</v>
      </c>
      <c r="D967" s="33" t="s">
        <v>2408</v>
      </c>
      <c r="E967" s="34">
        <v>1950.61</v>
      </c>
      <c r="F967" s="168">
        <f t="shared" si="19"/>
        <v>1950.61</v>
      </c>
    </row>
    <row r="968" spans="1:6" s="45" customFormat="1" ht="14.25">
      <c r="A968" s="31">
        <v>160629</v>
      </c>
      <c r="B968" s="21" t="s">
        <v>2406</v>
      </c>
      <c r="C968" s="32" t="s">
        <v>3385</v>
      </c>
      <c r="D968" s="33" t="s">
        <v>2407</v>
      </c>
      <c r="E968" s="34">
        <v>111.21</v>
      </c>
      <c r="F968" s="168">
        <f t="shared" si="19"/>
        <v>111.21</v>
      </c>
    </row>
    <row r="969" spans="1:6" s="45" customFormat="1" ht="14.25">
      <c r="A969" s="31">
        <v>160630</v>
      </c>
      <c r="B969" s="21" t="s">
        <v>2406</v>
      </c>
      <c r="C969" s="32" t="s">
        <v>3386</v>
      </c>
      <c r="D969" s="33" t="s">
        <v>2407</v>
      </c>
      <c r="E969" s="34">
        <v>128.44999999999999</v>
      </c>
      <c r="F969" s="168">
        <f t="shared" si="19"/>
        <v>128.44999999999999</v>
      </c>
    </row>
    <row r="970" spans="1:6" s="45" customFormat="1" ht="14.25">
      <c r="A970" s="31">
        <v>160631</v>
      </c>
      <c r="B970" s="21" t="s">
        <v>2406</v>
      </c>
      <c r="C970" s="32" t="s">
        <v>3387</v>
      </c>
      <c r="D970" s="33" t="s">
        <v>2407</v>
      </c>
      <c r="E970" s="34">
        <v>154.44</v>
      </c>
      <c r="F970" s="168">
        <f t="shared" si="19"/>
        <v>154.44</v>
      </c>
    </row>
    <row r="971" spans="1:6" s="45" customFormat="1" ht="14.25">
      <c r="A971" s="31">
        <v>160632</v>
      </c>
      <c r="B971" s="21" t="s">
        <v>2406</v>
      </c>
      <c r="C971" s="32" t="s">
        <v>3388</v>
      </c>
      <c r="D971" s="33" t="s">
        <v>2407</v>
      </c>
      <c r="E971" s="34">
        <v>240.25</v>
      </c>
      <c r="F971" s="168">
        <f t="shared" si="19"/>
        <v>240.25</v>
      </c>
    </row>
    <row r="972" spans="1:6" s="45" customFormat="1" ht="14.25">
      <c r="A972" s="31">
        <v>160633</v>
      </c>
      <c r="B972" s="21" t="s">
        <v>2406</v>
      </c>
      <c r="C972" s="32" t="s">
        <v>3389</v>
      </c>
      <c r="D972" s="33" t="s">
        <v>2408</v>
      </c>
      <c r="E972" s="34">
        <v>248.45</v>
      </c>
      <c r="F972" s="168">
        <f t="shared" si="19"/>
        <v>248.45</v>
      </c>
    </row>
    <row r="973" spans="1:6" s="45" customFormat="1" ht="14.25">
      <c r="A973" s="31">
        <v>160634</v>
      </c>
      <c r="B973" s="21" t="s">
        <v>2406</v>
      </c>
      <c r="C973" s="32" t="s">
        <v>3390</v>
      </c>
      <c r="D973" s="33" t="s">
        <v>2408</v>
      </c>
      <c r="E973" s="34">
        <v>419.02</v>
      </c>
      <c r="F973" s="168">
        <f t="shared" si="19"/>
        <v>419.02</v>
      </c>
    </row>
    <row r="974" spans="1:6" s="45" customFormat="1" ht="14.25">
      <c r="A974" s="31">
        <v>160635</v>
      </c>
      <c r="B974" s="21" t="s">
        <v>2406</v>
      </c>
      <c r="C974" s="32" t="s">
        <v>3391</v>
      </c>
      <c r="D974" s="33" t="s">
        <v>2408</v>
      </c>
      <c r="E974" s="34">
        <v>549.46</v>
      </c>
      <c r="F974" s="168">
        <f t="shared" si="19"/>
        <v>549.46</v>
      </c>
    </row>
    <row r="975" spans="1:6" s="45" customFormat="1" ht="14.25">
      <c r="A975" s="31">
        <v>160636</v>
      </c>
      <c r="B975" s="21" t="s">
        <v>2406</v>
      </c>
      <c r="C975" s="32" t="s">
        <v>3392</v>
      </c>
      <c r="D975" s="33" t="s">
        <v>2408</v>
      </c>
      <c r="E975" s="34">
        <v>915.32</v>
      </c>
      <c r="F975" s="168">
        <f t="shared" si="19"/>
        <v>915.32</v>
      </c>
    </row>
    <row r="976" spans="1:6" s="45" customFormat="1" ht="14.25">
      <c r="A976" s="31">
        <v>160637</v>
      </c>
      <c r="B976" s="21" t="s">
        <v>2406</v>
      </c>
      <c r="C976" s="32" t="s">
        <v>3393</v>
      </c>
      <c r="D976" s="33" t="s">
        <v>2408</v>
      </c>
      <c r="E976" s="34">
        <v>84.18</v>
      </c>
      <c r="F976" s="168">
        <f t="shared" si="19"/>
        <v>84.18</v>
      </c>
    </row>
    <row r="977" spans="1:6" s="45" customFormat="1" ht="14.25">
      <c r="A977" s="31">
        <v>160638</v>
      </c>
      <c r="B977" s="21" t="s">
        <v>2406</v>
      </c>
      <c r="C977" s="32" t="s">
        <v>3394</v>
      </c>
      <c r="D977" s="33" t="s">
        <v>2408</v>
      </c>
      <c r="E977" s="34">
        <v>123.12</v>
      </c>
      <c r="F977" s="168">
        <f t="shared" si="19"/>
        <v>123.12</v>
      </c>
    </row>
    <row r="978" spans="1:6" s="45" customFormat="1" ht="14.25">
      <c r="A978" s="31">
        <v>160639</v>
      </c>
      <c r="B978" s="21" t="s">
        <v>2406</v>
      </c>
      <c r="C978" s="32" t="s">
        <v>3395</v>
      </c>
      <c r="D978" s="33" t="s">
        <v>2408</v>
      </c>
      <c r="E978" s="34">
        <v>187.47</v>
      </c>
      <c r="F978" s="168">
        <f t="shared" si="19"/>
        <v>187.47</v>
      </c>
    </row>
    <row r="979" spans="1:6" s="45" customFormat="1" ht="14.25">
      <c r="A979" s="31">
        <v>160640</v>
      </c>
      <c r="B979" s="21" t="s">
        <v>2406</v>
      </c>
      <c r="C979" s="32" t="s">
        <v>3396</v>
      </c>
      <c r="D979" s="33" t="s">
        <v>2408</v>
      </c>
      <c r="E979" s="34">
        <v>351.35</v>
      </c>
      <c r="F979" s="168">
        <f t="shared" si="19"/>
        <v>351.35</v>
      </c>
    </row>
    <row r="980" spans="1:6" s="45" customFormat="1" ht="14.25">
      <c r="A980" s="31">
        <v>160641</v>
      </c>
      <c r="B980" s="21" t="s">
        <v>2406</v>
      </c>
      <c r="C980" s="32" t="s">
        <v>3397</v>
      </c>
      <c r="D980" s="33" t="s">
        <v>2408</v>
      </c>
      <c r="E980" s="34">
        <v>63.38</v>
      </c>
      <c r="F980" s="168">
        <f t="shared" si="19"/>
        <v>63.38</v>
      </c>
    </row>
    <row r="981" spans="1:6" s="45" customFormat="1" ht="14.25">
      <c r="A981" s="31">
        <v>160642</v>
      </c>
      <c r="B981" s="21" t="s">
        <v>2406</v>
      </c>
      <c r="C981" s="32" t="s">
        <v>3398</v>
      </c>
      <c r="D981" s="33" t="s">
        <v>2408</v>
      </c>
      <c r="E981" s="34">
        <v>97.55</v>
      </c>
      <c r="F981" s="168">
        <f t="shared" si="19"/>
        <v>97.55</v>
      </c>
    </row>
    <row r="982" spans="1:6" s="45" customFormat="1" ht="14.25">
      <c r="A982" s="31">
        <v>160643</v>
      </c>
      <c r="B982" s="21" t="s">
        <v>2406</v>
      </c>
      <c r="C982" s="32" t="s">
        <v>3399</v>
      </c>
      <c r="D982" s="33" t="s">
        <v>2408</v>
      </c>
      <c r="E982" s="34">
        <v>164.01</v>
      </c>
      <c r="F982" s="168">
        <f t="shared" si="19"/>
        <v>164.01</v>
      </c>
    </row>
    <row r="983" spans="1:6" s="45" customFormat="1" ht="14.25">
      <c r="A983" s="31">
        <v>160644</v>
      </c>
      <c r="B983" s="21" t="s">
        <v>2406</v>
      </c>
      <c r="C983" s="32" t="s">
        <v>3400</v>
      </c>
      <c r="D983" s="33" t="s">
        <v>2408</v>
      </c>
      <c r="E983" s="34">
        <v>295.29000000000002</v>
      </c>
      <c r="F983" s="168">
        <f t="shared" si="19"/>
        <v>295.29000000000002</v>
      </c>
    </row>
    <row r="984" spans="1:6" s="45" customFormat="1" ht="14.25">
      <c r="A984" s="31">
        <v>160645</v>
      </c>
      <c r="B984" s="21" t="s">
        <v>2406</v>
      </c>
      <c r="C984" s="32" t="s">
        <v>3401</v>
      </c>
      <c r="D984" s="33" t="s">
        <v>2408</v>
      </c>
      <c r="E984" s="34">
        <v>66.400000000000006</v>
      </c>
      <c r="F984" s="168">
        <f t="shared" si="19"/>
        <v>66.400000000000006</v>
      </c>
    </row>
    <row r="985" spans="1:6" s="45" customFormat="1" ht="14.25">
      <c r="A985" s="31">
        <v>160646</v>
      </c>
      <c r="B985" s="21" t="s">
        <v>2406</v>
      </c>
      <c r="C985" s="32" t="s">
        <v>3402</v>
      </c>
      <c r="D985" s="33" t="s">
        <v>2408</v>
      </c>
      <c r="E985" s="34">
        <v>98.25</v>
      </c>
      <c r="F985" s="168">
        <f t="shared" si="19"/>
        <v>98.25</v>
      </c>
    </row>
    <row r="986" spans="1:6" s="45" customFormat="1" ht="14.25">
      <c r="A986" s="31">
        <v>160647</v>
      </c>
      <c r="B986" s="21" t="s">
        <v>2406</v>
      </c>
      <c r="C986" s="32" t="s">
        <v>3403</v>
      </c>
      <c r="D986" s="33" t="s">
        <v>2408</v>
      </c>
      <c r="E986" s="34">
        <v>163.04</v>
      </c>
      <c r="F986" s="168">
        <f t="shared" si="19"/>
        <v>163.04</v>
      </c>
    </row>
    <row r="987" spans="1:6" s="45" customFormat="1" ht="14.25">
      <c r="A987" s="31">
        <v>160648</v>
      </c>
      <c r="B987" s="21" t="s">
        <v>2406</v>
      </c>
      <c r="C987" s="32" t="s">
        <v>3404</v>
      </c>
      <c r="D987" s="33" t="s">
        <v>2408</v>
      </c>
      <c r="E987" s="34">
        <v>284.16000000000003</v>
      </c>
      <c r="F987" s="168">
        <f t="shared" si="19"/>
        <v>284.16000000000003</v>
      </c>
    </row>
    <row r="988" spans="1:6" s="45" customFormat="1" ht="14.25">
      <c r="A988" s="31">
        <v>160649</v>
      </c>
      <c r="B988" s="21" t="s">
        <v>2406</v>
      </c>
      <c r="C988" s="32" t="s">
        <v>3405</v>
      </c>
      <c r="D988" s="33" t="s">
        <v>2408</v>
      </c>
      <c r="E988" s="34">
        <v>427.53</v>
      </c>
      <c r="F988" s="168">
        <f t="shared" si="19"/>
        <v>427.53</v>
      </c>
    </row>
    <row r="989" spans="1:6" s="45" customFormat="1" ht="14.25">
      <c r="A989" s="31">
        <v>160650</v>
      </c>
      <c r="B989" s="21" t="s">
        <v>2406</v>
      </c>
      <c r="C989" s="32" t="s">
        <v>3406</v>
      </c>
      <c r="D989" s="33" t="s">
        <v>2408</v>
      </c>
      <c r="E989" s="34">
        <v>707.74</v>
      </c>
      <c r="F989" s="168">
        <f t="shared" si="19"/>
        <v>707.74</v>
      </c>
    </row>
    <row r="990" spans="1:6" s="45" customFormat="1" ht="14.25">
      <c r="A990" s="31">
        <v>160651</v>
      </c>
      <c r="B990" s="21" t="s">
        <v>2406</v>
      </c>
      <c r="C990" s="32" t="s">
        <v>3407</v>
      </c>
      <c r="D990" s="33" t="s">
        <v>2408</v>
      </c>
      <c r="E990" s="34">
        <v>972.71</v>
      </c>
      <c r="F990" s="168">
        <f t="shared" si="19"/>
        <v>972.71</v>
      </c>
    </row>
    <row r="991" spans="1:6" s="45" customFormat="1" ht="14.25">
      <c r="A991" s="75">
        <v>160652</v>
      </c>
      <c r="B991" s="21" t="s">
        <v>2406</v>
      </c>
      <c r="C991" s="76" t="s">
        <v>3408</v>
      </c>
      <c r="D991" s="77" t="s">
        <v>2408</v>
      </c>
      <c r="E991" s="78">
        <v>1452.83</v>
      </c>
      <c r="F991" s="168">
        <f t="shared" si="19"/>
        <v>1452.83</v>
      </c>
    </row>
    <row r="992" spans="1:6" s="45" customFormat="1" ht="14.25">
      <c r="A992" s="184">
        <v>160653</v>
      </c>
      <c r="B992" s="21" t="s">
        <v>2406</v>
      </c>
      <c r="C992" s="197" t="s">
        <v>3409</v>
      </c>
      <c r="D992" s="79" t="s">
        <v>2408</v>
      </c>
      <c r="E992" s="80">
        <v>427.53</v>
      </c>
      <c r="F992" s="168">
        <f t="shared" si="19"/>
        <v>427.53</v>
      </c>
    </row>
    <row r="993" spans="1:6" s="45" customFormat="1" ht="14.25">
      <c r="A993" s="38">
        <v>160654</v>
      </c>
      <c r="B993" s="21" t="s">
        <v>2406</v>
      </c>
      <c r="C993" s="50" t="s">
        <v>3410</v>
      </c>
      <c r="D993" s="51" t="s">
        <v>2408</v>
      </c>
      <c r="E993" s="52">
        <v>707.74</v>
      </c>
      <c r="F993" s="168">
        <f t="shared" si="19"/>
        <v>707.74</v>
      </c>
    </row>
    <row r="994" spans="1:6" s="45" customFormat="1" ht="14.25">
      <c r="A994" s="31">
        <v>160655</v>
      </c>
      <c r="B994" s="21" t="s">
        <v>2406</v>
      </c>
      <c r="C994" s="32" t="s">
        <v>3411</v>
      </c>
      <c r="D994" s="33" t="s">
        <v>2408</v>
      </c>
      <c r="E994" s="34">
        <v>972.71</v>
      </c>
      <c r="F994" s="168">
        <f t="shared" si="19"/>
        <v>972.71</v>
      </c>
    </row>
    <row r="995" spans="1:6" s="45" customFormat="1" ht="14.25">
      <c r="A995" s="31">
        <v>160656</v>
      </c>
      <c r="B995" s="21" t="s">
        <v>2406</v>
      </c>
      <c r="C995" s="32" t="s">
        <v>3412</v>
      </c>
      <c r="D995" s="33" t="s">
        <v>2408</v>
      </c>
      <c r="E995" s="34">
        <v>1452.83</v>
      </c>
      <c r="F995" s="168">
        <f t="shared" si="19"/>
        <v>1452.83</v>
      </c>
    </row>
    <row r="996" spans="1:6" s="45" customFormat="1" ht="24">
      <c r="A996" s="31">
        <v>160657</v>
      </c>
      <c r="B996" s="21" t="s">
        <v>2406</v>
      </c>
      <c r="C996" s="32" t="s">
        <v>3413</v>
      </c>
      <c r="D996" s="33" t="s">
        <v>2408</v>
      </c>
      <c r="E996" s="34">
        <v>169.34</v>
      </c>
      <c r="F996" s="168">
        <f t="shared" si="19"/>
        <v>169.34</v>
      </c>
    </row>
    <row r="997" spans="1:6" s="45" customFormat="1" ht="24">
      <c r="A997" s="31">
        <v>160658</v>
      </c>
      <c r="B997" s="21" t="s">
        <v>2406</v>
      </c>
      <c r="C997" s="32" t="s">
        <v>3414</v>
      </c>
      <c r="D997" s="33" t="s">
        <v>2408</v>
      </c>
      <c r="E997" s="34">
        <v>257.33</v>
      </c>
      <c r="F997" s="168">
        <f t="shared" si="19"/>
        <v>257.33</v>
      </c>
    </row>
    <row r="998" spans="1:6" s="45" customFormat="1" ht="24">
      <c r="A998" s="31">
        <v>160659</v>
      </c>
      <c r="B998" s="21" t="s">
        <v>2406</v>
      </c>
      <c r="C998" s="32" t="s">
        <v>3415</v>
      </c>
      <c r="D998" s="33" t="s">
        <v>2408</v>
      </c>
      <c r="E998" s="34">
        <v>278.08</v>
      </c>
      <c r="F998" s="168">
        <f t="shared" si="19"/>
        <v>278.08</v>
      </c>
    </row>
    <row r="999" spans="1:6" s="45" customFormat="1" ht="14.25">
      <c r="A999" s="31">
        <v>160660</v>
      </c>
      <c r="B999" s="21" t="s">
        <v>2406</v>
      </c>
      <c r="C999" s="32" t="s">
        <v>3416</v>
      </c>
      <c r="D999" s="33" t="s">
        <v>2408</v>
      </c>
      <c r="E999" s="34">
        <v>133.31</v>
      </c>
      <c r="F999" s="168">
        <f t="shared" si="19"/>
        <v>133.31</v>
      </c>
    </row>
    <row r="1000" spans="1:6" s="45" customFormat="1" ht="14.25">
      <c r="A1000" s="31">
        <v>160661</v>
      </c>
      <c r="B1000" s="21" t="s">
        <v>2406</v>
      </c>
      <c r="C1000" s="32" t="s">
        <v>3417</v>
      </c>
      <c r="D1000" s="33" t="s">
        <v>2408</v>
      </c>
      <c r="E1000" s="34">
        <v>138.19999999999999</v>
      </c>
      <c r="F1000" s="168">
        <f t="shared" si="19"/>
        <v>138.19999999999999</v>
      </c>
    </row>
    <row r="1001" spans="1:6" s="45" customFormat="1" ht="14.25">
      <c r="A1001" s="31">
        <v>160662</v>
      </c>
      <c r="B1001" s="21" t="s">
        <v>2406</v>
      </c>
      <c r="C1001" s="32" t="s">
        <v>3418</v>
      </c>
      <c r="D1001" s="33" t="s">
        <v>2408</v>
      </c>
      <c r="E1001" s="34">
        <v>715.14</v>
      </c>
      <c r="F1001" s="168">
        <f t="shared" si="19"/>
        <v>715.14</v>
      </c>
    </row>
    <row r="1002" spans="1:6" s="45" customFormat="1" ht="14.25">
      <c r="A1002" s="31">
        <v>160663</v>
      </c>
      <c r="B1002" s="21" t="s">
        <v>2406</v>
      </c>
      <c r="C1002" s="32" t="s">
        <v>3419</v>
      </c>
      <c r="D1002" s="33" t="s">
        <v>2408</v>
      </c>
      <c r="E1002" s="34">
        <v>581.54999999999995</v>
      </c>
      <c r="F1002" s="168">
        <f t="shared" si="19"/>
        <v>581.54999999999995</v>
      </c>
    </row>
    <row r="1003" spans="1:6" s="45" customFormat="1" ht="24">
      <c r="A1003" s="31">
        <v>160665</v>
      </c>
      <c r="B1003" s="21" t="s">
        <v>2406</v>
      </c>
      <c r="C1003" s="32" t="s">
        <v>3420</v>
      </c>
      <c r="D1003" s="33" t="s">
        <v>2408</v>
      </c>
      <c r="E1003" s="34">
        <v>2224.2800000000002</v>
      </c>
      <c r="F1003" s="168">
        <f t="shared" si="19"/>
        <v>2224.2800000000002</v>
      </c>
    </row>
    <row r="1004" spans="1:6" s="45" customFormat="1" ht="24">
      <c r="A1004" s="31">
        <v>160671</v>
      </c>
      <c r="B1004" s="21" t="s">
        <v>2406</v>
      </c>
      <c r="C1004" s="32" t="s">
        <v>3421</v>
      </c>
      <c r="D1004" s="33" t="s">
        <v>2408</v>
      </c>
      <c r="E1004" s="34">
        <v>2473.1</v>
      </c>
      <c r="F1004" s="168">
        <f t="shared" si="19"/>
        <v>2473.1</v>
      </c>
    </row>
    <row r="1005" spans="1:6" s="45" customFormat="1" ht="24">
      <c r="A1005" s="75">
        <v>160673</v>
      </c>
      <c r="B1005" s="21" t="s">
        <v>2406</v>
      </c>
      <c r="C1005" s="76" t="s">
        <v>3422</v>
      </c>
      <c r="D1005" s="77" t="s">
        <v>2408</v>
      </c>
      <c r="E1005" s="78">
        <v>2525.54</v>
      </c>
      <c r="F1005" s="168">
        <f t="shared" si="19"/>
        <v>2525.54</v>
      </c>
    </row>
    <row r="1006" spans="1:6" s="45" customFormat="1" ht="14.25">
      <c r="A1006" s="184">
        <v>160674</v>
      </c>
      <c r="B1006" s="21" t="s">
        <v>2406</v>
      </c>
      <c r="C1006" s="197" t="s">
        <v>3423</v>
      </c>
      <c r="D1006" s="77" t="s">
        <v>2408</v>
      </c>
      <c r="E1006" s="80">
        <v>124.09</v>
      </c>
      <c r="F1006" s="168">
        <f t="shared" si="19"/>
        <v>124.09</v>
      </c>
    </row>
    <row r="1007" spans="1:6" s="45" customFormat="1" ht="14.25">
      <c r="A1007" s="38">
        <v>160675</v>
      </c>
      <c r="B1007" s="21" t="s">
        <v>2406</v>
      </c>
      <c r="C1007" s="50" t="s">
        <v>3424</v>
      </c>
      <c r="D1007" s="51" t="s">
        <v>2408</v>
      </c>
      <c r="E1007" s="52">
        <v>146.59</v>
      </c>
      <c r="F1007" s="168">
        <f t="shared" si="19"/>
        <v>146.59</v>
      </c>
    </row>
    <row r="1008" spans="1:6" s="45" customFormat="1" ht="14.25">
      <c r="A1008" s="31">
        <v>160676</v>
      </c>
      <c r="B1008" s="21" t="s">
        <v>2406</v>
      </c>
      <c r="C1008" s="32" t="s">
        <v>3425</v>
      </c>
      <c r="D1008" s="33" t="s">
        <v>2408</v>
      </c>
      <c r="E1008" s="34">
        <v>111.66</v>
      </c>
      <c r="F1008" s="168">
        <f t="shared" si="19"/>
        <v>111.66</v>
      </c>
    </row>
    <row r="1009" spans="1:6" s="45" customFormat="1" ht="14.25">
      <c r="A1009" s="31">
        <v>1607</v>
      </c>
      <c r="B1009" s="21" t="s">
        <v>2406</v>
      </c>
      <c r="C1009" s="32" t="s">
        <v>3426</v>
      </c>
      <c r="D1009" s="33"/>
      <c r="E1009" s="34"/>
      <c r="F1009" s="168">
        <f t="shared" si="19"/>
        <v>0</v>
      </c>
    </row>
    <row r="1010" spans="1:6" s="45" customFormat="1" ht="14.25">
      <c r="A1010" s="31">
        <v>160702</v>
      </c>
      <c r="B1010" s="21" t="s">
        <v>2406</v>
      </c>
      <c r="C1010" s="32" t="s">
        <v>3427</v>
      </c>
      <c r="D1010" s="33" t="s">
        <v>1876</v>
      </c>
      <c r="E1010" s="34">
        <v>7.32</v>
      </c>
      <c r="F1010" s="168">
        <f t="shared" si="19"/>
        <v>7.32</v>
      </c>
    </row>
    <row r="1011" spans="1:6" s="45" customFormat="1" ht="14.25">
      <c r="A1011" s="31">
        <v>160704</v>
      </c>
      <c r="B1011" s="21" t="s">
        <v>2406</v>
      </c>
      <c r="C1011" s="32" t="s">
        <v>3428</v>
      </c>
      <c r="D1011" s="33" t="s">
        <v>2442</v>
      </c>
      <c r="E1011" s="34">
        <v>2658.07</v>
      </c>
      <c r="F1011" s="168">
        <f t="shared" si="19"/>
        <v>2658.07</v>
      </c>
    </row>
    <row r="1012" spans="1:6" s="45" customFormat="1" ht="14.25">
      <c r="A1012" s="31">
        <v>160707</v>
      </c>
      <c r="B1012" s="21" t="s">
        <v>2406</v>
      </c>
      <c r="C1012" s="32" t="s">
        <v>3429</v>
      </c>
      <c r="D1012" s="33" t="s">
        <v>1876</v>
      </c>
      <c r="E1012" s="34">
        <v>27.41</v>
      </c>
      <c r="F1012" s="168">
        <f t="shared" si="19"/>
        <v>27.41</v>
      </c>
    </row>
    <row r="1013" spans="1:6" s="45" customFormat="1" ht="14.25">
      <c r="A1013" s="31">
        <v>160708</v>
      </c>
      <c r="B1013" s="21" t="s">
        <v>2406</v>
      </c>
      <c r="C1013" s="32" t="s">
        <v>3430</v>
      </c>
      <c r="D1013" s="33" t="s">
        <v>1876</v>
      </c>
      <c r="E1013" s="34">
        <v>27.6</v>
      </c>
      <c r="F1013" s="168">
        <f t="shared" si="19"/>
        <v>27.6</v>
      </c>
    </row>
    <row r="1014" spans="1:6" s="45" customFormat="1" ht="14.25">
      <c r="A1014" s="35">
        <v>160709</v>
      </c>
      <c r="B1014" s="71" t="s">
        <v>2406</v>
      </c>
      <c r="C1014" s="72" t="s">
        <v>3431</v>
      </c>
      <c r="D1014" s="73" t="s">
        <v>1876</v>
      </c>
      <c r="E1014" s="74">
        <v>1353.87</v>
      </c>
      <c r="F1014" s="168">
        <f t="shared" si="19"/>
        <v>1353.87</v>
      </c>
    </row>
    <row r="1015" spans="1:6" s="45" customFormat="1" ht="24">
      <c r="A1015" s="31">
        <v>160710</v>
      </c>
      <c r="B1015" s="21" t="s">
        <v>2406</v>
      </c>
      <c r="C1015" s="32" t="s">
        <v>3432</v>
      </c>
      <c r="D1015" s="33" t="s">
        <v>1876</v>
      </c>
      <c r="E1015" s="34">
        <v>77.349999999999994</v>
      </c>
      <c r="F1015" s="168">
        <f t="shared" si="19"/>
        <v>77.349999999999994</v>
      </c>
    </row>
    <row r="1016" spans="1:6" s="45" customFormat="1" ht="14.25">
      <c r="A1016" s="31">
        <v>160711</v>
      </c>
      <c r="B1016" s="21" t="s">
        <v>2406</v>
      </c>
      <c r="C1016" s="32" t="s">
        <v>3433</v>
      </c>
      <c r="D1016" s="33" t="s">
        <v>1876</v>
      </c>
      <c r="E1016" s="34">
        <v>60.58</v>
      </c>
      <c r="F1016" s="168">
        <f t="shared" si="19"/>
        <v>60.58</v>
      </c>
    </row>
    <row r="1017" spans="1:6" s="45" customFormat="1" ht="14.25">
      <c r="A1017" s="31">
        <v>160712</v>
      </c>
      <c r="B1017" s="21" t="s">
        <v>2406</v>
      </c>
      <c r="C1017" s="32" t="s">
        <v>3434</v>
      </c>
      <c r="D1017" s="33" t="s">
        <v>1876</v>
      </c>
      <c r="E1017" s="34">
        <v>228.24</v>
      </c>
      <c r="F1017" s="168">
        <f t="shared" si="19"/>
        <v>228.24</v>
      </c>
    </row>
    <row r="1018" spans="1:6" s="45" customFormat="1" ht="24">
      <c r="A1018" s="31">
        <v>160713</v>
      </c>
      <c r="B1018" s="21" t="s">
        <v>2406</v>
      </c>
      <c r="C1018" s="32" t="s">
        <v>3435</v>
      </c>
      <c r="D1018" s="33" t="s">
        <v>1876</v>
      </c>
      <c r="E1018" s="34">
        <v>551.77</v>
      </c>
      <c r="F1018" s="168">
        <f t="shared" ref="F1018:F1081" si="20">E1018*$F$54</f>
        <v>551.77</v>
      </c>
    </row>
    <row r="1019" spans="1:6" s="45" customFormat="1" ht="14.25">
      <c r="A1019" s="31">
        <v>160714</v>
      </c>
      <c r="B1019" s="21" t="s">
        <v>2406</v>
      </c>
      <c r="C1019" s="32" t="s">
        <v>3436</v>
      </c>
      <c r="D1019" s="33" t="s">
        <v>1876</v>
      </c>
      <c r="E1019" s="34">
        <v>83.98</v>
      </c>
      <c r="F1019" s="168">
        <f t="shared" si="20"/>
        <v>83.98</v>
      </c>
    </row>
    <row r="1020" spans="1:6" s="45" customFormat="1" ht="24">
      <c r="A1020" s="31">
        <v>160715</v>
      </c>
      <c r="B1020" s="21" t="s">
        <v>2406</v>
      </c>
      <c r="C1020" s="32" t="s">
        <v>3437</v>
      </c>
      <c r="D1020" s="33" t="s">
        <v>1876</v>
      </c>
      <c r="E1020" s="34">
        <v>239</v>
      </c>
      <c r="F1020" s="168">
        <f t="shared" si="20"/>
        <v>239</v>
      </c>
    </row>
    <row r="1021" spans="1:6" s="45" customFormat="1" ht="14.25">
      <c r="A1021" s="31">
        <v>160716</v>
      </c>
      <c r="B1021" s="21" t="s">
        <v>2406</v>
      </c>
      <c r="C1021" s="32" t="s">
        <v>3438</v>
      </c>
      <c r="D1021" s="33" t="s">
        <v>2442</v>
      </c>
      <c r="E1021" s="34">
        <v>701.43</v>
      </c>
      <c r="F1021" s="168">
        <f t="shared" si="20"/>
        <v>701.43</v>
      </c>
    </row>
    <row r="1022" spans="1:6" s="45" customFormat="1" ht="14.25">
      <c r="A1022" s="31">
        <v>160718</v>
      </c>
      <c r="B1022" s="21" t="s">
        <v>2406</v>
      </c>
      <c r="C1022" s="32" t="s">
        <v>3439</v>
      </c>
      <c r="D1022" s="33" t="s">
        <v>1876</v>
      </c>
      <c r="E1022" s="34">
        <v>25.99</v>
      </c>
      <c r="F1022" s="168">
        <f t="shared" si="20"/>
        <v>25.99</v>
      </c>
    </row>
    <row r="1023" spans="1:6" s="45" customFormat="1" ht="14.25">
      <c r="A1023" s="31">
        <v>1608</v>
      </c>
      <c r="B1023" s="21" t="s">
        <v>2406</v>
      </c>
      <c r="C1023" s="32" t="s">
        <v>3440</v>
      </c>
      <c r="D1023" s="33"/>
      <c r="E1023" s="34"/>
      <c r="F1023" s="168">
        <f t="shared" si="20"/>
        <v>0</v>
      </c>
    </row>
    <row r="1024" spans="1:6" s="45" customFormat="1" ht="14.25">
      <c r="A1024" s="31">
        <v>160806</v>
      </c>
      <c r="B1024" s="21" t="s">
        <v>2406</v>
      </c>
      <c r="C1024" s="32" t="s">
        <v>3441</v>
      </c>
      <c r="D1024" s="33" t="s">
        <v>2408</v>
      </c>
      <c r="E1024" s="34">
        <v>21.73</v>
      </c>
      <c r="F1024" s="168">
        <f t="shared" si="20"/>
        <v>21.73</v>
      </c>
    </row>
    <row r="1025" spans="1:6" s="45" customFormat="1" ht="14.25">
      <c r="A1025" s="31">
        <v>160807</v>
      </c>
      <c r="B1025" s="21" t="s">
        <v>2406</v>
      </c>
      <c r="C1025" s="32" t="s">
        <v>3442</v>
      </c>
      <c r="D1025" s="33" t="s">
        <v>2408</v>
      </c>
      <c r="E1025" s="34">
        <v>11.75</v>
      </c>
      <c r="F1025" s="168">
        <f t="shared" si="20"/>
        <v>11.75</v>
      </c>
    </row>
    <row r="1026" spans="1:6" s="45" customFormat="1" ht="14.25">
      <c r="A1026" s="31">
        <v>160808</v>
      </c>
      <c r="B1026" s="21" t="s">
        <v>2406</v>
      </c>
      <c r="C1026" s="32" t="s">
        <v>3443</v>
      </c>
      <c r="D1026" s="33" t="s">
        <v>2407</v>
      </c>
      <c r="E1026" s="34">
        <v>4.21</v>
      </c>
      <c r="F1026" s="168">
        <f t="shared" si="20"/>
        <v>4.21</v>
      </c>
    </row>
    <row r="1027" spans="1:6" s="45" customFormat="1" ht="14.25">
      <c r="A1027" s="31">
        <v>160809</v>
      </c>
      <c r="B1027" s="21" t="s">
        <v>2406</v>
      </c>
      <c r="C1027" s="32" t="s">
        <v>3444</v>
      </c>
      <c r="D1027" s="33" t="s">
        <v>2408</v>
      </c>
      <c r="E1027" s="34">
        <v>497.48</v>
      </c>
      <c r="F1027" s="168">
        <f t="shared" si="20"/>
        <v>497.48</v>
      </c>
    </row>
    <row r="1028" spans="1:6" s="45" customFormat="1" ht="14.25">
      <c r="A1028" s="35">
        <v>160810</v>
      </c>
      <c r="B1028" s="71" t="s">
        <v>2406</v>
      </c>
      <c r="C1028" s="72" t="s">
        <v>3445</v>
      </c>
      <c r="D1028" s="73" t="s">
        <v>2408</v>
      </c>
      <c r="E1028" s="74">
        <v>520.05999999999995</v>
      </c>
      <c r="F1028" s="168">
        <f t="shared" si="20"/>
        <v>520.05999999999995</v>
      </c>
    </row>
    <row r="1029" spans="1:6" s="45" customFormat="1" ht="14.25">
      <c r="A1029" s="31">
        <v>160811</v>
      </c>
      <c r="B1029" s="21" t="s">
        <v>2406</v>
      </c>
      <c r="C1029" s="32" t="s">
        <v>3446</v>
      </c>
      <c r="D1029" s="33" t="s">
        <v>2408</v>
      </c>
      <c r="E1029" s="34">
        <v>723.73</v>
      </c>
      <c r="F1029" s="168">
        <f t="shared" si="20"/>
        <v>723.73</v>
      </c>
    </row>
    <row r="1030" spans="1:6" s="45" customFormat="1" ht="14.25">
      <c r="A1030" s="31">
        <v>160812</v>
      </c>
      <c r="B1030" s="21" t="s">
        <v>2406</v>
      </c>
      <c r="C1030" s="32" t="s">
        <v>3447</v>
      </c>
      <c r="D1030" s="33" t="s">
        <v>2408</v>
      </c>
      <c r="E1030" s="34">
        <v>774.57</v>
      </c>
      <c r="F1030" s="168">
        <f t="shared" si="20"/>
        <v>774.57</v>
      </c>
    </row>
    <row r="1031" spans="1:6" s="45" customFormat="1" ht="14.25">
      <c r="A1031" s="31">
        <v>160813</v>
      </c>
      <c r="B1031" s="21" t="s">
        <v>2406</v>
      </c>
      <c r="C1031" s="32" t="s">
        <v>3448</v>
      </c>
      <c r="D1031" s="33" t="s">
        <v>2408</v>
      </c>
      <c r="E1031" s="34">
        <v>1846.66</v>
      </c>
      <c r="F1031" s="168">
        <f t="shared" si="20"/>
        <v>1846.66</v>
      </c>
    </row>
    <row r="1032" spans="1:6" s="45" customFormat="1" ht="14.25">
      <c r="A1032" s="31">
        <v>160814</v>
      </c>
      <c r="B1032" s="21" t="s">
        <v>2406</v>
      </c>
      <c r="C1032" s="32" t="s">
        <v>3449</v>
      </c>
      <c r="D1032" s="33" t="s">
        <v>2408</v>
      </c>
      <c r="E1032" s="34">
        <v>1879.19</v>
      </c>
      <c r="F1032" s="168">
        <f t="shared" si="20"/>
        <v>1879.19</v>
      </c>
    </row>
    <row r="1033" spans="1:6" s="45" customFormat="1" ht="14.25">
      <c r="A1033" s="31">
        <v>160815</v>
      </c>
      <c r="B1033" s="21" t="s">
        <v>2406</v>
      </c>
      <c r="C1033" s="32" t="s">
        <v>3450</v>
      </c>
      <c r="D1033" s="33" t="s">
        <v>2408</v>
      </c>
      <c r="E1033" s="34">
        <v>2030.04</v>
      </c>
      <c r="F1033" s="168">
        <f t="shared" si="20"/>
        <v>2030.04</v>
      </c>
    </row>
    <row r="1034" spans="1:6" s="45" customFormat="1" ht="14.25">
      <c r="A1034" s="31">
        <v>160816</v>
      </c>
      <c r="B1034" s="21" t="s">
        <v>2406</v>
      </c>
      <c r="C1034" s="32" t="s">
        <v>3451</v>
      </c>
      <c r="D1034" s="33" t="s">
        <v>2408</v>
      </c>
      <c r="E1034" s="34">
        <v>2084.3200000000002</v>
      </c>
      <c r="F1034" s="168">
        <f t="shared" si="20"/>
        <v>2084.3200000000002</v>
      </c>
    </row>
    <row r="1035" spans="1:6" s="45" customFormat="1" ht="14.25">
      <c r="A1035" s="31">
        <v>160822</v>
      </c>
      <c r="B1035" s="21" t="s">
        <v>2406</v>
      </c>
      <c r="C1035" s="32" t="s">
        <v>3452</v>
      </c>
      <c r="D1035" s="33" t="s">
        <v>2408</v>
      </c>
      <c r="E1035" s="34">
        <v>109.31</v>
      </c>
      <c r="F1035" s="168">
        <f t="shared" si="20"/>
        <v>109.31</v>
      </c>
    </row>
    <row r="1036" spans="1:6" s="45" customFormat="1" ht="14.25">
      <c r="A1036" s="31">
        <v>160823</v>
      </c>
      <c r="B1036" s="21" t="s">
        <v>2406</v>
      </c>
      <c r="C1036" s="32" t="s">
        <v>3453</v>
      </c>
      <c r="D1036" s="33" t="s">
        <v>2408</v>
      </c>
      <c r="E1036" s="34">
        <v>115.46</v>
      </c>
      <c r="F1036" s="168">
        <f t="shared" si="20"/>
        <v>115.46</v>
      </c>
    </row>
    <row r="1037" spans="1:6" s="45" customFormat="1" ht="14.25">
      <c r="A1037" s="31">
        <v>160825</v>
      </c>
      <c r="B1037" s="21" t="s">
        <v>2406</v>
      </c>
      <c r="C1037" s="32" t="s">
        <v>3454</v>
      </c>
      <c r="D1037" s="33" t="s">
        <v>2408</v>
      </c>
      <c r="E1037" s="34">
        <v>34.86</v>
      </c>
      <c r="F1037" s="168">
        <f t="shared" si="20"/>
        <v>34.86</v>
      </c>
    </row>
    <row r="1038" spans="1:6" s="45" customFormat="1" ht="14.25">
      <c r="A1038" s="31">
        <v>160826</v>
      </c>
      <c r="B1038" s="21" t="s">
        <v>2406</v>
      </c>
      <c r="C1038" s="32" t="s">
        <v>3455</v>
      </c>
      <c r="D1038" s="33" t="s">
        <v>2408</v>
      </c>
      <c r="E1038" s="34">
        <v>47.61</v>
      </c>
      <c r="F1038" s="168">
        <f t="shared" si="20"/>
        <v>47.61</v>
      </c>
    </row>
    <row r="1039" spans="1:6" s="45" customFormat="1" ht="14.25">
      <c r="A1039" s="31">
        <v>160827</v>
      </c>
      <c r="B1039" s="21" t="s">
        <v>2406</v>
      </c>
      <c r="C1039" s="32" t="s">
        <v>3456</v>
      </c>
      <c r="D1039" s="33" t="s">
        <v>2408</v>
      </c>
      <c r="E1039" s="34">
        <v>290.86</v>
      </c>
      <c r="F1039" s="168">
        <f t="shared" si="20"/>
        <v>290.86</v>
      </c>
    </row>
    <row r="1040" spans="1:6" s="45" customFormat="1" ht="14.25">
      <c r="A1040" s="31">
        <v>160828</v>
      </c>
      <c r="B1040" s="21" t="s">
        <v>2406</v>
      </c>
      <c r="C1040" s="32" t="s">
        <v>3457</v>
      </c>
      <c r="D1040" s="33" t="s">
        <v>2408</v>
      </c>
      <c r="E1040" s="34">
        <v>345.19</v>
      </c>
      <c r="F1040" s="168">
        <f t="shared" si="20"/>
        <v>345.19</v>
      </c>
    </row>
    <row r="1041" spans="1:6" s="45" customFormat="1" ht="14.25">
      <c r="A1041" s="31">
        <v>160829</v>
      </c>
      <c r="B1041" s="21" t="s">
        <v>2406</v>
      </c>
      <c r="C1041" s="32" t="s">
        <v>3458</v>
      </c>
      <c r="D1041" s="33" t="s">
        <v>2408</v>
      </c>
      <c r="E1041" s="34">
        <v>18.37</v>
      </c>
      <c r="F1041" s="168">
        <f t="shared" si="20"/>
        <v>18.37</v>
      </c>
    </row>
    <row r="1042" spans="1:6" s="45" customFormat="1" ht="14.25">
      <c r="A1042" s="31">
        <v>160830</v>
      </c>
      <c r="B1042" s="21" t="s">
        <v>2406</v>
      </c>
      <c r="C1042" s="32" t="s">
        <v>3459</v>
      </c>
      <c r="D1042" s="33" t="s">
        <v>2408</v>
      </c>
      <c r="E1042" s="34">
        <v>26.82</v>
      </c>
      <c r="F1042" s="168">
        <f t="shared" si="20"/>
        <v>26.82</v>
      </c>
    </row>
    <row r="1043" spans="1:6" s="45" customFormat="1" ht="14.25">
      <c r="A1043" s="31">
        <v>160831</v>
      </c>
      <c r="B1043" s="21" t="s">
        <v>2406</v>
      </c>
      <c r="C1043" s="32" t="s">
        <v>3460</v>
      </c>
      <c r="D1043" s="33" t="s">
        <v>2408</v>
      </c>
      <c r="E1043" s="34">
        <v>72.760000000000005</v>
      </c>
      <c r="F1043" s="168">
        <f t="shared" si="20"/>
        <v>72.760000000000005</v>
      </c>
    </row>
    <row r="1044" spans="1:6" s="45" customFormat="1" ht="14.25">
      <c r="A1044" s="31">
        <v>160832</v>
      </c>
      <c r="B1044" s="21" t="s">
        <v>2406</v>
      </c>
      <c r="C1044" s="32" t="s">
        <v>3461</v>
      </c>
      <c r="D1044" s="33" t="s">
        <v>2408</v>
      </c>
      <c r="E1044" s="34">
        <v>85.47</v>
      </c>
      <c r="F1044" s="168">
        <f t="shared" si="20"/>
        <v>85.47</v>
      </c>
    </row>
    <row r="1045" spans="1:6" s="45" customFormat="1" ht="14.25">
      <c r="A1045" s="31">
        <v>160833</v>
      </c>
      <c r="B1045" s="21" t="s">
        <v>2406</v>
      </c>
      <c r="C1045" s="32" t="s">
        <v>3462</v>
      </c>
      <c r="D1045" s="33" t="s">
        <v>2408</v>
      </c>
      <c r="E1045" s="34">
        <v>116.43</v>
      </c>
      <c r="F1045" s="168">
        <f t="shared" si="20"/>
        <v>116.43</v>
      </c>
    </row>
    <row r="1046" spans="1:6" s="45" customFormat="1" ht="14.25">
      <c r="A1046" s="31">
        <v>160834</v>
      </c>
      <c r="B1046" s="21" t="s">
        <v>2406</v>
      </c>
      <c r="C1046" s="32" t="s">
        <v>3463</v>
      </c>
      <c r="D1046" s="33" t="s">
        <v>2408</v>
      </c>
      <c r="E1046" s="34">
        <v>191.05</v>
      </c>
      <c r="F1046" s="168">
        <f t="shared" si="20"/>
        <v>191.05</v>
      </c>
    </row>
    <row r="1047" spans="1:6" s="45" customFormat="1" ht="14.25">
      <c r="A1047" s="31">
        <v>160835</v>
      </c>
      <c r="B1047" s="21" t="s">
        <v>2406</v>
      </c>
      <c r="C1047" s="32" t="s">
        <v>3464</v>
      </c>
      <c r="D1047" s="33" t="s">
        <v>2408</v>
      </c>
      <c r="E1047" s="34">
        <v>276.45</v>
      </c>
      <c r="F1047" s="168">
        <f t="shared" si="20"/>
        <v>276.45</v>
      </c>
    </row>
    <row r="1048" spans="1:6" s="45" customFormat="1" ht="14.25">
      <c r="A1048" s="31">
        <v>160836</v>
      </c>
      <c r="B1048" s="21" t="s">
        <v>2406</v>
      </c>
      <c r="C1048" s="32" t="s">
        <v>3465</v>
      </c>
      <c r="D1048" s="33" t="s">
        <v>2408</v>
      </c>
      <c r="E1048" s="34">
        <v>521.64</v>
      </c>
      <c r="F1048" s="168">
        <f t="shared" si="20"/>
        <v>521.64</v>
      </c>
    </row>
    <row r="1049" spans="1:6" s="45" customFormat="1" ht="14.25">
      <c r="A1049" s="31">
        <v>160837</v>
      </c>
      <c r="B1049" s="21" t="s">
        <v>2406</v>
      </c>
      <c r="C1049" s="32" t="s">
        <v>3466</v>
      </c>
      <c r="D1049" s="33" t="s">
        <v>2408</v>
      </c>
      <c r="E1049" s="34">
        <v>300.3</v>
      </c>
      <c r="F1049" s="168">
        <f t="shared" si="20"/>
        <v>300.3</v>
      </c>
    </row>
    <row r="1050" spans="1:6" s="45" customFormat="1" ht="14.25">
      <c r="A1050" s="31">
        <v>160838</v>
      </c>
      <c r="B1050" s="21" t="s">
        <v>2406</v>
      </c>
      <c r="C1050" s="32" t="s">
        <v>3467</v>
      </c>
      <c r="D1050" s="33" t="s">
        <v>2408</v>
      </c>
      <c r="E1050" s="34">
        <v>85.35</v>
      </c>
      <c r="F1050" s="168">
        <f t="shared" si="20"/>
        <v>85.35</v>
      </c>
    </row>
    <row r="1051" spans="1:6" s="45" customFormat="1" ht="14.25">
      <c r="A1051" s="31">
        <v>160839</v>
      </c>
      <c r="B1051" s="21" t="s">
        <v>2406</v>
      </c>
      <c r="C1051" s="32" t="s">
        <v>3468</v>
      </c>
      <c r="D1051" s="33" t="s">
        <v>2407</v>
      </c>
      <c r="E1051" s="34">
        <v>5.3</v>
      </c>
      <c r="F1051" s="168">
        <f t="shared" si="20"/>
        <v>5.3</v>
      </c>
    </row>
    <row r="1052" spans="1:6" s="45" customFormat="1" ht="14.25">
      <c r="A1052" s="31">
        <v>160840</v>
      </c>
      <c r="B1052" s="21" t="s">
        <v>2406</v>
      </c>
      <c r="C1052" s="32" t="s">
        <v>3469</v>
      </c>
      <c r="D1052" s="33" t="s">
        <v>2408</v>
      </c>
      <c r="E1052" s="34">
        <v>269.55</v>
      </c>
      <c r="F1052" s="168">
        <f t="shared" si="20"/>
        <v>269.55</v>
      </c>
    </row>
    <row r="1053" spans="1:6" s="45" customFormat="1" ht="14.25">
      <c r="A1053" s="75">
        <v>160841</v>
      </c>
      <c r="B1053" s="21" t="s">
        <v>2406</v>
      </c>
      <c r="C1053" s="76" t="s">
        <v>3470</v>
      </c>
      <c r="D1053" s="77" t="s">
        <v>2408</v>
      </c>
      <c r="E1053" s="78">
        <v>269.55</v>
      </c>
      <c r="F1053" s="168">
        <f t="shared" si="20"/>
        <v>269.55</v>
      </c>
    </row>
    <row r="1054" spans="1:6" s="45" customFormat="1" ht="14.25">
      <c r="A1054" s="184">
        <v>160842</v>
      </c>
      <c r="B1054" s="21" t="s">
        <v>2406</v>
      </c>
      <c r="C1054" s="197" t="s">
        <v>3471</v>
      </c>
      <c r="D1054" s="79" t="s">
        <v>2408</v>
      </c>
      <c r="E1054" s="34">
        <v>473.35</v>
      </c>
      <c r="F1054" s="168">
        <f t="shared" si="20"/>
        <v>473.35</v>
      </c>
    </row>
    <row r="1055" spans="1:6" s="45" customFormat="1" ht="14.25">
      <c r="A1055" s="38">
        <v>160844</v>
      </c>
      <c r="B1055" s="21" t="s">
        <v>2406</v>
      </c>
      <c r="C1055" s="50" t="s">
        <v>3472</v>
      </c>
      <c r="D1055" s="220" t="s">
        <v>2408</v>
      </c>
      <c r="E1055" s="34">
        <v>623.47</v>
      </c>
      <c r="F1055" s="168">
        <f t="shared" si="20"/>
        <v>623.47</v>
      </c>
    </row>
    <row r="1056" spans="1:6" s="45" customFormat="1" ht="14.25">
      <c r="A1056" s="31">
        <v>160845</v>
      </c>
      <c r="B1056" s="21" t="s">
        <v>2406</v>
      </c>
      <c r="C1056" s="32" t="s">
        <v>3473</v>
      </c>
      <c r="D1056" s="33" t="s">
        <v>2408</v>
      </c>
      <c r="E1056" s="34">
        <v>21.93</v>
      </c>
      <c r="F1056" s="168">
        <f t="shared" si="20"/>
        <v>21.93</v>
      </c>
    </row>
    <row r="1057" spans="1:6" s="45" customFormat="1" ht="14.25">
      <c r="A1057" s="31">
        <v>160846</v>
      </c>
      <c r="B1057" s="21" t="s">
        <v>2406</v>
      </c>
      <c r="C1057" s="32" t="s">
        <v>3474</v>
      </c>
      <c r="D1057" s="33" t="s">
        <v>2408</v>
      </c>
      <c r="E1057" s="34">
        <v>42.05</v>
      </c>
      <c r="F1057" s="168">
        <f t="shared" si="20"/>
        <v>42.05</v>
      </c>
    </row>
    <row r="1058" spans="1:6" s="45" customFormat="1" ht="14.25">
      <c r="A1058" s="31">
        <v>160847</v>
      </c>
      <c r="B1058" s="21" t="s">
        <v>2406</v>
      </c>
      <c r="C1058" s="32" t="s">
        <v>3475</v>
      </c>
      <c r="D1058" s="33" t="s">
        <v>2408</v>
      </c>
      <c r="E1058" s="34">
        <v>46.91</v>
      </c>
      <c r="F1058" s="168">
        <f t="shared" si="20"/>
        <v>46.91</v>
      </c>
    </row>
    <row r="1059" spans="1:6" s="45" customFormat="1" ht="14.25">
      <c r="A1059" s="31">
        <v>160848</v>
      </c>
      <c r="B1059" s="21" t="s">
        <v>2406</v>
      </c>
      <c r="C1059" s="32" t="s">
        <v>3476</v>
      </c>
      <c r="D1059" s="33" t="s">
        <v>2408</v>
      </c>
      <c r="E1059" s="34">
        <v>53.56</v>
      </c>
      <c r="F1059" s="168">
        <f t="shared" si="20"/>
        <v>53.56</v>
      </c>
    </row>
    <row r="1060" spans="1:6" s="45" customFormat="1" ht="14.25">
      <c r="A1060" s="31">
        <v>160851</v>
      </c>
      <c r="B1060" s="21" t="s">
        <v>2406</v>
      </c>
      <c r="C1060" s="32" t="s">
        <v>3477</v>
      </c>
      <c r="D1060" s="33" t="s">
        <v>2407</v>
      </c>
      <c r="E1060" s="34">
        <v>5.63</v>
      </c>
      <c r="F1060" s="168">
        <f t="shared" si="20"/>
        <v>5.63</v>
      </c>
    </row>
    <row r="1061" spans="1:6" s="45" customFormat="1" ht="14.25">
      <c r="A1061" s="31">
        <v>160864</v>
      </c>
      <c r="B1061" s="21" t="s">
        <v>2406</v>
      </c>
      <c r="C1061" s="32" t="s">
        <v>3478</v>
      </c>
      <c r="D1061" s="33" t="s">
        <v>2408</v>
      </c>
      <c r="E1061" s="34">
        <v>1060.93</v>
      </c>
      <c r="F1061" s="168">
        <f t="shared" si="20"/>
        <v>1060.93</v>
      </c>
    </row>
    <row r="1062" spans="1:6" s="45" customFormat="1" ht="14.25">
      <c r="A1062" s="31">
        <v>160865</v>
      </c>
      <c r="B1062" s="21" t="s">
        <v>2406</v>
      </c>
      <c r="C1062" s="32" t="s">
        <v>3479</v>
      </c>
      <c r="D1062" s="33" t="s">
        <v>2408</v>
      </c>
      <c r="E1062" s="34">
        <v>2986.02</v>
      </c>
      <c r="F1062" s="168">
        <f t="shared" si="20"/>
        <v>2986.02</v>
      </c>
    </row>
    <row r="1063" spans="1:6" s="45" customFormat="1" ht="24">
      <c r="A1063" s="31">
        <v>160866</v>
      </c>
      <c r="B1063" s="21" t="s">
        <v>2406</v>
      </c>
      <c r="C1063" s="32" t="s">
        <v>3480</v>
      </c>
      <c r="D1063" s="33" t="s">
        <v>2408</v>
      </c>
      <c r="E1063" s="34">
        <v>2539.96</v>
      </c>
      <c r="F1063" s="168">
        <f t="shared" si="20"/>
        <v>2539.96</v>
      </c>
    </row>
    <row r="1064" spans="1:6" s="45" customFormat="1" ht="24">
      <c r="A1064" s="31">
        <v>160867</v>
      </c>
      <c r="B1064" s="21" t="s">
        <v>2406</v>
      </c>
      <c r="C1064" s="32" t="s">
        <v>3481</v>
      </c>
      <c r="D1064" s="33" t="s">
        <v>2408</v>
      </c>
      <c r="E1064" s="34">
        <v>5430</v>
      </c>
      <c r="F1064" s="168">
        <f t="shared" si="20"/>
        <v>5430</v>
      </c>
    </row>
    <row r="1065" spans="1:6" s="45" customFormat="1" ht="14.25">
      <c r="A1065" s="31">
        <v>160869</v>
      </c>
      <c r="B1065" s="21" t="s">
        <v>2406</v>
      </c>
      <c r="C1065" s="32" t="s">
        <v>3482</v>
      </c>
      <c r="D1065" s="33" t="s">
        <v>2408</v>
      </c>
      <c r="E1065" s="34">
        <v>43.38</v>
      </c>
      <c r="F1065" s="168">
        <f t="shared" si="20"/>
        <v>43.38</v>
      </c>
    </row>
    <row r="1066" spans="1:6" s="45" customFormat="1" ht="14.25">
      <c r="A1066" s="31">
        <v>160870</v>
      </c>
      <c r="B1066" s="21" t="s">
        <v>2406</v>
      </c>
      <c r="C1066" s="32" t="s">
        <v>3483</v>
      </c>
      <c r="D1066" s="33" t="s">
        <v>2408</v>
      </c>
      <c r="E1066" s="34">
        <v>28.92</v>
      </c>
      <c r="F1066" s="168">
        <f t="shared" si="20"/>
        <v>28.92</v>
      </c>
    </row>
    <row r="1067" spans="1:6" s="45" customFormat="1" ht="14.25">
      <c r="A1067" s="31">
        <v>160871</v>
      </c>
      <c r="B1067" s="21" t="s">
        <v>2406</v>
      </c>
      <c r="C1067" s="32" t="s">
        <v>3484</v>
      </c>
      <c r="D1067" s="33" t="s">
        <v>2408</v>
      </c>
      <c r="E1067" s="34">
        <v>33.159999999999997</v>
      </c>
      <c r="F1067" s="168">
        <f t="shared" si="20"/>
        <v>33.159999999999997</v>
      </c>
    </row>
    <row r="1068" spans="1:6" s="45" customFormat="1" ht="14.25">
      <c r="A1068" s="31">
        <v>160872</v>
      </c>
      <c r="B1068" s="21" t="s">
        <v>2406</v>
      </c>
      <c r="C1068" s="32" t="s">
        <v>3485</v>
      </c>
      <c r="D1068" s="33" t="s">
        <v>2408</v>
      </c>
      <c r="E1068" s="34">
        <v>28.08</v>
      </c>
      <c r="F1068" s="168">
        <f t="shared" si="20"/>
        <v>28.08</v>
      </c>
    </row>
    <row r="1069" spans="1:6" s="45" customFormat="1" ht="14.25">
      <c r="A1069" s="31">
        <v>160873</v>
      </c>
      <c r="B1069" s="21" t="s">
        <v>2406</v>
      </c>
      <c r="C1069" s="32" t="s">
        <v>3486</v>
      </c>
      <c r="D1069" s="33" t="s">
        <v>2408</v>
      </c>
      <c r="E1069" s="34">
        <v>44.18</v>
      </c>
      <c r="F1069" s="168">
        <f t="shared" si="20"/>
        <v>44.18</v>
      </c>
    </row>
    <row r="1070" spans="1:6" s="45" customFormat="1" ht="14.25">
      <c r="A1070" s="31">
        <v>160874</v>
      </c>
      <c r="B1070" s="21" t="s">
        <v>2406</v>
      </c>
      <c r="C1070" s="32" t="s">
        <v>3487</v>
      </c>
      <c r="D1070" s="33" t="s">
        <v>2408</v>
      </c>
      <c r="E1070" s="34">
        <v>506.02</v>
      </c>
      <c r="F1070" s="168">
        <f t="shared" si="20"/>
        <v>506.02</v>
      </c>
    </row>
    <row r="1071" spans="1:6" s="45" customFormat="1" ht="14.25">
      <c r="A1071" s="31">
        <v>1610</v>
      </c>
      <c r="B1071" s="21" t="s">
        <v>2406</v>
      </c>
      <c r="C1071" s="32" t="s">
        <v>3488</v>
      </c>
      <c r="D1071" s="33"/>
      <c r="E1071" s="34"/>
      <c r="F1071" s="168">
        <f t="shared" si="20"/>
        <v>0</v>
      </c>
    </row>
    <row r="1072" spans="1:6" s="45" customFormat="1" ht="14.25">
      <c r="A1072" s="31">
        <v>161001</v>
      </c>
      <c r="B1072" s="21" t="s">
        <v>2406</v>
      </c>
      <c r="C1072" s="32" t="s">
        <v>3489</v>
      </c>
      <c r="D1072" s="33" t="s">
        <v>2407</v>
      </c>
      <c r="E1072" s="34">
        <v>23.3</v>
      </c>
      <c r="F1072" s="168">
        <f t="shared" si="20"/>
        <v>23.3</v>
      </c>
    </row>
    <row r="1073" spans="1:6" s="45" customFormat="1" ht="14.25">
      <c r="A1073" s="31">
        <v>161002</v>
      </c>
      <c r="B1073" s="21" t="s">
        <v>2406</v>
      </c>
      <c r="C1073" s="32" t="s">
        <v>3490</v>
      </c>
      <c r="D1073" s="33" t="s">
        <v>2407</v>
      </c>
      <c r="E1073" s="34">
        <v>31.6</v>
      </c>
      <c r="F1073" s="168">
        <f t="shared" si="20"/>
        <v>31.6</v>
      </c>
    </row>
    <row r="1074" spans="1:6" s="45" customFormat="1" ht="14.25">
      <c r="A1074" s="206">
        <v>161003</v>
      </c>
      <c r="B1074" s="21" t="s">
        <v>2406</v>
      </c>
      <c r="C1074" s="114" t="s">
        <v>3491</v>
      </c>
      <c r="D1074" s="33" t="s">
        <v>2407</v>
      </c>
      <c r="E1074" s="208">
        <v>40.54</v>
      </c>
      <c r="F1074" s="168">
        <f t="shared" si="20"/>
        <v>40.54</v>
      </c>
    </row>
    <row r="1075" spans="1:6" s="45" customFormat="1" ht="14.25">
      <c r="A1075" s="184">
        <v>161004</v>
      </c>
      <c r="B1075" s="21" t="s">
        <v>2406</v>
      </c>
      <c r="C1075" s="197" t="s">
        <v>3492</v>
      </c>
      <c r="D1075" s="79" t="s">
        <v>2407</v>
      </c>
      <c r="E1075" s="80">
        <v>49.84</v>
      </c>
      <c r="F1075" s="168">
        <f t="shared" si="20"/>
        <v>49.84</v>
      </c>
    </row>
    <row r="1076" spans="1:6" s="45" customFormat="1" ht="14.25">
      <c r="A1076" s="35">
        <v>161005</v>
      </c>
      <c r="B1076" s="71" t="s">
        <v>2406</v>
      </c>
      <c r="C1076" s="72" t="s">
        <v>3493</v>
      </c>
      <c r="D1076" s="73" t="s">
        <v>2407</v>
      </c>
      <c r="E1076" s="74">
        <v>57.66</v>
      </c>
      <c r="F1076" s="168">
        <f t="shared" si="20"/>
        <v>57.66</v>
      </c>
    </row>
    <row r="1077" spans="1:6" s="45" customFormat="1" ht="14.25">
      <c r="A1077" s="31">
        <v>161006</v>
      </c>
      <c r="B1077" s="21" t="s">
        <v>2406</v>
      </c>
      <c r="C1077" s="32" t="s">
        <v>3494</v>
      </c>
      <c r="D1077" s="33" t="s">
        <v>2407</v>
      </c>
      <c r="E1077" s="34">
        <v>72.87</v>
      </c>
      <c r="F1077" s="168">
        <f t="shared" si="20"/>
        <v>72.87</v>
      </c>
    </row>
    <row r="1078" spans="1:6" s="45" customFormat="1" ht="14.25">
      <c r="A1078" s="31">
        <v>161007</v>
      </c>
      <c r="B1078" s="21" t="s">
        <v>2406</v>
      </c>
      <c r="C1078" s="32" t="s">
        <v>3495</v>
      </c>
      <c r="D1078" s="33" t="s">
        <v>2407</v>
      </c>
      <c r="E1078" s="34">
        <v>96.03</v>
      </c>
      <c r="F1078" s="168">
        <f t="shared" si="20"/>
        <v>96.03</v>
      </c>
    </row>
    <row r="1079" spans="1:6" s="45" customFormat="1" ht="14.25">
      <c r="A1079" s="31">
        <v>161008</v>
      </c>
      <c r="B1079" s="21" t="s">
        <v>2406</v>
      </c>
      <c r="C1079" s="32" t="s">
        <v>3496</v>
      </c>
      <c r="D1079" s="33" t="s">
        <v>2407</v>
      </c>
      <c r="E1079" s="34">
        <v>117.82</v>
      </c>
      <c r="F1079" s="168">
        <f t="shared" si="20"/>
        <v>117.82</v>
      </c>
    </row>
    <row r="1080" spans="1:6" s="45" customFormat="1" ht="14.25">
      <c r="A1080" s="31">
        <v>161009</v>
      </c>
      <c r="B1080" s="21" t="s">
        <v>2406</v>
      </c>
      <c r="C1080" s="32" t="s">
        <v>3497</v>
      </c>
      <c r="D1080" s="33" t="s">
        <v>2407</v>
      </c>
      <c r="E1080" s="34">
        <v>142.97999999999999</v>
      </c>
      <c r="F1080" s="168">
        <f t="shared" si="20"/>
        <v>142.97999999999999</v>
      </c>
    </row>
    <row r="1081" spans="1:6" s="45" customFormat="1" ht="14.25">
      <c r="A1081" s="31">
        <v>161010</v>
      </c>
      <c r="B1081" s="21" t="s">
        <v>2406</v>
      </c>
      <c r="C1081" s="32" t="s">
        <v>3498</v>
      </c>
      <c r="D1081" s="33" t="s">
        <v>2408</v>
      </c>
      <c r="E1081" s="34">
        <v>17.940000000000001</v>
      </c>
      <c r="F1081" s="168">
        <f t="shared" si="20"/>
        <v>17.940000000000001</v>
      </c>
    </row>
    <row r="1082" spans="1:6" s="45" customFormat="1" ht="14.25">
      <c r="A1082" s="31">
        <v>161011</v>
      </c>
      <c r="B1082" s="21" t="s">
        <v>2406</v>
      </c>
      <c r="C1082" s="32" t="s">
        <v>3499</v>
      </c>
      <c r="D1082" s="33" t="s">
        <v>2408</v>
      </c>
      <c r="E1082" s="34">
        <v>29.72</v>
      </c>
      <c r="F1082" s="168">
        <f t="shared" ref="F1082:F1145" si="21">E1082*$F$54</f>
        <v>29.72</v>
      </c>
    </row>
    <row r="1083" spans="1:6" s="45" customFormat="1" ht="14.25">
      <c r="A1083" s="31">
        <v>161012</v>
      </c>
      <c r="B1083" s="21" t="s">
        <v>2406</v>
      </c>
      <c r="C1083" s="32" t="s">
        <v>3500</v>
      </c>
      <c r="D1083" s="33" t="s">
        <v>2408</v>
      </c>
      <c r="E1083" s="34">
        <v>50.65</v>
      </c>
      <c r="F1083" s="168">
        <f t="shared" si="21"/>
        <v>50.65</v>
      </c>
    </row>
    <row r="1084" spans="1:6" s="45" customFormat="1" ht="14.25">
      <c r="A1084" s="31">
        <v>161013</v>
      </c>
      <c r="B1084" s="21" t="s">
        <v>2406</v>
      </c>
      <c r="C1084" s="32" t="s">
        <v>3501</v>
      </c>
      <c r="D1084" s="33" t="s">
        <v>1734</v>
      </c>
      <c r="E1084" s="34">
        <v>79.17</v>
      </c>
      <c r="F1084" s="168">
        <f t="shared" si="21"/>
        <v>79.17</v>
      </c>
    </row>
    <row r="1085" spans="1:6" s="45" customFormat="1" ht="14.25">
      <c r="A1085" s="31">
        <v>161014</v>
      </c>
      <c r="B1085" s="21" t="s">
        <v>2406</v>
      </c>
      <c r="C1085" s="32" t="s">
        <v>3502</v>
      </c>
      <c r="D1085" s="33" t="s">
        <v>1734</v>
      </c>
      <c r="E1085" s="34">
        <v>82.33</v>
      </c>
      <c r="F1085" s="168">
        <f t="shared" si="21"/>
        <v>82.33</v>
      </c>
    </row>
    <row r="1086" spans="1:6" s="45" customFormat="1" ht="14.25">
      <c r="A1086" s="31">
        <v>161015</v>
      </c>
      <c r="B1086" s="21" t="s">
        <v>2406</v>
      </c>
      <c r="C1086" s="32" t="s">
        <v>3503</v>
      </c>
      <c r="D1086" s="33" t="s">
        <v>1734</v>
      </c>
      <c r="E1086" s="34">
        <v>76.33</v>
      </c>
      <c r="F1086" s="168">
        <f t="shared" si="21"/>
        <v>76.33</v>
      </c>
    </row>
    <row r="1087" spans="1:6" s="45" customFormat="1" ht="24">
      <c r="A1087" s="31">
        <v>161016</v>
      </c>
      <c r="B1087" s="21" t="s">
        <v>2406</v>
      </c>
      <c r="C1087" s="32" t="s">
        <v>3504</v>
      </c>
      <c r="D1087" s="33" t="s">
        <v>2407</v>
      </c>
      <c r="E1087" s="34">
        <v>116.65</v>
      </c>
      <c r="F1087" s="168">
        <f t="shared" si="21"/>
        <v>116.65</v>
      </c>
    </row>
    <row r="1088" spans="1:6" s="45" customFormat="1" ht="14.25">
      <c r="A1088" s="31">
        <v>161017</v>
      </c>
      <c r="B1088" s="21" t="s">
        <v>2406</v>
      </c>
      <c r="C1088" s="32" t="s">
        <v>3505</v>
      </c>
      <c r="D1088" s="33" t="s">
        <v>1876</v>
      </c>
      <c r="E1088" s="34">
        <v>288.85000000000002</v>
      </c>
      <c r="F1088" s="168">
        <f t="shared" si="21"/>
        <v>288.85000000000002</v>
      </c>
    </row>
    <row r="1089" spans="1:6" s="45" customFormat="1" ht="14.25">
      <c r="A1089" s="31">
        <v>161018</v>
      </c>
      <c r="B1089" s="21" t="s">
        <v>2406</v>
      </c>
      <c r="C1089" s="32" t="s">
        <v>3506</v>
      </c>
      <c r="D1089" s="33" t="s">
        <v>1876</v>
      </c>
      <c r="E1089" s="34">
        <v>222.23</v>
      </c>
      <c r="F1089" s="168">
        <f t="shared" si="21"/>
        <v>222.23</v>
      </c>
    </row>
    <row r="1090" spans="1:6" s="45" customFormat="1" ht="14.25">
      <c r="A1090" s="31">
        <v>161019</v>
      </c>
      <c r="B1090" s="21" t="s">
        <v>2406</v>
      </c>
      <c r="C1090" s="32" t="s">
        <v>3507</v>
      </c>
      <c r="D1090" s="33" t="s">
        <v>1876</v>
      </c>
      <c r="E1090" s="34">
        <v>180.46</v>
      </c>
      <c r="F1090" s="168">
        <f t="shared" si="21"/>
        <v>180.46</v>
      </c>
    </row>
    <row r="1091" spans="1:6" s="45" customFormat="1" ht="14.25">
      <c r="A1091" s="31">
        <v>17</v>
      </c>
      <c r="B1091" s="21" t="s">
        <v>2406</v>
      </c>
      <c r="C1091" s="32" t="s">
        <v>3508</v>
      </c>
      <c r="D1091" s="33"/>
      <c r="E1091" s="34"/>
      <c r="F1091" s="168">
        <f t="shared" si="21"/>
        <v>0</v>
      </c>
    </row>
    <row r="1092" spans="1:6" s="45" customFormat="1" ht="14.25">
      <c r="A1092" s="31">
        <v>1701</v>
      </c>
      <c r="B1092" s="21" t="s">
        <v>2406</v>
      </c>
      <c r="C1092" s="32" t="s">
        <v>3509</v>
      </c>
      <c r="D1092" s="33"/>
      <c r="E1092" s="34"/>
      <c r="F1092" s="168">
        <f t="shared" si="21"/>
        <v>0</v>
      </c>
    </row>
    <row r="1093" spans="1:6" s="45" customFormat="1" ht="24">
      <c r="A1093" s="31">
        <v>170101</v>
      </c>
      <c r="B1093" s="21" t="s">
        <v>2406</v>
      </c>
      <c r="C1093" s="32" t="s">
        <v>3510</v>
      </c>
      <c r="D1093" s="33" t="s">
        <v>2408</v>
      </c>
      <c r="E1093" s="34">
        <v>668.23</v>
      </c>
      <c r="F1093" s="168">
        <f t="shared" si="21"/>
        <v>668.23</v>
      </c>
    </row>
    <row r="1094" spans="1:6" s="45" customFormat="1" ht="24">
      <c r="A1094" s="31">
        <v>170107</v>
      </c>
      <c r="B1094" s="21" t="s">
        <v>2406</v>
      </c>
      <c r="C1094" s="32" t="s">
        <v>3511</v>
      </c>
      <c r="D1094" s="33" t="s">
        <v>2408</v>
      </c>
      <c r="E1094" s="34">
        <v>742.93</v>
      </c>
      <c r="F1094" s="168">
        <f t="shared" si="21"/>
        <v>742.93</v>
      </c>
    </row>
    <row r="1095" spans="1:6" s="45" customFormat="1" ht="14.25">
      <c r="A1095" s="31">
        <v>170110</v>
      </c>
      <c r="B1095" s="21" t="s">
        <v>2406</v>
      </c>
      <c r="C1095" s="32" t="s">
        <v>3512</v>
      </c>
      <c r="D1095" s="33" t="s">
        <v>2408</v>
      </c>
      <c r="E1095" s="34">
        <v>77.59</v>
      </c>
      <c r="F1095" s="168">
        <f t="shared" si="21"/>
        <v>77.59</v>
      </c>
    </row>
    <row r="1096" spans="1:6" s="45" customFormat="1" ht="24">
      <c r="A1096" s="27">
        <v>170114</v>
      </c>
      <c r="B1096" s="28" t="s">
        <v>2406</v>
      </c>
      <c r="C1096" s="29" t="s">
        <v>3513</v>
      </c>
      <c r="D1096" s="28" t="s">
        <v>2408</v>
      </c>
      <c r="E1096" s="30">
        <v>1030.01</v>
      </c>
      <c r="F1096" s="168">
        <f t="shared" si="21"/>
        <v>1030.01</v>
      </c>
    </row>
    <row r="1097" spans="1:6" s="45" customFormat="1" ht="24">
      <c r="A1097" s="35">
        <v>170115</v>
      </c>
      <c r="B1097" s="71" t="s">
        <v>2406</v>
      </c>
      <c r="C1097" s="72" t="s">
        <v>3514</v>
      </c>
      <c r="D1097" s="73" t="s">
        <v>2408</v>
      </c>
      <c r="E1097" s="74">
        <v>349.83</v>
      </c>
      <c r="F1097" s="168">
        <f t="shared" si="21"/>
        <v>349.83</v>
      </c>
    </row>
    <row r="1098" spans="1:6" s="45" customFormat="1" ht="24">
      <c r="A1098" s="75">
        <v>170116</v>
      </c>
      <c r="B1098" s="21" t="s">
        <v>2406</v>
      </c>
      <c r="C1098" s="76" t="s">
        <v>3515</v>
      </c>
      <c r="D1098" s="77" t="s">
        <v>2408</v>
      </c>
      <c r="E1098" s="78">
        <v>599.74</v>
      </c>
      <c r="F1098" s="168">
        <f t="shared" si="21"/>
        <v>599.74</v>
      </c>
    </row>
    <row r="1099" spans="1:6" s="45" customFormat="1" ht="24">
      <c r="A1099" s="184">
        <v>170117</v>
      </c>
      <c r="B1099" s="21" t="s">
        <v>2406</v>
      </c>
      <c r="C1099" s="197" t="s">
        <v>3516</v>
      </c>
      <c r="D1099" s="79" t="s">
        <v>2408</v>
      </c>
      <c r="E1099" s="80">
        <v>247.12</v>
      </c>
      <c r="F1099" s="168">
        <f t="shared" si="21"/>
        <v>247.12</v>
      </c>
    </row>
    <row r="1100" spans="1:6" s="45" customFormat="1" ht="14.25">
      <c r="A1100" s="38">
        <v>170119</v>
      </c>
      <c r="B1100" s="21" t="s">
        <v>2406</v>
      </c>
      <c r="C1100" s="50" t="s">
        <v>3517</v>
      </c>
      <c r="D1100" s="51" t="s">
        <v>2408</v>
      </c>
      <c r="E1100" s="52">
        <v>77.13</v>
      </c>
      <c r="F1100" s="168">
        <f t="shared" si="21"/>
        <v>77.13</v>
      </c>
    </row>
    <row r="1101" spans="1:6" s="45" customFormat="1" ht="24">
      <c r="A1101" s="31">
        <v>170120</v>
      </c>
      <c r="B1101" s="21" t="s">
        <v>2406</v>
      </c>
      <c r="C1101" s="32" t="s">
        <v>3518</v>
      </c>
      <c r="D1101" s="33" t="s">
        <v>2408</v>
      </c>
      <c r="E1101" s="34">
        <v>341.66</v>
      </c>
      <c r="F1101" s="168">
        <f t="shared" si="21"/>
        <v>341.66</v>
      </c>
    </row>
    <row r="1102" spans="1:6" s="45" customFormat="1" ht="24">
      <c r="A1102" s="31">
        <v>170121</v>
      </c>
      <c r="B1102" s="21" t="s">
        <v>2406</v>
      </c>
      <c r="C1102" s="32" t="s">
        <v>3519</v>
      </c>
      <c r="D1102" s="33" t="s">
        <v>2408</v>
      </c>
      <c r="E1102" s="34">
        <v>321.57</v>
      </c>
      <c r="F1102" s="168">
        <f t="shared" si="21"/>
        <v>321.57</v>
      </c>
    </row>
    <row r="1103" spans="1:6" s="45" customFormat="1" ht="24">
      <c r="A1103" s="75">
        <v>170122</v>
      </c>
      <c r="B1103" s="21" t="s">
        <v>2406</v>
      </c>
      <c r="C1103" s="76" t="s">
        <v>3520</v>
      </c>
      <c r="D1103" s="77" t="s">
        <v>2408</v>
      </c>
      <c r="E1103" s="78">
        <v>328.25</v>
      </c>
      <c r="F1103" s="168">
        <f t="shared" si="21"/>
        <v>328.25</v>
      </c>
    </row>
    <row r="1104" spans="1:6" s="45" customFormat="1" ht="14.25">
      <c r="A1104" s="184">
        <v>170123</v>
      </c>
      <c r="B1104" s="21" t="s">
        <v>2406</v>
      </c>
      <c r="C1104" s="197" t="s">
        <v>3521</v>
      </c>
      <c r="D1104" s="79" t="s">
        <v>2408</v>
      </c>
      <c r="E1104" s="80">
        <v>140.25</v>
      </c>
      <c r="F1104" s="168">
        <f t="shared" si="21"/>
        <v>140.25</v>
      </c>
    </row>
    <row r="1105" spans="1:6" s="45" customFormat="1" ht="24">
      <c r="A1105" s="38">
        <v>170124</v>
      </c>
      <c r="B1105" s="21" t="s">
        <v>2406</v>
      </c>
      <c r="C1105" s="50" t="s">
        <v>3522</v>
      </c>
      <c r="D1105" s="51" t="s">
        <v>2408</v>
      </c>
      <c r="E1105" s="52">
        <v>553.70000000000005</v>
      </c>
      <c r="F1105" s="168">
        <f t="shared" si="21"/>
        <v>553.70000000000005</v>
      </c>
    </row>
    <row r="1106" spans="1:6" s="45" customFormat="1" ht="36">
      <c r="A1106" s="31">
        <v>170126</v>
      </c>
      <c r="B1106" s="21" t="s">
        <v>2406</v>
      </c>
      <c r="C1106" s="32" t="s">
        <v>3523</v>
      </c>
      <c r="D1106" s="33" t="s">
        <v>2408</v>
      </c>
      <c r="E1106" s="34">
        <v>3556.82</v>
      </c>
      <c r="F1106" s="168">
        <f t="shared" si="21"/>
        <v>3556.82</v>
      </c>
    </row>
    <row r="1107" spans="1:6" s="45" customFormat="1" ht="36">
      <c r="A1107" s="31">
        <v>170128</v>
      </c>
      <c r="B1107" s="21" t="s">
        <v>2406</v>
      </c>
      <c r="C1107" s="32" t="s">
        <v>3524</v>
      </c>
      <c r="D1107" s="33" t="s">
        <v>2408</v>
      </c>
      <c r="E1107" s="34">
        <v>1425.85</v>
      </c>
      <c r="F1107" s="168">
        <f t="shared" si="21"/>
        <v>1425.85</v>
      </c>
    </row>
    <row r="1108" spans="1:6" s="45" customFormat="1" ht="36">
      <c r="A1108" s="31">
        <v>170129</v>
      </c>
      <c r="B1108" s="21" t="s">
        <v>2406</v>
      </c>
      <c r="C1108" s="32" t="s">
        <v>3525</v>
      </c>
      <c r="D1108" s="33" t="s">
        <v>2408</v>
      </c>
      <c r="E1108" s="34">
        <v>627.6</v>
      </c>
      <c r="F1108" s="168">
        <f t="shared" si="21"/>
        <v>627.6</v>
      </c>
    </row>
    <row r="1109" spans="1:6" s="45" customFormat="1" ht="24">
      <c r="A1109" s="31">
        <v>170130</v>
      </c>
      <c r="B1109" s="21" t="s">
        <v>2406</v>
      </c>
      <c r="C1109" s="32" t="s">
        <v>3526</v>
      </c>
      <c r="D1109" s="33" t="s">
        <v>2408</v>
      </c>
      <c r="E1109" s="34">
        <v>823.19</v>
      </c>
      <c r="F1109" s="168">
        <f t="shared" si="21"/>
        <v>823.19</v>
      </c>
    </row>
    <row r="1110" spans="1:6" s="45" customFormat="1" ht="24">
      <c r="A1110" s="31">
        <v>170132</v>
      </c>
      <c r="B1110" s="21" t="s">
        <v>2406</v>
      </c>
      <c r="C1110" s="32" t="s">
        <v>3527</v>
      </c>
      <c r="D1110" s="33" t="s">
        <v>2408</v>
      </c>
      <c r="E1110" s="34">
        <v>2071.9299999999998</v>
      </c>
      <c r="F1110" s="168">
        <f t="shared" si="21"/>
        <v>2071.9299999999998</v>
      </c>
    </row>
    <row r="1111" spans="1:6" s="45" customFormat="1" ht="24">
      <c r="A1111" s="31">
        <v>170133</v>
      </c>
      <c r="B1111" s="21" t="s">
        <v>2406</v>
      </c>
      <c r="C1111" s="32" t="s">
        <v>3528</v>
      </c>
      <c r="D1111" s="33" t="s">
        <v>2408</v>
      </c>
      <c r="E1111" s="34">
        <v>381.72</v>
      </c>
      <c r="F1111" s="168">
        <f t="shared" si="21"/>
        <v>381.72</v>
      </c>
    </row>
    <row r="1112" spans="1:6" s="45" customFormat="1" ht="24">
      <c r="A1112" s="31">
        <v>170134</v>
      </c>
      <c r="B1112" s="21" t="s">
        <v>2406</v>
      </c>
      <c r="C1112" s="32" t="s">
        <v>3529</v>
      </c>
      <c r="D1112" s="33" t="s">
        <v>2408</v>
      </c>
      <c r="E1112" s="34">
        <v>759.63</v>
      </c>
      <c r="F1112" s="168">
        <f t="shared" si="21"/>
        <v>759.63</v>
      </c>
    </row>
    <row r="1113" spans="1:6" s="45" customFormat="1" ht="36">
      <c r="A1113" s="31">
        <v>170135</v>
      </c>
      <c r="B1113" s="21" t="s">
        <v>2406</v>
      </c>
      <c r="C1113" s="32" t="s">
        <v>3530</v>
      </c>
      <c r="D1113" s="33" t="s">
        <v>2408</v>
      </c>
      <c r="E1113" s="34">
        <v>3475.02</v>
      </c>
      <c r="F1113" s="168">
        <f t="shared" si="21"/>
        <v>3475.02</v>
      </c>
    </row>
    <row r="1114" spans="1:6" s="45" customFormat="1" ht="36">
      <c r="A1114" s="31">
        <v>170136</v>
      </c>
      <c r="B1114" s="21" t="s">
        <v>2406</v>
      </c>
      <c r="C1114" s="32" t="s">
        <v>3531</v>
      </c>
      <c r="D1114" s="33" t="s">
        <v>2408</v>
      </c>
      <c r="E1114" s="34">
        <v>1114.01</v>
      </c>
      <c r="F1114" s="168">
        <f t="shared" si="21"/>
        <v>1114.01</v>
      </c>
    </row>
    <row r="1115" spans="1:6" s="45" customFormat="1" ht="14.25">
      <c r="A1115" s="31">
        <v>1702</v>
      </c>
      <c r="B1115" s="21" t="s">
        <v>2406</v>
      </c>
      <c r="C1115" s="32" t="s">
        <v>3532</v>
      </c>
      <c r="D1115" s="33"/>
      <c r="E1115" s="34"/>
      <c r="F1115" s="168">
        <f t="shared" si="21"/>
        <v>0</v>
      </c>
    </row>
    <row r="1116" spans="1:6" s="45" customFormat="1" ht="14.25">
      <c r="A1116" s="31">
        <v>170205</v>
      </c>
      <c r="B1116" s="21" t="s">
        <v>2406</v>
      </c>
      <c r="C1116" s="32" t="s">
        <v>3533</v>
      </c>
      <c r="D1116" s="33" t="s">
        <v>1876</v>
      </c>
      <c r="E1116" s="34">
        <v>588.09</v>
      </c>
      <c r="F1116" s="168">
        <f t="shared" si="21"/>
        <v>588.09</v>
      </c>
    </row>
    <row r="1117" spans="1:6" s="45" customFormat="1" ht="14.25">
      <c r="A1117" s="31">
        <v>170220</v>
      </c>
      <c r="B1117" s="21" t="s">
        <v>2406</v>
      </c>
      <c r="C1117" s="32" t="s">
        <v>3534</v>
      </c>
      <c r="D1117" s="33" t="s">
        <v>1876</v>
      </c>
      <c r="E1117" s="34">
        <v>397.1</v>
      </c>
      <c r="F1117" s="168">
        <f t="shared" si="21"/>
        <v>397.1</v>
      </c>
    </row>
    <row r="1118" spans="1:6" s="45" customFormat="1" ht="14.25">
      <c r="A1118" s="31">
        <v>170221</v>
      </c>
      <c r="B1118" s="21" t="s">
        <v>2406</v>
      </c>
      <c r="C1118" s="32" t="s">
        <v>3535</v>
      </c>
      <c r="D1118" s="33" t="s">
        <v>1876</v>
      </c>
      <c r="E1118" s="34">
        <v>25.05</v>
      </c>
      <c r="F1118" s="168">
        <f t="shared" si="21"/>
        <v>25.05</v>
      </c>
    </row>
    <row r="1119" spans="1:6" s="45" customFormat="1" ht="24">
      <c r="A1119" s="31">
        <v>170222</v>
      </c>
      <c r="B1119" s="21" t="s">
        <v>2406</v>
      </c>
      <c r="C1119" s="32" t="s">
        <v>3536</v>
      </c>
      <c r="D1119" s="33" t="s">
        <v>2408</v>
      </c>
      <c r="E1119" s="34">
        <v>1929.45</v>
      </c>
      <c r="F1119" s="168">
        <f t="shared" si="21"/>
        <v>1929.45</v>
      </c>
    </row>
    <row r="1120" spans="1:6" s="45" customFormat="1" ht="14.25">
      <c r="A1120" s="35">
        <v>1703</v>
      </c>
      <c r="B1120" s="71" t="s">
        <v>2406</v>
      </c>
      <c r="C1120" s="72" t="s">
        <v>3537</v>
      </c>
      <c r="D1120" s="73"/>
      <c r="E1120" s="74"/>
      <c r="F1120" s="168">
        <f t="shared" si="21"/>
        <v>0</v>
      </c>
    </row>
    <row r="1121" spans="1:6" s="45" customFormat="1" ht="14.25">
      <c r="A1121" s="31">
        <v>170304</v>
      </c>
      <c r="B1121" s="21" t="s">
        <v>2406</v>
      </c>
      <c r="C1121" s="32" t="s">
        <v>3538</v>
      </c>
      <c r="D1121" s="33" t="s">
        <v>2408</v>
      </c>
      <c r="E1121" s="34">
        <v>243.44</v>
      </c>
      <c r="F1121" s="168">
        <f t="shared" si="21"/>
        <v>243.44</v>
      </c>
    </row>
    <row r="1122" spans="1:6" s="45" customFormat="1" ht="14.25">
      <c r="A1122" s="31">
        <v>170306</v>
      </c>
      <c r="B1122" s="21" t="s">
        <v>2406</v>
      </c>
      <c r="C1122" s="32" t="s">
        <v>3539</v>
      </c>
      <c r="D1122" s="33" t="s">
        <v>2408</v>
      </c>
      <c r="E1122" s="34">
        <v>201.88</v>
      </c>
      <c r="F1122" s="168">
        <f t="shared" si="21"/>
        <v>201.88</v>
      </c>
    </row>
    <row r="1123" spans="1:6" s="45" customFormat="1" ht="14.25">
      <c r="A1123" s="31">
        <v>170309</v>
      </c>
      <c r="B1123" s="21" t="s">
        <v>2406</v>
      </c>
      <c r="C1123" s="32" t="s">
        <v>3540</v>
      </c>
      <c r="D1123" s="33" t="s">
        <v>2408</v>
      </c>
      <c r="E1123" s="34">
        <v>133.44999999999999</v>
      </c>
      <c r="F1123" s="168">
        <f t="shared" si="21"/>
        <v>133.44999999999999</v>
      </c>
    </row>
    <row r="1124" spans="1:6" s="45" customFormat="1" ht="14.25">
      <c r="A1124" s="31">
        <v>170310</v>
      </c>
      <c r="B1124" s="21" t="s">
        <v>2406</v>
      </c>
      <c r="C1124" s="32" t="s">
        <v>3541</v>
      </c>
      <c r="D1124" s="33" t="s">
        <v>2408</v>
      </c>
      <c r="E1124" s="34">
        <v>216.62</v>
      </c>
      <c r="F1124" s="168">
        <f t="shared" si="21"/>
        <v>216.62</v>
      </c>
    </row>
    <row r="1125" spans="1:6" s="45" customFormat="1" ht="14.25">
      <c r="A1125" s="35">
        <v>170311</v>
      </c>
      <c r="B1125" s="71" t="s">
        <v>2406</v>
      </c>
      <c r="C1125" s="72" t="s">
        <v>3542</v>
      </c>
      <c r="D1125" s="73" t="s">
        <v>2408</v>
      </c>
      <c r="E1125" s="74">
        <v>61.18</v>
      </c>
      <c r="F1125" s="168">
        <f t="shared" si="21"/>
        <v>61.18</v>
      </c>
    </row>
    <row r="1126" spans="1:6" s="45" customFormat="1" ht="14.25">
      <c r="A1126" s="31">
        <v>170313</v>
      </c>
      <c r="B1126" s="21" t="s">
        <v>2406</v>
      </c>
      <c r="C1126" s="32" t="s">
        <v>3543</v>
      </c>
      <c r="D1126" s="33" t="s">
        <v>2408</v>
      </c>
      <c r="E1126" s="34">
        <v>201.88</v>
      </c>
      <c r="F1126" s="168">
        <f t="shared" si="21"/>
        <v>201.88</v>
      </c>
    </row>
    <row r="1127" spans="1:6" s="45" customFormat="1" ht="14.25">
      <c r="A1127" s="31">
        <v>170315</v>
      </c>
      <c r="B1127" s="21" t="s">
        <v>2406</v>
      </c>
      <c r="C1127" s="32" t="s">
        <v>3544</v>
      </c>
      <c r="D1127" s="33" t="s">
        <v>2408</v>
      </c>
      <c r="E1127" s="34">
        <v>268.01</v>
      </c>
      <c r="F1127" s="168">
        <f t="shared" si="21"/>
        <v>268.01</v>
      </c>
    </row>
    <row r="1128" spans="1:6" s="45" customFormat="1" ht="14.25">
      <c r="A1128" s="31">
        <v>170316</v>
      </c>
      <c r="B1128" s="21" t="s">
        <v>2406</v>
      </c>
      <c r="C1128" s="32" t="s">
        <v>3545</v>
      </c>
      <c r="D1128" s="33" t="s">
        <v>2408</v>
      </c>
      <c r="E1128" s="34">
        <v>128.38</v>
      </c>
      <c r="F1128" s="168">
        <f t="shared" si="21"/>
        <v>128.38</v>
      </c>
    </row>
    <row r="1129" spans="1:6" s="45" customFormat="1" ht="14.25">
      <c r="A1129" s="31">
        <v>170317</v>
      </c>
      <c r="B1129" s="21" t="s">
        <v>2406</v>
      </c>
      <c r="C1129" s="32" t="s">
        <v>3546</v>
      </c>
      <c r="D1129" s="33" t="s">
        <v>2408</v>
      </c>
      <c r="E1129" s="34">
        <v>131.08000000000001</v>
      </c>
      <c r="F1129" s="168">
        <f t="shared" si="21"/>
        <v>131.08000000000001</v>
      </c>
    </row>
    <row r="1130" spans="1:6" s="45" customFormat="1" ht="14.25">
      <c r="A1130" s="31">
        <v>170318</v>
      </c>
      <c r="B1130" s="21" t="s">
        <v>2406</v>
      </c>
      <c r="C1130" s="32" t="s">
        <v>3547</v>
      </c>
      <c r="D1130" s="33" t="s">
        <v>2408</v>
      </c>
      <c r="E1130" s="34">
        <v>59.68</v>
      </c>
      <c r="F1130" s="168">
        <f t="shared" si="21"/>
        <v>59.68</v>
      </c>
    </row>
    <row r="1131" spans="1:6" s="45" customFormat="1" ht="14.25">
      <c r="A1131" s="31">
        <v>170319</v>
      </c>
      <c r="B1131" s="21" t="s">
        <v>2406</v>
      </c>
      <c r="C1131" s="32" t="s">
        <v>3548</v>
      </c>
      <c r="D1131" s="33" t="s">
        <v>2408</v>
      </c>
      <c r="E1131" s="34">
        <v>57.68</v>
      </c>
      <c r="F1131" s="168">
        <f t="shared" si="21"/>
        <v>57.68</v>
      </c>
    </row>
    <row r="1132" spans="1:6" s="45" customFormat="1" ht="14.25">
      <c r="A1132" s="31">
        <v>170320</v>
      </c>
      <c r="B1132" s="21" t="s">
        <v>2406</v>
      </c>
      <c r="C1132" s="32" t="s">
        <v>3549</v>
      </c>
      <c r="D1132" s="33" t="s">
        <v>2408</v>
      </c>
      <c r="E1132" s="34">
        <v>61.82</v>
      </c>
      <c r="F1132" s="168">
        <f t="shared" si="21"/>
        <v>61.82</v>
      </c>
    </row>
    <row r="1133" spans="1:6" s="45" customFormat="1" ht="14.25">
      <c r="A1133" s="31">
        <v>170321</v>
      </c>
      <c r="B1133" s="21" t="s">
        <v>2406</v>
      </c>
      <c r="C1133" s="32" t="s">
        <v>3550</v>
      </c>
      <c r="D1133" s="33" t="s">
        <v>2408</v>
      </c>
      <c r="E1133" s="34">
        <v>85.08</v>
      </c>
      <c r="F1133" s="168">
        <f t="shared" si="21"/>
        <v>85.08</v>
      </c>
    </row>
    <row r="1134" spans="1:6" s="45" customFormat="1" ht="14.25">
      <c r="A1134" s="31">
        <v>170322</v>
      </c>
      <c r="B1134" s="21" t="s">
        <v>2406</v>
      </c>
      <c r="C1134" s="32" t="s">
        <v>3551</v>
      </c>
      <c r="D1134" s="33" t="s">
        <v>2408</v>
      </c>
      <c r="E1134" s="34">
        <v>129.56</v>
      </c>
      <c r="F1134" s="168">
        <f t="shared" si="21"/>
        <v>129.56</v>
      </c>
    </row>
    <row r="1135" spans="1:6" s="45" customFormat="1" ht="14.25">
      <c r="A1135" s="31">
        <v>170323</v>
      </c>
      <c r="B1135" s="21" t="s">
        <v>2406</v>
      </c>
      <c r="C1135" s="32" t="s">
        <v>3552</v>
      </c>
      <c r="D1135" s="33" t="s">
        <v>2408</v>
      </c>
      <c r="E1135" s="34">
        <v>173.19</v>
      </c>
      <c r="F1135" s="168">
        <f t="shared" si="21"/>
        <v>173.19</v>
      </c>
    </row>
    <row r="1136" spans="1:6" s="45" customFormat="1" ht="14.25">
      <c r="A1136" s="31">
        <v>170324</v>
      </c>
      <c r="B1136" s="21" t="s">
        <v>2406</v>
      </c>
      <c r="C1136" s="32" t="s">
        <v>3553</v>
      </c>
      <c r="D1136" s="33" t="s">
        <v>2408</v>
      </c>
      <c r="E1136" s="34">
        <v>245.35</v>
      </c>
      <c r="F1136" s="168">
        <f t="shared" si="21"/>
        <v>245.35</v>
      </c>
    </row>
    <row r="1137" spans="1:6" s="45" customFormat="1" ht="14.25">
      <c r="A1137" s="31">
        <v>170325</v>
      </c>
      <c r="B1137" s="21" t="s">
        <v>2406</v>
      </c>
      <c r="C1137" s="32" t="s">
        <v>3554</v>
      </c>
      <c r="D1137" s="33" t="s">
        <v>2408</v>
      </c>
      <c r="E1137" s="34">
        <v>413.6</v>
      </c>
      <c r="F1137" s="168">
        <f t="shared" si="21"/>
        <v>413.6</v>
      </c>
    </row>
    <row r="1138" spans="1:6" s="45" customFormat="1" ht="14.25">
      <c r="A1138" s="31">
        <v>170326</v>
      </c>
      <c r="B1138" s="21" t="s">
        <v>2406</v>
      </c>
      <c r="C1138" s="32" t="s">
        <v>3555</v>
      </c>
      <c r="D1138" s="33" t="s">
        <v>2408</v>
      </c>
      <c r="E1138" s="34">
        <v>542.11</v>
      </c>
      <c r="F1138" s="168">
        <f t="shared" si="21"/>
        <v>542.11</v>
      </c>
    </row>
    <row r="1139" spans="1:6" s="45" customFormat="1" ht="14.25">
      <c r="A1139" s="31">
        <v>170327</v>
      </c>
      <c r="B1139" s="21" t="s">
        <v>2406</v>
      </c>
      <c r="C1139" s="32" t="s">
        <v>3556</v>
      </c>
      <c r="D1139" s="33" t="s">
        <v>2408</v>
      </c>
      <c r="E1139" s="34">
        <v>123.5</v>
      </c>
      <c r="F1139" s="168">
        <f t="shared" si="21"/>
        <v>123.5</v>
      </c>
    </row>
    <row r="1140" spans="1:6" s="45" customFormat="1" ht="14.25">
      <c r="A1140" s="31">
        <v>170328</v>
      </c>
      <c r="B1140" s="21" t="s">
        <v>2406</v>
      </c>
      <c r="C1140" s="32" t="s">
        <v>3557</v>
      </c>
      <c r="D1140" s="33" t="s">
        <v>2408</v>
      </c>
      <c r="E1140" s="34">
        <v>129.66999999999999</v>
      </c>
      <c r="F1140" s="168">
        <f t="shared" si="21"/>
        <v>129.66999999999999</v>
      </c>
    </row>
    <row r="1141" spans="1:6" s="45" customFormat="1" ht="14.25">
      <c r="A1141" s="31">
        <v>170329</v>
      </c>
      <c r="B1141" s="21" t="s">
        <v>2406</v>
      </c>
      <c r="C1141" s="32" t="s">
        <v>3558</v>
      </c>
      <c r="D1141" s="33" t="s">
        <v>2408</v>
      </c>
      <c r="E1141" s="34">
        <v>176.47</v>
      </c>
      <c r="F1141" s="168">
        <f t="shared" si="21"/>
        <v>176.47</v>
      </c>
    </row>
    <row r="1142" spans="1:6" s="45" customFormat="1" ht="14.25">
      <c r="A1142" s="31">
        <v>170330</v>
      </c>
      <c r="B1142" s="21" t="s">
        <v>2406</v>
      </c>
      <c r="C1142" s="32" t="s">
        <v>3559</v>
      </c>
      <c r="D1142" s="33" t="s">
        <v>2408</v>
      </c>
      <c r="E1142" s="34">
        <v>237.76</v>
      </c>
      <c r="F1142" s="168">
        <f t="shared" si="21"/>
        <v>237.76</v>
      </c>
    </row>
    <row r="1143" spans="1:6" s="45" customFormat="1" ht="14.25">
      <c r="A1143" s="31">
        <v>170331</v>
      </c>
      <c r="B1143" s="21" t="s">
        <v>2406</v>
      </c>
      <c r="C1143" s="32" t="s">
        <v>3560</v>
      </c>
      <c r="D1143" s="33" t="s">
        <v>2408</v>
      </c>
      <c r="E1143" s="34">
        <v>244.76</v>
      </c>
      <c r="F1143" s="168">
        <f t="shared" si="21"/>
        <v>244.76</v>
      </c>
    </row>
    <row r="1144" spans="1:6" s="45" customFormat="1" ht="14.25">
      <c r="A1144" s="31">
        <v>170345</v>
      </c>
      <c r="B1144" s="21" t="s">
        <v>2406</v>
      </c>
      <c r="C1144" s="32" t="s">
        <v>3561</v>
      </c>
      <c r="D1144" s="33" t="s">
        <v>2408</v>
      </c>
      <c r="E1144" s="34">
        <v>378.87</v>
      </c>
      <c r="F1144" s="168">
        <f t="shared" si="21"/>
        <v>378.87</v>
      </c>
    </row>
    <row r="1145" spans="1:6" s="45" customFormat="1" ht="14.25">
      <c r="A1145" s="31">
        <v>170346</v>
      </c>
      <c r="B1145" s="21" t="s">
        <v>2406</v>
      </c>
      <c r="C1145" s="32" t="s">
        <v>3562</v>
      </c>
      <c r="D1145" s="33" t="s">
        <v>2408</v>
      </c>
      <c r="E1145" s="34">
        <v>378.87</v>
      </c>
      <c r="F1145" s="168">
        <f t="shared" si="21"/>
        <v>378.87</v>
      </c>
    </row>
    <row r="1146" spans="1:6" s="45" customFormat="1" ht="14.25">
      <c r="A1146" s="31">
        <v>170347</v>
      </c>
      <c r="B1146" s="21" t="s">
        <v>2406</v>
      </c>
      <c r="C1146" s="32" t="s">
        <v>3563</v>
      </c>
      <c r="D1146" s="33" t="s">
        <v>2408</v>
      </c>
      <c r="E1146" s="34">
        <v>14.18</v>
      </c>
      <c r="F1146" s="168">
        <f t="shared" ref="F1146:F1209" si="22">E1146*$F$54</f>
        <v>14.18</v>
      </c>
    </row>
    <row r="1147" spans="1:6" s="45" customFormat="1" ht="14.25">
      <c r="A1147" s="31">
        <v>170348</v>
      </c>
      <c r="B1147" s="21" t="s">
        <v>2406</v>
      </c>
      <c r="C1147" s="32" t="s">
        <v>3564</v>
      </c>
      <c r="D1147" s="33" t="s">
        <v>2408</v>
      </c>
      <c r="E1147" s="34">
        <v>19.68</v>
      </c>
      <c r="F1147" s="168">
        <f t="shared" si="22"/>
        <v>19.68</v>
      </c>
    </row>
    <row r="1148" spans="1:6" s="45" customFormat="1" ht="14.25">
      <c r="A1148" s="31">
        <v>170349</v>
      </c>
      <c r="B1148" s="21" t="s">
        <v>2406</v>
      </c>
      <c r="C1148" s="32" t="s">
        <v>3565</v>
      </c>
      <c r="D1148" s="33" t="s">
        <v>2408</v>
      </c>
      <c r="E1148" s="34">
        <v>75.400000000000006</v>
      </c>
      <c r="F1148" s="168">
        <f t="shared" si="22"/>
        <v>75.400000000000006</v>
      </c>
    </row>
    <row r="1149" spans="1:6" s="45" customFormat="1" ht="14.25">
      <c r="A1149" s="31">
        <v>170350</v>
      </c>
      <c r="B1149" s="21" t="s">
        <v>2406</v>
      </c>
      <c r="C1149" s="32" t="s">
        <v>3566</v>
      </c>
      <c r="D1149" s="33" t="s">
        <v>2408</v>
      </c>
      <c r="E1149" s="34">
        <v>23.14</v>
      </c>
      <c r="F1149" s="168">
        <f t="shared" si="22"/>
        <v>23.14</v>
      </c>
    </row>
    <row r="1150" spans="1:6" s="45" customFormat="1" ht="14.25">
      <c r="A1150" s="31">
        <v>170351</v>
      </c>
      <c r="B1150" s="21" t="s">
        <v>2406</v>
      </c>
      <c r="C1150" s="32" t="s">
        <v>3567</v>
      </c>
      <c r="D1150" s="33" t="s">
        <v>2408</v>
      </c>
      <c r="E1150" s="34">
        <v>429.37</v>
      </c>
      <c r="F1150" s="168">
        <f t="shared" si="22"/>
        <v>429.37</v>
      </c>
    </row>
    <row r="1151" spans="1:6" s="45" customFormat="1" ht="24">
      <c r="A1151" s="31">
        <v>170352</v>
      </c>
      <c r="B1151" s="21" t="s">
        <v>2406</v>
      </c>
      <c r="C1151" s="32" t="s">
        <v>3568</v>
      </c>
      <c r="D1151" s="33" t="s">
        <v>2408</v>
      </c>
      <c r="E1151" s="34">
        <v>604.92999999999995</v>
      </c>
      <c r="F1151" s="168">
        <f t="shared" si="22"/>
        <v>604.92999999999995</v>
      </c>
    </row>
    <row r="1152" spans="1:6" s="45" customFormat="1" ht="14.25">
      <c r="A1152" s="31">
        <v>170353</v>
      </c>
      <c r="B1152" s="21" t="s">
        <v>2406</v>
      </c>
      <c r="C1152" s="32" t="s">
        <v>3569</v>
      </c>
      <c r="D1152" s="33" t="s">
        <v>2408</v>
      </c>
      <c r="E1152" s="34">
        <v>516.66999999999996</v>
      </c>
      <c r="F1152" s="168">
        <f t="shared" si="22"/>
        <v>516.66999999999996</v>
      </c>
    </row>
    <row r="1153" spans="1:6" s="45" customFormat="1" ht="14.25">
      <c r="A1153" s="31">
        <v>170354</v>
      </c>
      <c r="B1153" s="21" t="s">
        <v>2406</v>
      </c>
      <c r="C1153" s="32" t="s">
        <v>3570</v>
      </c>
      <c r="D1153" s="33" t="s">
        <v>2408</v>
      </c>
      <c r="E1153" s="34">
        <v>1448.42</v>
      </c>
      <c r="F1153" s="168">
        <f t="shared" si="22"/>
        <v>1448.42</v>
      </c>
    </row>
    <row r="1154" spans="1:6" s="45" customFormat="1" ht="14.25">
      <c r="A1154" s="75">
        <v>170357</v>
      </c>
      <c r="B1154" s="21" t="s">
        <v>2406</v>
      </c>
      <c r="C1154" s="76" t="s">
        <v>3571</v>
      </c>
      <c r="D1154" s="77" t="s">
        <v>2408</v>
      </c>
      <c r="E1154" s="78">
        <v>1191.99</v>
      </c>
      <c r="F1154" s="168">
        <f t="shared" si="22"/>
        <v>1191.99</v>
      </c>
    </row>
    <row r="1155" spans="1:6" s="45" customFormat="1" ht="14.25">
      <c r="A1155" s="184">
        <v>170361</v>
      </c>
      <c r="B1155" s="21" t="s">
        <v>2406</v>
      </c>
      <c r="C1155" s="197" t="s">
        <v>3572</v>
      </c>
      <c r="D1155" s="79" t="s">
        <v>2408</v>
      </c>
      <c r="E1155" s="80">
        <v>126.68</v>
      </c>
      <c r="F1155" s="168">
        <f t="shared" si="22"/>
        <v>126.68</v>
      </c>
    </row>
    <row r="1156" spans="1:6" s="45" customFormat="1" ht="14.25">
      <c r="A1156" s="38">
        <v>170362</v>
      </c>
      <c r="B1156" s="21" t="s">
        <v>2406</v>
      </c>
      <c r="C1156" s="50" t="s">
        <v>3573</v>
      </c>
      <c r="D1156" s="51" t="s">
        <v>2408</v>
      </c>
      <c r="E1156" s="52">
        <v>143.06</v>
      </c>
      <c r="F1156" s="168">
        <f t="shared" si="22"/>
        <v>143.06</v>
      </c>
    </row>
    <row r="1157" spans="1:6" s="45" customFormat="1" ht="14.25">
      <c r="A1157" s="31">
        <v>170363</v>
      </c>
      <c r="B1157" s="21" t="s">
        <v>2406</v>
      </c>
      <c r="C1157" s="32" t="s">
        <v>3574</v>
      </c>
      <c r="D1157" s="33" t="s">
        <v>2408</v>
      </c>
      <c r="E1157" s="34">
        <v>166.47</v>
      </c>
      <c r="F1157" s="168">
        <f t="shared" si="22"/>
        <v>166.47</v>
      </c>
    </row>
    <row r="1158" spans="1:6" s="45" customFormat="1" ht="14.25">
      <c r="A1158" s="31">
        <v>170364</v>
      </c>
      <c r="B1158" s="21" t="s">
        <v>2406</v>
      </c>
      <c r="C1158" s="32" t="s">
        <v>3575</v>
      </c>
      <c r="D1158" s="33" t="s">
        <v>2408</v>
      </c>
      <c r="E1158" s="34">
        <v>258.77999999999997</v>
      </c>
      <c r="F1158" s="168">
        <f t="shared" si="22"/>
        <v>258.77999999999997</v>
      </c>
    </row>
    <row r="1159" spans="1:6" s="45" customFormat="1" ht="14.25">
      <c r="A1159" s="31">
        <v>170365</v>
      </c>
      <c r="B1159" s="21" t="s">
        <v>2406</v>
      </c>
      <c r="C1159" s="32" t="s">
        <v>3576</v>
      </c>
      <c r="D1159" s="33" t="s">
        <v>2408</v>
      </c>
      <c r="E1159" s="34">
        <v>307.35000000000002</v>
      </c>
      <c r="F1159" s="168">
        <f t="shared" si="22"/>
        <v>307.35000000000002</v>
      </c>
    </row>
    <row r="1160" spans="1:6" s="45" customFormat="1" ht="14.25">
      <c r="A1160" s="31">
        <v>170366</v>
      </c>
      <c r="B1160" s="21" t="s">
        <v>2406</v>
      </c>
      <c r="C1160" s="32" t="s">
        <v>3577</v>
      </c>
      <c r="D1160" s="33" t="s">
        <v>2408</v>
      </c>
      <c r="E1160" s="34">
        <v>427.53</v>
      </c>
      <c r="F1160" s="168">
        <f t="shared" si="22"/>
        <v>427.53</v>
      </c>
    </row>
    <row r="1161" spans="1:6" s="45" customFormat="1" ht="14.25">
      <c r="A1161" s="31">
        <v>170367</v>
      </c>
      <c r="B1161" s="21" t="s">
        <v>2406</v>
      </c>
      <c r="C1161" s="32" t="s">
        <v>3578</v>
      </c>
      <c r="D1161" s="33" t="s">
        <v>2408</v>
      </c>
      <c r="E1161" s="34">
        <v>707.74</v>
      </c>
      <c r="F1161" s="168">
        <f t="shared" si="22"/>
        <v>707.74</v>
      </c>
    </row>
    <row r="1162" spans="1:6" s="45" customFormat="1" ht="14.25">
      <c r="A1162" s="31">
        <v>170368</v>
      </c>
      <c r="B1162" s="21" t="s">
        <v>2406</v>
      </c>
      <c r="C1162" s="32" t="s">
        <v>3579</v>
      </c>
      <c r="D1162" s="33" t="s">
        <v>2408</v>
      </c>
      <c r="E1162" s="34">
        <v>972.71</v>
      </c>
      <c r="F1162" s="168">
        <f t="shared" si="22"/>
        <v>972.71</v>
      </c>
    </row>
    <row r="1163" spans="1:6" s="45" customFormat="1" ht="14.25">
      <c r="A1163" s="31">
        <v>170369</v>
      </c>
      <c r="B1163" s="21" t="s">
        <v>2406</v>
      </c>
      <c r="C1163" s="32" t="s">
        <v>3580</v>
      </c>
      <c r="D1163" s="33" t="s">
        <v>2408</v>
      </c>
      <c r="E1163" s="34">
        <v>90.66</v>
      </c>
      <c r="F1163" s="168">
        <f t="shared" si="22"/>
        <v>90.66</v>
      </c>
    </row>
    <row r="1164" spans="1:6" s="45" customFormat="1" ht="14.25">
      <c r="A1164" s="31">
        <v>170370</v>
      </c>
      <c r="B1164" s="21" t="s">
        <v>2406</v>
      </c>
      <c r="C1164" s="32" t="s">
        <v>3581</v>
      </c>
      <c r="D1164" s="33" t="s">
        <v>2408</v>
      </c>
      <c r="E1164" s="34">
        <v>100.59</v>
      </c>
      <c r="F1164" s="168">
        <f t="shared" si="22"/>
        <v>100.59</v>
      </c>
    </row>
    <row r="1165" spans="1:6" s="45" customFormat="1" ht="14.25">
      <c r="A1165" s="31">
        <v>170371</v>
      </c>
      <c r="B1165" s="21" t="s">
        <v>2406</v>
      </c>
      <c r="C1165" s="32" t="s">
        <v>3582</v>
      </c>
      <c r="D1165" s="33" t="s">
        <v>2408</v>
      </c>
      <c r="E1165" s="34">
        <v>128.09</v>
      </c>
      <c r="F1165" s="168">
        <f t="shared" si="22"/>
        <v>128.09</v>
      </c>
    </row>
    <row r="1166" spans="1:6" s="45" customFormat="1" ht="14.25">
      <c r="A1166" s="31">
        <v>170372</v>
      </c>
      <c r="B1166" s="21" t="s">
        <v>2406</v>
      </c>
      <c r="C1166" s="32" t="s">
        <v>3583</v>
      </c>
      <c r="D1166" s="33" t="s">
        <v>2408</v>
      </c>
      <c r="E1166" s="34">
        <v>175.7</v>
      </c>
      <c r="F1166" s="168">
        <f t="shared" si="22"/>
        <v>175.7</v>
      </c>
    </row>
    <row r="1167" spans="1:6" s="45" customFormat="1" ht="14.25">
      <c r="A1167" s="31">
        <v>170373</v>
      </c>
      <c r="B1167" s="21" t="s">
        <v>2406</v>
      </c>
      <c r="C1167" s="32" t="s">
        <v>3584</v>
      </c>
      <c r="D1167" s="33" t="s">
        <v>2408</v>
      </c>
      <c r="E1167" s="34">
        <v>206.41</v>
      </c>
      <c r="F1167" s="168">
        <f t="shared" si="22"/>
        <v>206.41</v>
      </c>
    </row>
    <row r="1168" spans="1:6" s="45" customFormat="1" ht="14.25">
      <c r="A1168" s="31">
        <v>170374</v>
      </c>
      <c r="B1168" s="21" t="s">
        <v>2406</v>
      </c>
      <c r="C1168" s="32" t="s">
        <v>3585</v>
      </c>
      <c r="D1168" s="33" t="s">
        <v>2408</v>
      </c>
      <c r="E1168" s="34">
        <v>296.89</v>
      </c>
      <c r="F1168" s="168">
        <f t="shared" si="22"/>
        <v>296.89</v>
      </c>
    </row>
    <row r="1169" spans="1:6" s="45" customFormat="1" ht="14.25">
      <c r="A1169" s="31">
        <v>170375</v>
      </c>
      <c r="B1169" s="21" t="s">
        <v>2406</v>
      </c>
      <c r="C1169" s="32" t="s">
        <v>3586</v>
      </c>
      <c r="D1169" s="33" t="s">
        <v>2408</v>
      </c>
      <c r="E1169" s="34">
        <v>512.30999999999995</v>
      </c>
      <c r="F1169" s="168">
        <f t="shared" si="22"/>
        <v>512.30999999999995</v>
      </c>
    </row>
    <row r="1170" spans="1:6" s="45" customFormat="1" ht="14.25">
      <c r="A1170" s="31">
        <v>170376</v>
      </c>
      <c r="B1170" s="21" t="s">
        <v>2406</v>
      </c>
      <c r="C1170" s="32" t="s">
        <v>3587</v>
      </c>
      <c r="D1170" s="33" t="s">
        <v>2408</v>
      </c>
      <c r="E1170" s="34">
        <v>638.85</v>
      </c>
      <c r="F1170" s="168">
        <f t="shared" si="22"/>
        <v>638.85</v>
      </c>
    </row>
    <row r="1171" spans="1:6" s="45" customFormat="1" ht="14.25">
      <c r="A1171" s="31">
        <v>1705</v>
      </c>
      <c r="B1171" s="21" t="s">
        <v>2406</v>
      </c>
      <c r="C1171" s="32" t="s">
        <v>3588</v>
      </c>
      <c r="D1171" s="33"/>
      <c r="E1171" s="34"/>
      <c r="F1171" s="168">
        <f t="shared" si="22"/>
        <v>0</v>
      </c>
    </row>
    <row r="1172" spans="1:6" s="45" customFormat="1" ht="14.25">
      <c r="A1172" s="31">
        <v>170502</v>
      </c>
      <c r="B1172" s="21" t="s">
        <v>2406</v>
      </c>
      <c r="C1172" s="32" t="s">
        <v>3589</v>
      </c>
      <c r="D1172" s="33" t="s">
        <v>2408</v>
      </c>
      <c r="E1172" s="34">
        <v>189.43</v>
      </c>
      <c r="F1172" s="168">
        <f t="shared" si="22"/>
        <v>189.43</v>
      </c>
    </row>
    <row r="1173" spans="1:6" s="45" customFormat="1" ht="14.25">
      <c r="A1173" s="31">
        <v>170506</v>
      </c>
      <c r="B1173" s="21" t="s">
        <v>2406</v>
      </c>
      <c r="C1173" s="32" t="s">
        <v>3590</v>
      </c>
      <c r="D1173" s="33" t="s">
        <v>2408</v>
      </c>
      <c r="E1173" s="34">
        <v>710.92</v>
      </c>
      <c r="F1173" s="168">
        <f t="shared" si="22"/>
        <v>710.92</v>
      </c>
    </row>
    <row r="1174" spans="1:6" s="45" customFormat="1" ht="24">
      <c r="A1174" s="31">
        <v>170507</v>
      </c>
      <c r="B1174" s="21" t="s">
        <v>2406</v>
      </c>
      <c r="C1174" s="32" t="s">
        <v>3591</v>
      </c>
      <c r="D1174" s="33" t="s">
        <v>2407</v>
      </c>
      <c r="E1174" s="34">
        <v>1600.53</v>
      </c>
      <c r="F1174" s="168">
        <f t="shared" si="22"/>
        <v>1600.53</v>
      </c>
    </row>
    <row r="1175" spans="1:6" s="45" customFormat="1" ht="24">
      <c r="A1175" s="31">
        <v>170508</v>
      </c>
      <c r="B1175" s="21" t="s">
        <v>2406</v>
      </c>
      <c r="C1175" s="32" t="s">
        <v>3592</v>
      </c>
      <c r="D1175" s="33" t="s">
        <v>2407</v>
      </c>
      <c r="E1175" s="34">
        <v>1600.53</v>
      </c>
      <c r="F1175" s="168">
        <f t="shared" si="22"/>
        <v>1600.53</v>
      </c>
    </row>
    <row r="1176" spans="1:6" s="45" customFormat="1" ht="14.25">
      <c r="A1176" s="35">
        <v>170509</v>
      </c>
      <c r="B1176" s="71" t="s">
        <v>2406</v>
      </c>
      <c r="C1176" s="72" t="s">
        <v>3593</v>
      </c>
      <c r="D1176" s="73" t="s">
        <v>2408</v>
      </c>
      <c r="E1176" s="74">
        <v>2423.6</v>
      </c>
      <c r="F1176" s="168">
        <f t="shared" si="22"/>
        <v>2423.6</v>
      </c>
    </row>
    <row r="1177" spans="1:6" s="45" customFormat="1" ht="24">
      <c r="A1177" s="31">
        <v>170510</v>
      </c>
      <c r="B1177" s="21" t="s">
        <v>2406</v>
      </c>
      <c r="C1177" s="32" t="s">
        <v>3594</v>
      </c>
      <c r="D1177" s="33" t="s">
        <v>2408</v>
      </c>
      <c r="E1177" s="34">
        <v>5142.4399999999996</v>
      </c>
      <c r="F1177" s="168">
        <f t="shared" si="22"/>
        <v>5142.4399999999996</v>
      </c>
    </row>
    <row r="1178" spans="1:6" s="45" customFormat="1" ht="24">
      <c r="A1178" s="31">
        <v>170511</v>
      </c>
      <c r="B1178" s="21" t="s">
        <v>2406</v>
      </c>
      <c r="C1178" s="32" t="s">
        <v>3595</v>
      </c>
      <c r="D1178" s="33" t="s">
        <v>2408</v>
      </c>
      <c r="E1178" s="34">
        <v>2494.13</v>
      </c>
      <c r="F1178" s="168">
        <f t="shared" si="22"/>
        <v>2494.13</v>
      </c>
    </row>
    <row r="1179" spans="1:6" s="45" customFormat="1" ht="24">
      <c r="A1179" s="31">
        <v>170512</v>
      </c>
      <c r="B1179" s="21" t="s">
        <v>2406</v>
      </c>
      <c r="C1179" s="32" t="s">
        <v>3596</v>
      </c>
      <c r="D1179" s="33" t="s">
        <v>2408</v>
      </c>
      <c r="E1179" s="34">
        <v>566.27</v>
      </c>
      <c r="F1179" s="168">
        <f t="shared" si="22"/>
        <v>566.27</v>
      </c>
    </row>
    <row r="1180" spans="1:6" s="45" customFormat="1" ht="24">
      <c r="A1180" s="31">
        <v>170514</v>
      </c>
      <c r="B1180" s="21" t="s">
        <v>2406</v>
      </c>
      <c r="C1180" s="32" t="s">
        <v>3597</v>
      </c>
      <c r="D1180" s="33" t="s">
        <v>2408</v>
      </c>
      <c r="E1180" s="34">
        <v>1910.67</v>
      </c>
      <c r="F1180" s="168">
        <f t="shared" si="22"/>
        <v>1910.67</v>
      </c>
    </row>
    <row r="1181" spans="1:6" s="45" customFormat="1" ht="24">
      <c r="A1181" s="31">
        <v>170515</v>
      </c>
      <c r="B1181" s="21" t="s">
        <v>2406</v>
      </c>
      <c r="C1181" s="32" t="s">
        <v>3598</v>
      </c>
      <c r="D1181" s="33" t="s">
        <v>2408</v>
      </c>
      <c r="E1181" s="34">
        <v>1574.36</v>
      </c>
      <c r="F1181" s="168">
        <f t="shared" si="22"/>
        <v>1574.36</v>
      </c>
    </row>
    <row r="1182" spans="1:6" s="45" customFormat="1" ht="24">
      <c r="A1182" s="31">
        <v>170516</v>
      </c>
      <c r="B1182" s="21" t="s">
        <v>2406</v>
      </c>
      <c r="C1182" s="32" t="s">
        <v>3599</v>
      </c>
      <c r="D1182" s="33" t="s">
        <v>2408</v>
      </c>
      <c r="E1182" s="34">
        <v>3372.57</v>
      </c>
      <c r="F1182" s="168">
        <f t="shared" si="22"/>
        <v>3372.57</v>
      </c>
    </row>
    <row r="1183" spans="1:6" s="45" customFormat="1" ht="14.25">
      <c r="A1183" s="31">
        <v>170519</v>
      </c>
      <c r="B1183" s="21" t="s">
        <v>2406</v>
      </c>
      <c r="C1183" s="32" t="s">
        <v>3600</v>
      </c>
      <c r="D1183" s="33" t="s">
        <v>2408</v>
      </c>
      <c r="E1183" s="34">
        <v>298.83</v>
      </c>
      <c r="F1183" s="168">
        <f t="shared" si="22"/>
        <v>298.83</v>
      </c>
    </row>
    <row r="1184" spans="1:6" s="45" customFormat="1" ht="14.25">
      <c r="A1184" s="31">
        <v>170524</v>
      </c>
      <c r="B1184" s="21" t="s">
        <v>2406</v>
      </c>
      <c r="C1184" s="32" t="s">
        <v>3601</v>
      </c>
      <c r="D1184" s="33" t="s">
        <v>2408</v>
      </c>
      <c r="E1184" s="34">
        <v>77.36</v>
      </c>
      <c r="F1184" s="168">
        <f t="shared" si="22"/>
        <v>77.36</v>
      </c>
    </row>
    <row r="1185" spans="1:6" s="45" customFormat="1" ht="14.25">
      <c r="A1185" s="31">
        <v>170528</v>
      </c>
      <c r="B1185" s="21" t="s">
        <v>2406</v>
      </c>
      <c r="C1185" s="32" t="s">
        <v>3602</v>
      </c>
      <c r="D1185" s="33" t="s">
        <v>2408</v>
      </c>
      <c r="E1185" s="34">
        <v>4099.57</v>
      </c>
      <c r="F1185" s="168">
        <f t="shared" si="22"/>
        <v>4099.57</v>
      </c>
    </row>
    <row r="1186" spans="1:6" s="45" customFormat="1" ht="24">
      <c r="A1186" s="31">
        <v>170530</v>
      </c>
      <c r="B1186" s="21" t="s">
        <v>2406</v>
      </c>
      <c r="C1186" s="32" t="s">
        <v>3603</v>
      </c>
      <c r="D1186" s="33" t="s">
        <v>2408</v>
      </c>
      <c r="E1186" s="34">
        <v>472.57</v>
      </c>
      <c r="F1186" s="168">
        <f t="shared" si="22"/>
        <v>472.57</v>
      </c>
    </row>
    <row r="1187" spans="1:6" s="45" customFormat="1" ht="14.25">
      <c r="A1187" s="31">
        <v>170533</v>
      </c>
      <c r="B1187" s="21" t="s">
        <v>2406</v>
      </c>
      <c r="C1187" s="32" t="s">
        <v>3604</v>
      </c>
      <c r="D1187" s="33" t="s">
        <v>2408</v>
      </c>
      <c r="E1187" s="34">
        <v>1595.52</v>
      </c>
      <c r="F1187" s="168">
        <f t="shared" si="22"/>
        <v>1595.52</v>
      </c>
    </row>
    <row r="1188" spans="1:6" s="45" customFormat="1" ht="14.25">
      <c r="A1188" s="31">
        <v>170534</v>
      </c>
      <c r="B1188" s="21" t="s">
        <v>2406</v>
      </c>
      <c r="C1188" s="32" t="s">
        <v>3605</v>
      </c>
      <c r="D1188" s="33" t="s">
        <v>2408</v>
      </c>
      <c r="E1188" s="34">
        <v>2694.22</v>
      </c>
      <c r="F1188" s="168">
        <f t="shared" si="22"/>
        <v>2694.22</v>
      </c>
    </row>
    <row r="1189" spans="1:6" s="45" customFormat="1" ht="14.25">
      <c r="A1189" s="31">
        <v>170535</v>
      </c>
      <c r="B1189" s="21" t="s">
        <v>2406</v>
      </c>
      <c r="C1189" s="32" t="s">
        <v>3606</v>
      </c>
      <c r="D1189" s="33" t="s">
        <v>2408</v>
      </c>
      <c r="E1189" s="34">
        <v>1818.98</v>
      </c>
      <c r="F1189" s="168">
        <f t="shared" si="22"/>
        <v>1818.98</v>
      </c>
    </row>
    <row r="1190" spans="1:6" s="45" customFormat="1" ht="14.25">
      <c r="A1190" s="75">
        <v>170536</v>
      </c>
      <c r="B1190" s="21" t="s">
        <v>2406</v>
      </c>
      <c r="C1190" s="76" t="s">
        <v>3607</v>
      </c>
      <c r="D1190" s="77" t="s">
        <v>2408</v>
      </c>
      <c r="E1190" s="78">
        <v>2458.86</v>
      </c>
      <c r="F1190" s="168">
        <f t="shared" si="22"/>
        <v>2458.86</v>
      </c>
    </row>
    <row r="1191" spans="1:6" s="45" customFormat="1" ht="14.25">
      <c r="A1191" s="184">
        <v>170537</v>
      </c>
      <c r="B1191" s="21" t="s">
        <v>2406</v>
      </c>
      <c r="C1191" s="197" t="s">
        <v>3608</v>
      </c>
      <c r="D1191" s="79" t="s">
        <v>2408</v>
      </c>
      <c r="E1191" s="80">
        <v>72.680000000000007</v>
      </c>
      <c r="F1191" s="168">
        <f t="shared" si="22"/>
        <v>72.680000000000007</v>
      </c>
    </row>
    <row r="1192" spans="1:6" s="45" customFormat="1" ht="14.25">
      <c r="A1192" s="38">
        <v>170538</v>
      </c>
      <c r="B1192" s="21" t="s">
        <v>2406</v>
      </c>
      <c r="C1192" s="50" t="s">
        <v>3609</v>
      </c>
      <c r="D1192" s="51" t="s">
        <v>2408</v>
      </c>
      <c r="E1192" s="52">
        <v>31.07</v>
      </c>
      <c r="F1192" s="168">
        <f t="shared" si="22"/>
        <v>31.07</v>
      </c>
    </row>
    <row r="1193" spans="1:6" s="45" customFormat="1" ht="14.25">
      <c r="A1193" s="31">
        <v>170539</v>
      </c>
      <c r="B1193" s="21" t="s">
        <v>2406</v>
      </c>
      <c r="C1193" s="32" t="s">
        <v>3610</v>
      </c>
      <c r="D1193" s="33" t="s">
        <v>2408</v>
      </c>
      <c r="E1193" s="34">
        <v>656.22</v>
      </c>
      <c r="F1193" s="168">
        <f t="shared" si="22"/>
        <v>656.22</v>
      </c>
    </row>
    <row r="1194" spans="1:6" s="45" customFormat="1" ht="14.25">
      <c r="A1194" s="31">
        <v>170540</v>
      </c>
      <c r="B1194" s="21" t="s">
        <v>2406</v>
      </c>
      <c r="C1194" s="32" t="s">
        <v>3611</v>
      </c>
      <c r="D1194" s="33" t="s">
        <v>2408</v>
      </c>
      <c r="E1194" s="34">
        <v>817.48</v>
      </c>
      <c r="F1194" s="168">
        <f t="shared" si="22"/>
        <v>817.48</v>
      </c>
    </row>
    <row r="1195" spans="1:6" s="45" customFormat="1" ht="14.25">
      <c r="A1195" s="31">
        <v>170541</v>
      </c>
      <c r="B1195" s="21" t="s">
        <v>2406</v>
      </c>
      <c r="C1195" s="32" t="s">
        <v>3612</v>
      </c>
      <c r="D1195" s="33" t="s">
        <v>2408</v>
      </c>
      <c r="E1195" s="34">
        <v>184.01</v>
      </c>
      <c r="F1195" s="168">
        <f t="shared" si="22"/>
        <v>184.01</v>
      </c>
    </row>
    <row r="1196" spans="1:6" s="45" customFormat="1" ht="24">
      <c r="A1196" s="31">
        <v>170545</v>
      </c>
      <c r="B1196" s="21" t="s">
        <v>2406</v>
      </c>
      <c r="C1196" s="32" t="s">
        <v>3613</v>
      </c>
      <c r="D1196" s="33" t="s">
        <v>2407</v>
      </c>
      <c r="E1196" s="34">
        <v>1580.39</v>
      </c>
      <c r="F1196" s="168">
        <f t="shared" si="22"/>
        <v>1580.39</v>
      </c>
    </row>
    <row r="1197" spans="1:6" s="45" customFormat="1" ht="14.25">
      <c r="A1197" s="31">
        <v>170546</v>
      </c>
      <c r="B1197" s="21" t="s">
        <v>2406</v>
      </c>
      <c r="C1197" s="32" t="s">
        <v>3614</v>
      </c>
      <c r="D1197" s="33" t="s">
        <v>2408</v>
      </c>
      <c r="E1197" s="34">
        <v>430.58</v>
      </c>
      <c r="F1197" s="168">
        <f t="shared" si="22"/>
        <v>430.58</v>
      </c>
    </row>
    <row r="1198" spans="1:6" s="45" customFormat="1" ht="14.25">
      <c r="A1198" s="31">
        <v>170547</v>
      </c>
      <c r="B1198" s="21" t="s">
        <v>2406</v>
      </c>
      <c r="C1198" s="32" t="s">
        <v>3615</v>
      </c>
      <c r="D1198" s="33" t="s">
        <v>2408</v>
      </c>
      <c r="E1198" s="34">
        <v>623.73</v>
      </c>
      <c r="F1198" s="168">
        <f t="shared" si="22"/>
        <v>623.73</v>
      </c>
    </row>
    <row r="1199" spans="1:6" s="45" customFormat="1" ht="14.25">
      <c r="A1199" s="31">
        <v>170548</v>
      </c>
      <c r="B1199" s="21" t="s">
        <v>2406</v>
      </c>
      <c r="C1199" s="32" t="s">
        <v>3616</v>
      </c>
      <c r="D1199" s="33" t="s">
        <v>2408</v>
      </c>
      <c r="E1199" s="34">
        <v>1490.98</v>
      </c>
      <c r="F1199" s="168">
        <f t="shared" si="22"/>
        <v>1490.98</v>
      </c>
    </row>
    <row r="1200" spans="1:6" s="45" customFormat="1" ht="14.25">
      <c r="A1200" s="31">
        <v>170549</v>
      </c>
      <c r="B1200" s="21" t="s">
        <v>2406</v>
      </c>
      <c r="C1200" s="32" t="s">
        <v>3617</v>
      </c>
      <c r="D1200" s="33" t="s">
        <v>2408</v>
      </c>
      <c r="E1200" s="34">
        <v>2398.58</v>
      </c>
      <c r="F1200" s="168">
        <f t="shared" si="22"/>
        <v>2398.58</v>
      </c>
    </row>
    <row r="1201" spans="1:6" s="45" customFormat="1" ht="14.25">
      <c r="A1201" s="31">
        <v>170550</v>
      </c>
      <c r="B1201" s="21" t="s">
        <v>2406</v>
      </c>
      <c r="C1201" s="32" t="s">
        <v>3618</v>
      </c>
      <c r="D1201" s="33" t="s">
        <v>2408</v>
      </c>
      <c r="E1201" s="34">
        <v>1668.56</v>
      </c>
      <c r="F1201" s="168">
        <f t="shared" si="22"/>
        <v>1668.56</v>
      </c>
    </row>
    <row r="1202" spans="1:6" s="45" customFormat="1" ht="14.25">
      <c r="A1202" s="31">
        <v>170555</v>
      </c>
      <c r="B1202" s="21" t="s">
        <v>2406</v>
      </c>
      <c r="C1202" s="32" t="s">
        <v>3619</v>
      </c>
      <c r="D1202" s="33" t="s">
        <v>2408</v>
      </c>
      <c r="E1202" s="34">
        <v>321.10000000000002</v>
      </c>
      <c r="F1202" s="168">
        <f t="shared" si="22"/>
        <v>321.10000000000002</v>
      </c>
    </row>
    <row r="1203" spans="1:6" s="45" customFormat="1" ht="24">
      <c r="A1203" s="31">
        <v>170557</v>
      </c>
      <c r="B1203" s="21" t="s">
        <v>2406</v>
      </c>
      <c r="C1203" s="32" t="s">
        <v>3620</v>
      </c>
      <c r="D1203" s="33" t="s">
        <v>2407</v>
      </c>
      <c r="E1203" s="34">
        <v>1990.64</v>
      </c>
      <c r="F1203" s="168">
        <f t="shared" si="22"/>
        <v>1990.64</v>
      </c>
    </row>
    <row r="1204" spans="1:6" s="45" customFormat="1" ht="14.25">
      <c r="A1204" s="31">
        <v>170561</v>
      </c>
      <c r="B1204" s="21" t="s">
        <v>2406</v>
      </c>
      <c r="C1204" s="32" t="s">
        <v>3621</v>
      </c>
      <c r="D1204" s="33" t="s">
        <v>2408</v>
      </c>
      <c r="E1204" s="34">
        <v>13328.56</v>
      </c>
      <c r="F1204" s="168">
        <f t="shared" si="22"/>
        <v>13328.56</v>
      </c>
    </row>
    <row r="1205" spans="1:6" s="45" customFormat="1" ht="14.25">
      <c r="A1205" s="206">
        <v>170562</v>
      </c>
      <c r="B1205" s="21" t="s">
        <v>2406</v>
      </c>
      <c r="C1205" s="114" t="s">
        <v>3622</v>
      </c>
      <c r="D1205" s="207" t="s">
        <v>2408</v>
      </c>
      <c r="E1205" s="208">
        <v>3611.04</v>
      </c>
      <c r="F1205" s="168">
        <f t="shared" si="22"/>
        <v>3611.04</v>
      </c>
    </row>
    <row r="1206" spans="1:6" s="45" customFormat="1" ht="36">
      <c r="A1206" s="184">
        <v>170563</v>
      </c>
      <c r="B1206" s="21" t="s">
        <v>2406</v>
      </c>
      <c r="C1206" s="197" t="s">
        <v>3623</v>
      </c>
      <c r="D1206" s="79" t="s">
        <v>2408</v>
      </c>
      <c r="E1206" s="80">
        <v>16949.84</v>
      </c>
      <c r="F1206" s="168">
        <f t="shared" si="22"/>
        <v>16949.84</v>
      </c>
    </row>
    <row r="1207" spans="1:6" s="45" customFormat="1" ht="14.25">
      <c r="A1207" s="38">
        <v>1706</v>
      </c>
      <c r="B1207" s="21" t="s">
        <v>2406</v>
      </c>
      <c r="C1207" s="50" t="s">
        <v>3624</v>
      </c>
      <c r="D1207" s="51"/>
      <c r="E1207" s="52"/>
      <c r="F1207" s="168">
        <f t="shared" si="22"/>
        <v>0</v>
      </c>
    </row>
    <row r="1208" spans="1:6" s="45" customFormat="1" ht="14.25">
      <c r="A1208" s="31">
        <v>170601</v>
      </c>
      <c r="B1208" s="21" t="s">
        <v>2406</v>
      </c>
      <c r="C1208" s="32" t="s">
        <v>3625</v>
      </c>
      <c r="D1208" s="33" t="s">
        <v>2408</v>
      </c>
      <c r="E1208" s="34">
        <v>130.78</v>
      </c>
      <c r="F1208" s="168">
        <f t="shared" si="22"/>
        <v>130.78</v>
      </c>
    </row>
    <row r="1209" spans="1:6" s="45" customFormat="1" ht="14.25">
      <c r="A1209" s="75">
        <v>170602</v>
      </c>
      <c r="B1209" s="21" t="s">
        <v>2406</v>
      </c>
      <c r="C1209" s="76" t="s">
        <v>3626</v>
      </c>
      <c r="D1209" s="77" t="s">
        <v>2408</v>
      </c>
      <c r="E1209" s="78">
        <v>153.41999999999999</v>
      </c>
      <c r="F1209" s="168">
        <f t="shared" si="22"/>
        <v>153.41999999999999</v>
      </c>
    </row>
    <row r="1210" spans="1:6" s="45" customFormat="1" ht="14.25">
      <c r="A1210" s="184">
        <v>170603</v>
      </c>
      <c r="B1210" s="21" t="s">
        <v>2406</v>
      </c>
      <c r="C1210" s="197" t="s">
        <v>3627</v>
      </c>
      <c r="D1210" s="79" t="s">
        <v>2408</v>
      </c>
      <c r="E1210" s="80">
        <v>182.29</v>
      </c>
      <c r="F1210" s="168">
        <f t="shared" ref="F1210:F1273" si="23">E1210*$F$54</f>
        <v>182.29</v>
      </c>
    </row>
    <row r="1211" spans="1:6" s="45" customFormat="1" ht="14.25">
      <c r="A1211" s="38">
        <v>170604</v>
      </c>
      <c r="B1211" s="21" t="s">
        <v>2406</v>
      </c>
      <c r="C1211" s="50" t="s">
        <v>3628</v>
      </c>
      <c r="D1211" s="51" t="s">
        <v>2408</v>
      </c>
      <c r="E1211" s="52">
        <v>191.32</v>
      </c>
      <c r="F1211" s="168">
        <f t="shared" si="23"/>
        <v>191.32</v>
      </c>
    </row>
    <row r="1212" spans="1:6" s="45" customFormat="1" ht="14.25">
      <c r="A1212" s="35">
        <v>170607</v>
      </c>
      <c r="B1212" s="71" t="s">
        <v>2406</v>
      </c>
      <c r="C1212" s="72" t="s">
        <v>3629</v>
      </c>
      <c r="D1212" s="73" t="s">
        <v>2408</v>
      </c>
      <c r="E1212" s="74">
        <v>388.84</v>
      </c>
      <c r="F1212" s="168">
        <f t="shared" si="23"/>
        <v>388.84</v>
      </c>
    </row>
    <row r="1213" spans="1:6" s="45" customFormat="1" ht="24">
      <c r="A1213" s="31">
        <v>170608</v>
      </c>
      <c r="B1213" s="21" t="s">
        <v>2406</v>
      </c>
      <c r="C1213" s="32" t="s">
        <v>3630</v>
      </c>
      <c r="D1213" s="33" t="s">
        <v>2408</v>
      </c>
      <c r="E1213" s="34">
        <v>1808.82</v>
      </c>
      <c r="F1213" s="168">
        <f t="shared" si="23"/>
        <v>1808.82</v>
      </c>
    </row>
    <row r="1214" spans="1:6" s="45" customFormat="1" ht="24">
      <c r="A1214" s="31">
        <v>170609</v>
      </c>
      <c r="B1214" s="21" t="s">
        <v>2406</v>
      </c>
      <c r="C1214" s="32" t="s">
        <v>3631</v>
      </c>
      <c r="D1214" s="33" t="s">
        <v>2408</v>
      </c>
      <c r="E1214" s="34">
        <v>1808.82</v>
      </c>
      <c r="F1214" s="168">
        <f t="shared" si="23"/>
        <v>1808.82</v>
      </c>
    </row>
    <row r="1215" spans="1:6" s="45" customFormat="1" ht="24">
      <c r="A1215" s="31">
        <v>170610</v>
      </c>
      <c r="B1215" s="21" t="s">
        <v>2406</v>
      </c>
      <c r="C1215" s="32" t="s">
        <v>3632</v>
      </c>
      <c r="D1215" s="33" t="s">
        <v>2408</v>
      </c>
      <c r="E1215" s="34">
        <v>1780.69</v>
      </c>
      <c r="F1215" s="168">
        <f t="shared" si="23"/>
        <v>1780.69</v>
      </c>
    </row>
    <row r="1216" spans="1:6" s="45" customFormat="1" ht="24">
      <c r="A1216" s="31">
        <v>170611</v>
      </c>
      <c r="B1216" s="21" t="s">
        <v>2406</v>
      </c>
      <c r="C1216" s="32" t="s">
        <v>3633</v>
      </c>
      <c r="D1216" s="33" t="s">
        <v>2408</v>
      </c>
      <c r="E1216" s="34">
        <v>1798.45</v>
      </c>
      <c r="F1216" s="168">
        <f t="shared" si="23"/>
        <v>1798.45</v>
      </c>
    </row>
    <row r="1217" spans="1:6" s="45" customFormat="1" ht="24">
      <c r="A1217" s="31">
        <v>170612</v>
      </c>
      <c r="B1217" s="21" t="s">
        <v>2406</v>
      </c>
      <c r="C1217" s="32" t="s">
        <v>3634</v>
      </c>
      <c r="D1217" s="33" t="s">
        <v>2408</v>
      </c>
      <c r="E1217" s="34">
        <v>1426.11</v>
      </c>
      <c r="F1217" s="168">
        <f t="shared" si="23"/>
        <v>1426.11</v>
      </c>
    </row>
    <row r="1218" spans="1:6" s="45" customFormat="1" ht="24">
      <c r="A1218" s="31">
        <v>170613</v>
      </c>
      <c r="B1218" s="21" t="s">
        <v>2406</v>
      </c>
      <c r="C1218" s="32" t="s">
        <v>3635</v>
      </c>
      <c r="D1218" s="33" t="s">
        <v>2408</v>
      </c>
      <c r="E1218" s="34">
        <v>2085.69</v>
      </c>
      <c r="F1218" s="168">
        <f t="shared" si="23"/>
        <v>2085.69</v>
      </c>
    </row>
    <row r="1219" spans="1:6" s="45" customFormat="1" ht="24">
      <c r="A1219" s="31">
        <v>170614</v>
      </c>
      <c r="B1219" s="21" t="s">
        <v>2406</v>
      </c>
      <c r="C1219" s="32" t="s">
        <v>3636</v>
      </c>
      <c r="D1219" s="33" t="s">
        <v>2408</v>
      </c>
      <c r="E1219" s="34">
        <v>263.7</v>
      </c>
      <c r="F1219" s="168">
        <f t="shared" si="23"/>
        <v>263.7</v>
      </c>
    </row>
    <row r="1220" spans="1:6" s="45" customFormat="1" ht="14.25">
      <c r="A1220" s="31">
        <v>170615</v>
      </c>
      <c r="B1220" s="21" t="s">
        <v>2406</v>
      </c>
      <c r="C1220" s="32" t="s">
        <v>3637</v>
      </c>
      <c r="D1220" s="33" t="s">
        <v>2408</v>
      </c>
      <c r="E1220" s="34">
        <v>166.43</v>
      </c>
      <c r="F1220" s="168">
        <f t="shared" si="23"/>
        <v>166.43</v>
      </c>
    </row>
    <row r="1221" spans="1:6" s="45" customFormat="1" ht="14.25">
      <c r="A1221" s="31">
        <v>18</v>
      </c>
      <c r="B1221" s="21" t="s">
        <v>2406</v>
      </c>
      <c r="C1221" s="32" t="s">
        <v>3638</v>
      </c>
      <c r="D1221" s="33"/>
      <c r="E1221" s="34"/>
      <c r="F1221" s="168">
        <f t="shared" si="23"/>
        <v>0</v>
      </c>
    </row>
    <row r="1222" spans="1:6" s="45" customFormat="1" ht="14.25">
      <c r="A1222" s="31">
        <v>1801</v>
      </c>
      <c r="B1222" s="21" t="s">
        <v>2406</v>
      </c>
      <c r="C1222" s="32" t="s">
        <v>3639</v>
      </c>
      <c r="D1222" s="33"/>
      <c r="E1222" s="34"/>
      <c r="F1222" s="168">
        <f t="shared" si="23"/>
        <v>0</v>
      </c>
    </row>
    <row r="1223" spans="1:6" s="45" customFormat="1" ht="14.25">
      <c r="A1223" s="31">
        <v>180107</v>
      </c>
      <c r="B1223" s="21" t="s">
        <v>2406</v>
      </c>
      <c r="C1223" s="32" t="s">
        <v>3640</v>
      </c>
      <c r="D1223" s="33" t="s">
        <v>2408</v>
      </c>
      <c r="E1223" s="34">
        <v>497.99</v>
      </c>
      <c r="F1223" s="168">
        <f t="shared" si="23"/>
        <v>497.99</v>
      </c>
    </row>
    <row r="1224" spans="1:6" s="45" customFormat="1" ht="14.25">
      <c r="A1224" s="75">
        <v>180110</v>
      </c>
      <c r="B1224" s="21" t="s">
        <v>2406</v>
      </c>
      <c r="C1224" s="76" t="s">
        <v>3641</v>
      </c>
      <c r="D1224" s="77" t="s">
        <v>2408</v>
      </c>
      <c r="E1224" s="78">
        <v>88.43</v>
      </c>
      <c r="F1224" s="168">
        <f t="shared" si="23"/>
        <v>88.43</v>
      </c>
    </row>
    <row r="1225" spans="1:6" s="45" customFormat="1" ht="14.25">
      <c r="A1225" s="184">
        <v>180115</v>
      </c>
      <c r="B1225" s="21" t="s">
        <v>2406</v>
      </c>
      <c r="C1225" s="197" t="s">
        <v>3642</v>
      </c>
      <c r="D1225" s="79" t="s">
        <v>2408</v>
      </c>
      <c r="E1225" s="80">
        <v>76.180000000000007</v>
      </c>
      <c r="F1225" s="168">
        <f t="shared" si="23"/>
        <v>76.180000000000007</v>
      </c>
    </row>
    <row r="1226" spans="1:6" s="45" customFormat="1" ht="14.25">
      <c r="A1226" s="27">
        <v>1802</v>
      </c>
      <c r="B1226" s="28" t="s">
        <v>2406</v>
      </c>
      <c r="C1226" s="29" t="s">
        <v>3643</v>
      </c>
      <c r="D1226" s="28"/>
      <c r="E1226" s="30"/>
      <c r="F1226" s="168">
        <f t="shared" si="23"/>
        <v>0</v>
      </c>
    </row>
    <row r="1227" spans="1:6" s="45" customFormat="1" ht="14.25">
      <c r="A1227" s="35">
        <v>180201</v>
      </c>
      <c r="B1227" s="71" t="s">
        <v>2406</v>
      </c>
      <c r="C1227" s="72" t="s">
        <v>3644</v>
      </c>
      <c r="D1227" s="73" t="s">
        <v>2408</v>
      </c>
      <c r="E1227" s="74">
        <v>37.1</v>
      </c>
      <c r="F1227" s="168">
        <f t="shared" si="23"/>
        <v>37.1</v>
      </c>
    </row>
    <row r="1228" spans="1:6" s="45" customFormat="1" ht="14.25">
      <c r="A1228" s="31">
        <v>180202</v>
      </c>
      <c r="B1228" s="21" t="s">
        <v>2406</v>
      </c>
      <c r="C1228" s="32" t="s">
        <v>3645</v>
      </c>
      <c r="D1228" s="33" t="s">
        <v>2408</v>
      </c>
      <c r="E1228" s="34">
        <v>42.56</v>
      </c>
      <c r="F1228" s="168">
        <f t="shared" si="23"/>
        <v>42.56</v>
      </c>
    </row>
    <row r="1229" spans="1:6" s="45" customFormat="1" ht="14.25">
      <c r="A1229" s="31">
        <v>180204</v>
      </c>
      <c r="B1229" s="21" t="s">
        <v>2406</v>
      </c>
      <c r="C1229" s="32" t="s">
        <v>3646</v>
      </c>
      <c r="D1229" s="33" t="s">
        <v>2408</v>
      </c>
      <c r="E1229" s="34">
        <v>31.57</v>
      </c>
      <c r="F1229" s="168">
        <f t="shared" si="23"/>
        <v>31.57</v>
      </c>
    </row>
    <row r="1230" spans="1:6" s="45" customFormat="1" ht="14.25">
      <c r="A1230" s="75">
        <v>180205</v>
      </c>
      <c r="B1230" s="21" t="s">
        <v>2406</v>
      </c>
      <c r="C1230" s="76" t="s">
        <v>3647</v>
      </c>
      <c r="D1230" s="77" t="s">
        <v>2408</v>
      </c>
      <c r="E1230" s="78">
        <v>53.5</v>
      </c>
      <c r="F1230" s="168">
        <f t="shared" si="23"/>
        <v>53.5</v>
      </c>
    </row>
    <row r="1231" spans="1:6" s="45" customFormat="1" ht="14.25">
      <c r="A1231" s="35">
        <v>180206</v>
      </c>
      <c r="B1231" s="71" t="s">
        <v>2406</v>
      </c>
      <c r="C1231" s="72" t="s">
        <v>3648</v>
      </c>
      <c r="D1231" s="73" t="s">
        <v>2408</v>
      </c>
      <c r="E1231" s="74">
        <v>38.78</v>
      </c>
      <c r="F1231" s="168">
        <f t="shared" si="23"/>
        <v>38.78</v>
      </c>
    </row>
    <row r="1232" spans="1:6" s="45" customFormat="1" ht="14.25">
      <c r="A1232" s="81">
        <v>180207</v>
      </c>
      <c r="B1232" s="21" t="s">
        <v>2406</v>
      </c>
      <c r="C1232" s="82" t="s">
        <v>3649</v>
      </c>
      <c r="D1232" s="83" t="s">
        <v>2408</v>
      </c>
      <c r="E1232" s="84">
        <v>59.03</v>
      </c>
      <c r="F1232" s="168">
        <f t="shared" si="23"/>
        <v>59.03</v>
      </c>
    </row>
    <row r="1233" spans="1:6" s="45" customFormat="1" ht="14.25">
      <c r="A1233" s="184">
        <v>180208</v>
      </c>
      <c r="B1233" s="21" t="s">
        <v>2406</v>
      </c>
      <c r="C1233" s="197" t="s">
        <v>3650</v>
      </c>
      <c r="D1233" s="79" t="s">
        <v>2408</v>
      </c>
      <c r="E1233" s="80">
        <v>80.95</v>
      </c>
      <c r="F1233" s="168">
        <f t="shared" si="23"/>
        <v>80.95</v>
      </c>
    </row>
    <row r="1234" spans="1:6" s="45" customFormat="1" ht="14.25">
      <c r="A1234" s="38">
        <v>180209</v>
      </c>
      <c r="B1234" s="21" t="s">
        <v>2406</v>
      </c>
      <c r="C1234" s="50" t="s">
        <v>3651</v>
      </c>
      <c r="D1234" s="51" t="s">
        <v>2408</v>
      </c>
      <c r="E1234" s="52">
        <v>33.49</v>
      </c>
      <c r="F1234" s="168">
        <f t="shared" si="23"/>
        <v>33.49</v>
      </c>
    </row>
    <row r="1235" spans="1:6" s="45" customFormat="1" ht="14.25">
      <c r="A1235" s="31">
        <v>180210</v>
      </c>
      <c r="B1235" s="21" t="s">
        <v>2406</v>
      </c>
      <c r="C1235" s="32" t="s">
        <v>3652</v>
      </c>
      <c r="D1235" s="33" t="s">
        <v>2408</v>
      </c>
      <c r="E1235" s="34">
        <v>49.66</v>
      </c>
      <c r="F1235" s="168">
        <f t="shared" si="23"/>
        <v>49.66</v>
      </c>
    </row>
    <row r="1236" spans="1:6" s="45" customFormat="1" ht="14.25">
      <c r="A1236" s="31">
        <v>180211</v>
      </c>
      <c r="B1236" s="21" t="s">
        <v>2406</v>
      </c>
      <c r="C1236" s="32" t="s">
        <v>3653</v>
      </c>
      <c r="D1236" s="33" t="s">
        <v>2408</v>
      </c>
      <c r="E1236" s="34">
        <v>132.99</v>
      </c>
      <c r="F1236" s="168">
        <f t="shared" si="23"/>
        <v>132.99</v>
      </c>
    </row>
    <row r="1237" spans="1:6" s="45" customFormat="1" ht="14.25">
      <c r="A1237" s="31">
        <v>180212</v>
      </c>
      <c r="B1237" s="21" t="s">
        <v>2406</v>
      </c>
      <c r="C1237" s="32" t="s">
        <v>3654</v>
      </c>
      <c r="D1237" s="33" t="s">
        <v>2408</v>
      </c>
      <c r="E1237" s="34">
        <v>75.42</v>
      </c>
      <c r="F1237" s="168">
        <f t="shared" si="23"/>
        <v>75.42</v>
      </c>
    </row>
    <row r="1238" spans="1:6" s="45" customFormat="1" ht="14.25">
      <c r="A1238" s="31">
        <v>180217</v>
      </c>
      <c r="B1238" s="21" t="s">
        <v>2406</v>
      </c>
      <c r="C1238" s="32" t="s">
        <v>3655</v>
      </c>
      <c r="D1238" s="33" t="s">
        <v>2408</v>
      </c>
      <c r="E1238" s="34">
        <v>7.42</v>
      </c>
      <c r="F1238" s="168">
        <f t="shared" si="23"/>
        <v>7.42</v>
      </c>
    </row>
    <row r="1239" spans="1:6" s="45" customFormat="1" ht="14.25">
      <c r="A1239" s="31">
        <v>180218</v>
      </c>
      <c r="B1239" s="21" t="s">
        <v>2406</v>
      </c>
      <c r="C1239" s="32" t="s">
        <v>3656</v>
      </c>
      <c r="D1239" s="33" t="s">
        <v>2408</v>
      </c>
      <c r="E1239" s="34">
        <v>18.91</v>
      </c>
      <c r="F1239" s="168">
        <f t="shared" si="23"/>
        <v>18.91</v>
      </c>
    </row>
    <row r="1240" spans="1:6" s="45" customFormat="1" ht="14.25">
      <c r="A1240" s="31">
        <v>180220</v>
      </c>
      <c r="B1240" s="21" t="s">
        <v>2406</v>
      </c>
      <c r="C1240" s="32" t="s">
        <v>3657</v>
      </c>
      <c r="D1240" s="33" t="s">
        <v>2408</v>
      </c>
      <c r="E1240" s="34">
        <v>52.08</v>
      </c>
      <c r="F1240" s="168">
        <f t="shared" si="23"/>
        <v>52.08</v>
      </c>
    </row>
    <row r="1241" spans="1:6" s="45" customFormat="1" ht="14.25">
      <c r="A1241" s="75">
        <v>1803</v>
      </c>
      <c r="B1241" s="21" t="s">
        <v>2406</v>
      </c>
      <c r="C1241" s="76" t="s">
        <v>3658</v>
      </c>
      <c r="D1241" s="77"/>
      <c r="E1241" s="78"/>
      <c r="F1241" s="168">
        <f t="shared" si="23"/>
        <v>0</v>
      </c>
    </row>
    <row r="1242" spans="1:6" s="45" customFormat="1" ht="14.25">
      <c r="A1242" s="184">
        <v>180301</v>
      </c>
      <c r="B1242" s="21" t="s">
        <v>2406</v>
      </c>
      <c r="C1242" s="197" t="s">
        <v>3659</v>
      </c>
      <c r="D1242" s="79" t="s">
        <v>2408</v>
      </c>
      <c r="E1242" s="80">
        <v>4266.05</v>
      </c>
      <c r="F1242" s="168">
        <f t="shared" si="23"/>
        <v>4266.05</v>
      </c>
    </row>
    <row r="1243" spans="1:6" s="45" customFormat="1" ht="14.25">
      <c r="A1243" s="81">
        <v>180302</v>
      </c>
      <c r="B1243" s="21" t="s">
        <v>2406</v>
      </c>
      <c r="C1243" s="82" t="s">
        <v>3660</v>
      </c>
      <c r="D1243" s="83" t="s">
        <v>2408</v>
      </c>
      <c r="E1243" s="84">
        <v>1055.98</v>
      </c>
      <c r="F1243" s="168">
        <f t="shared" si="23"/>
        <v>1055.98</v>
      </c>
    </row>
    <row r="1244" spans="1:6" s="45" customFormat="1" ht="14.25">
      <c r="A1244" s="184">
        <v>180303</v>
      </c>
      <c r="B1244" s="21" t="s">
        <v>2406</v>
      </c>
      <c r="C1244" s="197" t="s">
        <v>3661</v>
      </c>
      <c r="D1244" s="79" t="s">
        <v>2408</v>
      </c>
      <c r="E1244" s="80">
        <v>1400.75</v>
      </c>
      <c r="F1244" s="168">
        <f t="shared" si="23"/>
        <v>1400.75</v>
      </c>
    </row>
    <row r="1245" spans="1:6" s="45" customFormat="1" ht="14.25">
      <c r="A1245" s="38">
        <v>180304</v>
      </c>
      <c r="B1245" s="21" t="s">
        <v>2406</v>
      </c>
      <c r="C1245" s="50" t="s">
        <v>3662</v>
      </c>
      <c r="D1245" s="51" t="s">
        <v>2408</v>
      </c>
      <c r="E1245" s="52">
        <v>1752.57</v>
      </c>
      <c r="F1245" s="168">
        <f t="shared" si="23"/>
        <v>1752.57</v>
      </c>
    </row>
    <row r="1246" spans="1:6" s="45" customFormat="1" ht="14.25">
      <c r="A1246" s="35">
        <v>180305</v>
      </c>
      <c r="B1246" s="71" t="s">
        <v>2406</v>
      </c>
      <c r="C1246" s="72" t="s">
        <v>3663</v>
      </c>
      <c r="D1246" s="73" t="s">
        <v>2408</v>
      </c>
      <c r="E1246" s="74">
        <v>1488.42</v>
      </c>
      <c r="F1246" s="168">
        <f t="shared" si="23"/>
        <v>1488.42</v>
      </c>
    </row>
    <row r="1247" spans="1:6" s="45" customFormat="1" ht="14.25">
      <c r="A1247" s="75">
        <v>1804</v>
      </c>
      <c r="B1247" s="21" t="s">
        <v>2406</v>
      </c>
      <c r="C1247" s="76" t="s">
        <v>3664</v>
      </c>
      <c r="D1247" s="77"/>
      <c r="E1247" s="78"/>
      <c r="F1247" s="168">
        <f t="shared" si="23"/>
        <v>0</v>
      </c>
    </row>
    <row r="1248" spans="1:6" s="45" customFormat="1" ht="24">
      <c r="A1248" s="184">
        <v>180405</v>
      </c>
      <c r="B1248" s="21" t="s">
        <v>2406</v>
      </c>
      <c r="C1248" s="197" t="s">
        <v>3665</v>
      </c>
      <c r="D1248" s="79" t="s">
        <v>2408</v>
      </c>
      <c r="E1248" s="80">
        <v>4238.47</v>
      </c>
      <c r="F1248" s="168">
        <f t="shared" si="23"/>
        <v>4238.47</v>
      </c>
    </row>
    <row r="1249" spans="1:6" s="45" customFormat="1" ht="14.25">
      <c r="A1249" s="38">
        <v>1806</v>
      </c>
      <c r="B1249" s="21" t="s">
        <v>2406</v>
      </c>
      <c r="C1249" s="50" t="s">
        <v>3666</v>
      </c>
      <c r="D1249" s="51"/>
      <c r="E1249" s="52"/>
      <c r="F1249" s="168">
        <f t="shared" si="23"/>
        <v>0</v>
      </c>
    </row>
    <row r="1250" spans="1:6" s="45" customFormat="1" ht="24">
      <c r="A1250" s="31">
        <v>180602</v>
      </c>
      <c r="B1250" s="21" t="s">
        <v>2406</v>
      </c>
      <c r="C1250" s="32" t="s">
        <v>3667</v>
      </c>
      <c r="D1250" s="33" t="s">
        <v>2408</v>
      </c>
      <c r="E1250" s="34">
        <v>2929.2</v>
      </c>
      <c r="F1250" s="168">
        <f t="shared" si="23"/>
        <v>2929.2</v>
      </c>
    </row>
    <row r="1251" spans="1:6" s="45" customFormat="1" ht="24">
      <c r="A1251" s="31">
        <v>180603</v>
      </c>
      <c r="B1251" s="21" t="s">
        <v>2406</v>
      </c>
      <c r="C1251" s="32" t="s">
        <v>3668</v>
      </c>
      <c r="D1251" s="33" t="s">
        <v>2408</v>
      </c>
      <c r="E1251" s="34">
        <v>3245.96</v>
      </c>
      <c r="F1251" s="168">
        <f t="shared" si="23"/>
        <v>3245.96</v>
      </c>
    </row>
    <row r="1252" spans="1:6" s="45" customFormat="1" ht="24">
      <c r="A1252" s="35">
        <v>180604</v>
      </c>
      <c r="B1252" s="71" t="s">
        <v>2406</v>
      </c>
      <c r="C1252" s="72" t="s">
        <v>3669</v>
      </c>
      <c r="D1252" s="73" t="s">
        <v>2408</v>
      </c>
      <c r="E1252" s="74">
        <v>4567.6400000000003</v>
      </c>
      <c r="F1252" s="168">
        <f t="shared" si="23"/>
        <v>4567.6400000000003</v>
      </c>
    </row>
    <row r="1253" spans="1:6" s="45" customFormat="1" ht="24">
      <c r="A1253" s="31">
        <v>180605</v>
      </c>
      <c r="B1253" s="21" t="s">
        <v>2406</v>
      </c>
      <c r="C1253" s="32" t="s">
        <v>3670</v>
      </c>
      <c r="D1253" s="33" t="s">
        <v>2408</v>
      </c>
      <c r="E1253" s="34">
        <v>5852.8</v>
      </c>
      <c r="F1253" s="168">
        <f t="shared" si="23"/>
        <v>5852.8</v>
      </c>
    </row>
    <row r="1254" spans="1:6" s="45" customFormat="1" ht="24">
      <c r="A1254" s="35">
        <v>180606</v>
      </c>
      <c r="B1254" s="71" t="s">
        <v>2406</v>
      </c>
      <c r="C1254" s="72" t="s">
        <v>3671</v>
      </c>
      <c r="D1254" s="73" t="s">
        <v>2408</v>
      </c>
      <c r="E1254" s="74">
        <v>5928.48</v>
      </c>
      <c r="F1254" s="168">
        <f t="shared" si="23"/>
        <v>5928.48</v>
      </c>
    </row>
    <row r="1255" spans="1:6" s="45" customFormat="1" ht="24">
      <c r="A1255" s="206">
        <v>180607</v>
      </c>
      <c r="B1255" s="21" t="s">
        <v>2406</v>
      </c>
      <c r="C1255" s="114" t="s">
        <v>3672</v>
      </c>
      <c r="D1255" s="207" t="s">
        <v>2408</v>
      </c>
      <c r="E1255" s="208">
        <v>8681.94</v>
      </c>
      <c r="F1255" s="168">
        <f t="shared" si="23"/>
        <v>8681.94</v>
      </c>
    </row>
    <row r="1256" spans="1:6" s="45" customFormat="1" ht="24">
      <c r="A1256" s="184">
        <v>180608</v>
      </c>
      <c r="B1256" s="21" t="s">
        <v>2406</v>
      </c>
      <c r="C1256" s="197" t="s">
        <v>3673</v>
      </c>
      <c r="D1256" s="79" t="s">
        <v>2408</v>
      </c>
      <c r="E1256" s="212">
        <v>11454.9</v>
      </c>
      <c r="F1256" s="168">
        <f t="shared" si="23"/>
        <v>11454.9</v>
      </c>
    </row>
    <row r="1257" spans="1:6" s="45" customFormat="1" ht="24">
      <c r="A1257" s="38">
        <v>180609</v>
      </c>
      <c r="B1257" s="21" t="s">
        <v>2406</v>
      </c>
      <c r="C1257" s="50" t="s">
        <v>3674</v>
      </c>
      <c r="D1257" s="51" t="s">
        <v>2408</v>
      </c>
      <c r="E1257" s="52">
        <v>14152.19</v>
      </c>
      <c r="F1257" s="168">
        <f t="shared" si="23"/>
        <v>14152.19</v>
      </c>
    </row>
    <row r="1258" spans="1:6" s="45" customFormat="1" ht="14.25">
      <c r="A1258" s="31">
        <v>1807</v>
      </c>
      <c r="B1258" s="21" t="s">
        <v>2406</v>
      </c>
      <c r="C1258" s="32" t="s">
        <v>3675</v>
      </c>
      <c r="D1258" s="33"/>
      <c r="E1258" s="34"/>
      <c r="F1258" s="168">
        <f t="shared" si="23"/>
        <v>0</v>
      </c>
    </row>
    <row r="1259" spans="1:6" s="45" customFormat="1" ht="24">
      <c r="A1259" s="31">
        <v>180702</v>
      </c>
      <c r="B1259" s="21" t="s">
        <v>2406</v>
      </c>
      <c r="C1259" s="32" t="s">
        <v>3676</v>
      </c>
      <c r="D1259" s="33" t="s">
        <v>2408</v>
      </c>
      <c r="E1259" s="34">
        <v>282.72000000000003</v>
      </c>
      <c r="F1259" s="168">
        <f t="shared" si="23"/>
        <v>282.72000000000003</v>
      </c>
    </row>
    <row r="1260" spans="1:6" s="45" customFormat="1" ht="14.25">
      <c r="A1260" s="31">
        <v>1808</v>
      </c>
      <c r="B1260" s="21" t="s">
        <v>2406</v>
      </c>
      <c r="C1260" s="32" t="s">
        <v>3588</v>
      </c>
      <c r="D1260" s="33"/>
      <c r="E1260" s="34"/>
      <c r="F1260" s="168">
        <f t="shared" si="23"/>
        <v>0</v>
      </c>
    </row>
    <row r="1261" spans="1:6" s="45" customFormat="1" ht="14.25">
      <c r="A1261" s="31">
        <v>180803</v>
      </c>
      <c r="B1261" s="21" t="s">
        <v>2406</v>
      </c>
      <c r="C1261" s="32" t="s">
        <v>3677</v>
      </c>
      <c r="D1261" s="33" t="s">
        <v>2408</v>
      </c>
      <c r="E1261" s="34">
        <v>165.79</v>
      </c>
      <c r="F1261" s="168">
        <f t="shared" si="23"/>
        <v>165.79</v>
      </c>
    </row>
    <row r="1262" spans="1:6" s="45" customFormat="1" ht="14.25">
      <c r="A1262" s="31">
        <v>180804</v>
      </c>
      <c r="B1262" s="21" t="s">
        <v>2406</v>
      </c>
      <c r="C1262" s="32" t="s">
        <v>3678</v>
      </c>
      <c r="D1262" s="33" t="s">
        <v>2408</v>
      </c>
      <c r="E1262" s="34">
        <v>767.44</v>
      </c>
      <c r="F1262" s="168">
        <f t="shared" si="23"/>
        <v>767.44</v>
      </c>
    </row>
    <row r="1263" spans="1:6" s="45" customFormat="1" ht="14.25">
      <c r="A1263" s="35">
        <v>180809</v>
      </c>
      <c r="B1263" s="71" t="s">
        <v>2406</v>
      </c>
      <c r="C1263" s="72" t="s">
        <v>3679</v>
      </c>
      <c r="D1263" s="73" t="s">
        <v>2408</v>
      </c>
      <c r="E1263" s="74">
        <v>113.61</v>
      </c>
      <c r="F1263" s="168">
        <f t="shared" si="23"/>
        <v>113.61</v>
      </c>
    </row>
    <row r="1264" spans="1:6" s="45" customFormat="1" ht="14.25">
      <c r="A1264" s="31">
        <v>1810</v>
      </c>
      <c r="B1264" s="21" t="s">
        <v>2406</v>
      </c>
      <c r="C1264" s="32" t="s">
        <v>3680</v>
      </c>
      <c r="D1264" s="33"/>
      <c r="E1264" s="34"/>
      <c r="F1264" s="168">
        <f t="shared" si="23"/>
        <v>0</v>
      </c>
    </row>
    <row r="1265" spans="1:6" s="45" customFormat="1" ht="24">
      <c r="A1265" s="35">
        <v>181001</v>
      </c>
      <c r="B1265" s="71" t="s">
        <v>2406</v>
      </c>
      <c r="C1265" s="72" t="s">
        <v>3681</v>
      </c>
      <c r="D1265" s="73" t="s">
        <v>2408</v>
      </c>
      <c r="E1265" s="74">
        <v>141.12</v>
      </c>
      <c r="F1265" s="168">
        <f t="shared" si="23"/>
        <v>141.12</v>
      </c>
    </row>
    <row r="1266" spans="1:6" s="45" customFormat="1" ht="24">
      <c r="A1266" s="31">
        <v>181002</v>
      </c>
      <c r="B1266" s="21" t="s">
        <v>2406</v>
      </c>
      <c r="C1266" s="32" t="s">
        <v>3682</v>
      </c>
      <c r="D1266" s="33" t="s">
        <v>2408</v>
      </c>
      <c r="E1266" s="34">
        <v>181.69</v>
      </c>
      <c r="F1266" s="168">
        <f t="shared" si="23"/>
        <v>181.69</v>
      </c>
    </row>
    <row r="1267" spans="1:6" s="45" customFormat="1" ht="24">
      <c r="A1267" s="31">
        <v>181003</v>
      </c>
      <c r="B1267" s="21" t="s">
        <v>2406</v>
      </c>
      <c r="C1267" s="32" t="s">
        <v>3683</v>
      </c>
      <c r="D1267" s="33" t="s">
        <v>2408</v>
      </c>
      <c r="E1267" s="34">
        <v>133.28</v>
      </c>
      <c r="F1267" s="168">
        <f t="shared" si="23"/>
        <v>133.28</v>
      </c>
    </row>
    <row r="1268" spans="1:6" s="45" customFormat="1" ht="24">
      <c r="A1268" s="31">
        <v>181004</v>
      </c>
      <c r="B1268" s="21" t="s">
        <v>2406</v>
      </c>
      <c r="C1268" s="32" t="s">
        <v>3684</v>
      </c>
      <c r="D1268" s="33" t="s">
        <v>2408</v>
      </c>
      <c r="E1268" s="34">
        <v>181.6</v>
      </c>
      <c r="F1268" s="168">
        <f t="shared" si="23"/>
        <v>181.6</v>
      </c>
    </row>
    <row r="1269" spans="1:6" s="45" customFormat="1" ht="24">
      <c r="A1269" s="35">
        <v>181005</v>
      </c>
      <c r="B1269" s="71" t="s">
        <v>2406</v>
      </c>
      <c r="C1269" s="72" t="s">
        <v>3685</v>
      </c>
      <c r="D1269" s="73" t="s">
        <v>2408</v>
      </c>
      <c r="E1269" s="74">
        <v>255.6</v>
      </c>
      <c r="F1269" s="168">
        <f t="shared" si="23"/>
        <v>255.6</v>
      </c>
    </row>
    <row r="1270" spans="1:6" s="45" customFormat="1" ht="24">
      <c r="A1270" s="75">
        <v>181007</v>
      </c>
      <c r="B1270" s="21" t="s">
        <v>2406</v>
      </c>
      <c r="C1270" s="76" t="s">
        <v>3686</v>
      </c>
      <c r="D1270" s="77" t="s">
        <v>2408</v>
      </c>
      <c r="E1270" s="78">
        <v>244.28</v>
      </c>
      <c r="F1270" s="168">
        <f t="shared" si="23"/>
        <v>244.28</v>
      </c>
    </row>
    <row r="1271" spans="1:6" s="45" customFormat="1" ht="14.25">
      <c r="A1271" s="184">
        <v>19</v>
      </c>
      <c r="B1271" s="21" t="s">
        <v>2406</v>
      </c>
      <c r="C1271" s="197" t="s">
        <v>3687</v>
      </c>
      <c r="D1271" s="33"/>
      <c r="E1271" s="80"/>
      <c r="F1271" s="168">
        <f t="shared" si="23"/>
        <v>0</v>
      </c>
    </row>
    <row r="1272" spans="1:6" s="45" customFormat="1" ht="14.25">
      <c r="A1272" s="38">
        <v>1901</v>
      </c>
      <c r="B1272" s="21" t="s">
        <v>2406</v>
      </c>
      <c r="C1272" s="50" t="s">
        <v>3688</v>
      </c>
      <c r="D1272" s="51"/>
      <c r="E1272" s="52"/>
      <c r="F1272" s="168">
        <f t="shared" si="23"/>
        <v>0</v>
      </c>
    </row>
    <row r="1273" spans="1:6" s="45" customFormat="1" ht="24">
      <c r="A1273" s="31">
        <v>190101</v>
      </c>
      <c r="B1273" s="21" t="s">
        <v>2406</v>
      </c>
      <c r="C1273" s="32" t="s">
        <v>3689</v>
      </c>
      <c r="D1273" s="33" t="s">
        <v>1876</v>
      </c>
      <c r="E1273" s="34">
        <v>18.34</v>
      </c>
      <c r="F1273" s="168">
        <f t="shared" si="23"/>
        <v>18.34</v>
      </c>
    </row>
    <row r="1274" spans="1:6" s="45" customFormat="1" ht="14.25">
      <c r="A1274" s="31">
        <v>190102</v>
      </c>
      <c r="B1274" s="21" t="s">
        <v>2406</v>
      </c>
      <c r="C1274" s="32" t="s">
        <v>3690</v>
      </c>
      <c r="D1274" s="33" t="s">
        <v>1876</v>
      </c>
      <c r="E1274" s="34">
        <v>22.62</v>
      </c>
      <c r="F1274" s="168">
        <f t="shared" ref="F1274:F1337" si="24">E1274*$F$54</f>
        <v>22.62</v>
      </c>
    </row>
    <row r="1275" spans="1:6" s="45" customFormat="1" ht="24">
      <c r="A1275" s="31">
        <v>190103</v>
      </c>
      <c r="B1275" s="21" t="s">
        <v>2406</v>
      </c>
      <c r="C1275" s="32" t="s">
        <v>3691</v>
      </c>
      <c r="D1275" s="33" t="s">
        <v>1876</v>
      </c>
      <c r="E1275" s="34">
        <v>22.14</v>
      </c>
      <c r="F1275" s="168">
        <f t="shared" si="24"/>
        <v>22.14</v>
      </c>
    </row>
    <row r="1276" spans="1:6" s="45" customFormat="1" ht="24">
      <c r="A1276" s="27">
        <v>190104</v>
      </c>
      <c r="B1276" s="28" t="s">
        <v>2406</v>
      </c>
      <c r="C1276" s="29" t="s">
        <v>3692</v>
      </c>
      <c r="D1276" s="28" t="s">
        <v>1876</v>
      </c>
      <c r="E1276" s="30">
        <v>27.39</v>
      </c>
      <c r="F1276" s="168">
        <f t="shared" si="24"/>
        <v>27.39</v>
      </c>
    </row>
    <row r="1277" spans="1:6" s="45" customFormat="1" ht="24">
      <c r="A1277" s="35">
        <v>190105</v>
      </c>
      <c r="B1277" s="71" t="s">
        <v>2406</v>
      </c>
      <c r="C1277" s="72" t="s">
        <v>3693</v>
      </c>
      <c r="D1277" s="73" t="s">
        <v>1876</v>
      </c>
      <c r="E1277" s="74">
        <v>32.69</v>
      </c>
      <c r="F1277" s="168">
        <f t="shared" si="24"/>
        <v>32.69</v>
      </c>
    </row>
    <row r="1278" spans="1:6" s="45" customFormat="1" ht="24">
      <c r="A1278" s="184">
        <v>190106</v>
      </c>
      <c r="B1278" s="21" t="s">
        <v>2406</v>
      </c>
      <c r="C1278" s="197" t="s">
        <v>3694</v>
      </c>
      <c r="D1278" s="79" t="s">
        <v>1876</v>
      </c>
      <c r="E1278" s="80">
        <v>27.59</v>
      </c>
      <c r="F1278" s="168">
        <f t="shared" si="24"/>
        <v>27.59</v>
      </c>
    </row>
    <row r="1279" spans="1:6" s="45" customFormat="1" ht="14.25">
      <c r="A1279" s="38">
        <v>190107</v>
      </c>
      <c r="B1279" s="21" t="s">
        <v>2406</v>
      </c>
      <c r="C1279" s="50" t="s">
        <v>3695</v>
      </c>
      <c r="D1279" s="51" t="s">
        <v>1876</v>
      </c>
      <c r="E1279" s="52">
        <v>4.1399999999999997</v>
      </c>
      <c r="F1279" s="168">
        <f t="shared" si="24"/>
        <v>4.1399999999999997</v>
      </c>
    </row>
    <row r="1280" spans="1:6" s="45" customFormat="1" ht="14.25">
      <c r="A1280" s="31">
        <v>190108</v>
      </c>
      <c r="B1280" s="21" t="s">
        <v>2406</v>
      </c>
      <c r="C1280" s="32" t="s">
        <v>3696</v>
      </c>
      <c r="D1280" s="33" t="s">
        <v>1876</v>
      </c>
      <c r="E1280" s="34">
        <v>11.55</v>
      </c>
      <c r="F1280" s="168">
        <f t="shared" si="24"/>
        <v>11.55</v>
      </c>
    </row>
    <row r="1281" spans="1:6" s="45" customFormat="1" ht="24">
      <c r="A1281" s="31">
        <v>190109</v>
      </c>
      <c r="B1281" s="21" t="s">
        <v>2406</v>
      </c>
      <c r="C1281" s="32" t="s">
        <v>3697</v>
      </c>
      <c r="D1281" s="33" t="s">
        <v>2408</v>
      </c>
      <c r="E1281" s="34">
        <v>106.34</v>
      </c>
      <c r="F1281" s="168">
        <f t="shared" si="24"/>
        <v>106.34</v>
      </c>
    </row>
    <row r="1282" spans="1:6" s="45" customFormat="1" ht="24">
      <c r="A1282" s="31">
        <v>190114</v>
      </c>
      <c r="B1282" s="21" t="s">
        <v>2406</v>
      </c>
      <c r="C1282" s="32" t="s">
        <v>3698</v>
      </c>
      <c r="D1282" s="33" t="s">
        <v>1876</v>
      </c>
      <c r="E1282" s="34">
        <v>3</v>
      </c>
      <c r="F1282" s="168">
        <f t="shared" si="24"/>
        <v>3</v>
      </c>
    </row>
    <row r="1283" spans="1:6" s="45" customFormat="1" ht="24">
      <c r="A1283" s="75">
        <v>190115</v>
      </c>
      <c r="B1283" s="21" t="s">
        <v>2406</v>
      </c>
      <c r="C1283" s="76" t="s">
        <v>3699</v>
      </c>
      <c r="D1283" s="77" t="s">
        <v>1876</v>
      </c>
      <c r="E1283" s="78">
        <v>22.35</v>
      </c>
      <c r="F1283" s="168">
        <f t="shared" si="24"/>
        <v>22.35</v>
      </c>
    </row>
    <row r="1284" spans="1:6" s="45" customFormat="1" ht="24">
      <c r="A1284" s="184">
        <v>190116</v>
      </c>
      <c r="B1284" s="21" t="s">
        <v>2406</v>
      </c>
      <c r="C1284" s="197" t="s">
        <v>3700</v>
      </c>
      <c r="D1284" s="79" t="s">
        <v>1876</v>
      </c>
      <c r="E1284" s="80">
        <v>26.04</v>
      </c>
      <c r="F1284" s="168">
        <f t="shared" si="24"/>
        <v>26.04</v>
      </c>
    </row>
    <row r="1285" spans="1:6" s="45" customFormat="1" ht="24">
      <c r="A1285" s="38">
        <v>190117</v>
      </c>
      <c r="B1285" s="21" t="s">
        <v>2406</v>
      </c>
      <c r="C1285" s="50" t="s">
        <v>3701</v>
      </c>
      <c r="D1285" s="51" t="s">
        <v>1876</v>
      </c>
      <c r="E1285" s="52">
        <v>22.29</v>
      </c>
      <c r="F1285" s="168">
        <f t="shared" si="24"/>
        <v>22.29</v>
      </c>
    </row>
    <row r="1286" spans="1:6" s="45" customFormat="1" ht="24">
      <c r="A1286" s="75">
        <v>190121</v>
      </c>
      <c r="B1286" s="21" t="s">
        <v>2406</v>
      </c>
      <c r="C1286" s="76" t="s">
        <v>3702</v>
      </c>
      <c r="D1286" s="77" t="s">
        <v>1876</v>
      </c>
      <c r="E1286" s="78">
        <v>3.19</v>
      </c>
      <c r="F1286" s="168">
        <f t="shared" si="24"/>
        <v>3.19</v>
      </c>
    </row>
    <row r="1287" spans="1:6" s="45" customFormat="1" ht="14.25">
      <c r="A1287" s="184">
        <v>1902</v>
      </c>
      <c r="B1287" s="21" t="s">
        <v>2406</v>
      </c>
      <c r="C1287" s="197" t="s">
        <v>3703</v>
      </c>
      <c r="D1287" s="79"/>
      <c r="E1287" s="80"/>
      <c r="F1287" s="168">
        <f t="shared" si="24"/>
        <v>0</v>
      </c>
    </row>
    <row r="1288" spans="1:6" s="45" customFormat="1" ht="24">
      <c r="A1288" s="81">
        <v>190201</v>
      </c>
      <c r="B1288" s="21" t="s">
        <v>2406</v>
      </c>
      <c r="C1288" s="82" t="s">
        <v>3704</v>
      </c>
      <c r="D1288" s="83" t="s">
        <v>1876</v>
      </c>
      <c r="E1288" s="84">
        <v>15.26</v>
      </c>
      <c r="F1288" s="168">
        <f t="shared" si="24"/>
        <v>15.26</v>
      </c>
    </row>
    <row r="1289" spans="1:6" s="45" customFormat="1" ht="24">
      <c r="A1289" s="184">
        <v>190202</v>
      </c>
      <c r="B1289" s="21" t="s">
        <v>2406</v>
      </c>
      <c r="C1289" s="197" t="s">
        <v>3705</v>
      </c>
      <c r="D1289" s="79" t="s">
        <v>1876</v>
      </c>
      <c r="E1289" s="80">
        <v>18.09</v>
      </c>
      <c r="F1289" s="168">
        <f t="shared" si="24"/>
        <v>18.09</v>
      </c>
    </row>
    <row r="1290" spans="1:6" s="45" customFormat="1" ht="24">
      <c r="A1290" s="38">
        <v>190203</v>
      </c>
      <c r="B1290" s="21" t="s">
        <v>2406</v>
      </c>
      <c r="C1290" s="50" t="s">
        <v>3706</v>
      </c>
      <c r="D1290" s="51" t="s">
        <v>1876</v>
      </c>
      <c r="E1290" s="52">
        <v>25.93</v>
      </c>
      <c r="F1290" s="168">
        <f t="shared" si="24"/>
        <v>25.93</v>
      </c>
    </row>
    <row r="1291" spans="1:6" s="45" customFormat="1" ht="24">
      <c r="A1291" s="31">
        <v>190204</v>
      </c>
      <c r="B1291" s="21" t="s">
        <v>2406</v>
      </c>
      <c r="C1291" s="32" t="s">
        <v>3707</v>
      </c>
      <c r="D1291" s="33" t="s">
        <v>1876</v>
      </c>
      <c r="E1291" s="34">
        <v>33.58</v>
      </c>
      <c r="F1291" s="168">
        <f t="shared" si="24"/>
        <v>33.58</v>
      </c>
    </row>
    <row r="1292" spans="1:6" s="45" customFormat="1" ht="14.25">
      <c r="A1292" s="35">
        <v>190205</v>
      </c>
      <c r="B1292" s="71" t="s">
        <v>2406</v>
      </c>
      <c r="C1292" s="72" t="s">
        <v>3708</v>
      </c>
      <c r="D1292" s="73" t="s">
        <v>1876</v>
      </c>
      <c r="E1292" s="74">
        <v>11.6</v>
      </c>
      <c r="F1292" s="168">
        <f t="shared" si="24"/>
        <v>11.6</v>
      </c>
    </row>
    <row r="1293" spans="1:6" s="45" customFormat="1" ht="24">
      <c r="A1293" s="31">
        <v>190211</v>
      </c>
      <c r="B1293" s="21" t="s">
        <v>2406</v>
      </c>
      <c r="C1293" s="32" t="s">
        <v>3709</v>
      </c>
      <c r="D1293" s="33" t="s">
        <v>1876</v>
      </c>
      <c r="E1293" s="34">
        <v>22.35</v>
      </c>
      <c r="F1293" s="168">
        <f t="shared" si="24"/>
        <v>22.35</v>
      </c>
    </row>
    <row r="1294" spans="1:6" s="45" customFormat="1" ht="14.25">
      <c r="A1294" s="31">
        <v>1903</v>
      </c>
      <c r="B1294" s="21" t="s">
        <v>2406</v>
      </c>
      <c r="C1294" s="32" t="s">
        <v>3710</v>
      </c>
      <c r="D1294" s="33"/>
      <c r="E1294" s="34"/>
      <c r="F1294" s="168">
        <f t="shared" si="24"/>
        <v>0</v>
      </c>
    </row>
    <row r="1295" spans="1:6" s="45" customFormat="1" ht="24">
      <c r="A1295" s="206">
        <v>190301</v>
      </c>
      <c r="B1295" s="21" t="s">
        <v>2406</v>
      </c>
      <c r="C1295" s="114" t="s">
        <v>3711</v>
      </c>
      <c r="D1295" s="33" t="s">
        <v>1876</v>
      </c>
      <c r="E1295" s="208">
        <v>47.86</v>
      </c>
      <c r="F1295" s="168">
        <f t="shared" si="24"/>
        <v>47.86</v>
      </c>
    </row>
    <row r="1296" spans="1:6" s="45" customFormat="1" ht="24">
      <c r="A1296" s="184">
        <v>190302</v>
      </c>
      <c r="B1296" s="21" t="s">
        <v>2406</v>
      </c>
      <c r="C1296" s="197" t="s">
        <v>3712</v>
      </c>
      <c r="D1296" s="79" t="s">
        <v>1876</v>
      </c>
      <c r="E1296" s="212">
        <v>43.38</v>
      </c>
      <c r="F1296" s="168">
        <f t="shared" si="24"/>
        <v>43.38</v>
      </c>
    </row>
    <row r="1297" spans="1:6" s="45" customFormat="1" ht="24">
      <c r="A1297" s="38">
        <v>190303</v>
      </c>
      <c r="B1297" s="21" t="s">
        <v>2406</v>
      </c>
      <c r="C1297" s="50" t="s">
        <v>3713</v>
      </c>
      <c r="D1297" s="51" t="s">
        <v>1876</v>
      </c>
      <c r="E1297" s="52">
        <v>27.63</v>
      </c>
      <c r="F1297" s="168">
        <f t="shared" si="24"/>
        <v>27.63</v>
      </c>
    </row>
    <row r="1298" spans="1:6" s="45" customFormat="1" ht="24">
      <c r="A1298" s="31">
        <v>190306</v>
      </c>
      <c r="B1298" s="21" t="s">
        <v>2406</v>
      </c>
      <c r="C1298" s="32" t="s">
        <v>3714</v>
      </c>
      <c r="D1298" s="33" t="s">
        <v>1876</v>
      </c>
      <c r="E1298" s="34">
        <v>26.12</v>
      </c>
      <c r="F1298" s="168">
        <f t="shared" si="24"/>
        <v>26.12</v>
      </c>
    </row>
    <row r="1299" spans="1:6" s="45" customFormat="1" ht="24">
      <c r="A1299" s="35">
        <v>190307</v>
      </c>
      <c r="B1299" s="71" t="s">
        <v>2406</v>
      </c>
      <c r="C1299" s="72" t="s">
        <v>3715</v>
      </c>
      <c r="D1299" s="73" t="s">
        <v>1876</v>
      </c>
      <c r="E1299" s="74">
        <v>26.15</v>
      </c>
      <c r="F1299" s="168">
        <f t="shared" si="24"/>
        <v>26.15</v>
      </c>
    </row>
    <row r="1300" spans="1:6" s="45" customFormat="1" ht="14.25">
      <c r="A1300" s="31">
        <v>1904</v>
      </c>
      <c r="B1300" s="21" t="s">
        <v>2406</v>
      </c>
      <c r="C1300" s="32" t="s">
        <v>3716</v>
      </c>
      <c r="D1300" s="33"/>
      <c r="E1300" s="34"/>
      <c r="F1300" s="168">
        <f t="shared" si="24"/>
        <v>0</v>
      </c>
    </row>
    <row r="1301" spans="1:6" s="45" customFormat="1" ht="24">
      <c r="A1301" s="31">
        <v>190417</v>
      </c>
      <c r="B1301" s="21" t="s">
        <v>2406</v>
      </c>
      <c r="C1301" s="32" t="s">
        <v>3717</v>
      </c>
      <c r="D1301" s="33" t="s">
        <v>1876</v>
      </c>
      <c r="E1301" s="34">
        <v>48.2</v>
      </c>
      <c r="F1301" s="168">
        <f t="shared" si="24"/>
        <v>48.2</v>
      </c>
    </row>
    <row r="1302" spans="1:6" s="45" customFormat="1" ht="14.25">
      <c r="A1302" s="31">
        <v>190418</v>
      </c>
      <c r="B1302" s="21" t="s">
        <v>2406</v>
      </c>
      <c r="C1302" s="32" t="s">
        <v>3718</v>
      </c>
      <c r="D1302" s="33" t="s">
        <v>1876</v>
      </c>
      <c r="E1302" s="34">
        <v>49.3</v>
      </c>
      <c r="F1302" s="168">
        <f t="shared" si="24"/>
        <v>49.3</v>
      </c>
    </row>
    <row r="1303" spans="1:6" s="45" customFormat="1" ht="14.25">
      <c r="A1303" s="31">
        <v>1905</v>
      </c>
      <c r="B1303" s="21" t="s">
        <v>2406</v>
      </c>
      <c r="C1303" s="32" t="s">
        <v>3719</v>
      </c>
      <c r="D1303" s="33"/>
      <c r="E1303" s="34"/>
      <c r="F1303" s="168">
        <f t="shared" si="24"/>
        <v>0</v>
      </c>
    </row>
    <row r="1304" spans="1:6" s="45" customFormat="1" ht="24">
      <c r="A1304" s="31">
        <v>190501</v>
      </c>
      <c r="B1304" s="21" t="s">
        <v>2406</v>
      </c>
      <c r="C1304" s="32" t="s">
        <v>3720</v>
      </c>
      <c r="D1304" s="33" t="s">
        <v>2408</v>
      </c>
      <c r="E1304" s="34">
        <v>5.78</v>
      </c>
      <c r="F1304" s="168">
        <f t="shared" si="24"/>
        <v>5.78</v>
      </c>
    </row>
    <row r="1305" spans="1:6" s="45" customFormat="1" ht="14.25">
      <c r="A1305" s="35">
        <v>1906</v>
      </c>
      <c r="B1305" s="71" t="s">
        <v>2406</v>
      </c>
      <c r="C1305" s="72" t="s">
        <v>3721</v>
      </c>
      <c r="D1305" s="73"/>
      <c r="E1305" s="74"/>
      <c r="F1305" s="168">
        <f t="shared" si="24"/>
        <v>0</v>
      </c>
    </row>
    <row r="1306" spans="1:6" s="45" customFormat="1" ht="24">
      <c r="A1306" s="31">
        <v>190601</v>
      </c>
      <c r="B1306" s="21" t="s">
        <v>2406</v>
      </c>
      <c r="C1306" s="32" t="s">
        <v>3722</v>
      </c>
      <c r="D1306" s="33" t="s">
        <v>2407</v>
      </c>
      <c r="E1306" s="34">
        <v>10.27</v>
      </c>
      <c r="F1306" s="168">
        <f t="shared" si="24"/>
        <v>10.27</v>
      </c>
    </row>
    <row r="1307" spans="1:6" s="45" customFormat="1" ht="24">
      <c r="A1307" s="31">
        <v>190602</v>
      </c>
      <c r="B1307" s="21" t="s">
        <v>2406</v>
      </c>
      <c r="C1307" s="32" t="s">
        <v>3723</v>
      </c>
      <c r="D1307" s="33" t="s">
        <v>1876</v>
      </c>
      <c r="E1307" s="34">
        <v>20.010000000000002</v>
      </c>
      <c r="F1307" s="168">
        <f t="shared" si="24"/>
        <v>20.010000000000002</v>
      </c>
    </row>
    <row r="1308" spans="1:6" s="45" customFormat="1" ht="14.25">
      <c r="A1308" s="35">
        <v>190603</v>
      </c>
      <c r="B1308" s="71" t="s">
        <v>2406</v>
      </c>
      <c r="C1308" s="72" t="s">
        <v>3724</v>
      </c>
      <c r="D1308" s="73" t="s">
        <v>1876</v>
      </c>
      <c r="E1308" s="74">
        <v>22.91</v>
      </c>
      <c r="F1308" s="168">
        <f t="shared" si="24"/>
        <v>22.91</v>
      </c>
    </row>
    <row r="1309" spans="1:6" s="45" customFormat="1" ht="24">
      <c r="A1309" s="31">
        <v>190604</v>
      </c>
      <c r="B1309" s="21" t="s">
        <v>2406</v>
      </c>
      <c r="C1309" s="32" t="s">
        <v>3725</v>
      </c>
      <c r="D1309" s="33" t="s">
        <v>2407</v>
      </c>
      <c r="E1309" s="34">
        <v>11.6</v>
      </c>
      <c r="F1309" s="168">
        <f t="shared" si="24"/>
        <v>11.6</v>
      </c>
    </row>
    <row r="1310" spans="1:6" s="45" customFormat="1" ht="24">
      <c r="A1310" s="35">
        <v>190605</v>
      </c>
      <c r="B1310" s="71" t="s">
        <v>2406</v>
      </c>
      <c r="C1310" s="72" t="s">
        <v>3726</v>
      </c>
      <c r="D1310" s="73" t="s">
        <v>1876</v>
      </c>
      <c r="E1310" s="74">
        <v>76.31</v>
      </c>
      <c r="F1310" s="168">
        <f t="shared" si="24"/>
        <v>76.31</v>
      </c>
    </row>
    <row r="1311" spans="1:6" s="45" customFormat="1" ht="14.25">
      <c r="A1311" s="184">
        <v>20</v>
      </c>
      <c r="B1311" s="21" t="s">
        <v>2406</v>
      </c>
      <c r="C1311" s="197" t="s">
        <v>3727</v>
      </c>
      <c r="D1311" s="79"/>
      <c r="E1311" s="80"/>
      <c r="F1311" s="168">
        <f t="shared" si="24"/>
        <v>0</v>
      </c>
    </row>
    <row r="1312" spans="1:6" s="45" customFormat="1" ht="14.25">
      <c r="A1312" s="38">
        <v>2001</v>
      </c>
      <c r="B1312" s="21" t="s">
        <v>2406</v>
      </c>
      <c r="C1312" s="50" t="s">
        <v>3728</v>
      </c>
      <c r="D1312" s="51"/>
      <c r="E1312" s="52"/>
      <c r="F1312" s="168">
        <f t="shared" si="24"/>
        <v>0</v>
      </c>
    </row>
    <row r="1313" spans="1:6" s="45" customFormat="1" ht="24">
      <c r="A1313" s="31">
        <v>200101</v>
      </c>
      <c r="B1313" s="21" t="s">
        <v>2406</v>
      </c>
      <c r="C1313" s="32" t="s">
        <v>3729</v>
      </c>
      <c r="D1313" s="33" t="s">
        <v>1876</v>
      </c>
      <c r="E1313" s="34">
        <v>241.34</v>
      </c>
      <c r="F1313" s="168">
        <f t="shared" si="24"/>
        <v>241.34</v>
      </c>
    </row>
    <row r="1314" spans="1:6" s="45" customFormat="1" ht="14.25">
      <c r="A1314" s="31">
        <v>200104</v>
      </c>
      <c r="B1314" s="21" t="s">
        <v>2406</v>
      </c>
      <c r="C1314" s="32" t="s">
        <v>3730</v>
      </c>
      <c r="D1314" s="33" t="s">
        <v>2407</v>
      </c>
      <c r="E1314" s="34">
        <v>279.02</v>
      </c>
      <c r="F1314" s="168">
        <f t="shared" si="24"/>
        <v>279.02</v>
      </c>
    </row>
    <row r="1315" spans="1:6" s="45" customFormat="1" ht="24">
      <c r="A1315" s="31">
        <v>200105</v>
      </c>
      <c r="B1315" s="21" t="s">
        <v>2406</v>
      </c>
      <c r="C1315" s="32" t="s">
        <v>3731</v>
      </c>
      <c r="D1315" s="33" t="s">
        <v>2407</v>
      </c>
      <c r="E1315" s="34">
        <v>250.56</v>
      </c>
      <c r="F1315" s="168">
        <f t="shared" si="24"/>
        <v>250.56</v>
      </c>
    </row>
    <row r="1316" spans="1:6" s="45" customFormat="1" ht="24">
      <c r="A1316" s="27">
        <v>200107</v>
      </c>
      <c r="B1316" s="28" t="s">
        <v>2406</v>
      </c>
      <c r="C1316" s="29" t="s">
        <v>3732</v>
      </c>
      <c r="D1316" s="28" t="s">
        <v>2407</v>
      </c>
      <c r="E1316" s="30">
        <v>137.26</v>
      </c>
      <c r="F1316" s="168">
        <f t="shared" si="24"/>
        <v>137.26</v>
      </c>
    </row>
    <row r="1317" spans="1:6" s="45" customFormat="1" ht="14.25">
      <c r="A1317" s="35">
        <v>200108</v>
      </c>
      <c r="B1317" s="71" t="s">
        <v>2406</v>
      </c>
      <c r="C1317" s="72" t="s">
        <v>3733</v>
      </c>
      <c r="D1317" s="73" t="s">
        <v>2442</v>
      </c>
      <c r="E1317" s="74">
        <v>1127.47</v>
      </c>
      <c r="F1317" s="168">
        <f t="shared" si="24"/>
        <v>1127.47</v>
      </c>
    </row>
    <row r="1318" spans="1:6" s="45" customFormat="1" ht="24">
      <c r="A1318" s="31">
        <v>200120</v>
      </c>
      <c r="B1318" s="21" t="s">
        <v>2406</v>
      </c>
      <c r="C1318" s="32" t="s">
        <v>3734</v>
      </c>
      <c r="D1318" s="33" t="s">
        <v>2407</v>
      </c>
      <c r="E1318" s="34">
        <v>287.52999999999997</v>
      </c>
      <c r="F1318" s="168">
        <f t="shared" si="24"/>
        <v>287.52999999999997</v>
      </c>
    </row>
    <row r="1319" spans="1:6" s="45" customFormat="1" ht="24">
      <c r="A1319" s="31">
        <v>200124</v>
      </c>
      <c r="B1319" s="21" t="s">
        <v>2406</v>
      </c>
      <c r="C1319" s="32" t="s">
        <v>3735</v>
      </c>
      <c r="D1319" s="33" t="s">
        <v>2407</v>
      </c>
      <c r="E1319" s="34">
        <v>962.37</v>
      </c>
      <c r="F1319" s="168">
        <f t="shared" si="24"/>
        <v>962.37</v>
      </c>
    </row>
    <row r="1320" spans="1:6" s="45" customFormat="1" ht="24">
      <c r="A1320" s="31">
        <v>200128</v>
      </c>
      <c r="B1320" s="21" t="s">
        <v>2406</v>
      </c>
      <c r="C1320" s="32" t="s">
        <v>3736</v>
      </c>
      <c r="D1320" s="33" t="s">
        <v>1876</v>
      </c>
      <c r="E1320" s="34">
        <v>252.58</v>
      </c>
      <c r="F1320" s="168">
        <f t="shared" si="24"/>
        <v>252.58</v>
      </c>
    </row>
    <row r="1321" spans="1:6" s="45" customFormat="1" ht="24">
      <c r="A1321" s="75">
        <v>200129</v>
      </c>
      <c r="B1321" s="21" t="s">
        <v>2406</v>
      </c>
      <c r="C1321" s="76" t="s">
        <v>3737</v>
      </c>
      <c r="D1321" s="77" t="s">
        <v>2407</v>
      </c>
      <c r="E1321" s="78">
        <v>130.97999999999999</v>
      </c>
      <c r="F1321" s="168">
        <f t="shared" si="24"/>
        <v>130.97999999999999</v>
      </c>
    </row>
    <row r="1322" spans="1:6" s="45" customFormat="1" ht="14.25">
      <c r="A1322" s="184">
        <v>200130</v>
      </c>
      <c r="B1322" s="21" t="s">
        <v>2406</v>
      </c>
      <c r="C1322" s="197" t="s">
        <v>3738</v>
      </c>
      <c r="D1322" s="79" t="s">
        <v>2407</v>
      </c>
      <c r="E1322" s="80">
        <v>983.84</v>
      </c>
      <c r="F1322" s="168">
        <f t="shared" si="24"/>
        <v>983.84</v>
      </c>
    </row>
    <row r="1323" spans="1:6" s="45" customFormat="1" ht="14.25">
      <c r="A1323" s="38">
        <v>200131</v>
      </c>
      <c r="B1323" s="21" t="s">
        <v>2406</v>
      </c>
      <c r="C1323" s="50" t="s">
        <v>3739</v>
      </c>
      <c r="D1323" s="51" t="s">
        <v>2407</v>
      </c>
      <c r="E1323" s="52">
        <v>1789.58</v>
      </c>
      <c r="F1323" s="168">
        <f t="shared" si="24"/>
        <v>1789.58</v>
      </c>
    </row>
    <row r="1324" spans="1:6" s="45" customFormat="1" ht="24">
      <c r="A1324" s="31">
        <v>200132</v>
      </c>
      <c r="B1324" s="21" t="s">
        <v>2406</v>
      </c>
      <c r="C1324" s="32" t="s">
        <v>3740</v>
      </c>
      <c r="D1324" s="33" t="s">
        <v>2408</v>
      </c>
      <c r="E1324" s="34">
        <v>7305.1</v>
      </c>
      <c r="F1324" s="168">
        <f t="shared" si="24"/>
        <v>7305.1</v>
      </c>
    </row>
    <row r="1325" spans="1:6" s="45" customFormat="1" ht="24">
      <c r="A1325" s="31">
        <v>200133</v>
      </c>
      <c r="B1325" s="21" t="s">
        <v>2406</v>
      </c>
      <c r="C1325" s="32" t="s">
        <v>3741</v>
      </c>
      <c r="D1325" s="33" t="s">
        <v>2408</v>
      </c>
      <c r="E1325" s="34">
        <v>2250.37</v>
      </c>
      <c r="F1325" s="168">
        <f t="shared" si="24"/>
        <v>2250.37</v>
      </c>
    </row>
    <row r="1326" spans="1:6" s="45" customFormat="1" ht="24">
      <c r="A1326" s="31">
        <v>200141</v>
      </c>
      <c r="B1326" s="21" t="s">
        <v>2406</v>
      </c>
      <c r="C1326" s="32" t="s">
        <v>3742</v>
      </c>
      <c r="D1326" s="33" t="s">
        <v>2407</v>
      </c>
      <c r="E1326" s="34">
        <v>381.52</v>
      </c>
      <c r="F1326" s="168">
        <f t="shared" si="24"/>
        <v>381.52</v>
      </c>
    </row>
    <row r="1327" spans="1:6" s="45" customFormat="1" ht="14.25">
      <c r="A1327" s="31">
        <v>2002</v>
      </c>
      <c r="B1327" s="21" t="s">
        <v>2406</v>
      </c>
      <c r="C1327" s="32" t="s">
        <v>2481</v>
      </c>
      <c r="D1327" s="33"/>
      <c r="E1327" s="34"/>
      <c r="F1327" s="168">
        <f t="shared" si="24"/>
        <v>0</v>
      </c>
    </row>
    <row r="1328" spans="1:6" s="45" customFormat="1" ht="14.25">
      <c r="A1328" s="75">
        <v>200202</v>
      </c>
      <c r="B1328" s="21" t="s">
        <v>2406</v>
      </c>
      <c r="C1328" s="76" t="s">
        <v>3743</v>
      </c>
      <c r="D1328" s="77" t="s">
        <v>2407</v>
      </c>
      <c r="E1328" s="78">
        <v>67</v>
      </c>
      <c r="F1328" s="168">
        <f t="shared" si="24"/>
        <v>67</v>
      </c>
    </row>
    <row r="1329" spans="1:6" s="45" customFormat="1" ht="24">
      <c r="A1329" s="184">
        <v>200206</v>
      </c>
      <c r="B1329" s="21" t="s">
        <v>2406</v>
      </c>
      <c r="C1329" s="197" t="s">
        <v>3744</v>
      </c>
      <c r="D1329" s="79" t="s">
        <v>1876</v>
      </c>
      <c r="E1329" s="80">
        <v>109.05</v>
      </c>
      <c r="F1329" s="168">
        <f t="shared" si="24"/>
        <v>109.05</v>
      </c>
    </row>
    <row r="1330" spans="1:6" s="45" customFormat="1" ht="24">
      <c r="A1330" s="38">
        <v>200209</v>
      </c>
      <c r="B1330" s="21" t="s">
        <v>2406</v>
      </c>
      <c r="C1330" s="50" t="s">
        <v>3745</v>
      </c>
      <c r="D1330" s="51" t="s">
        <v>1876</v>
      </c>
      <c r="E1330" s="52">
        <v>157.4</v>
      </c>
      <c r="F1330" s="168">
        <f t="shared" si="24"/>
        <v>157.4</v>
      </c>
    </row>
    <row r="1331" spans="1:6" s="45" customFormat="1" ht="24">
      <c r="A1331" s="31">
        <v>200214</v>
      </c>
      <c r="B1331" s="21" t="s">
        <v>2406</v>
      </c>
      <c r="C1331" s="32" t="s">
        <v>3746</v>
      </c>
      <c r="D1331" s="33" t="s">
        <v>1876</v>
      </c>
      <c r="E1331" s="34">
        <v>141.25</v>
      </c>
      <c r="F1331" s="168">
        <f t="shared" si="24"/>
        <v>141.25</v>
      </c>
    </row>
    <row r="1332" spans="1:6" s="45" customFormat="1" ht="14.25">
      <c r="A1332" s="35">
        <v>200223</v>
      </c>
      <c r="B1332" s="71" t="s">
        <v>2406</v>
      </c>
      <c r="C1332" s="72" t="s">
        <v>3747</v>
      </c>
      <c r="D1332" s="73" t="s">
        <v>2442</v>
      </c>
      <c r="E1332" s="74">
        <v>294.75</v>
      </c>
      <c r="F1332" s="168">
        <f t="shared" si="24"/>
        <v>294.75</v>
      </c>
    </row>
    <row r="1333" spans="1:6" s="45" customFormat="1" ht="24">
      <c r="A1333" s="184">
        <v>200229</v>
      </c>
      <c r="B1333" s="21" t="s">
        <v>2406</v>
      </c>
      <c r="C1333" s="197" t="s">
        <v>3748</v>
      </c>
      <c r="D1333" s="79" t="s">
        <v>2407</v>
      </c>
      <c r="E1333" s="80">
        <v>87.01</v>
      </c>
      <c r="F1333" s="168">
        <f t="shared" si="24"/>
        <v>87.01</v>
      </c>
    </row>
    <row r="1334" spans="1:6" s="45" customFormat="1" ht="24">
      <c r="A1334" s="38">
        <v>200237</v>
      </c>
      <c r="B1334" s="21" t="s">
        <v>2406</v>
      </c>
      <c r="C1334" s="50" t="s">
        <v>3749</v>
      </c>
      <c r="D1334" s="51" t="s">
        <v>1876</v>
      </c>
      <c r="E1334" s="52">
        <v>94.21</v>
      </c>
      <c r="F1334" s="168">
        <f t="shared" si="24"/>
        <v>94.21</v>
      </c>
    </row>
    <row r="1335" spans="1:6" s="45" customFormat="1" ht="24">
      <c r="A1335" s="31">
        <v>200243</v>
      </c>
      <c r="B1335" s="21" t="s">
        <v>2406</v>
      </c>
      <c r="C1335" s="32" t="s">
        <v>3750</v>
      </c>
      <c r="D1335" s="33" t="s">
        <v>2407</v>
      </c>
      <c r="E1335" s="34">
        <v>275.63</v>
      </c>
      <c r="F1335" s="168">
        <f t="shared" si="24"/>
        <v>275.63</v>
      </c>
    </row>
    <row r="1336" spans="1:6" s="45" customFormat="1" ht="24">
      <c r="A1336" s="31">
        <v>200253</v>
      </c>
      <c r="B1336" s="21" t="s">
        <v>2406</v>
      </c>
      <c r="C1336" s="32" t="s">
        <v>3751</v>
      </c>
      <c r="D1336" s="33" t="s">
        <v>1876</v>
      </c>
      <c r="E1336" s="34">
        <v>92.57</v>
      </c>
      <c r="F1336" s="168">
        <f t="shared" si="24"/>
        <v>92.57</v>
      </c>
    </row>
    <row r="1337" spans="1:6" s="45" customFormat="1" ht="24">
      <c r="A1337" s="31">
        <v>200254</v>
      </c>
      <c r="B1337" s="21" t="s">
        <v>2406</v>
      </c>
      <c r="C1337" s="32" t="s">
        <v>3752</v>
      </c>
      <c r="D1337" s="33" t="s">
        <v>1876</v>
      </c>
      <c r="E1337" s="34">
        <v>89.96</v>
      </c>
      <c r="F1337" s="168">
        <f t="shared" si="24"/>
        <v>89.96</v>
      </c>
    </row>
    <row r="1338" spans="1:6" s="45" customFormat="1" ht="14.25">
      <c r="A1338" s="31">
        <v>2003</v>
      </c>
      <c r="B1338" s="21" t="s">
        <v>2406</v>
      </c>
      <c r="C1338" s="32" t="s">
        <v>3753</v>
      </c>
      <c r="D1338" s="33"/>
      <c r="E1338" s="34"/>
      <c r="F1338" s="168">
        <f t="shared" ref="F1338:F1401" si="25">E1338*$F$54</f>
        <v>0</v>
      </c>
    </row>
    <row r="1339" spans="1:6" s="45" customFormat="1" ht="14.25">
      <c r="A1339" s="31">
        <v>200303</v>
      </c>
      <c r="B1339" s="21" t="s">
        <v>2406</v>
      </c>
      <c r="C1339" s="32" t="s">
        <v>3754</v>
      </c>
      <c r="D1339" s="33" t="s">
        <v>1876</v>
      </c>
      <c r="E1339" s="34">
        <v>14.76</v>
      </c>
      <c r="F1339" s="168">
        <f t="shared" si="25"/>
        <v>14.76</v>
      </c>
    </row>
    <row r="1340" spans="1:6" s="45" customFormat="1" ht="14.25">
      <c r="A1340" s="31">
        <v>200305</v>
      </c>
      <c r="B1340" s="21" t="s">
        <v>2406</v>
      </c>
      <c r="C1340" s="32" t="s">
        <v>3755</v>
      </c>
      <c r="D1340" s="33" t="s">
        <v>2442</v>
      </c>
      <c r="E1340" s="34">
        <v>223.58</v>
      </c>
      <c r="F1340" s="168">
        <f t="shared" si="25"/>
        <v>223.58</v>
      </c>
    </row>
    <row r="1341" spans="1:6" s="45" customFormat="1" ht="14.25">
      <c r="A1341" s="31">
        <v>200306</v>
      </c>
      <c r="B1341" s="21" t="s">
        <v>2406</v>
      </c>
      <c r="C1341" s="32" t="s">
        <v>3756</v>
      </c>
      <c r="D1341" s="33" t="s">
        <v>2442</v>
      </c>
      <c r="E1341" s="34">
        <v>237.39</v>
      </c>
      <c r="F1341" s="168">
        <f t="shared" si="25"/>
        <v>237.39</v>
      </c>
    </row>
    <row r="1342" spans="1:6" s="45" customFormat="1" ht="14.25">
      <c r="A1342" s="31">
        <v>200307</v>
      </c>
      <c r="B1342" s="21" t="s">
        <v>2406</v>
      </c>
      <c r="C1342" s="32" t="s">
        <v>3757</v>
      </c>
      <c r="D1342" s="33" t="s">
        <v>2442</v>
      </c>
      <c r="E1342" s="34">
        <v>263.98</v>
      </c>
      <c r="F1342" s="168">
        <f t="shared" si="25"/>
        <v>263.98</v>
      </c>
    </row>
    <row r="1343" spans="1:6" s="45" customFormat="1" ht="14.25">
      <c r="A1343" s="35">
        <v>200323</v>
      </c>
      <c r="B1343" s="71" t="s">
        <v>2406</v>
      </c>
      <c r="C1343" s="72" t="s">
        <v>3758</v>
      </c>
      <c r="D1343" s="73" t="s">
        <v>2442</v>
      </c>
      <c r="E1343" s="74">
        <v>186.31</v>
      </c>
      <c r="F1343" s="168">
        <f t="shared" si="25"/>
        <v>186.31</v>
      </c>
    </row>
    <row r="1344" spans="1:6" s="45" customFormat="1" ht="14.25">
      <c r="A1344" s="184">
        <v>200326</v>
      </c>
      <c r="B1344" s="21" t="s">
        <v>2406</v>
      </c>
      <c r="C1344" s="197" t="s">
        <v>3759</v>
      </c>
      <c r="D1344" s="79" t="s">
        <v>1876</v>
      </c>
      <c r="E1344" s="80">
        <v>32.020000000000003</v>
      </c>
      <c r="F1344" s="168">
        <f t="shared" si="25"/>
        <v>32.020000000000003</v>
      </c>
    </row>
    <row r="1345" spans="1:6" s="45" customFormat="1" ht="14.25">
      <c r="A1345" s="38">
        <v>2004</v>
      </c>
      <c r="B1345" s="21" t="s">
        <v>2406</v>
      </c>
      <c r="C1345" s="50" t="s">
        <v>3760</v>
      </c>
      <c r="D1345" s="51"/>
      <c r="E1345" s="52"/>
      <c r="F1345" s="168">
        <f t="shared" si="25"/>
        <v>0</v>
      </c>
    </row>
    <row r="1346" spans="1:6" s="45" customFormat="1" ht="14.25">
      <c r="A1346" s="31">
        <v>200401</v>
      </c>
      <c r="B1346" s="21" t="s">
        <v>2406</v>
      </c>
      <c r="C1346" s="32" t="s">
        <v>3761</v>
      </c>
      <c r="D1346" s="33" t="s">
        <v>1876</v>
      </c>
      <c r="E1346" s="34">
        <v>12.51</v>
      </c>
      <c r="F1346" s="168">
        <f t="shared" si="25"/>
        <v>12.51</v>
      </c>
    </row>
    <row r="1347" spans="1:6" s="45" customFormat="1" ht="14.25">
      <c r="A1347" s="31">
        <v>200402</v>
      </c>
      <c r="B1347" s="21" t="s">
        <v>2406</v>
      </c>
      <c r="C1347" s="32" t="s">
        <v>3762</v>
      </c>
      <c r="D1347" s="33" t="s">
        <v>1876</v>
      </c>
      <c r="E1347" s="34">
        <v>1.25</v>
      </c>
      <c r="F1347" s="168">
        <f t="shared" si="25"/>
        <v>1.25</v>
      </c>
    </row>
    <row r="1348" spans="1:6" s="45" customFormat="1" ht="14.25">
      <c r="A1348" s="31">
        <v>200404</v>
      </c>
      <c r="B1348" s="21" t="s">
        <v>2406</v>
      </c>
      <c r="C1348" s="32" t="s">
        <v>3763</v>
      </c>
      <c r="D1348" s="33" t="s">
        <v>1876</v>
      </c>
      <c r="E1348" s="34">
        <v>25.38</v>
      </c>
      <c r="F1348" s="168">
        <f t="shared" si="25"/>
        <v>25.38</v>
      </c>
    </row>
    <row r="1349" spans="1:6" s="45" customFormat="1" ht="14.25">
      <c r="A1349" s="31">
        <v>2005</v>
      </c>
      <c r="B1349" s="21" t="s">
        <v>2406</v>
      </c>
      <c r="C1349" s="32" t="s">
        <v>3764</v>
      </c>
      <c r="D1349" s="33"/>
      <c r="E1349" s="34"/>
      <c r="F1349" s="168">
        <f t="shared" si="25"/>
        <v>0</v>
      </c>
    </row>
    <row r="1350" spans="1:6" s="45" customFormat="1" ht="14.25">
      <c r="A1350" s="35">
        <v>200511</v>
      </c>
      <c r="B1350" s="71" t="s">
        <v>2406</v>
      </c>
      <c r="C1350" s="72" t="s">
        <v>3765</v>
      </c>
      <c r="D1350" s="73" t="s">
        <v>2408</v>
      </c>
      <c r="E1350" s="74">
        <v>162.72</v>
      </c>
      <c r="F1350" s="168">
        <f t="shared" si="25"/>
        <v>162.72</v>
      </c>
    </row>
    <row r="1351" spans="1:6" s="45" customFormat="1" ht="24">
      <c r="A1351" s="31">
        <v>200512</v>
      </c>
      <c r="B1351" s="21" t="s">
        <v>2406</v>
      </c>
      <c r="C1351" s="32" t="s">
        <v>3766</v>
      </c>
      <c r="D1351" s="33" t="s">
        <v>2408</v>
      </c>
      <c r="E1351" s="34">
        <v>453.32</v>
      </c>
      <c r="F1351" s="168">
        <f t="shared" si="25"/>
        <v>453.32</v>
      </c>
    </row>
    <row r="1352" spans="1:6" s="45" customFormat="1" ht="24">
      <c r="A1352" s="31">
        <v>200513</v>
      </c>
      <c r="B1352" s="21" t="s">
        <v>2406</v>
      </c>
      <c r="C1352" s="32" t="s">
        <v>3767</v>
      </c>
      <c r="D1352" s="33" t="s">
        <v>2408</v>
      </c>
      <c r="E1352" s="34">
        <v>1492.91</v>
      </c>
      <c r="F1352" s="168">
        <f t="shared" si="25"/>
        <v>1492.91</v>
      </c>
    </row>
    <row r="1353" spans="1:6" s="45" customFormat="1" ht="14.25">
      <c r="A1353" s="31">
        <v>200562</v>
      </c>
      <c r="B1353" s="21" t="s">
        <v>2406</v>
      </c>
      <c r="C1353" s="32" t="s">
        <v>3768</v>
      </c>
      <c r="D1353" s="33" t="s">
        <v>2408</v>
      </c>
      <c r="E1353" s="34">
        <v>427.29</v>
      </c>
      <c r="F1353" s="168">
        <f t="shared" si="25"/>
        <v>427.29</v>
      </c>
    </row>
    <row r="1354" spans="1:6" s="45" customFormat="1" ht="24">
      <c r="A1354" s="35">
        <v>200563</v>
      </c>
      <c r="B1354" s="71" t="s">
        <v>2406</v>
      </c>
      <c r="C1354" s="72" t="s">
        <v>3769</v>
      </c>
      <c r="D1354" s="73" t="s">
        <v>2407</v>
      </c>
      <c r="E1354" s="74">
        <v>172.47</v>
      </c>
      <c r="F1354" s="168">
        <f t="shared" si="25"/>
        <v>172.47</v>
      </c>
    </row>
    <row r="1355" spans="1:6" s="45" customFormat="1" ht="14.25">
      <c r="A1355" s="31">
        <v>200572</v>
      </c>
      <c r="B1355" s="21" t="s">
        <v>2406</v>
      </c>
      <c r="C1355" s="32" t="s">
        <v>3770</v>
      </c>
      <c r="D1355" s="33" t="s">
        <v>2408</v>
      </c>
      <c r="E1355" s="34">
        <v>2999.16</v>
      </c>
      <c r="F1355" s="168">
        <f t="shared" si="25"/>
        <v>2999.16</v>
      </c>
    </row>
    <row r="1356" spans="1:6" s="45" customFormat="1" ht="14.25">
      <c r="A1356" s="31">
        <v>200573</v>
      </c>
      <c r="B1356" s="21" t="s">
        <v>2406</v>
      </c>
      <c r="C1356" s="32" t="s">
        <v>3771</v>
      </c>
      <c r="D1356" s="33" t="s">
        <v>2407</v>
      </c>
      <c r="E1356" s="34">
        <v>228.39</v>
      </c>
      <c r="F1356" s="168">
        <f t="shared" si="25"/>
        <v>228.39</v>
      </c>
    </row>
    <row r="1357" spans="1:6" s="45" customFormat="1" ht="14.25">
      <c r="A1357" s="31">
        <v>200576</v>
      </c>
      <c r="B1357" s="21" t="s">
        <v>2406</v>
      </c>
      <c r="C1357" s="32" t="s">
        <v>3772</v>
      </c>
      <c r="D1357" s="33" t="s">
        <v>2408</v>
      </c>
      <c r="E1357" s="34">
        <v>744.89</v>
      </c>
      <c r="F1357" s="168">
        <f t="shared" si="25"/>
        <v>744.89</v>
      </c>
    </row>
    <row r="1358" spans="1:6" s="45" customFormat="1" ht="14.25">
      <c r="A1358" s="31">
        <v>200581</v>
      </c>
      <c r="B1358" s="21" t="s">
        <v>2406</v>
      </c>
      <c r="C1358" s="32" t="s">
        <v>3773</v>
      </c>
      <c r="D1358" s="33" t="s">
        <v>2408</v>
      </c>
      <c r="E1358" s="34">
        <v>298.17</v>
      </c>
      <c r="F1358" s="168">
        <f t="shared" si="25"/>
        <v>298.17</v>
      </c>
    </row>
    <row r="1359" spans="1:6" s="45" customFormat="1" ht="14.25">
      <c r="A1359" s="31">
        <v>200582</v>
      </c>
      <c r="B1359" s="21" t="s">
        <v>2406</v>
      </c>
      <c r="C1359" s="32" t="s">
        <v>3774</v>
      </c>
      <c r="D1359" s="33" t="s">
        <v>2408</v>
      </c>
      <c r="E1359" s="34">
        <v>444.24</v>
      </c>
      <c r="F1359" s="168">
        <f t="shared" si="25"/>
        <v>444.24</v>
      </c>
    </row>
    <row r="1360" spans="1:6" s="45" customFormat="1" ht="36">
      <c r="A1360" s="31">
        <v>200583</v>
      </c>
      <c r="B1360" s="21" t="s">
        <v>2406</v>
      </c>
      <c r="C1360" s="32" t="s">
        <v>3775</v>
      </c>
      <c r="D1360" s="33" t="s">
        <v>2407</v>
      </c>
      <c r="E1360" s="34">
        <v>619.34</v>
      </c>
      <c r="F1360" s="168">
        <f t="shared" si="25"/>
        <v>619.34</v>
      </c>
    </row>
    <row r="1361" spans="1:6" s="45" customFormat="1" ht="14.25">
      <c r="A1361" s="31">
        <v>2007</v>
      </c>
      <c r="B1361" s="21" t="s">
        <v>2406</v>
      </c>
      <c r="C1361" s="32" t="s">
        <v>3776</v>
      </c>
      <c r="D1361" s="33"/>
      <c r="E1361" s="34"/>
      <c r="F1361" s="168">
        <f t="shared" si="25"/>
        <v>0</v>
      </c>
    </row>
    <row r="1362" spans="1:6" s="45" customFormat="1" ht="24">
      <c r="A1362" s="31">
        <v>200702</v>
      </c>
      <c r="B1362" s="21" t="s">
        <v>2406</v>
      </c>
      <c r="C1362" s="32" t="s">
        <v>3777</v>
      </c>
      <c r="D1362" s="33" t="s">
        <v>1876</v>
      </c>
      <c r="E1362" s="34">
        <v>138.22999999999999</v>
      </c>
      <c r="F1362" s="168">
        <f t="shared" si="25"/>
        <v>138.22999999999999</v>
      </c>
    </row>
    <row r="1363" spans="1:6" s="45" customFormat="1" ht="24">
      <c r="A1363" s="31">
        <v>200703</v>
      </c>
      <c r="B1363" s="21" t="s">
        <v>2406</v>
      </c>
      <c r="C1363" s="32" t="s">
        <v>3778</v>
      </c>
      <c r="D1363" s="33" t="s">
        <v>2407</v>
      </c>
      <c r="E1363" s="34">
        <v>10.27</v>
      </c>
      <c r="F1363" s="168">
        <f t="shared" si="25"/>
        <v>10.27</v>
      </c>
    </row>
    <row r="1364" spans="1:6" s="45" customFormat="1" ht="14.25">
      <c r="A1364" s="31">
        <v>200704</v>
      </c>
      <c r="B1364" s="21" t="s">
        <v>2406</v>
      </c>
      <c r="C1364" s="32" t="s">
        <v>3779</v>
      </c>
      <c r="D1364" s="33" t="s">
        <v>1876</v>
      </c>
      <c r="E1364" s="34">
        <v>40.5</v>
      </c>
      <c r="F1364" s="168">
        <f t="shared" si="25"/>
        <v>40.5</v>
      </c>
    </row>
    <row r="1365" spans="1:6" s="45" customFormat="1" ht="14.25">
      <c r="A1365" s="206">
        <v>200705</v>
      </c>
      <c r="B1365" s="21" t="s">
        <v>2406</v>
      </c>
      <c r="C1365" s="114" t="s">
        <v>3780</v>
      </c>
      <c r="D1365" s="207" t="s">
        <v>2408</v>
      </c>
      <c r="E1365" s="208">
        <v>277.66000000000003</v>
      </c>
      <c r="F1365" s="168">
        <f t="shared" si="25"/>
        <v>277.66000000000003</v>
      </c>
    </row>
    <row r="1366" spans="1:6" s="45" customFormat="1" ht="14.25">
      <c r="A1366" s="35">
        <v>200706</v>
      </c>
      <c r="B1366" s="71" t="s">
        <v>2406</v>
      </c>
      <c r="C1366" s="72" t="s">
        <v>3781</v>
      </c>
      <c r="D1366" s="73" t="s">
        <v>2408</v>
      </c>
      <c r="E1366" s="74">
        <v>3854.53</v>
      </c>
      <c r="F1366" s="168">
        <f t="shared" si="25"/>
        <v>3854.53</v>
      </c>
    </row>
    <row r="1367" spans="1:6" s="45" customFormat="1" ht="14.25">
      <c r="A1367" s="38">
        <v>200707</v>
      </c>
      <c r="B1367" s="21" t="s">
        <v>2406</v>
      </c>
      <c r="C1367" s="50" t="s">
        <v>3782</v>
      </c>
      <c r="D1367" s="51" t="s">
        <v>2408</v>
      </c>
      <c r="E1367" s="52">
        <v>1633.97</v>
      </c>
      <c r="F1367" s="168">
        <f t="shared" si="25"/>
        <v>1633.97</v>
      </c>
    </row>
    <row r="1368" spans="1:6" s="45" customFormat="1" ht="24">
      <c r="A1368" s="31">
        <v>200708</v>
      </c>
      <c r="B1368" s="21" t="s">
        <v>2406</v>
      </c>
      <c r="C1368" s="32" t="s">
        <v>3783</v>
      </c>
      <c r="D1368" s="33" t="s">
        <v>2408</v>
      </c>
      <c r="E1368" s="34">
        <v>1464.25</v>
      </c>
      <c r="F1368" s="168">
        <f t="shared" si="25"/>
        <v>1464.25</v>
      </c>
    </row>
    <row r="1369" spans="1:6" s="45" customFormat="1" ht="14.25">
      <c r="A1369" s="75">
        <v>200709</v>
      </c>
      <c r="B1369" s="21" t="s">
        <v>2406</v>
      </c>
      <c r="C1369" s="76" t="s">
        <v>3784</v>
      </c>
      <c r="D1369" s="77" t="s">
        <v>2408</v>
      </c>
      <c r="E1369" s="78">
        <v>973.26</v>
      </c>
      <c r="F1369" s="168">
        <f t="shared" si="25"/>
        <v>973.26</v>
      </c>
    </row>
    <row r="1370" spans="1:6" s="45" customFormat="1" ht="24">
      <c r="A1370" s="184">
        <v>200711</v>
      </c>
      <c r="B1370" s="21" t="s">
        <v>2406</v>
      </c>
      <c r="C1370" s="197" t="s">
        <v>3785</v>
      </c>
      <c r="D1370" s="79" t="s">
        <v>1876</v>
      </c>
      <c r="E1370" s="212">
        <v>285.22000000000003</v>
      </c>
      <c r="F1370" s="168">
        <f t="shared" si="25"/>
        <v>285.22000000000003</v>
      </c>
    </row>
    <row r="1371" spans="1:6" s="45" customFormat="1" ht="14.25">
      <c r="A1371" s="81">
        <v>200713</v>
      </c>
      <c r="B1371" s="21" t="s">
        <v>2406</v>
      </c>
      <c r="C1371" s="82" t="s">
        <v>3786</v>
      </c>
      <c r="D1371" s="83" t="s">
        <v>2408</v>
      </c>
      <c r="E1371" s="215">
        <v>203</v>
      </c>
      <c r="F1371" s="168">
        <f t="shared" si="25"/>
        <v>203</v>
      </c>
    </row>
    <row r="1372" spans="1:6" s="45" customFormat="1" ht="14.25">
      <c r="A1372" s="184">
        <v>200714</v>
      </c>
      <c r="B1372" s="21" t="s">
        <v>2406</v>
      </c>
      <c r="C1372" s="197" t="s">
        <v>3787</v>
      </c>
      <c r="D1372" s="79" t="s">
        <v>1876</v>
      </c>
      <c r="E1372" s="212">
        <v>17.760000000000002</v>
      </c>
      <c r="F1372" s="168">
        <f t="shared" si="25"/>
        <v>17.760000000000002</v>
      </c>
    </row>
    <row r="1373" spans="1:6" s="45" customFormat="1" ht="24">
      <c r="A1373" s="38">
        <v>200715</v>
      </c>
      <c r="B1373" s="21" t="s">
        <v>2406</v>
      </c>
      <c r="C1373" s="50" t="s">
        <v>3788</v>
      </c>
      <c r="D1373" s="51" t="s">
        <v>1876</v>
      </c>
      <c r="E1373" s="213">
        <v>189.1</v>
      </c>
      <c r="F1373" s="168">
        <f t="shared" si="25"/>
        <v>189.1</v>
      </c>
    </row>
    <row r="1374" spans="1:6" s="45" customFormat="1" ht="24">
      <c r="A1374" s="31">
        <v>200716</v>
      </c>
      <c r="B1374" s="21" t="s">
        <v>2406</v>
      </c>
      <c r="C1374" s="32" t="s">
        <v>3789</v>
      </c>
      <c r="D1374" s="33" t="s">
        <v>1876</v>
      </c>
      <c r="E1374" s="214">
        <v>155.97999999999999</v>
      </c>
      <c r="F1374" s="168">
        <f t="shared" si="25"/>
        <v>155.97999999999999</v>
      </c>
    </row>
    <row r="1375" spans="1:6" s="45" customFormat="1" ht="14.25">
      <c r="A1375" s="31">
        <v>200717</v>
      </c>
      <c r="B1375" s="21" t="s">
        <v>2406</v>
      </c>
      <c r="C1375" s="32" t="s">
        <v>3790</v>
      </c>
      <c r="D1375" s="33" t="s">
        <v>2407</v>
      </c>
      <c r="E1375" s="214">
        <v>5.68</v>
      </c>
      <c r="F1375" s="168">
        <f t="shared" si="25"/>
        <v>5.68</v>
      </c>
    </row>
    <row r="1376" spans="1:6" s="45" customFormat="1" ht="24">
      <c r="A1376" s="31">
        <v>200720</v>
      </c>
      <c r="B1376" s="21" t="s">
        <v>2406</v>
      </c>
      <c r="C1376" s="32" t="s">
        <v>3791</v>
      </c>
      <c r="D1376" s="33" t="s">
        <v>1876</v>
      </c>
      <c r="E1376" s="214">
        <v>52.72</v>
      </c>
      <c r="F1376" s="168">
        <f t="shared" si="25"/>
        <v>52.72</v>
      </c>
    </row>
    <row r="1377" spans="1:6" s="45" customFormat="1" ht="14.25">
      <c r="A1377" s="31">
        <v>200721</v>
      </c>
      <c r="B1377" s="21" t="s">
        <v>2406</v>
      </c>
      <c r="C1377" s="32" t="s">
        <v>3792</v>
      </c>
      <c r="D1377" s="33" t="s">
        <v>1876</v>
      </c>
      <c r="E1377" s="214">
        <v>20.059999999999999</v>
      </c>
      <c r="F1377" s="168">
        <f t="shared" si="25"/>
        <v>20.059999999999999</v>
      </c>
    </row>
    <row r="1378" spans="1:6" s="45" customFormat="1" ht="24">
      <c r="A1378" s="31">
        <v>200725</v>
      </c>
      <c r="B1378" s="21" t="s">
        <v>2406</v>
      </c>
      <c r="C1378" s="32" t="s">
        <v>3793</v>
      </c>
      <c r="D1378" s="33" t="s">
        <v>2407</v>
      </c>
      <c r="E1378" s="214">
        <v>11.6</v>
      </c>
      <c r="F1378" s="168">
        <f t="shared" si="25"/>
        <v>11.6</v>
      </c>
    </row>
    <row r="1379" spans="1:6" s="45" customFormat="1" ht="14.25">
      <c r="A1379" s="206">
        <v>200726</v>
      </c>
      <c r="B1379" s="21" t="s">
        <v>2406</v>
      </c>
      <c r="C1379" s="114" t="s">
        <v>3794</v>
      </c>
      <c r="D1379" s="207" t="s">
        <v>1876</v>
      </c>
      <c r="E1379" s="208">
        <v>178.77</v>
      </c>
      <c r="F1379" s="168">
        <f t="shared" si="25"/>
        <v>178.77</v>
      </c>
    </row>
    <row r="1380" spans="1:6" s="45" customFormat="1" ht="24">
      <c r="A1380" s="184">
        <v>200728</v>
      </c>
      <c r="B1380" s="21" t="s">
        <v>2406</v>
      </c>
      <c r="C1380" s="197" t="s">
        <v>3795</v>
      </c>
      <c r="D1380" s="79" t="s">
        <v>1876</v>
      </c>
      <c r="E1380" s="212">
        <v>216.63</v>
      </c>
      <c r="F1380" s="168">
        <f t="shared" si="25"/>
        <v>216.63</v>
      </c>
    </row>
    <row r="1381" spans="1:6" s="45" customFormat="1" ht="24">
      <c r="A1381" s="38">
        <v>200738</v>
      </c>
      <c r="B1381" s="21" t="s">
        <v>2406</v>
      </c>
      <c r="C1381" s="50" t="s">
        <v>3796</v>
      </c>
      <c r="D1381" s="51" t="s">
        <v>1734</v>
      </c>
      <c r="E1381" s="213">
        <v>34.36</v>
      </c>
      <c r="F1381" s="168">
        <f t="shared" si="25"/>
        <v>34.36</v>
      </c>
    </row>
    <row r="1382" spans="1:6" s="45" customFormat="1" ht="14.25">
      <c r="A1382" s="180">
        <v>21</v>
      </c>
      <c r="B1382" s="21" t="s">
        <v>2406</v>
      </c>
      <c r="C1382" s="152" t="s">
        <v>3797</v>
      </c>
      <c r="D1382" s="153"/>
      <c r="E1382" s="181"/>
      <c r="F1382" s="168">
        <f t="shared" si="25"/>
        <v>0</v>
      </c>
    </row>
    <row r="1383" spans="1:6" s="45" customFormat="1" ht="14.25">
      <c r="A1383" s="184">
        <v>2101</v>
      </c>
      <c r="B1383" s="21" t="s">
        <v>2406</v>
      </c>
      <c r="C1383" s="197" t="s">
        <v>3798</v>
      </c>
      <c r="D1383" s="79"/>
      <c r="E1383" s="212"/>
      <c r="F1383" s="168">
        <f t="shared" si="25"/>
        <v>0</v>
      </c>
    </row>
    <row r="1384" spans="1:6" s="45" customFormat="1" ht="14.25">
      <c r="A1384" s="81">
        <v>210105</v>
      </c>
      <c r="B1384" s="21" t="s">
        <v>2406</v>
      </c>
      <c r="C1384" s="82" t="s">
        <v>3799</v>
      </c>
      <c r="D1384" s="83" t="s">
        <v>1876</v>
      </c>
      <c r="E1384" s="215">
        <v>142.69999999999999</v>
      </c>
      <c r="F1384" s="168">
        <f t="shared" si="25"/>
        <v>142.69999999999999</v>
      </c>
    </row>
    <row r="1385" spans="1:6" s="45" customFormat="1" ht="14.25">
      <c r="A1385" s="184">
        <v>210109</v>
      </c>
      <c r="B1385" s="21" t="s">
        <v>2406</v>
      </c>
      <c r="C1385" s="197" t="s">
        <v>3800</v>
      </c>
      <c r="D1385" s="79" t="s">
        <v>2408</v>
      </c>
      <c r="E1385" s="212">
        <v>594.80999999999995</v>
      </c>
      <c r="F1385" s="168">
        <f t="shared" si="25"/>
        <v>594.80999999999995</v>
      </c>
    </row>
    <row r="1386" spans="1:6" s="45" customFormat="1" ht="24">
      <c r="A1386" s="38">
        <v>210114</v>
      </c>
      <c r="B1386" s="21" t="s">
        <v>2406</v>
      </c>
      <c r="C1386" s="50" t="s">
        <v>3801</v>
      </c>
      <c r="D1386" s="51" t="s">
        <v>2408</v>
      </c>
      <c r="E1386" s="52">
        <v>5867.16</v>
      </c>
      <c r="F1386" s="168">
        <f t="shared" si="25"/>
        <v>5867.16</v>
      </c>
    </row>
    <row r="1387" spans="1:6" s="45" customFormat="1" ht="14.25">
      <c r="A1387" s="27">
        <v>2102</v>
      </c>
      <c r="B1387" s="28" t="s">
        <v>2406</v>
      </c>
      <c r="C1387" s="29" t="s">
        <v>3802</v>
      </c>
      <c r="D1387" s="28"/>
      <c r="E1387" s="30"/>
      <c r="F1387" s="168">
        <f t="shared" si="25"/>
        <v>0</v>
      </c>
    </row>
    <row r="1388" spans="1:6" s="45" customFormat="1" ht="14.25">
      <c r="A1388" s="35">
        <v>210210</v>
      </c>
      <c r="B1388" s="71" t="s">
        <v>2406</v>
      </c>
      <c r="C1388" s="72" t="s">
        <v>3803</v>
      </c>
      <c r="D1388" s="73" t="s">
        <v>1876</v>
      </c>
      <c r="E1388" s="74">
        <v>353.91</v>
      </c>
      <c r="F1388" s="168">
        <f t="shared" si="25"/>
        <v>353.91</v>
      </c>
    </row>
    <row r="1389" spans="1:6" s="45" customFormat="1" ht="14.25">
      <c r="A1389" s="31">
        <v>2103</v>
      </c>
      <c r="B1389" s="21" t="s">
        <v>2406</v>
      </c>
      <c r="C1389" s="32" t="s">
        <v>3804</v>
      </c>
      <c r="D1389" s="33"/>
      <c r="E1389" s="34"/>
      <c r="F1389" s="168">
        <f t="shared" si="25"/>
        <v>0</v>
      </c>
    </row>
    <row r="1390" spans="1:6" s="45" customFormat="1" ht="14.25">
      <c r="A1390" s="31">
        <v>210301</v>
      </c>
      <c r="B1390" s="21" t="s">
        <v>2406</v>
      </c>
      <c r="C1390" s="32" t="s">
        <v>3805</v>
      </c>
      <c r="D1390" s="33" t="s">
        <v>2407</v>
      </c>
      <c r="E1390" s="34">
        <v>332.35</v>
      </c>
      <c r="F1390" s="168">
        <f t="shared" si="25"/>
        <v>332.35</v>
      </c>
    </row>
    <row r="1391" spans="1:6" s="45" customFormat="1" ht="14.25">
      <c r="A1391" s="31">
        <v>210302</v>
      </c>
      <c r="B1391" s="21" t="s">
        <v>2406</v>
      </c>
      <c r="C1391" s="32" t="s">
        <v>3806</v>
      </c>
      <c r="D1391" s="33" t="s">
        <v>2407</v>
      </c>
      <c r="E1391" s="34">
        <v>239.89</v>
      </c>
      <c r="F1391" s="168">
        <f t="shared" si="25"/>
        <v>239.89</v>
      </c>
    </row>
    <row r="1392" spans="1:6" s="45" customFormat="1" ht="14.25">
      <c r="A1392" s="35">
        <v>210304</v>
      </c>
      <c r="B1392" s="71" t="s">
        <v>2406</v>
      </c>
      <c r="C1392" s="72" t="s">
        <v>3807</v>
      </c>
      <c r="D1392" s="73" t="s">
        <v>2407</v>
      </c>
      <c r="E1392" s="74">
        <v>228.95</v>
      </c>
      <c r="F1392" s="168">
        <f t="shared" si="25"/>
        <v>228.95</v>
      </c>
    </row>
    <row r="1393" spans="1:6" s="45" customFormat="1" ht="24">
      <c r="A1393" s="31">
        <v>210316</v>
      </c>
      <c r="B1393" s="21" t="s">
        <v>2406</v>
      </c>
      <c r="C1393" s="32" t="s">
        <v>3808</v>
      </c>
      <c r="D1393" s="33" t="s">
        <v>2408</v>
      </c>
      <c r="E1393" s="34">
        <v>856.68</v>
      </c>
      <c r="F1393" s="168">
        <f t="shared" si="25"/>
        <v>856.68</v>
      </c>
    </row>
    <row r="1394" spans="1:6" s="45" customFormat="1" ht="14.25">
      <c r="A1394" s="35">
        <v>210321</v>
      </c>
      <c r="B1394" s="71" t="s">
        <v>2406</v>
      </c>
      <c r="C1394" s="72" t="s">
        <v>3809</v>
      </c>
      <c r="D1394" s="73" t="s">
        <v>2408</v>
      </c>
      <c r="E1394" s="74">
        <v>186.24</v>
      </c>
      <c r="F1394" s="168">
        <f t="shared" si="25"/>
        <v>186.24</v>
      </c>
    </row>
    <row r="1395" spans="1:6" s="45" customFormat="1" ht="14.25">
      <c r="A1395" s="184">
        <v>210322</v>
      </c>
      <c r="B1395" s="21" t="s">
        <v>2406</v>
      </c>
      <c r="C1395" s="197" t="s">
        <v>3810</v>
      </c>
      <c r="D1395" s="79" t="s">
        <v>2407</v>
      </c>
      <c r="E1395" s="80">
        <v>136.66999999999999</v>
      </c>
      <c r="F1395" s="168">
        <f t="shared" si="25"/>
        <v>136.66999999999999</v>
      </c>
    </row>
    <row r="1396" spans="1:6" s="45" customFormat="1" ht="14.25">
      <c r="A1396" s="38">
        <v>22</v>
      </c>
      <c r="B1396" s="21" t="s">
        <v>2406</v>
      </c>
      <c r="C1396" s="50" t="s">
        <v>3811</v>
      </c>
      <c r="D1396" s="51"/>
      <c r="E1396" s="52"/>
      <c r="F1396" s="168">
        <f t="shared" si="25"/>
        <v>0</v>
      </c>
    </row>
    <row r="1397" spans="1:6" s="45" customFormat="1" ht="14.25">
      <c r="A1397" s="31">
        <v>2208</v>
      </c>
      <c r="B1397" s="21" t="s">
        <v>2406</v>
      </c>
      <c r="C1397" s="32" t="s">
        <v>3812</v>
      </c>
      <c r="D1397" s="33"/>
      <c r="E1397" s="34"/>
      <c r="F1397" s="168">
        <f t="shared" si="25"/>
        <v>0</v>
      </c>
    </row>
    <row r="1398" spans="1:6" s="45" customFormat="1" ht="24">
      <c r="A1398" s="31">
        <v>220803</v>
      </c>
      <c r="B1398" s="21" t="s">
        <v>2406</v>
      </c>
      <c r="C1398" s="32" t="s">
        <v>3813</v>
      </c>
      <c r="D1398" s="33" t="s">
        <v>2409</v>
      </c>
      <c r="E1398" s="34">
        <v>4197.25</v>
      </c>
      <c r="F1398" s="168">
        <f t="shared" si="25"/>
        <v>4197.25</v>
      </c>
    </row>
    <row r="1399" spans="1:6" s="45" customFormat="1" ht="14.25">
      <c r="A1399" s="31">
        <v>31</v>
      </c>
      <c r="B1399" s="21" t="s">
        <v>2406</v>
      </c>
      <c r="C1399" s="32" t="s">
        <v>3814</v>
      </c>
      <c r="D1399" s="33"/>
      <c r="E1399" s="34"/>
      <c r="F1399" s="168">
        <f t="shared" si="25"/>
        <v>0</v>
      </c>
    </row>
    <row r="1400" spans="1:6" s="45" customFormat="1" ht="14.25">
      <c r="A1400" s="31">
        <v>3108</v>
      </c>
      <c r="B1400" s="21" t="s">
        <v>2406</v>
      </c>
      <c r="C1400" s="32" t="s">
        <v>3815</v>
      </c>
      <c r="D1400" s="33"/>
      <c r="E1400" s="34"/>
      <c r="F1400" s="168">
        <f t="shared" si="25"/>
        <v>0</v>
      </c>
    </row>
    <row r="1401" spans="1:6" s="45" customFormat="1" ht="14.25">
      <c r="A1401" s="27">
        <v>310801</v>
      </c>
      <c r="B1401" s="28" t="s">
        <v>2406</v>
      </c>
      <c r="C1401" s="29" t="s">
        <v>3816</v>
      </c>
      <c r="D1401" s="28" t="s">
        <v>2408</v>
      </c>
      <c r="E1401" s="30">
        <v>12.47</v>
      </c>
      <c r="F1401" s="168">
        <f t="shared" si="25"/>
        <v>12.47</v>
      </c>
    </row>
    <row r="1402" spans="1:6" s="45" customFormat="1" ht="14.25">
      <c r="A1402" s="35">
        <v>310802</v>
      </c>
      <c r="B1402" s="71" t="s">
        <v>2406</v>
      </c>
      <c r="C1402" s="72" t="s">
        <v>3817</v>
      </c>
      <c r="D1402" s="73" t="s">
        <v>2408</v>
      </c>
      <c r="E1402" s="74">
        <v>155.19999999999999</v>
      </c>
      <c r="F1402" s="168">
        <f t="shared" ref="F1402:F1465" si="26">E1402*$F$54</f>
        <v>155.19999999999999</v>
      </c>
    </row>
    <row r="1403" spans="1:6" s="45" customFormat="1" ht="14.25">
      <c r="A1403" s="31">
        <v>310803</v>
      </c>
      <c r="B1403" s="21" t="s">
        <v>2406</v>
      </c>
      <c r="C1403" s="32" t="s">
        <v>3818</v>
      </c>
      <c r="D1403" s="33" t="s">
        <v>2408</v>
      </c>
      <c r="E1403" s="34">
        <v>22.15</v>
      </c>
      <c r="F1403" s="168">
        <f t="shared" si="26"/>
        <v>22.15</v>
      </c>
    </row>
    <row r="1404" spans="1:6" s="45" customFormat="1" ht="14.25">
      <c r="A1404" s="27">
        <v>310804</v>
      </c>
      <c r="B1404" s="28" t="s">
        <v>2406</v>
      </c>
      <c r="C1404" s="29" t="s">
        <v>3819</v>
      </c>
      <c r="D1404" s="28" t="s">
        <v>2408</v>
      </c>
      <c r="E1404" s="30">
        <v>62.53</v>
      </c>
      <c r="F1404" s="168">
        <f t="shared" si="26"/>
        <v>62.53</v>
      </c>
    </row>
    <row r="1405" spans="1:6" s="45" customFormat="1" ht="14.25">
      <c r="A1405" s="35">
        <v>310805</v>
      </c>
      <c r="B1405" s="71" t="s">
        <v>2406</v>
      </c>
      <c r="C1405" s="72" t="s">
        <v>3820</v>
      </c>
      <c r="D1405" s="73" t="s">
        <v>2408</v>
      </c>
      <c r="E1405" s="74">
        <v>3.95</v>
      </c>
      <c r="F1405" s="168">
        <f t="shared" si="26"/>
        <v>3.95</v>
      </c>
    </row>
    <row r="1406" spans="1:6" s="45" customFormat="1" ht="14.25">
      <c r="A1406" s="31">
        <v>310806</v>
      </c>
      <c r="B1406" s="21" t="s">
        <v>2406</v>
      </c>
      <c r="C1406" s="32" t="s">
        <v>3821</v>
      </c>
      <c r="D1406" s="33" t="s">
        <v>2408</v>
      </c>
      <c r="E1406" s="34">
        <v>13.24</v>
      </c>
      <c r="F1406" s="168">
        <f t="shared" si="26"/>
        <v>13.24</v>
      </c>
    </row>
    <row r="1407" spans="1:6" s="45" customFormat="1" ht="14.25">
      <c r="A1407" s="31">
        <v>310807</v>
      </c>
      <c r="B1407" s="21" t="s">
        <v>2406</v>
      </c>
      <c r="C1407" s="32" t="s">
        <v>3822</v>
      </c>
      <c r="D1407" s="33" t="s">
        <v>2408</v>
      </c>
      <c r="E1407" s="34">
        <v>23.7</v>
      </c>
      <c r="F1407" s="168">
        <f t="shared" si="26"/>
        <v>23.7</v>
      </c>
    </row>
    <row r="1408" spans="1:6" s="45" customFormat="1" ht="14.25">
      <c r="A1408" s="31">
        <v>310808</v>
      </c>
      <c r="B1408" s="21" t="s">
        <v>2406</v>
      </c>
      <c r="C1408" s="32" t="s">
        <v>3823</v>
      </c>
      <c r="D1408" s="33" t="s">
        <v>2408</v>
      </c>
      <c r="E1408" s="34">
        <v>1.41</v>
      </c>
      <c r="F1408" s="168">
        <f t="shared" si="26"/>
        <v>1.41</v>
      </c>
    </row>
    <row r="1409" spans="1:6" s="45" customFormat="1" ht="14.25">
      <c r="A1409" s="75">
        <v>310809</v>
      </c>
      <c r="B1409" s="21" t="s">
        <v>2406</v>
      </c>
      <c r="C1409" s="76" t="s">
        <v>3824</v>
      </c>
      <c r="D1409" s="77" t="s">
        <v>2408</v>
      </c>
      <c r="E1409" s="78">
        <v>101.05</v>
      </c>
      <c r="F1409" s="168">
        <f t="shared" si="26"/>
        <v>101.05</v>
      </c>
    </row>
    <row r="1410" spans="1:6" s="45" customFormat="1" ht="14.25">
      <c r="A1410" s="184">
        <v>3109</v>
      </c>
      <c r="B1410" s="21" t="s">
        <v>2406</v>
      </c>
      <c r="C1410" s="197" t="s">
        <v>3825</v>
      </c>
      <c r="D1410" s="79"/>
      <c r="E1410" s="80"/>
      <c r="F1410" s="168">
        <f t="shared" si="26"/>
        <v>0</v>
      </c>
    </row>
    <row r="1411" spans="1:6" s="45" customFormat="1" ht="14.25">
      <c r="A1411" s="38">
        <v>310901</v>
      </c>
      <c r="B1411" s="21" t="s">
        <v>2406</v>
      </c>
      <c r="C1411" s="50" t="s">
        <v>3826</v>
      </c>
      <c r="D1411" s="51" t="s">
        <v>2408</v>
      </c>
      <c r="E1411" s="52">
        <v>91.14</v>
      </c>
      <c r="F1411" s="168">
        <f t="shared" si="26"/>
        <v>91.14</v>
      </c>
    </row>
    <row r="1412" spans="1:6" s="45" customFormat="1" ht="14.25">
      <c r="A1412" s="31">
        <v>310902</v>
      </c>
      <c r="B1412" s="21" t="s">
        <v>2406</v>
      </c>
      <c r="C1412" s="32" t="s">
        <v>3827</v>
      </c>
      <c r="D1412" s="33" t="s">
        <v>2408</v>
      </c>
      <c r="E1412" s="34">
        <v>39.03</v>
      </c>
      <c r="F1412" s="168">
        <f t="shared" si="26"/>
        <v>39.03</v>
      </c>
    </row>
    <row r="1413" spans="1:6" s="45" customFormat="1" ht="14.25">
      <c r="A1413" s="31">
        <v>310903</v>
      </c>
      <c r="B1413" s="21" t="s">
        <v>2406</v>
      </c>
      <c r="C1413" s="32" t="s">
        <v>3828</v>
      </c>
      <c r="D1413" s="33" t="s">
        <v>2408</v>
      </c>
      <c r="E1413" s="34">
        <v>56.22</v>
      </c>
      <c r="F1413" s="168">
        <f t="shared" si="26"/>
        <v>56.22</v>
      </c>
    </row>
    <row r="1414" spans="1:6" s="45" customFormat="1" ht="14.25">
      <c r="A1414" s="31">
        <v>310904</v>
      </c>
      <c r="B1414" s="21" t="s">
        <v>2406</v>
      </c>
      <c r="C1414" s="32" t="s">
        <v>3829</v>
      </c>
      <c r="D1414" s="33" t="s">
        <v>2408</v>
      </c>
      <c r="E1414" s="34">
        <v>81.040000000000006</v>
      </c>
      <c r="F1414" s="168">
        <f t="shared" si="26"/>
        <v>81.040000000000006</v>
      </c>
    </row>
    <row r="1415" spans="1:6" s="45" customFormat="1" ht="14.25">
      <c r="A1415" s="35">
        <v>310905</v>
      </c>
      <c r="B1415" s="71" t="s">
        <v>2406</v>
      </c>
      <c r="C1415" s="72" t="s">
        <v>3830</v>
      </c>
      <c r="D1415" s="73" t="s">
        <v>2408</v>
      </c>
      <c r="E1415" s="74">
        <v>36.78</v>
      </c>
      <c r="F1415" s="168">
        <f t="shared" si="26"/>
        <v>36.78</v>
      </c>
    </row>
    <row r="1416" spans="1:6" s="45" customFormat="1" ht="14.25">
      <c r="A1416" s="31">
        <v>310906</v>
      </c>
      <c r="B1416" s="21" t="s">
        <v>2406</v>
      </c>
      <c r="C1416" s="32" t="s">
        <v>3831</v>
      </c>
      <c r="D1416" s="33" t="s">
        <v>2408</v>
      </c>
      <c r="E1416" s="34">
        <v>37.840000000000003</v>
      </c>
      <c r="F1416" s="168">
        <f t="shared" si="26"/>
        <v>37.840000000000003</v>
      </c>
    </row>
    <row r="1417" spans="1:6" s="45" customFormat="1" ht="14.25">
      <c r="A1417" s="31">
        <v>310907</v>
      </c>
      <c r="B1417" s="21" t="s">
        <v>2406</v>
      </c>
      <c r="C1417" s="32" t="s">
        <v>3832</v>
      </c>
      <c r="D1417" s="33" t="s">
        <v>2408</v>
      </c>
      <c r="E1417" s="34">
        <v>45.65</v>
      </c>
      <c r="F1417" s="168">
        <f t="shared" si="26"/>
        <v>45.65</v>
      </c>
    </row>
    <row r="1418" spans="1:6" s="45" customFormat="1" ht="14.25">
      <c r="A1418" s="31">
        <v>310908</v>
      </c>
      <c r="B1418" s="21" t="s">
        <v>2406</v>
      </c>
      <c r="C1418" s="32" t="s">
        <v>3833</v>
      </c>
      <c r="D1418" s="33" t="s">
        <v>2408</v>
      </c>
      <c r="E1418" s="34">
        <v>181.23</v>
      </c>
      <c r="F1418" s="168">
        <f t="shared" si="26"/>
        <v>181.23</v>
      </c>
    </row>
    <row r="1419" spans="1:6" s="45" customFormat="1" ht="14.25">
      <c r="A1419" s="31">
        <v>310909</v>
      </c>
      <c r="B1419" s="21" t="s">
        <v>2406</v>
      </c>
      <c r="C1419" s="32" t="s">
        <v>3834</v>
      </c>
      <c r="D1419" s="33" t="s">
        <v>2408</v>
      </c>
      <c r="E1419" s="34">
        <v>62.03</v>
      </c>
      <c r="F1419" s="168">
        <f t="shared" si="26"/>
        <v>62.03</v>
      </c>
    </row>
    <row r="1420" spans="1:6" s="45" customFormat="1" ht="14.25">
      <c r="A1420" s="31">
        <v>310910</v>
      </c>
      <c r="B1420" s="21" t="s">
        <v>2406</v>
      </c>
      <c r="C1420" s="32" t="s">
        <v>3835</v>
      </c>
      <c r="D1420" s="33" t="s">
        <v>2408</v>
      </c>
      <c r="E1420" s="34">
        <v>40.659999999999997</v>
      </c>
      <c r="F1420" s="168">
        <f t="shared" si="26"/>
        <v>40.659999999999997</v>
      </c>
    </row>
    <row r="1421" spans="1:6" s="45" customFormat="1" ht="14.25">
      <c r="A1421" s="31">
        <v>310911</v>
      </c>
      <c r="B1421" s="21" t="s">
        <v>2406</v>
      </c>
      <c r="C1421" s="32" t="s">
        <v>3836</v>
      </c>
      <c r="D1421" s="33" t="s">
        <v>2408</v>
      </c>
      <c r="E1421" s="34">
        <v>63.79</v>
      </c>
      <c r="F1421" s="168">
        <f t="shared" si="26"/>
        <v>63.79</v>
      </c>
    </row>
    <row r="1422" spans="1:6" s="45" customFormat="1" ht="14.25">
      <c r="A1422" s="31">
        <v>310912</v>
      </c>
      <c r="B1422" s="21" t="s">
        <v>2406</v>
      </c>
      <c r="C1422" s="32" t="s">
        <v>3837</v>
      </c>
      <c r="D1422" s="33" t="s">
        <v>2408</v>
      </c>
      <c r="E1422" s="34">
        <v>501.34</v>
      </c>
      <c r="F1422" s="168">
        <f t="shared" si="26"/>
        <v>501.34</v>
      </c>
    </row>
    <row r="1423" spans="1:6" s="45" customFormat="1" ht="14.25">
      <c r="A1423" s="31">
        <v>310913</v>
      </c>
      <c r="B1423" s="21" t="s">
        <v>2406</v>
      </c>
      <c r="C1423" s="32" t="s">
        <v>3838</v>
      </c>
      <c r="D1423" s="33" t="s">
        <v>2408</v>
      </c>
      <c r="E1423" s="34">
        <v>711.93</v>
      </c>
      <c r="F1423" s="168">
        <f t="shared" si="26"/>
        <v>711.93</v>
      </c>
    </row>
    <row r="1424" spans="1:6" s="45" customFormat="1" ht="14.25">
      <c r="A1424" s="31">
        <v>310914</v>
      </c>
      <c r="B1424" s="21" t="s">
        <v>2406</v>
      </c>
      <c r="C1424" s="32" t="s">
        <v>3839</v>
      </c>
      <c r="D1424" s="33" t="s">
        <v>2408</v>
      </c>
      <c r="E1424" s="34">
        <v>202.88</v>
      </c>
      <c r="F1424" s="168">
        <f t="shared" si="26"/>
        <v>202.88</v>
      </c>
    </row>
    <row r="1425" spans="1:6" s="45" customFormat="1" ht="14.25">
      <c r="A1425" s="31">
        <v>99</v>
      </c>
      <c r="B1425" s="21" t="s">
        <v>2406</v>
      </c>
      <c r="C1425" s="32" t="s">
        <v>3840</v>
      </c>
      <c r="D1425" s="33"/>
      <c r="E1425" s="34"/>
      <c r="F1425" s="168">
        <f t="shared" si="26"/>
        <v>0</v>
      </c>
    </row>
    <row r="1426" spans="1:6" s="45" customFormat="1" ht="14.25">
      <c r="A1426" s="31">
        <v>9901</v>
      </c>
      <c r="B1426" s="21" t="s">
        <v>2406</v>
      </c>
      <c r="C1426" s="32" t="s">
        <v>3841</v>
      </c>
      <c r="D1426" s="33"/>
      <c r="E1426" s="34"/>
      <c r="F1426" s="168">
        <f t="shared" si="26"/>
        <v>0</v>
      </c>
    </row>
    <row r="1427" spans="1:6" s="45" customFormat="1" ht="14.25">
      <c r="A1427" s="31">
        <v>990101</v>
      </c>
      <c r="B1427" s="21" t="s">
        <v>2406</v>
      </c>
      <c r="C1427" s="32" t="s">
        <v>3842</v>
      </c>
      <c r="D1427" s="33" t="s">
        <v>2442</v>
      </c>
      <c r="E1427" s="34">
        <v>429.51</v>
      </c>
      <c r="F1427" s="168">
        <f t="shared" si="26"/>
        <v>429.51</v>
      </c>
    </row>
    <row r="1428" spans="1:6" s="45" customFormat="1" ht="14.25">
      <c r="A1428" s="31">
        <v>990102</v>
      </c>
      <c r="B1428" s="21" t="s">
        <v>2406</v>
      </c>
      <c r="C1428" s="32" t="s">
        <v>3843</v>
      </c>
      <c r="D1428" s="33" t="s">
        <v>2442</v>
      </c>
      <c r="E1428" s="34">
        <v>440.26</v>
      </c>
      <c r="F1428" s="168">
        <f t="shared" si="26"/>
        <v>440.26</v>
      </c>
    </row>
    <row r="1429" spans="1:6" s="45" customFormat="1" ht="14.25">
      <c r="A1429" s="31">
        <v>990103</v>
      </c>
      <c r="B1429" s="21" t="s">
        <v>2406</v>
      </c>
      <c r="C1429" s="32" t="s">
        <v>3844</v>
      </c>
      <c r="D1429" s="33" t="s">
        <v>2442</v>
      </c>
      <c r="E1429" s="34">
        <v>382.71</v>
      </c>
      <c r="F1429" s="168">
        <f t="shared" si="26"/>
        <v>382.71</v>
      </c>
    </row>
    <row r="1430" spans="1:6" s="45" customFormat="1" ht="14.25">
      <c r="A1430" s="195">
        <v>990104</v>
      </c>
      <c r="B1430" s="113" t="s">
        <v>2406</v>
      </c>
      <c r="C1430" s="114" t="s">
        <v>3845</v>
      </c>
      <c r="D1430" s="115" t="s">
        <v>2442</v>
      </c>
      <c r="E1430" s="116">
        <v>705.41</v>
      </c>
      <c r="F1430" s="168">
        <f t="shared" si="26"/>
        <v>705.41</v>
      </c>
    </row>
    <row r="1431" spans="1:6" s="45" customFormat="1" ht="14.25">
      <c r="A1431" s="195">
        <v>990105</v>
      </c>
      <c r="B1431" s="113" t="s">
        <v>2406</v>
      </c>
      <c r="C1431" s="114" t="s">
        <v>3846</v>
      </c>
      <c r="D1431" s="115" t="s">
        <v>1876</v>
      </c>
      <c r="E1431" s="116">
        <v>21.26</v>
      </c>
      <c r="F1431" s="168">
        <f t="shared" si="26"/>
        <v>21.26</v>
      </c>
    </row>
    <row r="1432" spans="1:6" s="45" customFormat="1" ht="24">
      <c r="A1432" s="195">
        <v>990106</v>
      </c>
      <c r="B1432" s="113" t="s">
        <v>2406</v>
      </c>
      <c r="C1432" s="114" t="s">
        <v>3847</v>
      </c>
      <c r="D1432" s="115" t="s">
        <v>1876</v>
      </c>
      <c r="E1432" s="116">
        <v>169.16</v>
      </c>
      <c r="F1432" s="168">
        <f t="shared" si="26"/>
        <v>169.16</v>
      </c>
    </row>
    <row r="1433" spans="1:6" s="45" customFormat="1" ht="14.25">
      <c r="A1433" s="195">
        <v>990107</v>
      </c>
      <c r="B1433" s="113" t="s">
        <v>2406</v>
      </c>
      <c r="C1433" s="114" t="s">
        <v>3848</v>
      </c>
      <c r="D1433" s="115" t="s">
        <v>2407</v>
      </c>
      <c r="E1433" s="116">
        <v>22.48</v>
      </c>
      <c r="F1433" s="168">
        <f t="shared" si="26"/>
        <v>22.48</v>
      </c>
    </row>
    <row r="1434" spans="1:6" s="45" customFormat="1" ht="24">
      <c r="A1434" s="195">
        <v>990108</v>
      </c>
      <c r="B1434" s="113" t="s">
        <v>2406</v>
      </c>
      <c r="C1434" s="114" t="s">
        <v>3849</v>
      </c>
      <c r="D1434" s="115" t="s">
        <v>2407</v>
      </c>
      <c r="E1434" s="116">
        <v>45.26</v>
      </c>
      <c r="F1434" s="168">
        <f t="shared" si="26"/>
        <v>45.26</v>
      </c>
    </row>
    <row r="1435" spans="1:6" s="45" customFormat="1" ht="24">
      <c r="A1435" s="195">
        <v>990109</v>
      </c>
      <c r="B1435" s="113" t="s">
        <v>2406</v>
      </c>
      <c r="C1435" s="114" t="s">
        <v>3850</v>
      </c>
      <c r="D1435" s="115" t="s">
        <v>1876</v>
      </c>
      <c r="E1435" s="116">
        <v>6.94</v>
      </c>
      <c r="F1435" s="168">
        <f t="shared" si="26"/>
        <v>6.94</v>
      </c>
    </row>
    <row r="1436" spans="1:6" s="45" customFormat="1" ht="24">
      <c r="A1436" s="195">
        <v>990110</v>
      </c>
      <c r="B1436" s="113" t="s">
        <v>2406</v>
      </c>
      <c r="C1436" s="114" t="s">
        <v>3851</v>
      </c>
      <c r="D1436" s="115" t="s">
        <v>1876</v>
      </c>
      <c r="E1436" s="116">
        <v>145.38</v>
      </c>
      <c r="F1436" s="168">
        <f t="shared" si="26"/>
        <v>145.38</v>
      </c>
    </row>
    <row r="1437" spans="1:6" s="45" customFormat="1" ht="24">
      <c r="A1437" s="195">
        <v>990111</v>
      </c>
      <c r="B1437" s="113" t="s">
        <v>2406</v>
      </c>
      <c r="C1437" s="114" t="s">
        <v>3852</v>
      </c>
      <c r="D1437" s="115" t="s">
        <v>1876</v>
      </c>
      <c r="E1437" s="116">
        <v>410.36</v>
      </c>
      <c r="F1437" s="168">
        <f t="shared" si="26"/>
        <v>410.36</v>
      </c>
    </row>
    <row r="1438" spans="1:6" s="45" customFormat="1" ht="24">
      <c r="A1438" s="195">
        <v>990112</v>
      </c>
      <c r="B1438" s="113" t="s">
        <v>2406</v>
      </c>
      <c r="C1438" s="114" t="s">
        <v>3853</v>
      </c>
      <c r="D1438" s="115" t="s">
        <v>1876</v>
      </c>
      <c r="E1438" s="116">
        <v>203.61</v>
      </c>
      <c r="F1438" s="168">
        <f t="shared" si="26"/>
        <v>203.61</v>
      </c>
    </row>
    <row r="1439" spans="1:6" s="45" customFormat="1" ht="14.25">
      <c r="A1439" s="195">
        <v>990113</v>
      </c>
      <c r="B1439" s="113" t="s">
        <v>2406</v>
      </c>
      <c r="C1439" s="114" t="s">
        <v>3854</v>
      </c>
      <c r="D1439" s="115" t="s">
        <v>1876</v>
      </c>
      <c r="E1439" s="116">
        <v>8.07</v>
      </c>
      <c r="F1439" s="168">
        <f t="shared" si="26"/>
        <v>8.07</v>
      </c>
    </row>
    <row r="1440" spans="1:6" s="45" customFormat="1" ht="14.25">
      <c r="A1440" s="195">
        <v>990114</v>
      </c>
      <c r="B1440" s="113" t="s">
        <v>2406</v>
      </c>
      <c r="C1440" s="114" t="s">
        <v>3855</v>
      </c>
      <c r="D1440" s="115" t="s">
        <v>1876</v>
      </c>
      <c r="E1440" s="116">
        <v>169.44</v>
      </c>
      <c r="F1440" s="168">
        <f t="shared" si="26"/>
        <v>169.44</v>
      </c>
    </row>
    <row r="1441" spans="1:6" s="45" customFormat="1" ht="14.25">
      <c r="A1441" s="195">
        <v>990115</v>
      </c>
      <c r="B1441" s="113" t="s">
        <v>2406</v>
      </c>
      <c r="C1441" s="114" t="s">
        <v>3856</v>
      </c>
      <c r="D1441" s="115" t="s">
        <v>1876</v>
      </c>
      <c r="E1441" s="116">
        <v>26.65</v>
      </c>
      <c r="F1441" s="168">
        <f t="shared" si="26"/>
        <v>26.65</v>
      </c>
    </row>
    <row r="1442" spans="1:6" s="45" customFormat="1" ht="14.25">
      <c r="A1442" s="195">
        <v>990116</v>
      </c>
      <c r="B1442" s="113" t="s">
        <v>2406</v>
      </c>
      <c r="C1442" s="114" t="s">
        <v>3857</v>
      </c>
      <c r="D1442" s="115" t="s">
        <v>1876</v>
      </c>
      <c r="E1442" s="116">
        <v>68.599999999999994</v>
      </c>
      <c r="F1442" s="168">
        <f t="shared" si="26"/>
        <v>68.599999999999994</v>
      </c>
    </row>
    <row r="1443" spans="1:6" s="45" customFormat="1" ht="14.25">
      <c r="A1443" s="195">
        <v>990117</v>
      </c>
      <c r="B1443" s="113" t="s">
        <v>2406</v>
      </c>
      <c r="C1443" s="114" t="s">
        <v>3858</v>
      </c>
      <c r="D1443" s="115" t="s">
        <v>2442</v>
      </c>
      <c r="E1443" s="116">
        <v>414.96</v>
      </c>
      <c r="F1443" s="168">
        <f t="shared" si="26"/>
        <v>414.96</v>
      </c>
    </row>
    <row r="1444" spans="1:6" s="45" customFormat="1" ht="14.25">
      <c r="A1444" s="195">
        <v>990118</v>
      </c>
      <c r="B1444" s="113" t="s">
        <v>2406</v>
      </c>
      <c r="C1444" s="114" t="s">
        <v>3859</v>
      </c>
      <c r="D1444" s="115" t="s">
        <v>2407</v>
      </c>
      <c r="E1444" s="116">
        <v>28.79</v>
      </c>
      <c r="F1444" s="168">
        <f t="shared" si="26"/>
        <v>28.79</v>
      </c>
    </row>
    <row r="1445" spans="1:6" s="45" customFormat="1" ht="24">
      <c r="A1445" s="195">
        <v>990119</v>
      </c>
      <c r="B1445" s="113" t="s">
        <v>2406</v>
      </c>
      <c r="C1445" s="114" t="s">
        <v>3860</v>
      </c>
      <c r="D1445" s="115" t="s">
        <v>1876</v>
      </c>
      <c r="E1445" s="116">
        <v>50.26</v>
      </c>
      <c r="F1445" s="168">
        <f t="shared" si="26"/>
        <v>50.26</v>
      </c>
    </row>
    <row r="1446" spans="1:6" s="45" customFormat="1" ht="14.25">
      <c r="A1446" s="195">
        <v>990120</v>
      </c>
      <c r="B1446" s="113" t="s">
        <v>2406</v>
      </c>
      <c r="C1446" s="114" t="s">
        <v>3861</v>
      </c>
      <c r="D1446" s="115" t="s">
        <v>2407</v>
      </c>
      <c r="E1446" s="116">
        <v>11.22</v>
      </c>
      <c r="F1446" s="168">
        <f t="shared" si="26"/>
        <v>11.22</v>
      </c>
    </row>
    <row r="1447" spans="1:6" s="45" customFormat="1" ht="14.25">
      <c r="A1447" s="195">
        <v>990121</v>
      </c>
      <c r="B1447" s="113" t="s">
        <v>2406</v>
      </c>
      <c r="C1447" s="114" t="s">
        <v>3862</v>
      </c>
      <c r="D1447" s="115" t="s">
        <v>2408</v>
      </c>
      <c r="E1447" s="116">
        <v>9.52</v>
      </c>
      <c r="F1447" s="168">
        <f t="shared" si="26"/>
        <v>9.52</v>
      </c>
    </row>
    <row r="1448" spans="1:6" s="45" customFormat="1" ht="14.25">
      <c r="A1448" s="195">
        <v>990122</v>
      </c>
      <c r="B1448" s="113" t="s">
        <v>2406</v>
      </c>
      <c r="C1448" s="114" t="s">
        <v>3863</v>
      </c>
      <c r="D1448" s="115" t="s">
        <v>2408</v>
      </c>
      <c r="E1448" s="116">
        <v>5.93</v>
      </c>
      <c r="F1448" s="168">
        <f t="shared" si="26"/>
        <v>5.93</v>
      </c>
    </row>
    <row r="1449" spans="1:6" s="45" customFormat="1" ht="14.25">
      <c r="A1449" s="195">
        <v>990123</v>
      </c>
      <c r="B1449" s="113" t="s">
        <v>2406</v>
      </c>
      <c r="C1449" s="114" t="s">
        <v>3864</v>
      </c>
      <c r="D1449" s="115" t="s">
        <v>2408</v>
      </c>
      <c r="E1449" s="116">
        <v>5.28</v>
      </c>
      <c r="F1449" s="168">
        <f t="shared" si="26"/>
        <v>5.28</v>
      </c>
    </row>
    <row r="1450" spans="1:6" s="45" customFormat="1" ht="14.25">
      <c r="A1450" s="195">
        <v>990124</v>
      </c>
      <c r="B1450" s="113" t="s">
        <v>2406</v>
      </c>
      <c r="C1450" s="114" t="s">
        <v>3865</v>
      </c>
      <c r="D1450" s="115" t="s">
        <v>2407</v>
      </c>
      <c r="E1450" s="116">
        <v>77.11</v>
      </c>
      <c r="F1450" s="168">
        <f t="shared" si="26"/>
        <v>77.11</v>
      </c>
    </row>
    <row r="1451" spans="1:6" s="45" customFormat="1" ht="14.25">
      <c r="A1451" s="195">
        <v>990125</v>
      </c>
      <c r="B1451" s="113" t="s">
        <v>2406</v>
      </c>
      <c r="C1451" s="114" t="s">
        <v>3866</v>
      </c>
      <c r="D1451" s="115" t="s">
        <v>2408</v>
      </c>
      <c r="E1451" s="116">
        <v>61.82</v>
      </c>
      <c r="F1451" s="168">
        <f t="shared" si="26"/>
        <v>61.82</v>
      </c>
    </row>
    <row r="1452" spans="1:6" s="45" customFormat="1" ht="14.25">
      <c r="A1452" s="195">
        <v>990126</v>
      </c>
      <c r="B1452" s="113" t="s">
        <v>2406</v>
      </c>
      <c r="C1452" s="114" t="s">
        <v>3867</v>
      </c>
      <c r="D1452" s="115" t="s">
        <v>2407</v>
      </c>
      <c r="E1452" s="116">
        <v>26.91</v>
      </c>
      <c r="F1452" s="168">
        <f t="shared" si="26"/>
        <v>26.91</v>
      </c>
    </row>
    <row r="1453" spans="1:6" s="45" customFormat="1" ht="24">
      <c r="A1453" s="195">
        <v>990127</v>
      </c>
      <c r="B1453" s="113" t="s">
        <v>2406</v>
      </c>
      <c r="C1453" s="114" t="s">
        <v>3868</v>
      </c>
      <c r="D1453" s="115" t="s">
        <v>2408</v>
      </c>
      <c r="E1453" s="116">
        <v>2269.87</v>
      </c>
      <c r="F1453" s="168">
        <f t="shared" si="26"/>
        <v>2269.87</v>
      </c>
    </row>
    <row r="1454" spans="1:6" s="45" customFormat="1" ht="24">
      <c r="A1454" s="195">
        <v>990128</v>
      </c>
      <c r="B1454" s="113" t="s">
        <v>2406</v>
      </c>
      <c r="C1454" s="114" t="s">
        <v>3869</v>
      </c>
      <c r="D1454" s="115" t="s">
        <v>2410</v>
      </c>
      <c r="E1454" s="116">
        <v>1248.28</v>
      </c>
      <c r="F1454" s="168">
        <f t="shared" si="26"/>
        <v>1248.28</v>
      </c>
    </row>
    <row r="1455" spans="1:6" s="45" customFormat="1" ht="14.25">
      <c r="A1455" s="195">
        <v>990129</v>
      </c>
      <c r="B1455" s="113" t="s">
        <v>2406</v>
      </c>
      <c r="C1455" s="114" t="s">
        <v>3870</v>
      </c>
      <c r="D1455" s="115" t="s">
        <v>2408</v>
      </c>
      <c r="E1455" s="116">
        <v>27.39</v>
      </c>
      <c r="F1455" s="168">
        <f t="shared" si="26"/>
        <v>27.39</v>
      </c>
    </row>
    <row r="1456" spans="1:6" s="45" customFormat="1" ht="14.25">
      <c r="A1456" s="195">
        <v>990130</v>
      </c>
      <c r="B1456" s="113" t="s">
        <v>2406</v>
      </c>
      <c r="C1456" s="114" t="s">
        <v>3871</v>
      </c>
      <c r="D1456" s="115" t="s">
        <v>2408</v>
      </c>
      <c r="E1456" s="116">
        <v>155.37</v>
      </c>
      <c r="F1456" s="168">
        <f t="shared" si="26"/>
        <v>155.37</v>
      </c>
    </row>
    <row r="1457" spans="1:6" s="45" customFormat="1" ht="14.25">
      <c r="A1457" s="195">
        <v>990131</v>
      </c>
      <c r="B1457" s="113" t="s">
        <v>2406</v>
      </c>
      <c r="C1457" s="114" t="s">
        <v>3872</v>
      </c>
      <c r="D1457" s="115" t="s">
        <v>2408</v>
      </c>
      <c r="E1457" s="116">
        <v>299.62</v>
      </c>
      <c r="F1457" s="168">
        <f t="shared" si="26"/>
        <v>299.62</v>
      </c>
    </row>
    <row r="1458" spans="1:6" s="45" customFormat="1" ht="14.25">
      <c r="A1458" s="195">
        <v>990132</v>
      </c>
      <c r="B1458" s="113" t="s">
        <v>2406</v>
      </c>
      <c r="C1458" s="114" t="s">
        <v>3873</v>
      </c>
      <c r="D1458" s="115" t="s">
        <v>2408</v>
      </c>
      <c r="E1458" s="116">
        <v>72.099999999999994</v>
      </c>
      <c r="F1458" s="168">
        <f t="shared" si="26"/>
        <v>72.099999999999994</v>
      </c>
    </row>
    <row r="1459" spans="1:6" s="45" customFormat="1" ht="14.25">
      <c r="A1459" s="195">
        <v>990133</v>
      </c>
      <c r="B1459" s="113" t="s">
        <v>2406</v>
      </c>
      <c r="C1459" s="114" t="s">
        <v>3874</v>
      </c>
      <c r="D1459" s="115" t="s">
        <v>2407</v>
      </c>
      <c r="E1459" s="116">
        <v>110.62</v>
      </c>
      <c r="F1459" s="168">
        <f t="shared" si="26"/>
        <v>110.62</v>
      </c>
    </row>
    <row r="1460" spans="1:6" s="45" customFormat="1" ht="14.25">
      <c r="A1460" s="195">
        <v>990134</v>
      </c>
      <c r="B1460" s="113" t="s">
        <v>2406</v>
      </c>
      <c r="C1460" s="114" t="s">
        <v>3875</v>
      </c>
      <c r="D1460" s="115" t="s">
        <v>2407</v>
      </c>
      <c r="E1460" s="116">
        <v>98.45</v>
      </c>
      <c r="F1460" s="168">
        <f t="shared" si="26"/>
        <v>98.45</v>
      </c>
    </row>
    <row r="1461" spans="1:6" s="45" customFormat="1" ht="14.25">
      <c r="A1461" s="195">
        <v>990135</v>
      </c>
      <c r="B1461" s="113" t="s">
        <v>2406</v>
      </c>
      <c r="C1461" s="114" t="s">
        <v>3876</v>
      </c>
      <c r="D1461" s="115" t="s">
        <v>2407</v>
      </c>
      <c r="E1461" s="116">
        <v>136.61000000000001</v>
      </c>
      <c r="F1461" s="168">
        <f t="shared" si="26"/>
        <v>136.61000000000001</v>
      </c>
    </row>
    <row r="1462" spans="1:6" s="45" customFormat="1" ht="14.25">
      <c r="A1462" s="195">
        <v>990136</v>
      </c>
      <c r="B1462" s="113" t="s">
        <v>2406</v>
      </c>
      <c r="C1462" s="114" t="s">
        <v>3877</v>
      </c>
      <c r="D1462" s="115" t="s">
        <v>2407</v>
      </c>
      <c r="E1462" s="116">
        <v>23.68</v>
      </c>
      <c r="F1462" s="168">
        <f t="shared" si="26"/>
        <v>23.68</v>
      </c>
    </row>
    <row r="1463" spans="1:6" s="45" customFormat="1" ht="24">
      <c r="A1463" s="195">
        <v>990137</v>
      </c>
      <c r="B1463" s="113" t="s">
        <v>2406</v>
      </c>
      <c r="C1463" s="114" t="s">
        <v>3878</v>
      </c>
      <c r="D1463" s="115" t="s">
        <v>1876</v>
      </c>
      <c r="E1463" s="116">
        <v>17.23</v>
      </c>
      <c r="F1463" s="168">
        <f t="shared" si="26"/>
        <v>17.23</v>
      </c>
    </row>
    <row r="1464" spans="1:6" s="45" customFormat="1" ht="14.25">
      <c r="A1464" s="195">
        <v>990138</v>
      </c>
      <c r="B1464" s="113" t="s">
        <v>2406</v>
      </c>
      <c r="C1464" s="114" t="s">
        <v>3879</v>
      </c>
      <c r="D1464" s="115" t="s">
        <v>1876</v>
      </c>
      <c r="E1464" s="116">
        <v>15.4</v>
      </c>
      <c r="F1464" s="168">
        <f t="shared" si="26"/>
        <v>15.4</v>
      </c>
    </row>
    <row r="1465" spans="1:6" s="45" customFormat="1" ht="14.25">
      <c r="A1465" s="195">
        <v>990139</v>
      </c>
      <c r="B1465" s="113" t="s">
        <v>2406</v>
      </c>
      <c r="C1465" s="114" t="s">
        <v>3880</v>
      </c>
      <c r="D1465" s="115" t="s">
        <v>1876</v>
      </c>
      <c r="E1465" s="116">
        <v>32.14</v>
      </c>
      <c r="F1465" s="168">
        <f t="shared" si="26"/>
        <v>32.14</v>
      </c>
    </row>
    <row r="1466" spans="1:6" s="45" customFormat="1" ht="24">
      <c r="A1466" s="195">
        <v>990140</v>
      </c>
      <c r="B1466" s="113" t="s">
        <v>2406</v>
      </c>
      <c r="C1466" s="114" t="s">
        <v>3881</v>
      </c>
      <c r="D1466" s="115" t="s">
        <v>2408</v>
      </c>
      <c r="E1466" s="116">
        <v>668.97</v>
      </c>
      <c r="F1466" s="168">
        <f t="shared" ref="F1466:F1529" si="27">E1466*$F$54</f>
        <v>668.97</v>
      </c>
    </row>
    <row r="1467" spans="1:6" s="45" customFormat="1" ht="14.25">
      <c r="A1467" s="195">
        <v>9902</v>
      </c>
      <c r="B1467" s="113" t="s">
        <v>2406</v>
      </c>
      <c r="C1467" s="114" t="s">
        <v>3882</v>
      </c>
      <c r="D1467" s="115"/>
      <c r="E1467" s="116"/>
      <c r="F1467" s="168">
        <f t="shared" si="27"/>
        <v>0</v>
      </c>
    </row>
    <row r="1468" spans="1:6" s="45" customFormat="1" ht="24">
      <c r="A1468" s="195">
        <v>990201</v>
      </c>
      <c r="B1468" s="113" t="s">
        <v>2406</v>
      </c>
      <c r="C1468" s="114" t="s">
        <v>3883</v>
      </c>
      <c r="D1468" s="115" t="s">
        <v>2446</v>
      </c>
      <c r="E1468" s="116">
        <v>1.72</v>
      </c>
      <c r="F1468" s="168">
        <f t="shared" si="27"/>
        <v>1.72</v>
      </c>
    </row>
    <row r="1469" spans="1:6" s="45" customFormat="1" ht="24">
      <c r="A1469" s="195">
        <v>990202</v>
      </c>
      <c r="B1469" s="113" t="s">
        <v>2406</v>
      </c>
      <c r="C1469" s="114" t="s">
        <v>3884</v>
      </c>
      <c r="D1469" s="115" t="s">
        <v>2446</v>
      </c>
      <c r="E1469" s="116">
        <v>180.86</v>
      </c>
      <c r="F1469" s="168">
        <f t="shared" si="27"/>
        <v>180.86</v>
      </c>
    </row>
    <row r="1470" spans="1:6" s="45" customFormat="1" ht="14.25">
      <c r="A1470" s="195">
        <v>990203</v>
      </c>
      <c r="B1470" s="113" t="s">
        <v>2406</v>
      </c>
      <c r="C1470" s="114" t="s">
        <v>3885</v>
      </c>
      <c r="D1470" s="115" t="s">
        <v>2446</v>
      </c>
      <c r="E1470" s="116">
        <v>1.95</v>
      </c>
      <c r="F1470" s="168">
        <f t="shared" si="27"/>
        <v>1.95</v>
      </c>
    </row>
    <row r="1471" spans="1:6" s="45" customFormat="1" ht="14.25">
      <c r="A1471" s="195">
        <v>990204</v>
      </c>
      <c r="B1471" s="113" t="s">
        <v>2406</v>
      </c>
      <c r="C1471" s="114" t="s">
        <v>3886</v>
      </c>
      <c r="D1471" s="115" t="s">
        <v>2446</v>
      </c>
      <c r="E1471" s="116">
        <v>269.87</v>
      </c>
      <c r="F1471" s="168">
        <f t="shared" si="27"/>
        <v>269.87</v>
      </c>
    </row>
    <row r="1472" spans="1:6" s="45" customFormat="1" ht="24">
      <c r="A1472" s="195">
        <v>990205</v>
      </c>
      <c r="B1472" s="113" t="s">
        <v>2406</v>
      </c>
      <c r="C1472" s="114" t="s">
        <v>3887</v>
      </c>
      <c r="D1472" s="115" t="s">
        <v>2446</v>
      </c>
      <c r="E1472" s="116">
        <v>182.68</v>
      </c>
      <c r="F1472" s="168">
        <f t="shared" si="27"/>
        <v>182.68</v>
      </c>
    </row>
    <row r="1473" spans="1:6" s="45" customFormat="1" ht="14.25">
      <c r="A1473" s="195">
        <v>990206</v>
      </c>
      <c r="B1473" s="113" t="s">
        <v>2406</v>
      </c>
      <c r="C1473" s="114" t="s">
        <v>3888</v>
      </c>
      <c r="D1473" s="115" t="s">
        <v>2446</v>
      </c>
      <c r="E1473" s="116">
        <v>10.72</v>
      </c>
      <c r="F1473" s="168">
        <f t="shared" si="27"/>
        <v>10.72</v>
      </c>
    </row>
    <row r="1474" spans="1:6" s="45" customFormat="1" ht="24">
      <c r="A1474" s="195">
        <v>990207</v>
      </c>
      <c r="B1474" s="113" t="s">
        <v>2406</v>
      </c>
      <c r="C1474" s="114" t="s">
        <v>3889</v>
      </c>
      <c r="D1474" s="115" t="s">
        <v>2446</v>
      </c>
      <c r="E1474" s="116">
        <v>34.619999999999997</v>
      </c>
      <c r="F1474" s="168">
        <f t="shared" si="27"/>
        <v>34.619999999999997</v>
      </c>
    </row>
    <row r="1475" spans="1:6" s="45" customFormat="1" ht="14.25">
      <c r="A1475" s="195">
        <v>990208</v>
      </c>
      <c r="B1475" s="113" t="s">
        <v>2406</v>
      </c>
      <c r="C1475" s="114" t="s">
        <v>3890</v>
      </c>
      <c r="D1475" s="115" t="s">
        <v>2446</v>
      </c>
      <c r="E1475" s="116">
        <v>10.27</v>
      </c>
      <c r="F1475" s="168">
        <f t="shared" si="27"/>
        <v>10.27</v>
      </c>
    </row>
    <row r="1476" spans="1:6" s="45" customFormat="1" ht="14.25">
      <c r="A1476" s="195">
        <v>990209</v>
      </c>
      <c r="B1476" s="113" t="s">
        <v>2406</v>
      </c>
      <c r="C1476" s="114" t="s">
        <v>3891</v>
      </c>
      <c r="D1476" s="115" t="s">
        <v>2446</v>
      </c>
      <c r="E1476" s="116">
        <v>131.47999999999999</v>
      </c>
      <c r="F1476" s="168">
        <f t="shared" si="27"/>
        <v>131.47999999999999</v>
      </c>
    </row>
    <row r="1477" spans="1:6" s="45" customFormat="1" ht="24">
      <c r="A1477" s="195">
        <v>990210</v>
      </c>
      <c r="B1477" s="113" t="s">
        <v>2406</v>
      </c>
      <c r="C1477" s="114" t="s">
        <v>3892</v>
      </c>
      <c r="D1477" s="115" t="s">
        <v>2446</v>
      </c>
      <c r="E1477" s="116">
        <v>250.72</v>
      </c>
      <c r="F1477" s="168">
        <f t="shared" si="27"/>
        <v>250.72</v>
      </c>
    </row>
    <row r="1478" spans="1:6" s="45" customFormat="1" ht="24">
      <c r="A1478" s="195">
        <v>990211</v>
      </c>
      <c r="B1478" s="113" t="s">
        <v>2406</v>
      </c>
      <c r="C1478" s="114" t="s">
        <v>3893</v>
      </c>
      <c r="D1478" s="115" t="s">
        <v>2446</v>
      </c>
      <c r="E1478" s="116">
        <v>29.55</v>
      </c>
      <c r="F1478" s="168">
        <f t="shared" si="27"/>
        <v>29.55</v>
      </c>
    </row>
    <row r="1479" spans="1:6" s="45" customFormat="1" ht="14.25">
      <c r="A1479" s="195">
        <v>990212</v>
      </c>
      <c r="B1479" s="113" t="s">
        <v>2406</v>
      </c>
      <c r="C1479" s="114" t="s">
        <v>3894</v>
      </c>
      <c r="D1479" s="115" t="s">
        <v>2447</v>
      </c>
      <c r="E1479" s="116">
        <v>0.35</v>
      </c>
      <c r="F1479" s="168">
        <f t="shared" si="27"/>
        <v>0.35</v>
      </c>
    </row>
    <row r="1480" spans="1:6" s="45" customFormat="1" ht="14.25">
      <c r="A1480" s="195">
        <v>990213</v>
      </c>
      <c r="B1480" s="113" t="s">
        <v>2406</v>
      </c>
      <c r="C1480" s="114" t="s">
        <v>3895</v>
      </c>
      <c r="D1480" s="115" t="s">
        <v>2447</v>
      </c>
      <c r="E1480" s="116">
        <v>64.260000000000005</v>
      </c>
      <c r="F1480" s="168">
        <f t="shared" si="27"/>
        <v>64.260000000000005</v>
      </c>
    </row>
    <row r="1481" spans="1:6" s="45" customFormat="1" ht="14.25">
      <c r="A1481" s="195">
        <v>990214</v>
      </c>
      <c r="B1481" s="113" t="s">
        <v>2406</v>
      </c>
      <c r="C1481" s="114" t="s">
        <v>3896</v>
      </c>
      <c r="D1481" s="115" t="s">
        <v>2447</v>
      </c>
      <c r="E1481" s="116">
        <v>0.86</v>
      </c>
      <c r="F1481" s="168">
        <f t="shared" si="27"/>
        <v>0.86</v>
      </c>
    </row>
    <row r="1482" spans="1:6" s="45" customFormat="1" ht="24">
      <c r="A1482" s="195">
        <v>990215</v>
      </c>
      <c r="B1482" s="113" t="s">
        <v>2406</v>
      </c>
      <c r="C1482" s="114" t="s">
        <v>3897</v>
      </c>
      <c r="D1482" s="115" t="s">
        <v>2447</v>
      </c>
      <c r="E1482" s="116">
        <v>0.68</v>
      </c>
      <c r="F1482" s="168">
        <f t="shared" si="27"/>
        <v>0.68</v>
      </c>
    </row>
    <row r="1483" spans="1:6" s="45" customFormat="1" ht="24">
      <c r="A1483" s="195">
        <v>990216</v>
      </c>
      <c r="B1483" s="113" t="s">
        <v>2406</v>
      </c>
      <c r="C1483" s="114" t="s">
        <v>3898</v>
      </c>
      <c r="D1483" s="115" t="s">
        <v>2447</v>
      </c>
      <c r="E1483" s="116">
        <v>27.13</v>
      </c>
      <c r="F1483" s="168">
        <f t="shared" si="27"/>
        <v>27.13</v>
      </c>
    </row>
    <row r="1484" spans="1:6" s="45" customFormat="1" ht="14.25">
      <c r="A1484" s="195">
        <v>990217</v>
      </c>
      <c r="B1484" s="113" t="s">
        <v>2406</v>
      </c>
      <c r="C1484" s="114" t="s">
        <v>3899</v>
      </c>
      <c r="D1484" s="115" t="s">
        <v>1739</v>
      </c>
      <c r="E1484" s="116">
        <v>0.28999999999999998</v>
      </c>
      <c r="F1484" s="168">
        <f t="shared" si="27"/>
        <v>0.28999999999999998</v>
      </c>
    </row>
    <row r="1485" spans="1:6" s="45" customFormat="1" ht="14.25">
      <c r="A1485" s="195">
        <v>990218</v>
      </c>
      <c r="B1485" s="113" t="s">
        <v>2406</v>
      </c>
      <c r="C1485" s="114" t="s">
        <v>3900</v>
      </c>
      <c r="D1485" s="115" t="s">
        <v>1739</v>
      </c>
      <c r="E1485" s="116">
        <v>23.03</v>
      </c>
      <c r="F1485" s="168">
        <f t="shared" si="27"/>
        <v>23.03</v>
      </c>
    </row>
    <row r="1486" spans="1:6" s="45" customFormat="1" ht="24">
      <c r="A1486" s="195">
        <v>990219</v>
      </c>
      <c r="B1486" s="113" t="s">
        <v>2406</v>
      </c>
      <c r="C1486" s="114" t="s">
        <v>3901</v>
      </c>
      <c r="D1486" s="115" t="s">
        <v>1739</v>
      </c>
      <c r="E1486" s="116">
        <v>0.43</v>
      </c>
      <c r="F1486" s="168">
        <f t="shared" si="27"/>
        <v>0.43</v>
      </c>
    </row>
    <row r="1487" spans="1:6" s="45" customFormat="1" ht="24">
      <c r="A1487" s="195">
        <v>990220</v>
      </c>
      <c r="B1487" s="113" t="s">
        <v>2406</v>
      </c>
      <c r="C1487" s="114" t="s">
        <v>3902</v>
      </c>
      <c r="D1487" s="115" t="s">
        <v>1739</v>
      </c>
      <c r="E1487" s="116">
        <v>27.32</v>
      </c>
      <c r="F1487" s="168">
        <f t="shared" si="27"/>
        <v>27.32</v>
      </c>
    </row>
    <row r="1488" spans="1:6" s="45" customFormat="1" ht="14.25">
      <c r="A1488" s="195">
        <v>990221</v>
      </c>
      <c r="B1488" s="113" t="s">
        <v>2406</v>
      </c>
      <c r="C1488" s="114" t="s">
        <v>3903</v>
      </c>
      <c r="D1488" s="115" t="s">
        <v>1739</v>
      </c>
      <c r="E1488" s="116">
        <v>37.799999999999997</v>
      </c>
      <c r="F1488" s="168">
        <f t="shared" si="27"/>
        <v>37.799999999999997</v>
      </c>
    </row>
    <row r="1489" spans="1:6" s="45" customFormat="1" ht="14.25">
      <c r="A1489" s="195">
        <v>990222</v>
      </c>
      <c r="B1489" s="113" t="s">
        <v>2406</v>
      </c>
      <c r="C1489" s="114" t="s">
        <v>3904</v>
      </c>
      <c r="D1489" s="115" t="s">
        <v>1739</v>
      </c>
      <c r="E1489" s="116">
        <v>0.77</v>
      </c>
      <c r="F1489" s="168">
        <f t="shared" si="27"/>
        <v>0.77</v>
      </c>
    </row>
    <row r="1490" spans="1:6" s="45" customFormat="1" ht="24">
      <c r="A1490" s="195">
        <v>990223</v>
      </c>
      <c r="B1490" s="113" t="s">
        <v>2406</v>
      </c>
      <c r="C1490" s="114" t="s">
        <v>3905</v>
      </c>
      <c r="D1490" s="115" t="s">
        <v>1739</v>
      </c>
      <c r="E1490" s="116">
        <v>0.88</v>
      </c>
      <c r="F1490" s="168">
        <f t="shared" si="27"/>
        <v>0.88</v>
      </c>
    </row>
    <row r="1491" spans="1:6" s="45" customFormat="1" ht="14.25">
      <c r="A1491" s="195">
        <v>990224</v>
      </c>
      <c r="B1491" s="113" t="s">
        <v>2406</v>
      </c>
      <c r="C1491" s="114" t="s">
        <v>3906</v>
      </c>
      <c r="D1491" s="115" t="s">
        <v>1739</v>
      </c>
      <c r="E1491" s="116">
        <v>0.6</v>
      </c>
      <c r="F1491" s="168">
        <f t="shared" si="27"/>
        <v>0.6</v>
      </c>
    </row>
    <row r="1492" spans="1:6" s="45" customFormat="1" ht="24">
      <c r="A1492" s="195">
        <v>990225</v>
      </c>
      <c r="B1492" s="113" t="s">
        <v>2406</v>
      </c>
      <c r="C1492" s="114" t="s">
        <v>3907</v>
      </c>
      <c r="D1492" s="115" t="s">
        <v>1739</v>
      </c>
      <c r="E1492" s="116">
        <v>24.78</v>
      </c>
      <c r="F1492" s="168">
        <f t="shared" si="27"/>
        <v>24.78</v>
      </c>
    </row>
    <row r="1493" spans="1:6" s="45" customFormat="1" ht="14.25">
      <c r="A1493" s="195">
        <v>990226</v>
      </c>
      <c r="B1493" s="113" t="s">
        <v>2406</v>
      </c>
      <c r="C1493" s="114" t="s">
        <v>3908</v>
      </c>
      <c r="D1493" s="115" t="s">
        <v>1739</v>
      </c>
      <c r="E1493" s="116">
        <v>20.99</v>
      </c>
      <c r="F1493" s="168">
        <f t="shared" si="27"/>
        <v>20.99</v>
      </c>
    </row>
    <row r="1494" spans="1:6" s="45" customFormat="1" ht="14.25">
      <c r="A1494" s="195">
        <v>990227</v>
      </c>
      <c r="B1494" s="113" t="s">
        <v>2406</v>
      </c>
      <c r="C1494" s="114" t="s">
        <v>3909</v>
      </c>
      <c r="D1494" s="115" t="s">
        <v>1739</v>
      </c>
      <c r="E1494" s="116">
        <v>0.77</v>
      </c>
      <c r="F1494" s="168">
        <f t="shared" si="27"/>
        <v>0.77</v>
      </c>
    </row>
    <row r="1495" spans="1:6" s="45" customFormat="1" ht="24">
      <c r="A1495" s="195">
        <v>990228</v>
      </c>
      <c r="B1495" s="113" t="s">
        <v>2406</v>
      </c>
      <c r="C1495" s="114" t="s">
        <v>3910</v>
      </c>
      <c r="D1495" s="115" t="s">
        <v>1739</v>
      </c>
      <c r="E1495" s="116">
        <v>0.06</v>
      </c>
      <c r="F1495" s="168">
        <f t="shared" si="27"/>
        <v>0.06</v>
      </c>
    </row>
    <row r="1496" spans="1:6" s="45" customFormat="1" ht="24">
      <c r="A1496" s="195">
        <v>990229</v>
      </c>
      <c r="B1496" s="113" t="s">
        <v>2406</v>
      </c>
      <c r="C1496" s="114" t="s">
        <v>3911</v>
      </c>
      <c r="D1496" s="115" t="s">
        <v>1739</v>
      </c>
      <c r="E1496" s="116">
        <v>4.5199999999999996</v>
      </c>
      <c r="F1496" s="168">
        <f t="shared" si="27"/>
        <v>4.5199999999999996</v>
      </c>
    </row>
    <row r="1497" spans="1:6" s="45" customFormat="1" ht="14.25">
      <c r="A1497" s="195">
        <v>990230</v>
      </c>
      <c r="B1497" s="113" t="s">
        <v>2406</v>
      </c>
      <c r="C1497" s="114" t="s">
        <v>3912</v>
      </c>
      <c r="D1497" s="115" t="s">
        <v>1739</v>
      </c>
      <c r="E1497" s="116">
        <v>0.09</v>
      </c>
      <c r="F1497" s="168">
        <f t="shared" si="27"/>
        <v>0.09</v>
      </c>
    </row>
    <row r="1498" spans="1:6" s="45" customFormat="1" ht="14.25">
      <c r="A1498" s="195">
        <v>990231</v>
      </c>
      <c r="B1498" s="113" t="s">
        <v>2406</v>
      </c>
      <c r="C1498" s="114" t="s">
        <v>3913</v>
      </c>
      <c r="D1498" s="115" t="s">
        <v>1739</v>
      </c>
      <c r="E1498" s="116">
        <v>5.1100000000000003</v>
      </c>
      <c r="F1498" s="168">
        <f t="shared" si="27"/>
        <v>5.1100000000000003</v>
      </c>
    </row>
    <row r="1499" spans="1:6" s="45" customFormat="1" ht="24">
      <c r="A1499" s="195">
        <v>990232</v>
      </c>
      <c r="B1499" s="113" t="s">
        <v>2406</v>
      </c>
      <c r="C1499" s="114" t="s">
        <v>3914</v>
      </c>
      <c r="D1499" s="115" t="s">
        <v>1739</v>
      </c>
      <c r="E1499" s="116">
        <v>5.13</v>
      </c>
      <c r="F1499" s="168">
        <f t="shared" si="27"/>
        <v>5.13</v>
      </c>
    </row>
    <row r="1500" spans="1:6" s="45" customFormat="1" ht="14.25">
      <c r="A1500" s="195">
        <v>990233</v>
      </c>
      <c r="B1500" s="113" t="s">
        <v>2406</v>
      </c>
      <c r="C1500" s="114" t="s">
        <v>3915</v>
      </c>
      <c r="D1500" s="115" t="s">
        <v>1739</v>
      </c>
      <c r="E1500" s="116">
        <v>0.09</v>
      </c>
      <c r="F1500" s="168">
        <f t="shared" si="27"/>
        <v>0.09</v>
      </c>
    </row>
    <row r="1501" spans="1:6" s="45" customFormat="1" ht="14.25">
      <c r="A1501" s="195">
        <v>990234</v>
      </c>
      <c r="B1501" s="113" t="s">
        <v>2406</v>
      </c>
      <c r="C1501" s="114" t="s">
        <v>3916</v>
      </c>
      <c r="D1501" s="115" t="s">
        <v>1739</v>
      </c>
      <c r="E1501" s="116">
        <v>0.12</v>
      </c>
      <c r="F1501" s="168">
        <f t="shared" si="27"/>
        <v>0.12</v>
      </c>
    </row>
    <row r="1502" spans="1:6" s="45" customFormat="1" ht="24">
      <c r="A1502" s="195">
        <v>990235</v>
      </c>
      <c r="B1502" s="113" t="s">
        <v>2406</v>
      </c>
      <c r="C1502" s="114" t="s">
        <v>3917</v>
      </c>
      <c r="D1502" s="115" t="s">
        <v>1739</v>
      </c>
      <c r="E1502" s="116">
        <v>0.08</v>
      </c>
      <c r="F1502" s="168">
        <f t="shared" si="27"/>
        <v>0.08</v>
      </c>
    </row>
    <row r="1503" spans="1:6" s="45" customFormat="1" ht="14.25">
      <c r="A1503" s="195">
        <v>990236</v>
      </c>
      <c r="B1503" s="113" t="s">
        <v>2406</v>
      </c>
      <c r="C1503" s="114" t="s">
        <v>3918</v>
      </c>
      <c r="D1503" s="115" t="s">
        <v>1739</v>
      </c>
      <c r="E1503" s="116">
        <v>3.36</v>
      </c>
      <c r="F1503" s="168">
        <f t="shared" si="27"/>
        <v>3.36</v>
      </c>
    </row>
    <row r="1504" spans="1:6" s="45" customFormat="1" ht="24">
      <c r="A1504" s="195">
        <v>990237</v>
      </c>
      <c r="B1504" s="113" t="s">
        <v>2406</v>
      </c>
      <c r="C1504" s="114" t="s">
        <v>3919</v>
      </c>
      <c r="D1504" s="115" t="s">
        <v>1739</v>
      </c>
      <c r="E1504" s="116">
        <v>4.09</v>
      </c>
      <c r="F1504" s="168">
        <f t="shared" si="27"/>
        <v>4.09</v>
      </c>
    </row>
    <row r="1505" spans="1:6" s="45" customFormat="1" ht="14.25">
      <c r="A1505" s="195">
        <v>990238</v>
      </c>
      <c r="B1505" s="113" t="s">
        <v>2406</v>
      </c>
      <c r="C1505" s="114" t="s">
        <v>3920</v>
      </c>
      <c r="D1505" s="115" t="s">
        <v>1739</v>
      </c>
      <c r="E1505" s="116">
        <v>0.17</v>
      </c>
      <c r="F1505" s="168">
        <f t="shared" si="27"/>
        <v>0.17</v>
      </c>
    </row>
    <row r="1506" spans="1:6" s="45" customFormat="1" ht="14.25">
      <c r="A1506" s="195">
        <v>990239</v>
      </c>
      <c r="B1506" s="113" t="s">
        <v>2406</v>
      </c>
      <c r="C1506" s="114" t="s">
        <v>3921</v>
      </c>
      <c r="D1506" s="115" t="s">
        <v>1739</v>
      </c>
      <c r="E1506" s="116">
        <v>0.27</v>
      </c>
      <c r="F1506" s="168">
        <f t="shared" si="27"/>
        <v>0.27</v>
      </c>
    </row>
    <row r="1507" spans="1:6" s="45" customFormat="1" ht="24">
      <c r="A1507" s="195">
        <v>990240</v>
      </c>
      <c r="B1507" s="113" t="s">
        <v>2406</v>
      </c>
      <c r="C1507" s="114" t="s">
        <v>3922</v>
      </c>
      <c r="D1507" s="115" t="s">
        <v>1739</v>
      </c>
      <c r="E1507" s="116">
        <v>41.49</v>
      </c>
      <c r="F1507" s="168">
        <f t="shared" si="27"/>
        <v>41.49</v>
      </c>
    </row>
    <row r="1508" spans="1:6" s="45" customFormat="1" ht="24">
      <c r="A1508" s="195">
        <v>990241</v>
      </c>
      <c r="B1508" s="113" t="s">
        <v>2406</v>
      </c>
      <c r="C1508" s="114" t="s">
        <v>3923</v>
      </c>
      <c r="D1508" s="115" t="s">
        <v>1739</v>
      </c>
      <c r="E1508" s="116">
        <v>0.33</v>
      </c>
      <c r="F1508" s="168">
        <f t="shared" si="27"/>
        <v>0.33</v>
      </c>
    </row>
    <row r="1509" spans="1:6" s="45" customFormat="1" ht="14.25">
      <c r="A1509" s="195">
        <v>990242</v>
      </c>
      <c r="B1509" s="113" t="s">
        <v>2406</v>
      </c>
      <c r="C1509" s="114" t="s">
        <v>3924</v>
      </c>
      <c r="D1509" s="115" t="s">
        <v>1739</v>
      </c>
      <c r="E1509" s="116">
        <v>46.24</v>
      </c>
      <c r="F1509" s="168">
        <f t="shared" si="27"/>
        <v>46.24</v>
      </c>
    </row>
    <row r="1510" spans="1:6" s="45" customFormat="1" ht="24">
      <c r="A1510" s="195">
        <v>990243</v>
      </c>
      <c r="B1510" s="113" t="s">
        <v>2406</v>
      </c>
      <c r="C1510" s="114" t="s">
        <v>3925</v>
      </c>
      <c r="D1510" s="115" t="s">
        <v>1739</v>
      </c>
      <c r="E1510" s="116">
        <v>67.5</v>
      </c>
      <c r="F1510" s="168">
        <f t="shared" si="27"/>
        <v>67.5</v>
      </c>
    </row>
    <row r="1511" spans="1:6" s="45" customFormat="1" ht="24">
      <c r="A1511" s="195">
        <v>990244</v>
      </c>
      <c r="B1511" s="113" t="s">
        <v>2406</v>
      </c>
      <c r="C1511" s="114" t="s">
        <v>3926</v>
      </c>
      <c r="D1511" s="115" t="s">
        <v>1739</v>
      </c>
      <c r="E1511" s="116">
        <v>0.96</v>
      </c>
      <c r="F1511" s="168">
        <f t="shared" si="27"/>
        <v>0.96</v>
      </c>
    </row>
    <row r="1512" spans="1:6" s="45" customFormat="1" ht="14.25">
      <c r="A1512" s="195">
        <v>990245</v>
      </c>
      <c r="B1512" s="113" t="s">
        <v>2406</v>
      </c>
      <c r="C1512" s="114" t="s">
        <v>3927</v>
      </c>
      <c r="D1512" s="115" t="s">
        <v>1739</v>
      </c>
      <c r="E1512" s="116">
        <v>1.1100000000000001</v>
      </c>
      <c r="F1512" s="168">
        <f t="shared" si="27"/>
        <v>1.1100000000000001</v>
      </c>
    </row>
    <row r="1513" spans="1:6" s="45" customFormat="1" ht="14.25">
      <c r="A1513" s="195">
        <v>990246</v>
      </c>
      <c r="B1513" s="113" t="s">
        <v>2406</v>
      </c>
      <c r="C1513" s="114" t="s">
        <v>3928</v>
      </c>
      <c r="D1513" s="115" t="s">
        <v>1739</v>
      </c>
      <c r="E1513" s="116">
        <v>0.75</v>
      </c>
      <c r="F1513" s="168">
        <f t="shared" si="27"/>
        <v>0.75</v>
      </c>
    </row>
    <row r="1514" spans="1:6" s="45" customFormat="1" ht="24">
      <c r="A1514" s="195">
        <v>990247</v>
      </c>
      <c r="B1514" s="113" t="s">
        <v>2406</v>
      </c>
      <c r="C1514" s="114" t="s">
        <v>3929</v>
      </c>
      <c r="D1514" s="115" t="s">
        <v>1739</v>
      </c>
      <c r="E1514" s="116">
        <v>30.97</v>
      </c>
      <c r="F1514" s="168">
        <f t="shared" si="27"/>
        <v>30.97</v>
      </c>
    </row>
    <row r="1515" spans="1:6" s="45" customFormat="1" ht="14.25">
      <c r="A1515" s="195">
        <v>990248</v>
      </c>
      <c r="B1515" s="113" t="s">
        <v>2406</v>
      </c>
      <c r="C1515" s="114" t="s">
        <v>3930</v>
      </c>
      <c r="D1515" s="115" t="s">
        <v>1739</v>
      </c>
      <c r="E1515" s="116">
        <v>36.880000000000003</v>
      </c>
      <c r="F1515" s="168">
        <f t="shared" si="27"/>
        <v>36.880000000000003</v>
      </c>
    </row>
    <row r="1516" spans="1:6" s="45" customFormat="1" ht="24">
      <c r="A1516" s="195">
        <v>990249</v>
      </c>
      <c r="B1516" s="113" t="s">
        <v>2406</v>
      </c>
      <c r="C1516" s="114" t="s">
        <v>3931</v>
      </c>
      <c r="D1516" s="115" t="s">
        <v>1739</v>
      </c>
      <c r="E1516" s="116">
        <v>0.96</v>
      </c>
      <c r="F1516" s="168">
        <f t="shared" si="27"/>
        <v>0.96</v>
      </c>
    </row>
    <row r="1517" spans="1:6" s="45" customFormat="1" ht="14.25">
      <c r="A1517" s="195">
        <v>990250</v>
      </c>
      <c r="B1517" s="113" t="s">
        <v>2406</v>
      </c>
      <c r="C1517" s="114" t="s">
        <v>3932</v>
      </c>
      <c r="D1517" s="115" t="s">
        <v>1739</v>
      </c>
      <c r="E1517" s="116">
        <v>1.1000000000000001</v>
      </c>
      <c r="F1517" s="168">
        <f t="shared" si="27"/>
        <v>1.1000000000000001</v>
      </c>
    </row>
    <row r="1518" spans="1:6" s="45" customFormat="1" ht="14.25">
      <c r="A1518" s="195">
        <v>990251</v>
      </c>
      <c r="B1518" s="113" t="s">
        <v>2406</v>
      </c>
      <c r="C1518" s="114" t="s">
        <v>3933</v>
      </c>
      <c r="D1518" s="115" t="s">
        <v>1739</v>
      </c>
      <c r="E1518" s="116">
        <v>82.12</v>
      </c>
      <c r="F1518" s="168">
        <f t="shared" si="27"/>
        <v>82.12</v>
      </c>
    </row>
    <row r="1519" spans="1:6" s="45" customFormat="1" ht="24">
      <c r="A1519" s="195">
        <v>990252</v>
      </c>
      <c r="B1519" s="113" t="s">
        <v>2406</v>
      </c>
      <c r="C1519" s="114" t="s">
        <v>3934</v>
      </c>
      <c r="D1519" s="115" t="s">
        <v>1739</v>
      </c>
      <c r="E1519" s="116">
        <v>1.1000000000000001</v>
      </c>
      <c r="F1519" s="168">
        <f t="shared" si="27"/>
        <v>1.1000000000000001</v>
      </c>
    </row>
    <row r="1520" spans="1:6" s="45" customFormat="1" ht="24">
      <c r="A1520" s="195">
        <v>990253</v>
      </c>
      <c r="B1520" s="113" t="s">
        <v>2406</v>
      </c>
      <c r="C1520" s="114" t="s">
        <v>3935</v>
      </c>
      <c r="D1520" s="115" t="s">
        <v>1739</v>
      </c>
      <c r="E1520" s="116">
        <v>159.37</v>
      </c>
      <c r="F1520" s="168">
        <f t="shared" si="27"/>
        <v>159.37</v>
      </c>
    </row>
    <row r="1521" spans="1:8" s="45" customFormat="1" ht="14.25">
      <c r="A1521" s="195">
        <v>990254</v>
      </c>
      <c r="B1521" s="113" t="s">
        <v>2406</v>
      </c>
      <c r="C1521" s="114" t="s">
        <v>3936</v>
      </c>
      <c r="D1521" s="115" t="s">
        <v>1739</v>
      </c>
      <c r="E1521" s="116">
        <v>46.06</v>
      </c>
      <c r="F1521" s="168">
        <f t="shared" si="27"/>
        <v>46.06</v>
      </c>
    </row>
    <row r="1522" spans="1:8" s="45" customFormat="1" ht="24">
      <c r="A1522" s="195">
        <v>990255</v>
      </c>
      <c r="B1522" s="113" t="s">
        <v>2406</v>
      </c>
      <c r="C1522" s="114" t="s">
        <v>3937</v>
      </c>
      <c r="D1522" s="115" t="s">
        <v>1739</v>
      </c>
      <c r="E1522" s="116">
        <v>8.9</v>
      </c>
      <c r="F1522" s="168">
        <f t="shared" si="27"/>
        <v>8.9</v>
      </c>
    </row>
    <row r="1523" spans="1:8" s="45" customFormat="1" ht="24">
      <c r="A1523" s="195">
        <v>990256</v>
      </c>
      <c r="B1523" s="113" t="s">
        <v>2406</v>
      </c>
      <c r="C1523" s="114" t="s">
        <v>3938</v>
      </c>
      <c r="D1523" s="115" t="s">
        <v>1739</v>
      </c>
      <c r="E1523" s="116">
        <v>6.32</v>
      </c>
      <c r="F1523" s="168">
        <f t="shared" si="27"/>
        <v>6.32</v>
      </c>
    </row>
    <row r="1524" spans="1:8" s="45" customFormat="1" ht="14.25">
      <c r="A1524" s="195">
        <v>990257</v>
      </c>
      <c r="B1524" s="113" t="s">
        <v>2406</v>
      </c>
      <c r="C1524" s="114" t="s">
        <v>3939</v>
      </c>
      <c r="D1524" s="115" t="s">
        <v>1739</v>
      </c>
      <c r="E1524" s="116">
        <v>8.84</v>
      </c>
      <c r="F1524" s="168">
        <f t="shared" si="27"/>
        <v>8.84</v>
      </c>
    </row>
    <row r="1525" spans="1:8" s="45" customFormat="1" ht="24">
      <c r="A1525" s="195">
        <v>990258</v>
      </c>
      <c r="B1525" s="113" t="s">
        <v>2406</v>
      </c>
      <c r="C1525" s="114" t="s">
        <v>3940</v>
      </c>
      <c r="D1525" s="115" t="s">
        <v>1739</v>
      </c>
      <c r="E1525" s="116">
        <v>46.18</v>
      </c>
      <c r="F1525" s="168">
        <f t="shared" si="27"/>
        <v>46.18</v>
      </c>
    </row>
    <row r="1526" spans="1:8" s="45" customFormat="1" ht="24">
      <c r="A1526" s="195">
        <v>990259</v>
      </c>
      <c r="B1526" s="113" t="s">
        <v>2406</v>
      </c>
      <c r="C1526" s="114" t="s">
        <v>3941</v>
      </c>
      <c r="D1526" s="115" t="s">
        <v>1739</v>
      </c>
      <c r="E1526" s="116">
        <v>159.37</v>
      </c>
      <c r="F1526" s="168">
        <f t="shared" si="27"/>
        <v>159.37</v>
      </c>
    </row>
    <row r="1527" spans="1:8" s="45" customFormat="1" ht="24">
      <c r="A1527" s="195">
        <v>990260</v>
      </c>
      <c r="B1527" s="113" t="s">
        <v>2406</v>
      </c>
      <c r="C1527" s="114" t="s">
        <v>3942</v>
      </c>
      <c r="D1527" s="115" t="s">
        <v>1739</v>
      </c>
      <c r="E1527" s="116">
        <v>1.46</v>
      </c>
      <c r="F1527" s="168">
        <f t="shared" si="27"/>
        <v>1.46</v>
      </c>
    </row>
    <row r="1528" spans="1:8" s="45" customFormat="1" ht="14.25">
      <c r="A1528" s="195">
        <v>990261</v>
      </c>
      <c r="B1528" s="113" t="s">
        <v>2406</v>
      </c>
      <c r="C1528" s="114" t="s">
        <v>3943</v>
      </c>
      <c r="D1528" s="115" t="s">
        <v>1739</v>
      </c>
      <c r="E1528" s="116">
        <v>3.57</v>
      </c>
      <c r="F1528" s="168">
        <f t="shared" si="27"/>
        <v>3.57</v>
      </c>
    </row>
    <row r="1529" spans="1:8" s="45" customFormat="1" ht="14.25">
      <c r="A1529" s="195">
        <v>990262</v>
      </c>
      <c r="B1529" s="113" t="s">
        <v>2406</v>
      </c>
      <c r="C1529" s="114" t="s">
        <v>3944</v>
      </c>
      <c r="D1529" s="115" t="s">
        <v>1739</v>
      </c>
      <c r="E1529" s="116">
        <v>4.05</v>
      </c>
      <c r="F1529" s="168">
        <f t="shared" si="27"/>
        <v>4.05</v>
      </c>
    </row>
    <row r="1530" spans="1:8" s="45" customFormat="1" ht="24">
      <c r="A1530" s="195">
        <v>990263</v>
      </c>
      <c r="B1530" s="113" t="s">
        <v>2406</v>
      </c>
      <c r="C1530" s="114" t="s">
        <v>3945</v>
      </c>
      <c r="D1530" s="115" t="s">
        <v>1739</v>
      </c>
      <c r="E1530" s="116">
        <v>3.26</v>
      </c>
      <c r="F1530" s="168">
        <f t="shared" ref="F1530" si="28">E1530*$F$54</f>
        <v>3.26</v>
      </c>
    </row>
    <row r="1531" spans="1:8" s="45" customFormat="1" ht="14.25">
      <c r="A1531" s="195"/>
      <c r="B1531" s="113"/>
      <c r="C1531" s="114"/>
      <c r="D1531" s="115"/>
      <c r="E1531" s="116"/>
      <c r="F1531" s="202"/>
      <c r="G1531" s="85"/>
      <c r="H1531" s="45" t="str">
        <f t="shared" ref="H1531:H1532" si="29">PROPER(LOWER(C1531))</f>
        <v/>
      </c>
    </row>
    <row r="1532" spans="1:8" s="45" customFormat="1" ht="14.25">
      <c r="A1532" s="194"/>
      <c r="B1532" s="190"/>
      <c r="C1532" s="198"/>
      <c r="D1532" s="199"/>
      <c r="E1532" s="200"/>
      <c r="F1532" s="201"/>
      <c r="G1532" s="85"/>
      <c r="H1532" s="45" t="str">
        <f t="shared" si="29"/>
        <v/>
      </c>
    </row>
    <row r="1533" spans="1:8" s="45" customFormat="1" ht="30.75" customHeight="1">
      <c r="A1533" s="86"/>
      <c r="B1533" s="87"/>
      <c r="C1533" s="103" t="s">
        <v>1752</v>
      </c>
      <c r="D1533" s="87"/>
      <c r="E1533" s="87"/>
      <c r="F1533" s="88" t="s">
        <v>60</v>
      </c>
      <c r="G1533" s="26" t="s">
        <v>2485</v>
      </c>
    </row>
    <row r="1534" spans="1:8" s="45" customFormat="1" ht="24" customHeight="1">
      <c r="A1534" s="46" t="s">
        <v>1</v>
      </c>
      <c r="B1534" s="47" t="s">
        <v>1737</v>
      </c>
      <c r="C1534" s="48" t="s">
        <v>1732</v>
      </c>
      <c r="D1534" s="47" t="s">
        <v>1738</v>
      </c>
      <c r="E1534" s="64" t="s">
        <v>1751</v>
      </c>
      <c r="F1534" s="183">
        <f>'Reajuste '!$V$4</f>
        <v>1</v>
      </c>
    </row>
    <row r="1535" spans="1:8" s="45" customFormat="1" ht="14.25">
      <c r="A1535" s="89"/>
      <c r="B1535" s="90"/>
      <c r="C1535" s="104" t="s">
        <v>1757</v>
      </c>
      <c r="D1535" s="91"/>
      <c r="E1535" s="91"/>
      <c r="F1535" s="92"/>
    </row>
    <row r="1536" spans="1:8" s="45" customFormat="1" ht="14.25">
      <c r="A1536" s="27">
        <v>1</v>
      </c>
      <c r="B1536" s="28"/>
      <c r="C1536" s="29" t="s">
        <v>51</v>
      </c>
      <c r="D1536" s="28"/>
      <c r="E1536" s="30"/>
      <c r="F1536" s="70"/>
    </row>
    <row r="1537" spans="1:6" s="45" customFormat="1" ht="14.25">
      <c r="A1537" s="35">
        <v>101</v>
      </c>
      <c r="B1537" s="36"/>
      <c r="C1537" s="105" t="s">
        <v>52</v>
      </c>
      <c r="D1537" s="93"/>
      <c r="E1537" s="94"/>
      <c r="F1537" s="189"/>
    </row>
    <row r="1538" spans="1:6" s="45" customFormat="1" ht="14.25">
      <c r="A1538" s="38">
        <v>10101</v>
      </c>
      <c r="B1538" s="22" t="s">
        <v>2411</v>
      </c>
      <c r="C1538" s="106" t="s">
        <v>3946</v>
      </c>
      <c r="D1538" s="39" t="s">
        <v>25</v>
      </c>
      <c r="E1538" s="40">
        <v>7.9</v>
      </c>
      <c r="F1538" s="171">
        <f>E1538*$F$1534</f>
        <v>7.9</v>
      </c>
    </row>
    <row r="1539" spans="1:6" s="45" customFormat="1" ht="14.25">
      <c r="A1539" s="31">
        <v>10106</v>
      </c>
      <c r="B1539" s="22" t="s">
        <v>2411</v>
      </c>
      <c r="C1539" s="107" t="s">
        <v>3947</v>
      </c>
      <c r="D1539" s="41" t="s">
        <v>25</v>
      </c>
      <c r="E1539" s="42">
        <v>9.3699999999999992</v>
      </c>
      <c r="F1539" s="171">
        <f t="shared" ref="F1539:F1602" si="30">E1539*$F$1534</f>
        <v>9.3699999999999992</v>
      </c>
    </row>
    <row r="1540" spans="1:6" s="45" customFormat="1" ht="14.25">
      <c r="A1540" s="31">
        <v>10108</v>
      </c>
      <c r="B1540" s="22" t="s">
        <v>2411</v>
      </c>
      <c r="C1540" s="107" t="s">
        <v>3948</v>
      </c>
      <c r="D1540" s="41" t="s">
        <v>25</v>
      </c>
      <c r="E1540" s="42">
        <v>9.3699999999999992</v>
      </c>
      <c r="F1540" s="171">
        <f t="shared" si="30"/>
        <v>9.3699999999999992</v>
      </c>
    </row>
    <row r="1541" spans="1:6" s="45" customFormat="1" ht="14.25">
      <c r="A1541" s="31">
        <v>10111</v>
      </c>
      <c r="B1541" s="22" t="s">
        <v>2411</v>
      </c>
      <c r="C1541" s="107" t="s">
        <v>3949</v>
      </c>
      <c r="D1541" s="41" t="s">
        <v>25</v>
      </c>
      <c r="E1541" s="42">
        <v>9.3699999999999992</v>
      </c>
      <c r="F1541" s="171">
        <f t="shared" si="30"/>
        <v>9.3699999999999992</v>
      </c>
    </row>
    <row r="1542" spans="1:6" s="45" customFormat="1" ht="14.25">
      <c r="A1542" s="31">
        <v>10115</v>
      </c>
      <c r="B1542" s="22" t="s">
        <v>2411</v>
      </c>
      <c r="C1542" s="107" t="s">
        <v>3950</v>
      </c>
      <c r="D1542" s="41" t="s">
        <v>25</v>
      </c>
      <c r="E1542" s="42">
        <v>9.3699999999999992</v>
      </c>
      <c r="F1542" s="171">
        <f t="shared" si="30"/>
        <v>9.3699999999999992</v>
      </c>
    </row>
    <row r="1543" spans="1:6" s="45" customFormat="1" ht="14.25">
      <c r="A1543" s="31">
        <v>10117</v>
      </c>
      <c r="B1543" s="22" t="s">
        <v>2411</v>
      </c>
      <c r="C1543" s="107" t="s">
        <v>3951</v>
      </c>
      <c r="D1543" s="41" t="s">
        <v>25</v>
      </c>
      <c r="E1543" s="42">
        <v>16.350000000000001</v>
      </c>
      <c r="F1543" s="171">
        <f t="shared" si="30"/>
        <v>16.350000000000001</v>
      </c>
    </row>
    <row r="1544" spans="1:6" s="45" customFormat="1" ht="14.25">
      <c r="A1544" s="31">
        <v>10118</v>
      </c>
      <c r="B1544" s="22" t="s">
        <v>2411</v>
      </c>
      <c r="C1544" s="107" t="s">
        <v>3952</v>
      </c>
      <c r="D1544" s="41" t="s">
        <v>25</v>
      </c>
      <c r="E1544" s="42">
        <v>9.3699999999999992</v>
      </c>
      <c r="F1544" s="171">
        <f t="shared" si="30"/>
        <v>9.3699999999999992</v>
      </c>
    </row>
    <row r="1545" spans="1:6" s="45" customFormat="1" ht="14.25">
      <c r="A1545" s="31">
        <v>10121</v>
      </c>
      <c r="B1545" s="22" t="s">
        <v>2411</v>
      </c>
      <c r="C1545" s="107" t="s">
        <v>3953</v>
      </c>
      <c r="D1545" s="41" t="s">
        <v>25</v>
      </c>
      <c r="E1545" s="42">
        <v>9.3699999999999992</v>
      </c>
      <c r="F1545" s="171">
        <f t="shared" si="30"/>
        <v>9.3699999999999992</v>
      </c>
    </row>
    <row r="1546" spans="1:6" s="45" customFormat="1" ht="14.25">
      <c r="A1546" s="31">
        <v>10124</v>
      </c>
      <c r="B1546" s="22" t="s">
        <v>2411</v>
      </c>
      <c r="C1546" s="107" t="s">
        <v>3954</v>
      </c>
      <c r="D1546" s="41" t="s">
        <v>25</v>
      </c>
      <c r="E1546" s="42">
        <v>9.3699999999999992</v>
      </c>
      <c r="F1546" s="171">
        <f t="shared" si="30"/>
        <v>9.3699999999999992</v>
      </c>
    </row>
    <row r="1547" spans="1:6" s="45" customFormat="1" ht="14.25">
      <c r="A1547" s="31">
        <v>10128</v>
      </c>
      <c r="B1547" s="22" t="s">
        <v>2411</v>
      </c>
      <c r="C1547" s="107" t="s">
        <v>3955</v>
      </c>
      <c r="D1547" s="41" t="s">
        <v>25</v>
      </c>
      <c r="E1547" s="42">
        <v>9.3699999999999992</v>
      </c>
      <c r="F1547" s="171">
        <f t="shared" si="30"/>
        <v>9.3699999999999992</v>
      </c>
    </row>
    <row r="1548" spans="1:6" s="45" customFormat="1" ht="14.25">
      <c r="A1548" s="31">
        <v>10130</v>
      </c>
      <c r="B1548" s="22" t="s">
        <v>2411</v>
      </c>
      <c r="C1548" s="107" t="s">
        <v>3956</v>
      </c>
      <c r="D1548" s="41" t="s">
        <v>25</v>
      </c>
      <c r="E1548" s="42">
        <v>13.35</v>
      </c>
      <c r="F1548" s="171">
        <f t="shared" si="30"/>
        <v>13.35</v>
      </c>
    </row>
    <row r="1549" spans="1:6" s="45" customFormat="1" ht="14.25">
      <c r="A1549" s="31">
        <v>10132</v>
      </c>
      <c r="B1549" s="22" t="s">
        <v>2411</v>
      </c>
      <c r="C1549" s="107" t="s">
        <v>2561</v>
      </c>
      <c r="D1549" s="41" t="s">
        <v>25</v>
      </c>
      <c r="E1549" s="42">
        <v>53.26</v>
      </c>
      <c r="F1549" s="171">
        <f t="shared" si="30"/>
        <v>53.26</v>
      </c>
    </row>
    <row r="1550" spans="1:6" s="45" customFormat="1" ht="14.25">
      <c r="A1550" s="31">
        <v>10138</v>
      </c>
      <c r="B1550" s="22" t="s">
        <v>2411</v>
      </c>
      <c r="C1550" s="107" t="s">
        <v>3957</v>
      </c>
      <c r="D1550" s="41" t="s">
        <v>25</v>
      </c>
      <c r="E1550" s="42">
        <v>9.3699999999999992</v>
      </c>
      <c r="F1550" s="171">
        <f t="shared" si="30"/>
        <v>9.3699999999999992</v>
      </c>
    </row>
    <row r="1551" spans="1:6" s="45" customFormat="1" ht="14.25">
      <c r="A1551" s="31">
        <v>10139</v>
      </c>
      <c r="B1551" s="22" t="s">
        <v>2411</v>
      </c>
      <c r="C1551" s="107" t="s">
        <v>3958</v>
      </c>
      <c r="D1551" s="41" t="s">
        <v>25</v>
      </c>
      <c r="E1551" s="42">
        <v>9.3699999999999992</v>
      </c>
      <c r="F1551" s="171">
        <f t="shared" si="30"/>
        <v>9.3699999999999992</v>
      </c>
    </row>
    <row r="1552" spans="1:6" s="45" customFormat="1" ht="14.25">
      <c r="A1552" s="31">
        <v>10140</v>
      </c>
      <c r="B1552" s="22" t="s">
        <v>2411</v>
      </c>
      <c r="C1552" s="107" t="s">
        <v>3959</v>
      </c>
      <c r="D1552" s="41" t="s">
        <v>25</v>
      </c>
      <c r="E1552" s="42">
        <v>9.3699999999999992</v>
      </c>
      <c r="F1552" s="171">
        <f t="shared" si="30"/>
        <v>9.3699999999999992</v>
      </c>
    </row>
    <row r="1553" spans="1:6" s="45" customFormat="1" ht="14.25">
      <c r="A1553" s="31">
        <v>10144</v>
      </c>
      <c r="B1553" s="22" t="s">
        <v>2411</v>
      </c>
      <c r="C1553" s="107" t="s">
        <v>3960</v>
      </c>
      <c r="D1553" s="41" t="s">
        <v>25</v>
      </c>
      <c r="E1553" s="42">
        <v>9.3699999999999992</v>
      </c>
      <c r="F1553" s="171">
        <f t="shared" si="30"/>
        <v>9.3699999999999992</v>
      </c>
    </row>
    <row r="1554" spans="1:6" s="45" customFormat="1" ht="14.25">
      <c r="A1554" s="31">
        <v>10146</v>
      </c>
      <c r="B1554" s="22" t="s">
        <v>2411</v>
      </c>
      <c r="C1554" s="107" t="s">
        <v>3961</v>
      </c>
      <c r="D1554" s="41" t="s">
        <v>25</v>
      </c>
      <c r="E1554" s="42">
        <v>6.95</v>
      </c>
      <c r="F1554" s="171">
        <f t="shared" si="30"/>
        <v>6.95</v>
      </c>
    </row>
    <row r="1555" spans="1:6" s="45" customFormat="1" ht="14.25">
      <c r="A1555" s="31">
        <v>10147</v>
      </c>
      <c r="B1555" s="22" t="s">
        <v>2411</v>
      </c>
      <c r="C1555" s="107" t="s">
        <v>3962</v>
      </c>
      <c r="D1555" s="41" t="s">
        <v>25</v>
      </c>
      <c r="E1555" s="42">
        <v>9.3699999999999992</v>
      </c>
      <c r="F1555" s="171">
        <f t="shared" si="30"/>
        <v>9.3699999999999992</v>
      </c>
    </row>
    <row r="1556" spans="1:6" s="45" customFormat="1" ht="14.25">
      <c r="A1556" s="31">
        <v>10150</v>
      </c>
      <c r="B1556" s="22" t="s">
        <v>2411</v>
      </c>
      <c r="C1556" s="107" t="s">
        <v>3963</v>
      </c>
      <c r="D1556" s="41" t="s">
        <v>25</v>
      </c>
      <c r="E1556" s="42">
        <v>9.3699999999999992</v>
      </c>
      <c r="F1556" s="171">
        <f t="shared" si="30"/>
        <v>9.3699999999999992</v>
      </c>
    </row>
    <row r="1557" spans="1:6" s="45" customFormat="1" ht="14.25">
      <c r="A1557" s="31">
        <v>10157</v>
      </c>
      <c r="B1557" s="22" t="s">
        <v>2411</v>
      </c>
      <c r="C1557" s="107" t="s">
        <v>3964</v>
      </c>
      <c r="D1557" s="41" t="s">
        <v>25</v>
      </c>
      <c r="E1557" s="42">
        <v>10.18</v>
      </c>
      <c r="F1557" s="171">
        <f t="shared" si="30"/>
        <v>10.18</v>
      </c>
    </row>
    <row r="1558" spans="1:6" s="45" customFormat="1" ht="14.25">
      <c r="A1558" s="35">
        <v>102</v>
      </c>
      <c r="B1558" s="22" t="s">
        <v>2411</v>
      </c>
      <c r="C1558" s="105" t="s">
        <v>3965</v>
      </c>
      <c r="D1558" s="93"/>
      <c r="E1558" s="94"/>
      <c r="F1558" s="171">
        <f t="shared" si="30"/>
        <v>0</v>
      </c>
    </row>
    <row r="1559" spans="1:6" s="45" customFormat="1" ht="14.25">
      <c r="A1559" s="31">
        <v>10209</v>
      </c>
      <c r="B1559" s="22" t="s">
        <v>2411</v>
      </c>
      <c r="C1559" s="107" t="s">
        <v>3966</v>
      </c>
      <c r="D1559" s="41" t="s">
        <v>25</v>
      </c>
      <c r="E1559" s="42">
        <v>19.45</v>
      </c>
      <c r="F1559" s="171">
        <f t="shared" si="30"/>
        <v>19.45</v>
      </c>
    </row>
    <row r="1560" spans="1:6" s="45" customFormat="1" ht="14.25">
      <c r="A1560" s="31">
        <v>10233</v>
      </c>
      <c r="B1560" s="22" t="s">
        <v>2411</v>
      </c>
      <c r="C1560" s="107" t="s">
        <v>3967</v>
      </c>
      <c r="D1560" s="41" t="s">
        <v>25</v>
      </c>
      <c r="E1560" s="42">
        <v>6.42</v>
      </c>
      <c r="F1560" s="171">
        <f t="shared" si="30"/>
        <v>6.42</v>
      </c>
    </row>
    <row r="1561" spans="1:6" s="45" customFormat="1" ht="14.25">
      <c r="A1561" s="31">
        <v>10235</v>
      </c>
      <c r="B1561" s="22" t="s">
        <v>2411</v>
      </c>
      <c r="C1561" s="107" t="s">
        <v>3968</v>
      </c>
      <c r="D1561" s="41" t="s">
        <v>25</v>
      </c>
      <c r="E1561" s="42">
        <v>6.42</v>
      </c>
      <c r="F1561" s="171">
        <f t="shared" si="30"/>
        <v>6.42</v>
      </c>
    </row>
    <row r="1562" spans="1:6" s="45" customFormat="1" ht="14.25">
      <c r="A1562" s="31">
        <v>10237</v>
      </c>
      <c r="B1562" s="22" t="s">
        <v>2411</v>
      </c>
      <c r="C1562" s="107" t="s">
        <v>3969</v>
      </c>
      <c r="D1562" s="41" t="s">
        <v>25</v>
      </c>
      <c r="E1562" s="42">
        <v>12.57</v>
      </c>
      <c r="F1562" s="171">
        <f t="shared" si="30"/>
        <v>12.57</v>
      </c>
    </row>
    <row r="1563" spans="1:6" s="45" customFormat="1" ht="14.25">
      <c r="A1563" s="31">
        <v>10260</v>
      </c>
      <c r="B1563" s="22" t="s">
        <v>2411</v>
      </c>
      <c r="C1563" s="107" t="s">
        <v>3970</v>
      </c>
      <c r="D1563" s="41" t="s">
        <v>25</v>
      </c>
      <c r="E1563" s="42">
        <v>7.34</v>
      </c>
      <c r="F1563" s="171">
        <f t="shared" si="30"/>
        <v>7.34</v>
      </c>
    </row>
    <row r="1564" spans="1:6" s="45" customFormat="1" ht="14.25">
      <c r="A1564" s="31">
        <v>10278</v>
      </c>
      <c r="B1564" s="22" t="s">
        <v>2411</v>
      </c>
      <c r="C1564" s="107" t="s">
        <v>3971</v>
      </c>
      <c r="D1564" s="41" t="s">
        <v>25</v>
      </c>
      <c r="E1564" s="42">
        <v>14.15</v>
      </c>
      <c r="F1564" s="171">
        <f t="shared" si="30"/>
        <v>14.15</v>
      </c>
    </row>
    <row r="1565" spans="1:6" s="45" customFormat="1" ht="14.25">
      <c r="A1565" s="31">
        <v>10281</v>
      </c>
      <c r="B1565" s="22" t="s">
        <v>2411</v>
      </c>
      <c r="C1565" s="107" t="s">
        <v>3972</v>
      </c>
      <c r="D1565" s="41" t="s">
        <v>25</v>
      </c>
      <c r="E1565" s="42">
        <v>9.64</v>
      </c>
      <c r="F1565" s="171">
        <f t="shared" si="30"/>
        <v>9.64</v>
      </c>
    </row>
    <row r="1566" spans="1:6" s="45" customFormat="1" ht="14.25">
      <c r="A1566" s="31">
        <v>10282</v>
      </c>
      <c r="B1566" s="22" t="s">
        <v>2411</v>
      </c>
      <c r="C1566" s="107" t="s">
        <v>3973</v>
      </c>
      <c r="D1566" s="41" t="s">
        <v>25</v>
      </c>
      <c r="E1566" s="42">
        <v>16.32</v>
      </c>
      <c r="F1566" s="171">
        <f t="shared" si="30"/>
        <v>16.32</v>
      </c>
    </row>
    <row r="1567" spans="1:6" s="45" customFormat="1" ht="14.25">
      <c r="A1567" s="31">
        <v>10285</v>
      </c>
      <c r="B1567" s="22" t="s">
        <v>2411</v>
      </c>
      <c r="C1567" s="107" t="s">
        <v>3974</v>
      </c>
      <c r="D1567" s="41" t="s">
        <v>25</v>
      </c>
      <c r="E1567" s="42">
        <v>10.16</v>
      </c>
      <c r="F1567" s="171">
        <f t="shared" si="30"/>
        <v>10.16</v>
      </c>
    </row>
    <row r="1568" spans="1:6" s="45" customFormat="1" ht="14.25">
      <c r="A1568" s="31">
        <v>10292</v>
      </c>
      <c r="B1568" s="22" t="s">
        <v>2411</v>
      </c>
      <c r="C1568" s="107" t="s">
        <v>3975</v>
      </c>
      <c r="D1568" s="41" t="s">
        <v>25</v>
      </c>
      <c r="E1568" s="42">
        <v>10.8</v>
      </c>
      <c r="F1568" s="171">
        <f t="shared" si="30"/>
        <v>10.8</v>
      </c>
    </row>
    <row r="1569" spans="1:6" s="45" customFormat="1" ht="14.25">
      <c r="A1569" s="31">
        <v>103</v>
      </c>
      <c r="B1569" s="22" t="s">
        <v>2411</v>
      </c>
      <c r="C1569" s="107" t="s">
        <v>3976</v>
      </c>
      <c r="D1569" s="41"/>
      <c r="E1569" s="42"/>
      <c r="F1569" s="171">
        <f t="shared" si="30"/>
        <v>0</v>
      </c>
    </row>
    <row r="1570" spans="1:6" s="45" customFormat="1" ht="14.25">
      <c r="A1570" s="35">
        <v>10301</v>
      </c>
      <c r="B1570" s="22" t="s">
        <v>2411</v>
      </c>
      <c r="C1570" s="185" t="s">
        <v>2561</v>
      </c>
      <c r="D1570" s="186" t="s">
        <v>22</v>
      </c>
      <c r="E1570" s="221">
        <v>11718</v>
      </c>
      <c r="F1570" s="171">
        <f t="shared" si="30"/>
        <v>11718</v>
      </c>
    </row>
    <row r="1571" spans="1:6" s="45" customFormat="1" ht="14.25">
      <c r="A1571" s="31">
        <v>10302</v>
      </c>
      <c r="B1571" s="22" t="s">
        <v>2411</v>
      </c>
      <c r="C1571" s="107" t="s">
        <v>2562</v>
      </c>
      <c r="D1571" s="41" t="s">
        <v>22</v>
      </c>
      <c r="E1571" s="42">
        <v>14034</v>
      </c>
      <c r="F1571" s="171">
        <f t="shared" si="30"/>
        <v>14034</v>
      </c>
    </row>
    <row r="1572" spans="1:6" s="45" customFormat="1" ht="14.25">
      <c r="A1572" s="31">
        <v>10303</v>
      </c>
      <c r="B1572" s="22" t="s">
        <v>2411</v>
      </c>
      <c r="C1572" s="107" t="s">
        <v>3977</v>
      </c>
      <c r="D1572" s="41" t="s">
        <v>22</v>
      </c>
      <c r="E1572" s="42">
        <v>16385</v>
      </c>
      <c r="F1572" s="171">
        <f t="shared" si="30"/>
        <v>16385</v>
      </c>
    </row>
    <row r="1573" spans="1:6" s="45" customFormat="1" ht="14.25">
      <c r="A1573" s="31">
        <v>10304</v>
      </c>
      <c r="B1573" s="22" t="s">
        <v>2411</v>
      </c>
      <c r="C1573" s="107" t="s">
        <v>3978</v>
      </c>
      <c r="D1573" s="41" t="s">
        <v>22</v>
      </c>
      <c r="E1573" s="42">
        <v>6254</v>
      </c>
      <c r="F1573" s="171">
        <f t="shared" si="30"/>
        <v>6254</v>
      </c>
    </row>
    <row r="1574" spans="1:6" s="45" customFormat="1" ht="14.25">
      <c r="A1574" s="31">
        <v>10305</v>
      </c>
      <c r="B1574" s="22" t="s">
        <v>2411</v>
      </c>
      <c r="C1574" s="107" t="s">
        <v>3979</v>
      </c>
      <c r="D1574" s="41" t="s">
        <v>22</v>
      </c>
      <c r="E1574" s="42">
        <v>5003.32</v>
      </c>
      <c r="F1574" s="171">
        <f t="shared" si="30"/>
        <v>5003.32</v>
      </c>
    </row>
    <row r="1575" spans="1:6" s="45" customFormat="1" ht="14.25">
      <c r="A1575" s="31">
        <v>10306</v>
      </c>
      <c r="B1575" s="22" t="s">
        <v>2411</v>
      </c>
      <c r="C1575" s="107" t="s">
        <v>3980</v>
      </c>
      <c r="D1575" s="41" t="s">
        <v>22</v>
      </c>
      <c r="E1575" s="42">
        <v>4002</v>
      </c>
      <c r="F1575" s="171">
        <f t="shared" si="30"/>
        <v>4002</v>
      </c>
    </row>
    <row r="1576" spans="1:6" s="45" customFormat="1" ht="14.25">
      <c r="A1576" s="31">
        <v>10307</v>
      </c>
      <c r="B1576" s="22" t="s">
        <v>2411</v>
      </c>
      <c r="C1576" s="107" t="s">
        <v>2568</v>
      </c>
      <c r="D1576" s="41" t="s">
        <v>22</v>
      </c>
      <c r="E1576" s="42">
        <v>3303.3</v>
      </c>
      <c r="F1576" s="171">
        <f t="shared" si="30"/>
        <v>3303.3</v>
      </c>
    </row>
    <row r="1577" spans="1:6" s="45" customFormat="1" ht="14.25">
      <c r="A1577" s="31">
        <v>10308</v>
      </c>
      <c r="B1577" s="22" t="s">
        <v>2411</v>
      </c>
      <c r="C1577" s="107" t="s">
        <v>2567</v>
      </c>
      <c r="D1577" s="41" t="s">
        <v>22</v>
      </c>
      <c r="E1577" s="42">
        <v>2541</v>
      </c>
      <c r="F1577" s="171">
        <f t="shared" si="30"/>
        <v>2541</v>
      </c>
    </row>
    <row r="1578" spans="1:6" s="45" customFormat="1" ht="14.25">
      <c r="A1578" s="31">
        <v>10309</v>
      </c>
      <c r="B1578" s="22" t="s">
        <v>2411</v>
      </c>
      <c r="C1578" s="107" t="s">
        <v>2569</v>
      </c>
      <c r="D1578" s="41" t="s">
        <v>22</v>
      </c>
      <c r="E1578" s="42">
        <v>16775</v>
      </c>
      <c r="F1578" s="171">
        <f t="shared" si="30"/>
        <v>16775</v>
      </c>
    </row>
    <row r="1579" spans="1:6" s="45" customFormat="1" ht="14.25">
      <c r="A1579" s="31">
        <v>10310</v>
      </c>
      <c r="B1579" s="22" t="s">
        <v>2411</v>
      </c>
      <c r="C1579" s="107" t="s">
        <v>3981</v>
      </c>
      <c r="D1579" s="41" t="s">
        <v>22</v>
      </c>
      <c r="E1579" s="42">
        <v>3202</v>
      </c>
      <c r="F1579" s="171">
        <f t="shared" si="30"/>
        <v>3202</v>
      </c>
    </row>
    <row r="1580" spans="1:6" s="45" customFormat="1" ht="14.25">
      <c r="A1580" s="31">
        <v>10311</v>
      </c>
      <c r="B1580" s="22" t="s">
        <v>2411</v>
      </c>
      <c r="C1580" s="107" t="s">
        <v>2564</v>
      </c>
      <c r="D1580" s="41" t="s">
        <v>22</v>
      </c>
      <c r="E1580" s="42">
        <v>1826</v>
      </c>
      <c r="F1580" s="171">
        <f t="shared" si="30"/>
        <v>1826</v>
      </c>
    </row>
    <row r="1581" spans="1:6" s="45" customFormat="1" ht="14.25">
      <c r="A1581" s="31">
        <v>10315</v>
      </c>
      <c r="B1581" s="22" t="s">
        <v>2411</v>
      </c>
      <c r="C1581" s="107" t="s">
        <v>2565</v>
      </c>
      <c r="D1581" s="41" t="s">
        <v>22</v>
      </c>
      <c r="E1581" s="42">
        <v>7750</v>
      </c>
      <c r="F1581" s="171">
        <f t="shared" si="30"/>
        <v>7750</v>
      </c>
    </row>
    <row r="1582" spans="1:6" s="45" customFormat="1" ht="14.25">
      <c r="A1582" s="184">
        <v>10316</v>
      </c>
      <c r="B1582" s="22" t="s">
        <v>2411</v>
      </c>
      <c r="C1582" s="107" t="s">
        <v>3982</v>
      </c>
      <c r="D1582" s="41" t="s">
        <v>22</v>
      </c>
      <c r="E1582" s="42">
        <v>4160</v>
      </c>
      <c r="F1582" s="171">
        <f t="shared" si="30"/>
        <v>4160</v>
      </c>
    </row>
    <row r="1583" spans="1:6" s="45" customFormat="1" ht="14.25">
      <c r="A1583" s="31">
        <v>10322</v>
      </c>
      <c r="B1583" s="22" t="s">
        <v>2411</v>
      </c>
      <c r="C1583" s="107" t="s">
        <v>3983</v>
      </c>
      <c r="D1583" s="41" t="s">
        <v>22</v>
      </c>
      <c r="E1583" s="42">
        <v>9360</v>
      </c>
      <c r="F1583" s="171">
        <f t="shared" si="30"/>
        <v>9360</v>
      </c>
    </row>
    <row r="1584" spans="1:6" s="45" customFormat="1" ht="14.25">
      <c r="A1584" s="31">
        <v>10323</v>
      </c>
      <c r="B1584" s="22" t="s">
        <v>2411</v>
      </c>
      <c r="C1584" s="107" t="s">
        <v>2566</v>
      </c>
      <c r="D1584" s="41" t="s">
        <v>22</v>
      </c>
      <c r="E1584" s="42">
        <v>1355.2</v>
      </c>
      <c r="F1584" s="171">
        <f t="shared" si="30"/>
        <v>1355.2</v>
      </c>
    </row>
    <row r="1585" spans="1:6" s="45" customFormat="1" ht="14.25">
      <c r="A1585" s="31"/>
      <c r="B1585" s="22" t="s">
        <v>2411</v>
      </c>
      <c r="C1585" s="107" t="s">
        <v>26</v>
      </c>
      <c r="D1585" s="41"/>
      <c r="E1585" s="42"/>
      <c r="F1585" s="171">
        <f t="shared" si="30"/>
        <v>0</v>
      </c>
    </row>
    <row r="1586" spans="1:6" s="45" customFormat="1" ht="14.25">
      <c r="A1586" s="89" t="s">
        <v>2412</v>
      </c>
      <c r="B1586" s="90"/>
      <c r="C1586" s="104" t="s">
        <v>26</v>
      </c>
      <c r="D1586" s="91"/>
      <c r="E1586" s="91"/>
      <c r="F1586" s="171">
        <f t="shared" si="30"/>
        <v>0</v>
      </c>
    </row>
    <row r="1587" spans="1:6" s="45" customFormat="1" ht="14.25">
      <c r="A1587" s="27"/>
      <c r="B1587" s="28"/>
      <c r="C1587" s="29" t="s">
        <v>26</v>
      </c>
      <c r="D1587" s="28"/>
      <c r="E1587" s="30"/>
      <c r="F1587" s="171">
        <f t="shared" si="30"/>
        <v>0</v>
      </c>
    </row>
    <row r="1588" spans="1:6" s="45" customFormat="1" ht="14.25">
      <c r="A1588" s="35" t="s">
        <v>18</v>
      </c>
      <c r="B1588" s="36"/>
      <c r="C1588" s="105" t="s">
        <v>30</v>
      </c>
      <c r="D1588" s="93" t="s">
        <v>2413</v>
      </c>
      <c r="E1588" s="94" t="s">
        <v>2414</v>
      </c>
      <c r="F1588" s="171" t="e">
        <f t="shared" si="30"/>
        <v>#VALUE!</v>
      </c>
    </row>
    <row r="1589" spans="1:6" s="45" customFormat="1" ht="14.25">
      <c r="A1589" s="31">
        <v>2</v>
      </c>
      <c r="B1589" s="22"/>
      <c r="C1589" s="107" t="s">
        <v>3984</v>
      </c>
      <c r="D1589" s="41"/>
      <c r="E1589" s="42"/>
      <c r="F1589" s="171">
        <f t="shared" si="30"/>
        <v>0</v>
      </c>
    </row>
    <row r="1590" spans="1:6" s="45" customFormat="1" ht="14.25">
      <c r="A1590" s="35">
        <v>203</v>
      </c>
      <c r="B1590" s="36"/>
      <c r="C1590" s="105" t="s">
        <v>3985</v>
      </c>
      <c r="D1590" s="93"/>
      <c r="E1590" s="94"/>
      <c r="F1590" s="171">
        <f t="shared" si="30"/>
        <v>0</v>
      </c>
    </row>
    <row r="1591" spans="1:6" s="45" customFormat="1" ht="14.25">
      <c r="A1591" s="31">
        <v>20356</v>
      </c>
      <c r="B1591" s="22" t="s">
        <v>2411</v>
      </c>
      <c r="C1591" s="107" t="s">
        <v>3986</v>
      </c>
      <c r="D1591" s="41" t="s">
        <v>20</v>
      </c>
      <c r="E1591" s="42">
        <v>85.47</v>
      </c>
      <c r="F1591" s="171">
        <f t="shared" si="30"/>
        <v>85.47</v>
      </c>
    </row>
    <row r="1592" spans="1:6" s="45" customFormat="1" ht="14.25">
      <c r="A1592" s="31">
        <v>204</v>
      </c>
      <c r="B1592" s="22" t="s">
        <v>2411</v>
      </c>
      <c r="C1592" s="107" t="s">
        <v>3987</v>
      </c>
      <c r="D1592" s="41"/>
      <c r="E1592" s="42"/>
      <c r="F1592" s="171">
        <f t="shared" si="30"/>
        <v>0</v>
      </c>
    </row>
    <row r="1593" spans="1:6" s="45" customFormat="1" ht="14.25">
      <c r="A1593" s="31">
        <v>20416</v>
      </c>
      <c r="B1593" s="22" t="s">
        <v>2411</v>
      </c>
      <c r="C1593" s="107" t="s">
        <v>3988</v>
      </c>
      <c r="D1593" s="41" t="s">
        <v>1875</v>
      </c>
      <c r="E1593" s="42">
        <v>552.25</v>
      </c>
      <c r="F1593" s="171">
        <f t="shared" si="30"/>
        <v>552.25</v>
      </c>
    </row>
    <row r="1594" spans="1:6" s="45" customFormat="1" ht="14.25">
      <c r="A1594" s="75">
        <v>20437</v>
      </c>
      <c r="B1594" s="22" t="s">
        <v>2411</v>
      </c>
      <c r="C1594" s="108" t="s">
        <v>3989</v>
      </c>
      <c r="D1594" s="95" t="s">
        <v>23</v>
      </c>
      <c r="E1594" s="96">
        <v>104.35</v>
      </c>
      <c r="F1594" s="171">
        <f t="shared" si="30"/>
        <v>104.35</v>
      </c>
    </row>
    <row r="1595" spans="1:6" s="45" customFormat="1" ht="14.25">
      <c r="A1595" s="35">
        <v>20463</v>
      </c>
      <c r="B1595" s="22" t="s">
        <v>2411</v>
      </c>
      <c r="C1595" s="105" t="s">
        <v>3990</v>
      </c>
      <c r="D1595" s="93" t="s">
        <v>23</v>
      </c>
      <c r="E1595" s="94">
        <v>10.029999999999999</v>
      </c>
      <c r="F1595" s="171">
        <f t="shared" si="30"/>
        <v>10.029999999999999</v>
      </c>
    </row>
    <row r="1596" spans="1:6" s="45" customFormat="1" ht="14.25">
      <c r="A1596" s="38">
        <v>20468</v>
      </c>
      <c r="B1596" s="22" t="s">
        <v>2411</v>
      </c>
      <c r="C1596" s="106" t="s">
        <v>3991</v>
      </c>
      <c r="D1596" s="39" t="s">
        <v>23</v>
      </c>
      <c r="E1596" s="40">
        <v>14.49</v>
      </c>
      <c r="F1596" s="171">
        <f t="shared" si="30"/>
        <v>14.49</v>
      </c>
    </row>
    <row r="1597" spans="1:6" s="45" customFormat="1" ht="14.25">
      <c r="A1597" s="31">
        <v>205</v>
      </c>
      <c r="B1597" s="22" t="s">
        <v>2411</v>
      </c>
      <c r="C1597" s="107" t="s">
        <v>3992</v>
      </c>
      <c r="D1597" s="41"/>
      <c r="E1597" s="42"/>
      <c r="F1597" s="171">
        <f t="shared" si="30"/>
        <v>0</v>
      </c>
    </row>
    <row r="1598" spans="1:6" s="45" customFormat="1" ht="14.25">
      <c r="A1598" s="31">
        <v>20503</v>
      </c>
      <c r="B1598" s="22" t="s">
        <v>2411</v>
      </c>
      <c r="C1598" s="107" t="s">
        <v>3993</v>
      </c>
      <c r="D1598" s="41" t="s">
        <v>1875</v>
      </c>
      <c r="E1598" s="42">
        <v>140</v>
      </c>
      <c r="F1598" s="171">
        <f t="shared" si="30"/>
        <v>140</v>
      </c>
    </row>
    <row r="1599" spans="1:6" s="45" customFormat="1" ht="14.25">
      <c r="A1599" s="31">
        <v>20505</v>
      </c>
      <c r="B1599" s="22" t="s">
        <v>2411</v>
      </c>
      <c r="C1599" s="107" t="s">
        <v>3994</v>
      </c>
      <c r="D1599" s="41" t="s">
        <v>23</v>
      </c>
      <c r="E1599" s="42">
        <v>0.81</v>
      </c>
      <c r="F1599" s="171">
        <f t="shared" si="30"/>
        <v>0.81</v>
      </c>
    </row>
    <row r="1600" spans="1:6" s="45" customFormat="1" ht="14.25">
      <c r="A1600" s="31">
        <v>20508</v>
      </c>
      <c r="B1600" s="22" t="s">
        <v>2411</v>
      </c>
      <c r="C1600" s="107" t="s">
        <v>3995</v>
      </c>
      <c r="D1600" s="41" t="s">
        <v>23</v>
      </c>
      <c r="E1600" s="42">
        <v>0.56999999999999995</v>
      </c>
      <c r="F1600" s="171">
        <f t="shared" si="30"/>
        <v>0.56999999999999995</v>
      </c>
    </row>
    <row r="1601" spans="1:6" s="45" customFormat="1" ht="14.25">
      <c r="A1601" s="31">
        <v>20509</v>
      </c>
      <c r="B1601" s="22" t="s">
        <v>2411</v>
      </c>
      <c r="C1601" s="107" t="s">
        <v>3996</v>
      </c>
      <c r="D1601" s="41" t="s">
        <v>23</v>
      </c>
      <c r="E1601" s="42">
        <v>5.37</v>
      </c>
      <c r="F1601" s="171">
        <f t="shared" si="30"/>
        <v>5.37</v>
      </c>
    </row>
    <row r="1602" spans="1:6" s="45" customFormat="1" ht="14.25">
      <c r="A1602" s="31">
        <v>20510</v>
      </c>
      <c r="B1602" s="22" t="s">
        <v>2411</v>
      </c>
      <c r="C1602" s="107" t="s">
        <v>3997</v>
      </c>
      <c r="D1602" s="41" t="s">
        <v>23</v>
      </c>
      <c r="E1602" s="42">
        <v>0.87</v>
      </c>
      <c r="F1602" s="171">
        <f t="shared" si="30"/>
        <v>0.87</v>
      </c>
    </row>
    <row r="1603" spans="1:6" s="45" customFormat="1" ht="14.25">
      <c r="A1603" s="31">
        <v>20514</v>
      </c>
      <c r="B1603" s="22" t="s">
        <v>2411</v>
      </c>
      <c r="C1603" s="107" t="s">
        <v>3998</v>
      </c>
      <c r="D1603" s="41" t="s">
        <v>1875</v>
      </c>
      <c r="E1603" s="42">
        <v>512.98</v>
      </c>
      <c r="F1603" s="171">
        <f t="shared" ref="F1603:F1666" si="31">E1603*$F$1534</f>
        <v>512.98</v>
      </c>
    </row>
    <row r="1604" spans="1:6" s="45" customFormat="1" ht="14.25">
      <c r="A1604" s="31">
        <v>20517</v>
      </c>
      <c r="B1604" s="22" t="s">
        <v>2411</v>
      </c>
      <c r="C1604" s="107" t="s">
        <v>2478</v>
      </c>
      <c r="D1604" s="41" t="s">
        <v>1875</v>
      </c>
      <c r="E1604" s="42">
        <v>171.6</v>
      </c>
      <c r="F1604" s="171">
        <f t="shared" si="31"/>
        <v>171.6</v>
      </c>
    </row>
    <row r="1605" spans="1:6" s="45" customFormat="1" ht="14.25">
      <c r="A1605" s="31">
        <v>20518</v>
      </c>
      <c r="B1605" s="22" t="s">
        <v>2411</v>
      </c>
      <c r="C1605" s="107" t="s">
        <v>2480</v>
      </c>
      <c r="D1605" s="41" t="s">
        <v>1875</v>
      </c>
      <c r="E1605" s="42">
        <v>171.6</v>
      </c>
      <c r="F1605" s="171">
        <f t="shared" si="31"/>
        <v>171.6</v>
      </c>
    </row>
    <row r="1606" spans="1:6" s="45" customFormat="1" ht="14.25">
      <c r="A1606" s="31">
        <v>20519</v>
      </c>
      <c r="B1606" s="22" t="s">
        <v>2411</v>
      </c>
      <c r="C1606" s="107" t="s">
        <v>3999</v>
      </c>
      <c r="D1606" s="41" t="s">
        <v>1875</v>
      </c>
      <c r="E1606" s="42">
        <v>171.6</v>
      </c>
      <c r="F1606" s="171">
        <f t="shared" si="31"/>
        <v>171.6</v>
      </c>
    </row>
    <row r="1607" spans="1:6" s="45" customFormat="1" ht="14.25">
      <c r="A1607" s="31">
        <v>20520</v>
      </c>
      <c r="B1607" s="22" t="s">
        <v>2411</v>
      </c>
      <c r="C1607" s="107" t="s">
        <v>2482</v>
      </c>
      <c r="D1607" s="41" t="s">
        <v>1875</v>
      </c>
      <c r="E1607" s="42">
        <v>171.6</v>
      </c>
      <c r="F1607" s="171">
        <f t="shared" si="31"/>
        <v>171.6</v>
      </c>
    </row>
    <row r="1608" spans="1:6" s="45" customFormat="1" ht="14.25">
      <c r="A1608" s="31">
        <v>20521</v>
      </c>
      <c r="B1608" s="22" t="s">
        <v>2411</v>
      </c>
      <c r="C1608" s="107" t="s">
        <v>4000</v>
      </c>
      <c r="D1608" s="41" t="s">
        <v>1875</v>
      </c>
      <c r="E1608" s="42">
        <v>170.28</v>
      </c>
      <c r="F1608" s="171">
        <f t="shared" si="31"/>
        <v>170.28</v>
      </c>
    </row>
    <row r="1609" spans="1:6" s="45" customFormat="1" ht="14.25">
      <c r="A1609" s="31">
        <v>20522</v>
      </c>
      <c r="B1609" s="22" t="s">
        <v>2411</v>
      </c>
      <c r="C1609" s="107" t="s">
        <v>4001</v>
      </c>
      <c r="D1609" s="41" t="s">
        <v>1875</v>
      </c>
      <c r="E1609" s="42">
        <v>219.33</v>
      </c>
      <c r="F1609" s="171">
        <f t="shared" si="31"/>
        <v>219.33</v>
      </c>
    </row>
    <row r="1610" spans="1:6" s="45" customFormat="1" ht="14.25">
      <c r="A1610" s="31">
        <v>20524</v>
      </c>
      <c r="B1610" s="22" t="s">
        <v>2411</v>
      </c>
      <c r="C1610" s="107" t="s">
        <v>4002</v>
      </c>
      <c r="D1610" s="41" t="s">
        <v>1875</v>
      </c>
      <c r="E1610" s="42">
        <v>122.96</v>
      </c>
      <c r="F1610" s="171">
        <f t="shared" si="31"/>
        <v>122.96</v>
      </c>
    </row>
    <row r="1611" spans="1:6" s="45" customFormat="1" ht="14.25">
      <c r="A1611" s="31">
        <v>20553</v>
      </c>
      <c r="B1611" s="22" t="s">
        <v>2411</v>
      </c>
      <c r="C1611" s="107" t="s">
        <v>4003</v>
      </c>
      <c r="D1611" s="41" t="s">
        <v>1875</v>
      </c>
      <c r="E1611" s="42">
        <v>171.6</v>
      </c>
      <c r="F1611" s="171">
        <f t="shared" si="31"/>
        <v>171.6</v>
      </c>
    </row>
    <row r="1612" spans="1:6" s="45" customFormat="1" ht="14.25">
      <c r="A1612" s="31">
        <v>20554</v>
      </c>
      <c r="B1612" s="22" t="s">
        <v>2411</v>
      </c>
      <c r="C1612" s="107" t="s">
        <v>4004</v>
      </c>
      <c r="D1612" s="41" t="s">
        <v>1875</v>
      </c>
      <c r="E1612" s="42">
        <v>68.33</v>
      </c>
      <c r="F1612" s="171">
        <f t="shared" si="31"/>
        <v>68.33</v>
      </c>
    </row>
    <row r="1613" spans="1:6" s="45" customFormat="1" ht="14.25">
      <c r="A1613" s="31">
        <v>20567</v>
      </c>
      <c r="B1613" s="22" t="s">
        <v>2411</v>
      </c>
      <c r="C1613" s="107" t="s">
        <v>4005</v>
      </c>
      <c r="D1613" s="41" t="s">
        <v>1875</v>
      </c>
      <c r="E1613" s="42">
        <v>534.5</v>
      </c>
      <c r="F1613" s="171">
        <f t="shared" si="31"/>
        <v>534.5</v>
      </c>
    </row>
    <row r="1614" spans="1:6" s="45" customFormat="1" ht="14.25">
      <c r="A1614" s="31">
        <v>20571</v>
      </c>
      <c r="B1614" s="22" t="s">
        <v>2411</v>
      </c>
      <c r="C1614" s="107" t="s">
        <v>4006</v>
      </c>
      <c r="D1614" s="41" t="s">
        <v>1875</v>
      </c>
      <c r="E1614" s="42">
        <v>171.6</v>
      </c>
      <c r="F1614" s="171">
        <f t="shared" si="31"/>
        <v>171.6</v>
      </c>
    </row>
    <row r="1615" spans="1:6" s="45" customFormat="1" ht="14.25">
      <c r="A1615" s="31">
        <v>20572</v>
      </c>
      <c r="B1615" s="22" t="s">
        <v>2411</v>
      </c>
      <c r="C1615" s="107" t="s">
        <v>4007</v>
      </c>
      <c r="D1615" s="41" t="s">
        <v>23</v>
      </c>
      <c r="E1615" s="42">
        <v>6.23</v>
      </c>
      <c r="F1615" s="171">
        <f t="shared" si="31"/>
        <v>6.23</v>
      </c>
    </row>
    <row r="1616" spans="1:6" s="45" customFormat="1" ht="14.25">
      <c r="A1616" s="31">
        <v>20578</v>
      </c>
      <c r="B1616" s="22" t="s">
        <v>2411</v>
      </c>
      <c r="C1616" s="107" t="s">
        <v>4008</v>
      </c>
      <c r="D1616" s="41" t="s">
        <v>1875</v>
      </c>
      <c r="E1616" s="42">
        <v>176.67</v>
      </c>
      <c r="F1616" s="171">
        <f t="shared" si="31"/>
        <v>176.67</v>
      </c>
    </row>
    <row r="1617" spans="1:6" s="45" customFormat="1" ht="14.25">
      <c r="A1617" s="75">
        <v>20580</v>
      </c>
      <c r="B1617" s="22" t="s">
        <v>2411</v>
      </c>
      <c r="C1617" s="108" t="s">
        <v>4009</v>
      </c>
      <c r="D1617" s="95" t="s">
        <v>1875</v>
      </c>
      <c r="E1617" s="42">
        <v>120</v>
      </c>
      <c r="F1617" s="171">
        <f t="shared" si="31"/>
        <v>120</v>
      </c>
    </row>
    <row r="1618" spans="1:6" s="45" customFormat="1" ht="14.25">
      <c r="A1618" s="35">
        <v>20584</v>
      </c>
      <c r="B1618" s="22" t="s">
        <v>2411</v>
      </c>
      <c r="C1618" s="105" t="s">
        <v>4010</v>
      </c>
      <c r="D1618" s="93" t="s">
        <v>23</v>
      </c>
      <c r="E1618" s="94">
        <v>2.12</v>
      </c>
      <c r="F1618" s="171">
        <f t="shared" si="31"/>
        <v>2.12</v>
      </c>
    </row>
    <row r="1619" spans="1:6" s="45" customFormat="1" ht="14.25">
      <c r="A1619" s="38">
        <v>20588</v>
      </c>
      <c r="B1619" s="22" t="s">
        <v>2411</v>
      </c>
      <c r="C1619" s="106" t="s">
        <v>4011</v>
      </c>
      <c r="D1619" s="39" t="s">
        <v>23</v>
      </c>
      <c r="E1619" s="40">
        <v>10.029999999999999</v>
      </c>
      <c r="F1619" s="171">
        <f t="shared" si="31"/>
        <v>10.029999999999999</v>
      </c>
    </row>
    <row r="1620" spans="1:6" s="45" customFormat="1" ht="14.25">
      <c r="A1620" s="75">
        <v>207</v>
      </c>
      <c r="B1620" s="22" t="s">
        <v>2411</v>
      </c>
      <c r="C1620" s="108" t="s">
        <v>3992</v>
      </c>
      <c r="D1620" s="95"/>
      <c r="E1620" s="96"/>
      <c r="F1620" s="171">
        <f t="shared" si="31"/>
        <v>0</v>
      </c>
    </row>
    <row r="1621" spans="1:6" s="45" customFormat="1" ht="14.25">
      <c r="A1621" s="35">
        <v>20732</v>
      </c>
      <c r="B1621" s="22" t="s">
        <v>2411</v>
      </c>
      <c r="C1621" s="105" t="s">
        <v>4012</v>
      </c>
      <c r="D1621" s="93" t="s">
        <v>23</v>
      </c>
      <c r="E1621" s="94">
        <v>2.38</v>
      </c>
      <c r="F1621" s="171">
        <f t="shared" si="31"/>
        <v>2.38</v>
      </c>
    </row>
    <row r="1622" spans="1:6" s="45" customFormat="1" ht="14.25">
      <c r="A1622" s="38">
        <v>20746</v>
      </c>
      <c r="B1622" s="22" t="s">
        <v>2411</v>
      </c>
      <c r="C1622" s="106" t="s">
        <v>4013</v>
      </c>
      <c r="D1622" s="39" t="s">
        <v>23</v>
      </c>
      <c r="E1622" s="40">
        <v>5.34</v>
      </c>
      <c r="F1622" s="171">
        <f t="shared" si="31"/>
        <v>5.34</v>
      </c>
    </row>
    <row r="1623" spans="1:6" s="45" customFormat="1" ht="14.25">
      <c r="A1623" s="31">
        <v>209</v>
      </c>
      <c r="B1623" s="22" t="s">
        <v>2411</v>
      </c>
      <c r="C1623" s="107" t="s">
        <v>4014</v>
      </c>
      <c r="D1623" s="41"/>
      <c r="E1623" s="42"/>
      <c r="F1623" s="171">
        <f t="shared" si="31"/>
        <v>0</v>
      </c>
    </row>
    <row r="1624" spans="1:6" s="45" customFormat="1" ht="14.25">
      <c r="A1624" s="31">
        <v>20910</v>
      </c>
      <c r="B1624" s="22" t="s">
        <v>2411</v>
      </c>
      <c r="C1624" s="107" t="s">
        <v>4015</v>
      </c>
      <c r="D1624" s="41" t="s">
        <v>1874</v>
      </c>
      <c r="E1624" s="42">
        <v>44.94</v>
      </c>
      <c r="F1624" s="171">
        <f t="shared" si="31"/>
        <v>44.94</v>
      </c>
    </row>
    <row r="1625" spans="1:6" s="45" customFormat="1" ht="14.25">
      <c r="A1625" s="31">
        <v>20975</v>
      </c>
      <c r="B1625" s="22" t="s">
        <v>2411</v>
      </c>
      <c r="C1625" s="107" t="s">
        <v>4016</v>
      </c>
      <c r="D1625" s="41" t="s">
        <v>21</v>
      </c>
      <c r="E1625" s="42">
        <v>7.73</v>
      </c>
      <c r="F1625" s="171">
        <f t="shared" si="31"/>
        <v>7.73</v>
      </c>
    </row>
    <row r="1626" spans="1:6" s="45" customFormat="1" ht="14.25">
      <c r="A1626" s="31">
        <v>20977</v>
      </c>
      <c r="B1626" s="22" t="s">
        <v>2411</v>
      </c>
      <c r="C1626" s="107" t="s">
        <v>4017</v>
      </c>
      <c r="D1626" s="41" t="s">
        <v>21</v>
      </c>
      <c r="E1626" s="42">
        <v>6.48</v>
      </c>
      <c r="F1626" s="171">
        <f t="shared" si="31"/>
        <v>6.48</v>
      </c>
    </row>
    <row r="1627" spans="1:6" s="45" customFormat="1" ht="14.25">
      <c r="A1627" s="31">
        <v>20982</v>
      </c>
      <c r="B1627" s="22" t="s">
        <v>2411</v>
      </c>
      <c r="C1627" s="107" t="s">
        <v>4018</v>
      </c>
      <c r="D1627" s="41" t="s">
        <v>21</v>
      </c>
      <c r="E1627" s="42">
        <v>11.08</v>
      </c>
      <c r="F1627" s="171">
        <f t="shared" si="31"/>
        <v>11.08</v>
      </c>
    </row>
    <row r="1628" spans="1:6" s="45" customFormat="1" ht="14.25">
      <c r="A1628" s="75">
        <v>20985</v>
      </c>
      <c r="B1628" s="22" t="s">
        <v>2411</v>
      </c>
      <c r="C1628" s="108" t="s">
        <v>4019</v>
      </c>
      <c r="D1628" s="95" t="s">
        <v>21</v>
      </c>
      <c r="E1628" s="96">
        <v>5.94</v>
      </c>
      <c r="F1628" s="171">
        <f t="shared" si="31"/>
        <v>5.94</v>
      </c>
    </row>
    <row r="1629" spans="1:6" s="45" customFormat="1" ht="14.25">
      <c r="A1629" s="35">
        <v>20986</v>
      </c>
      <c r="B1629" s="22" t="s">
        <v>2411</v>
      </c>
      <c r="C1629" s="105" t="s">
        <v>4020</v>
      </c>
      <c r="D1629" s="93" t="s">
        <v>21</v>
      </c>
      <c r="E1629" s="94">
        <v>4.54</v>
      </c>
      <c r="F1629" s="171">
        <f t="shared" si="31"/>
        <v>4.54</v>
      </c>
    </row>
    <row r="1630" spans="1:6" s="45" customFormat="1" ht="14.25">
      <c r="A1630" s="31">
        <v>20987</v>
      </c>
      <c r="B1630" s="22" t="s">
        <v>2411</v>
      </c>
      <c r="C1630" s="107" t="s">
        <v>4021</v>
      </c>
      <c r="D1630" s="41" t="s">
        <v>1874</v>
      </c>
      <c r="E1630" s="43">
        <v>51.22</v>
      </c>
      <c r="F1630" s="171">
        <f t="shared" si="31"/>
        <v>51.22</v>
      </c>
    </row>
    <row r="1631" spans="1:6" s="45" customFormat="1" ht="14.25">
      <c r="A1631" s="31">
        <v>20988</v>
      </c>
      <c r="B1631" s="22" t="s">
        <v>2411</v>
      </c>
      <c r="C1631" s="107" t="s">
        <v>4022</v>
      </c>
      <c r="D1631" s="41" t="s">
        <v>21</v>
      </c>
      <c r="E1631" s="43">
        <v>14.82</v>
      </c>
      <c r="F1631" s="171">
        <f t="shared" si="31"/>
        <v>14.82</v>
      </c>
    </row>
    <row r="1632" spans="1:6" s="45" customFormat="1" ht="14.25">
      <c r="A1632" s="31">
        <v>210</v>
      </c>
      <c r="B1632" s="22" t="s">
        <v>2411</v>
      </c>
      <c r="C1632" s="107" t="s">
        <v>4014</v>
      </c>
      <c r="D1632" s="41"/>
      <c r="E1632" s="43"/>
      <c r="F1632" s="171">
        <f t="shared" si="31"/>
        <v>0</v>
      </c>
    </row>
    <row r="1633" spans="1:6" s="45" customFormat="1" ht="14.25">
      <c r="A1633" s="31">
        <v>21005</v>
      </c>
      <c r="B1633" s="22" t="s">
        <v>2411</v>
      </c>
      <c r="C1633" s="107" t="s">
        <v>4023</v>
      </c>
      <c r="D1633" s="41" t="s">
        <v>1875</v>
      </c>
      <c r="E1633" s="43">
        <v>6322.5</v>
      </c>
      <c r="F1633" s="171">
        <f t="shared" si="31"/>
        <v>6322.5</v>
      </c>
    </row>
    <row r="1634" spans="1:6" s="45" customFormat="1" ht="14.25">
      <c r="A1634" s="31">
        <v>21009</v>
      </c>
      <c r="B1634" s="22" t="s">
        <v>2411</v>
      </c>
      <c r="C1634" s="107" t="s">
        <v>4024</v>
      </c>
      <c r="D1634" s="41" t="s">
        <v>21</v>
      </c>
      <c r="E1634" s="43">
        <v>9.85</v>
      </c>
      <c r="F1634" s="171">
        <f t="shared" si="31"/>
        <v>9.85</v>
      </c>
    </row>
    <row r="1635" spans="1:6" s="45" customFormat="1" ht="14.25">
      <c r="A1635" s="31">
        <v>21018</v>
      </c>
      <c r="B1635" s="22" t="s">
        <v>2411</v>
      </c>
      <c r="C1635" s="107" t="s">
        <v>4025</v>
      </c>
      <c r="D1635" s="41" t="s">
        <v>21</v>
      </c>
      <c r="E1635" s="43">
        <v>16.600000000000001</v>
      </c>
      <c r="F1635" s="171">
        <f t="shared" si="31"/>
        <v>16.600000000000001</v>
      </c>
    </row>
    <row r="1636" spans="1:6" s="45" customFormat="1" ht="14.25">
      <c r="A1636" s="31">
        <v>21023</v>
      </c>
      <c r="B1636" s="22" t="s">
        <v>2411</v>
      </c>
      <c r="C1636" s="107" t="s">
        <v>4026</v>
      </c>
      <c r="D1636" s="41" t="s">
        <v>20</v>
      </c>
      <c r="E1636" s="43">
        <v>3.63</v>
      </c>
      <c r="F1636" s="171">
        <f t="shared" si="31"/>
        <v>3.63</v>
      </c>
    </row>
    <row r="1637" spans="1:6" s="45" customFormat="1" ht="14.25">
      <c r="A1637" s="31">
        <v>21028</v>
      </c>
      <c r="B1637" s="22" t="s">
        <v>2411</v>
      </c>
      <c r="C1637" s="107" t="s">
        <v>4027</v>
      </c>
      <c r="D1637" s="41" t="s">
        <v>53</v>
      </c>
      <c r="E1637" s="43">
        <v>216.63</v>
      </c>
      <c r="F1637" s="171">
        <f t="shared" si="31"/>
        <v>216.63</v>
      </c>
    </row>
    <row r="1638" spans="1:6" s="45" customFormat="1" ht="14.25">
      <c r="A1638" s="31">
        <v>21030</v>
      </c>
      <c r="B1638" s="22" t="s">
        <v>2411</v>
      </c>
      <c r="C1638" s="107" t="s">
        <v>4028</v>
      </c>
      <c r="D1638" s="41" t="s">
        <v>1874</v>
      </c>
      <c r="E1638" s="43">
        <v>24.06</v>
      </c>
      <c r="F1638" s="171">
        <f t="shared" si="31"/>
        <v>24.06</v>
      </c>
    </row>
    <row r="1639" spans="1:6" s="45" customFormat="1" ht="14.25">
      <c r="A1639" s="31">
        <v>21031</v>
      </c>
      <c r="B1639" s="22" t="s">
        <v>2411</v>
      </c>
      <c r="C1639" s="107" t="s">
        <v>4029</v>
      </c>
      <c r="D1639" s="41" t="s">
        <v>1874</v>
      </c>
      <c r="E1639" s="43">
        <v>30.83</v>
      </c>
      <c r="F1639" s="171">
        <f t="shared" si="31"/>
        <v>30.83</v>
      </c>
    </row>
    <row r="1640" spans="1:6" s="45" customFormat="1" ht="14.25">
      <c r="A1640" s="31">
        <v>21032</v>
      </c>
      <c r="B1640" s="22" t="s">
        <v>2411</v>
      </c>
      <c r="C1640" s="107" t="s">
        <v>4030</v>
      </c>
      <c r="D1640" s="41" t="s">
        <v>1874</v>
      </c>
      <c r="E1640" s="43">
        <v>36.31</v>
      </c>
      <c r="F1640" s="171">
        <f t="shared" si="31"/>
        <v>36.31</v>
      </c>
    </row>
    <row r="1641" spans="1:6" s="45" customFormat="1" ht="14.25">
      <c r="A1641" s="31">
        <v>21033</v>
      </c>
      <c r="B1641" s="22" t="s">
        <v>2411</v>
      </c>
      <c r="C1641" s="107" t="s">
        <v>4031</v>
      </c>
      <c r="D1641" s="41" t="s">
        <v>1874</v>
      </c>
      <c r="E1641" s="43">
        <v>50.8</v>
      </c>
      <c r="F1641" s="171">
        <f t="shared" si="31"/>
        <v>50.8</v>
      </c>
    </row>
    <row r="1642" spans="1:6" s="45" customFormat="1" ht="14.25">
      <c r="A1642" s="31">
        <v>21040</v>
      </c>
      <c r="B1642" s="22" t="s">
        <v>2411</v>
      </c>
      <c r="C1642" s="107" t="s">
        <v>4032</v>
      </c>
      <c r="D1642" s="41" t="s">
        <v>21</v>
      </c>
      <c r="E1642" s="43">
        <v>55.58</v>
      </c>
      <c r="F1642" s="171">
        <f t="shared" si="31"/>
        <v>55.58</v>
      </c>
    </row>
    <row r="1643" spans="1:6" s="45" customFormat="1" ht="14.25">
      <c r="A1643" s="31">
        <v>21041</v>
      </c>
      <c r="B1643" s="22" t="s">
        <v>2411</v>
      </c>
      <c r="C1643" s="107" t="s">
        <v>4033</v>
      </c>
      <c r="D1643" s="41" t="s">
        <v>21</v>
      </c>
      <c r="E1643" s="43">
        <v>30.8</v>
      </c>
      <c r="F1643" s="171">
        <f t="shared" si="31"/>
        <v>30.8</v>
      </c>
    </row>
    <row r="1644" spans="1:6" s="45" customFormat="1" ht="14.25">
      <c r="A1644" s="31">
        <v>21042</v>
      </c>
      <c r="B1644" s="22" t="s">
        <v>2411</v>
      </c>
      <c r="C1644" s="107" t="s">
        <v>4034</v>
      </c>
      <c r="D1644" s="41" t="s">
        <v>21</v>
      </c>
      <c r="E1644" s="43">
        <v>56.67</v>
      </c>
      <c r="F1644" s="171">
        <f t="shared" si="31"/>
        <v>56.67</v>
      </c>
    </row>
    <row r="1645" spans="1:6" s="45" customFormat="1" ht="14.25">
      <c r="A1645" s="31">
        <v>21043</v>
      </c>
      <c r="B1645" s="22" t="s">
        <v>2411</v>
      </c>
      <c r="C1645" s="107" t="s">
        <v>4035</v>
      </c>
      <c r="D1645" s="41" t="s">
        <v>21</v>
      </c>
      <c r="E1645" s="43">
        <v>363.03</v>
      </c>
      <c r="F1645" s="171">
        <f t="shared" si="31"/>
        <v>363.03</v>
      </c>
    </row>
    <row r="1646" spans="1:6" s="45" customFormat="1" ht="14.25">
      <c r="A1646" s="31">
        <v>21060</v>
      </c>
      <c r="B1646" s="22" t="s">
        <v>2411</v>
      </c>
      <c r="C1646" s="107" t="s">
        <v>4036</v>
      </c>
      <c r="D1646" s="41" t="s">
        <v>21</v>
      </c>
      <c r="E1646" s="43">
        <v>5.13</v>
      </c>
      <c r="F1646" s="171">
        <f t="shared" si="31"/>
        <v>5.13</v>
      </c>
    </row>
    <row r="1647" spans="1:6" s="45" customFormat="1" ht="14.25">
      <c r="A1647" s="31">
        <v>21061</v>
      </c>
      <c r="B1647" s="22" t="s">
        <v>2411</v>
      </c>
      <c r="C1647" s="107" t="s">
        <v>4037</v>
      </c>
      <c r="D1647" s="41" t="s">
        <v>21</v>
      </c>
      <c r="E1647" s="43">
        <v>4.55</v>
      </c>
      <c r="F1647" s="171">
        <f t="shared" si="31"/>
        <v>4.55</v>
      </c>
    </row>
    <row r="1648" spans="1:6" s="45" customFormat="1" ht="14.25">
      <c r="A1648" s="35">
        <v>21085</v>
      </c>
      <c r="B1648" s="22" t="s">
        <v>2411</v>
      </c>
      <c r="C1648" s="105" t="s">
        <v>4038</v>
      </c>
      <c r="D1648" s="93" t="s">
        <v>1875</v>
      </c>
      <c r="E1648" s="94">
        <v>6322.5</v>
      </c>
      <c r="F1648" s="171">
        <f t="shared" si="31"/>
        <v>6322.5</v>
      </c>
    </row>
    <row r="1649" spans="1:6" s="45" customFormat="1" ht="14.25">
      <c r="A1649" s="31">
        <v>21089</v>
      </c>
      <c r="B1649" s="22" t="s">
        <v>2411</v>
      </c>
      <c r="C1649" s="107" t="s">
        <v>4039</v>
      </c>
      <c r="D1649" s="41" t="s">
        <v>21</v>
      </c>
      <c r="E1649" s="43">
        <v>11</v>
      </c>
      <c r="F1649" s="171">
        <f t="shared" si="31"/>
        <v>11</v>
      </c>
    </row>
    <row r="1650" spans="1:6" s="45" customFormat="1" ht="14.25">
      <c r="A1650" s="31">
        <v>21091</v>
      </c>
      <c r="B1650" s="22" t="s">
        <v>2411</v>
      </c>
      <c r="C1650" s="107" t="s">
        <v>4040</v>
      </c>
      <c r="D1650" s="41" t="s">
        <v>1874</v>
      </c>
      <c r="E1650" s="43">
        <v>44.1</v>
      </c>
      <c r="F1650" s="171">
        <f t="shared" si="31"/>
        <v>44.1</v>
      </c>
    </row>
    <row r="1651" spans="1:6" s="45" customFormat="1" ht="14.25">
      <c r="A1651" s="31">
        <v>211</v>
      </c>
      <c r="B1651" s="22" t="s">
        <v>2411</v>
      </c>
      <c r="C1651" s="107" t="s">
        <v>4041</v>
      </c>
      <c r="D1651" s="41"/>
      <c r="E1651" s="43"/>
      <c r="F1651" s="171">
        <f t="shared" si="31"/>
        <v>0</v>
      </c>
    </row>
    <row r="1652" spans="1:6" s="45" customFormat="1" ht="14.25">
      <c r="A1652" s="31">
        <v>21108</v>
      </c>
      <c r="B1652" s="22" t="s">
        <v>2411</v>
      </c>
      <c r="C1652" s="107" t="s">
        <v>4042</v>
      </c>
      <c r="D1652" s="41" t="s">
        <v>21</v>
      </c>
      <c r="E1652" s="43">
        <v>59.17</v>
      </c>
      <c r="F1652" s="171">
        <f t="shared" si="31"/>
        <v>59.17</v>
      </c>
    </row>
    <row r="1653" spans="1:6" s="45" customFormat="1" ht="14.25">
      <c r="A1653" s="31">
        <v>21109</v>
      </c>
      <c r="B1653" s="22" t="s">
        <v>2411</v>
      </c>
      <c r="C1653" s="107" t="s">
        <v>4043</v>
      </c>
      <c r="D1653" s="41" t="s">
        <v>54</v>
      </c>
      <c r="E1653" s="43">
        <v>177.59</v>
      </c>
      <c r="F1653" s="171">
        <f t="shared" si="31"/>
        <v>177.59</v>
      </c>
    </row>
    <row r="1654" spans="1:6" s="45" customFormat="1" ht="14.25">
      <c r="A1654" s="31">
        <v>21111</v>
      </c>
      <c r="B1654" s="22" t="s">
        <v>2411</v>
      </c>
      <c r="C1654" s="107" t="s">
        <v>4044</v>
      </c>
      <c r="D1654" s="41" t="s">
        <v>21</v>
      </c>
      <c r="E1654" s="43">
        <v>57.33</v>
      </c>
      <c r="F1654" s="171">
        <f t="shared" si="31"/>
        <v>57.33</v>
      </c>
    </row>
    <row r="1655" spans="1:6" s="45" customFormat="1" ht="14.25">
      <c r="A1655" s="31">
        <v>21118</v>
      </c>
      <c r="B1655" s="22" t="s">
        <v>2411</v>
      </c>
      <c r="C1655" s="107" t="s">
        <v>4045</v>
      </c>
      <c r="D1655" s="41" t="s">
        <v>21</v>
      </c>
      <c r="E1655" s="43">
        <v>41.34</v>
      </c>
      <c r="F1655" s="171">
        <f t="shared" si="31"/>
        <v>41.34</v>
      </c>
    </row>
    <row r="1656" spans="1:6" s="45" customFormat="1" ht="14.25">
      <c r="A1656" s="35">
        <v>21144</v>
      </c>
      <c r="B1656" s="22" t="s">
        <v>2411</v>
      </c>
      <c r="C1656" s="105" t="s">
        <v>4046</v>
      </c>
      <c r="D1656" s="93" t="s">
        <v>21</v>
      </c>
      <c r="E1656" s="94">
        <v>21.8</v>
      </c>
      <c r="F1656" s="171">
        <f t="shared" si="31"/>
        <v>21.8</v>
      </c>
    </row>
    <row r="1657" spans="1:6" s="45" customFormat="1" ht="14.25">
      <c r="A1657" s="31">
        <v>21151</v>
      </c>
      <c r="B1657" s="22" t="s">
        <v>2411</v>
      </c>
      <c r="C1657" s="107" t="s">
        <v>4047</v>
      </c>
      <c r="D1657" s="41" t="s">
        <v>21</v>
      </c>
      <c r="E1657" s="43">
        <v>3.63</v>
      </c>
      <c r="F1657" s="171">
        <f t="shared" si="31"/>
        <v>3.63</v>
      </c>
    </row>
    <row r="1658" spans="1:6" s="45" customFormat="1" ht="14.25">
      <c r="A1658" s="31">
        <v>21170</v>
      </c>
      <c r="B1658" s="22" t="s">
        <v>2411</v>
      </c>
      <c r="C1658" s="107" t="s">
        <v>4048</v>
      </c>
      <c r="D1658" s="41" t="s">
        <v>21</v>
      </c>
      <c r="E1658" s="43">
        <v>12.12</v>
      </c>
      <c r="F1658" s="171">
        <f t="shared" si="31"/>
        <v>12.12</v>
      </c>
    </row>
    <row r="1659" spans="1:6" s="45" customFormat="1" ht="14.25">
      <c r="A1659" s="35">
        <v>212</v>
      </c>
      <c r="B1659" s="22" t="s">
        <v>2411</v>
      </c>
      <c r="C1659" s="105" t="s">
        <v>4049</v>
      </c>
      <c r="D1659" s="93"/>
      <c r="E1659" s="94"/>
      <c r="F1659" s="171">
        <f t="shared" si="31"/>
        <v>0</v>
      </c>
    </row>
    <row r="1660" spans="1:6" s="45" customFormat="1" ht="14.25">
      <c r="A1660" s="31">
        <v>21205</v>
      </c>
      <c r="B1660" s="22" t="s">
        <v>2411</v>
      </c>
      <c r="C1660" s="107" t="s">
        <v>4050</v>
      </c>
      <c r="D1660" s="41" t="s">
        <v>21</v>
      </c>
      <c r="E1660" s="43">
        <v>13</v>
      </c>
      <c r="F1660" s="171">
        <f t="shared" si="31"/>
        <v>13</v>
      </c>
    </row>
    <row r="1661" spans="1:6" s="45" customFormat="1" ht="14.25">
      <c r="A1661" s="31">
        <v>21211</v>
      </c>
      <c r="B1661" s="22" t="s">
        <v>2411</v>
      </c>
      <c r="C1661" s="107" t="s">
        <v>4051</v>
      </c>
      <c r="D1661" s="41" t="s">
        <v>1874</v>
      </c>
      <c r="E1661" s="43">
        <v>22.04</v>
      </c>
      <c r="F1661" s="171">
        <f t="shared" si="31"/>
        <v>22.04</v>
      </c>
    </row>
    <row r="1662" spans="1:6" s="45" customFormat="1" ht="14.25">
      <c r="A1662" s="35">
        <v>213</v>
      </c>
      <c r="B1662" s="22" t="s">
        <v>2411</v>
      </c>
      <c r="C1662" s="105" t="s">
        <v>4041</v>
      </c>
      <c r="D1662" s="93"/>
      <c r="E1662" s="94"/>
      <c r="F1662" s="171">
        <f t="shared" si="31"/>
        <v>0</v>
      </c>
    </row>
    <row r="1663" spans="1:6" s="45" customFormat="1" ht="14.25">
      <c r="A1663" s="31">
        <v>21305</v>
      </c>
      <c r="B1663" s="22" t="s">
        <v>2411</v>
      </c>
      <c r="C1663" s="107" t="s">
        <v>4052</v>
      </c>
      <c r="D1663" s="41" t="s">
        <v>21</v>
      </c>
      <c r="E1663" s="43">
        <v>25.93</v>
      </c>
      <c r="F1663" s="171">
        <f t="shared" si="31"/>
        <v>25.93</v>
      </c>
    </row>
    <row r="1664" spans="1:6" s="45" customFormat="1" ht="14.25">
      <c r="A1664" s="31">
        <v>21368</v>
      </c>
      <c r="B1664" s="22" t="s">
        <v>2411</v>
      </c>
      <c r="C1664" s="107" t="s">
        <v>4053</v>
      </c>
      <c r="D1664" s="41" t="s">
        <v>21</v>
      </c>
      <c r="E1664" s="43">
        <v>4.71</v>
      </c>
      <c r="F1664" s="171">
        <f t="shared" si="31"/>
        <v>4.71</v>
      </c>
    </row>
    <row r="1665" spans="1:6" s="45" customFormat="1" ht="14.25">
      <c r="A1665" s="31">
        <v>215</v>
      </c>
      <c r="B1665" s="22" t="s">
        <v>2411</v>
      </c>
      <c r="C1665" s="107" t="s">
        <v>4054</v>
      </c>
      <c r="D1665" s="41"/>
      <c r="E1665" s="43"/>
      <c r="F1665" s="171">
        <f t="shared" si="31"/>
        <v>0</v>
      </c>
    </row>
    <row r="1666" spans="1:6" s="45" customFormat="1" ht="14.25">
      <c r="A1666" s="31">
        <v>21516</v>
      </c>
      <c r="B1666" s="22" t="s">
        <v>2411</v>
      </c>
      <c r="C1666" s="107" t="s">
        <v>4055</v>
      </c>
      <c r="D1666" s="41" t="s">
        <v>23</v>
      </c>
      <c r="E1666" s="43">
        <v>7.58</v>
      </c>
      <c r="F1666" s="171">
        <f t="shared" si="31"/>
        <v>7.58</v>
      </c>
    </row>
    <row r="1667" spans="1:6" s="45" customFormat="1" ht="14.25">
      <c r="A1667" s="31">
        <v>21517</v>
      </c>
      <c r="B1667" s="22" t="s">
        <v>2411</v>
      </c>
      <c r="C1667" s="107" t="s">
        <v>4056</v>
      </c>
      <c r="D1667" s="41" t="s">
        <v>23</v>
      </c>
      <c r="E1667" s="43">
        <v>7.43</v>
      </c>
      <c r="F1667" s="171">
        <f t="shared" ref="F1667:F1730" si="32">E1667*$F$1534</f>
        <v>7.43</v>
      </c>
    </row>
    <row r="1668" spans="1:6" s="45" customFormat="1" ht="14.25">
      <c r="A1668" s="35">
        <v>21521</v>
      </c>
      <c r="B1668" s="22" t="s">
        <v>2411</v>
      </c>
      <c r="C1668" s="105" t="s">
        <v>4057</v>
      </c>
      <c r="D1668" s="93" t="s">
        <v>23</v>
      </c>
      <c r="E1668" s="94">
        <v>7</v>
      </c>
      <c r="F1668" s="171">
        <f t="shared" si="32"/>
        <v>7</v>
      </c>
    </row>
    <row r="1669" spans="1:6" s="45" customFormat="1" ht="14.25">
      <c r="A1669" s="31">
        <v>21532</v>
      </c>
      <c r="B1669" s="22" t="s">
        <v>2411</v>
      </c>
      <c r="C1669" s="107" t="s">
        <v>4058</v>
      </c>
      <c r="D1669" s="41" t="s">
        <v>23</v>
      </c>
      <c r="E1669" s="43">
        <v>9.44</v>
      </c>
      <c r="F1669" s="171">
        <f t="shared" si="32"/>
        <v>9.44</v>
      </c>
    </row>
    <row r="1670" spans="1:6" s="45" customFormat="1" ht="14.25">
      <c r="A1670" s="31">
        <v>21543</v>
      </c>
      <c r="B1670" s="22" t="s">
        <v>2411</v>
      </c>
      <c r="C1670" s="107" t="s">
        <v>4059</v>
      </c>
      <c r="D1670" s="41" t="s">
        <v>1874</v>
      </c>
      <c r="E1670" s="43">
        <v>17.8</v>
      </c>
      <c r="F1670" s="171">
        <f t="shared" si="32"/>
        <v>17.8</v>
      </c>
    </row>
    <row r="1671" spans="1:6" s="45" customFormat="1" ht="14.25">
      <c r="A1671" s="35">
        <v>21566</v>
      </c>
      <c r="B1671" s="22" t="s">
        <v>2411</v>
      </c>
      <c r="C1671" s="105" t="s">
        <v>4060</v>
      </c>
      <c r="D1671" s="93" t="s">
        <v>20</v>
      </c>
      <c r="E1671" s="94">
        <v>0.45</v>
      </c>
      <c r="F1671" s="171">
        <f t="shared" si="32"/>
        <v>0.45</v>
      </c>
    </row>
    <row r="1672" spans="1:6" s="45" customFormat="1" ht="14.25">
      <c r="A1672" s="31">
        <v>220</v>
      </c>
      <c r="B1672" s="22" t="s">
        <v>2411</v>
      </c>
      <c r="C1672" s="107" t="s">
        <v>4061</v>
      </c>
      <c r="D1672" s="41"/>
      <c r="E1672" s="43"/>
      <c r="F1672" s="171">
        <f t="shared" si="32"/>
        <v>0</v>
      </c>
    </row>
    <row r="1673" spans="1:6" s="45" customFormat="1" ht="14.25">
      <c r="A1673" s="31">
        <v>22001</v>
      </c>
      <c r="B1673" s="22" t="s">
        <v>2411</v>
      </c>
      <c r="C1673" s="107" t="s">
        <v>4062</v>
      </c>
      <c r="D1673" s="41" t="s">
        <v>1874</v>
      </c>
      <c r="E1673" s="43">
        <v>60.07</v>
      </c>
      <c r="F1673" s="171">
        <f t="shared" si="32"/>
        <v>60.07</v>
      </c>
    </row>
    <row r="1674" spans="1:6" s="45" customFormat="1" ht="14.25">
      <c r="A1674" s="31">
        <v>22002</v>
      </c>
      <c r="B1674" s="22" t="s">
        <v>2411</v>
      </c>
      <c r="C1674" s="107" t="s">
        <v>4063</v>
      </c>
      <c r="D1674" s="41" t="s">
        <v>1874</v>
      </c>
      <c r="E1674" s="43">
        <v>68.680000000000007</v>
      </c>
      <c r="F1674" s="171">
        <f t="shared" si="32"/>
        <v>68.680000000000007</v>
      </c>
    </row>
    <row r="1675" spans="1:6" s="45" customFormat="1" ht="14.25">
      <c r="A1675" s="31">
        <v>225</v>
      </c>
      <c r="B1675" s="22" t="s">
        <v>2411</v>
      </c>
      <c r="C1675" s="107" t="s">
        <v>4064</v>
      </c>
      <c r="D1675" s="41"/>
      <c r="E1675" s="43"/>
      <c r="F1675" s="171">
        <f t="shared" si="32"/>
        <v>0</v>
      </c>
    </row>
    <row r="1676" spans="1:6" s="45" customFormat="1" ht="14.25">
      <c r="A1676" s="31">
        <v>22502</v>
      </c>
      <c r="B1676" s="22" t="s">
        <v>2411</v>
      </c>
      <c r="C1676" s="107" t="s">
        <v>4065</v>
      </c>
      <c r="D1676" s="41" t="s">
        <v>20</v>
      </c>
      <c r="E1676" s="43">
        <v>3.53</v>
      </c>
      <c r="F1676" s="171">
        <f t="shared" si="32"/>
        <v>3.53</v>
      </c>
    </row>
    <row r="1677" spans="1:6" s="45" customFormat="1" ht="14.25">
      <c r="A1677" s="31">
        <v>22504</v>
      </c>
      <c r="B1677" s="22" t="s">
        <v>2411</v>
      </c>
      <c r="C1677" s="107" t="s">
        <v>4066</v>
      </c>
      <c r="D1677" s="41" t="s">
        <v>20</v>
      </c>
      <c r="E1677" s="43">
        <v>4.3499999999999996</v>
      </c>
      <c r="F1677" s="171">
        <f t="shared" si="32"/>
        <v>4.3499999999999996</v>
      </c>
    </row>
    <row r="1678" spans="1:6" s="45" customFormat="1" ht="14.25">
      <c r="A1678" s="31">
        <v>22505</v>
      </c>
      <c r="B1678" s="22" t="s">
        <v>2411</v>
      </c>
      <c r="C1678" s="107" t="s">
        <v>4067</v>
      </c>
      <c r="D1678" s="41" t="s">
        <v>20</v>
      </c>
      <c r="E1678" s="43">
        <v>5.49</v>
      </c>
      <c r="F1678" s="171">
        <f t="shared" si="32"/>
        <v>5.49</v>
      </c>
    </row>
    <row r="1679" spans="1:6" s="45" customFormat="1" ht="14.25">
      <c r="A1679" s="31">
        <v>22507</v>
      </c>
      <c r="B1679" s="22" t="s">
        <v>2411</v>
      </c>
      <c r="C1679" s="107" t="s">
        <v>4068</v>
      </c>
      <c r="D1679" s="41" t="s">
        <v>20</v>
      </c>
      <c r="E1679" s="43">
        <v>4.8899999999999997</v>
      </c>
      <c r="F1679" s="171">
        <f t="shared" si="32"/>
        <v>4.8899999999999997</v>
      </c>
    </row>
    <row r="1680" spans="1:6" s="45" customFormat="1" ht="14.25">
      <c r="A1680" s="35">
        <v>22508</v>
      </c>
      <c r="B1680" s="22" t="s">
        <v>2411</v>
      </c>
      <c r="C1680" s="105" t="s">
        <v>4069</v>
      </c>
      <c r="D1680" s="93" t="s">
        <v>20</v>
      </c>
      <c r="E1680" s="94">
        <v>5.67</v>
      </c>
      <c r="F1680" s="171">
        <f t="shared" si="32"/>
        <v>5.67</v>
      </c>
    </row>
    <row r="1681" spans="1:6" s="45" customFormat="1" ht="14.25">
      <c r="A1681" s="31">
        <v>22548</v>
      </c>
      <c r="B1681" s="22" t="s">
        <v>2411</v>
      </c>
      <c r="C1681" s="107" t="s">
        <v>4070</v>
      </c>
      <c r="D1681" s="41" t="s">
        <v>20</v>
      </c>
      <c r="E1681" s="43">
        <v>3.57</v>
      </c>
      <c r="F1681" s="171">
        <f t="shared" si="32"/>
        <v>3.57</v>
      </c>
    </row>
    <row r="1682" spans="1:6" s="45" customFormat="1" ht="14.25">
      <c r="A1682" s="31">
        <v>22585</v>
      </c>
      <c r="B1682" s="22" t="s">
        <v>2411</v>
      </c>
      <c r="C1682" s="107" t="s">
        <v>4071</v>
      </c>
      <c r="D1682" s="41" t="s">
        <v>20</v>
      </c>
      <c r="E1682" s="43">
        <v>1.26</v>
      </c>
      <c r="F1682" s="171">
        <f t="shared" si="32"/>
        <v>1.26</v>
      </c>
    </row>
    <row r="1683" spans="1:6" s="45" customFormat="1" ht="14.25">
      <c r="A1683" s="35">
        <v>22586</v>
      </c>
      <c r="B1683" s="22" t="s">
        <v>2411</v>
      </c>
      <c r="C1683" s="105" t="s">
        <v>4072</v>
      </c>
      <c r="D1683" s="93" t="s">
        <v>20</v>
      </c>
      <c r="E1683" s="94">
        <v>0.8</v>
      </c>
      <c r="F1683" s="171">
        <f t="shared" si="32"/>
        <v>0.8</v>
      </c>
    </row>
    <row r="1684" spans="1:6" s="45" customFormat="1" ht="14.25">
      <c r="A1684" s="31">
        <v>230</v>
      </c>
      <c r="B1684" s="22" t="s">
        <v>2411</v>
      </c>
      <c r="C1684" s="107" t="s">
        <v>4073</v>
      </c>
      <c r="D1684" s="41"/>
      <c r="E1684" s="43"/>
      <c r="F1684" s="171">
        <f t="shared" si="32"/>
        <v>0</v>
      </c>
    </row>
    <row r="1685" spans="1:6" s="45" customFormat="1" ht="14.25">
      <c r="A1685" s="31">
        <v>23010</v>
      </c>
      <c r="B1685" s="22" t="s">
        <v>2411</v>
      </c>
      <c r="C1685" s="107" t="s">
        <v>4074</v>
      </c>
      <c r="D1685" s="41" t="s">
        <v>20</v>
      </c>
      <c r="E1685" s="43">
        <v>8.6300000000000008</v>
      </c>
      <c r="F1685" s="171">
        <f t="shared" si="32"/>
        <v>8.6300000000000008</v>
      </c>
    </row>
    <row r="1686" spans="1:6" s="45" customFormat="1" ht="14.25">
      <c r="A1686" s="31">
        <v>23015</v>
      </c>
      <c r="B1686" s="22" t="s">
        <v>2411</v>
      </c>
      <c r="C1686" s="107" t="s">
        <v>4075</v>
      </c>
      <c r="D1686" s="41" t="s">
        <v>20</v>
      </c>
      <c r="E1686" s="43">
        <v>18.82</v>
      </c>
      <c r="F1686" s="171">
        <f t="shared" si="32"/>
        <v>18.82</v>
      </c>
    </row>
    <row r="1687" spans="1:6" s="45" customFormat="1" ht="14.25">
      <c r="A1687" s="35">
        <v>235</v>
      </c>
      <c r="B1687" s="22" t="s">
        <v>2411</v>
      </c>
      <c r="C1687" s="105" t="s">
        <v>4076</v>
      </c>
      <c r="D1687" s="93"/>
      <c r="E1687" s="94"/>
      <c r="F1687" s="171">
        <f t="shared" si="32"/>
        <v>0</v>
      </c>
    </row>
    <row r="1688" spans="1:6" s="45" customFormat="1" ht="14.25">
      <c r="A1688" s="31">
        <v>23522</v>
      </c>
      <c r="B1688" s="22" t="s">
        <v>2411</v>
      </c>
      <c r="C1688" s="107" t="s">
        <v>4077</v>
      </c>
      <c r="D1688" s="41" t="s">
        <v>1874</v>
      </c>
      <c r="E1688" s="43">
        <v>293.74</v>
      </c>
      <c r="F1688" s="171">
        <f t="shared" si="32"/>
        <v>293.74</v>
      </c>
    </row>
    <row r="1689" spans="1:6" s="45" customFormat="1" ht="14.25">
      <c r="A1689" s="31">
        <v>240</v>
      </c>
      <c r="B1689" s="22" t="s">
        <v>2411</v>
      </c>
      <c r="C1689" s="107" t="s">
        <v>4078</v>
      </c>
      <c r="D1689" s="41"/>
      <c r="E1689" s="43"/>
      <c r="F1689" s="171">
        <f t="shared" si="32"/>
        <v>0</v>
      </c>
    </row>
    <row r="1690" spans="1:6" s="45" customFormat="1" ht="14.25">
      <c r="A1690" s="31">
        <v>24015</v>
      </c>
      <c r="B1690" s="22" t="s">
        <v>2411</v>
      </c>
      <c r="C1690" s="107" t="s">
        <v>4079</v>
      </c>
      <c r="D1690" s="41" t="s">
        <v>23</v>
      </c>
      <c r="E1690" s="43">
        <v>8.32</v>
      </c>
      <c r="F1690" s="171">
        <f t="shared" si="32"/>
        <v>8.32</v>
      </c>
    </row>
    <row r="1691" spans="1:6" s="45" customFormat="1" ht="14.25">
      <c r="A1691" s="31">
        <v>24020</v>
      </c>
      <c r="B1691" s="22" t="s">
        <v>2411</v>
      </c>
      <c r="C1691" s="107" t="s">
        <v>4080</v>
      </c>
      <c r="D1691" s="41" t="s">
        <v>23</v>
      </c>
      <c r="E1691" s="43">
        <v>10.1</v>
      </c>
      <c r="F1691" s="171">
        <f t="shared" si="32"/>
        <v>10.1</v>
      </c>
    </row>
    <row r="1692" spans="1:6" s="45" customFormat="1" ht="14.25">
      <c r="A1692" s="31">
        <v>24034</v>
      </c>
      <c r="B1692" s="22" t="s">
        <v>2411</v>
      </c>
      <c r="C1692" s="107" t="s">
        <v>4081</v>
      </c>
      <c r="D1692" s="41" t="s">
        <v>23</v>
      </c>
      <c r="E1692" s="43">
        <v>15.1</v>
      </c>
      <c r="F1692" s="171">
        <f t="shared" si="32"/>
        <v>15.1</v>
      </c>
    </row>
    <row r="1693" spans="1:6" s="45" customFormat="1" ht="14.25">
      <c r="A1693" s="31">
        <v>24035</v>
      </c>
      <c r="B1693" s="22" t="s">
        <v>2411</v>
      </c>
      <c r="C1693" s="107" t="s">
        <v>4082</v>
      </c>
      <c r="D1693" s="41" t="s">
        <v>23</v>
      </c>
      <c r="E1693" s="43">
        <v>15.18</v>
      </c>
      <c r="F1693" s="171">
        <f t="shared" si="32"/>
        <v>15.18</v>
      </c>
    </row>
    <row r="1694" spans="1:6" s="45" customFormat="1" ht="14.25">
      <c r="A1694" s="31">
        <v>24038</v>
      </c>
      <c r="B1694" s="22" t="s">
        <v>2411</v>
      </c>
      <c r="C1694" s="107" t="s">
        <v>4083</v>
      </c>
      <c r="D1694" s="41" t="s">
        <v>55</v>
      </c>
      <c r="E1694" s="43">
        <v>0.33</v>
      </c>
      <c r="F1694" s="171">
        <f t="shared" si="32"/>
        <v>0.33</v>
      </c>
    </row>
    <row r="1695" spans="1:6" s="45" customFormat="1" ht="14.25">
      <c r="A1695" s="35">
        <v>24042</v>
      </c>
      <c r="B1695" s="22" t="s">
        <v>2411</v>
      </c>
      <c r="C1695" s="105" t="s">
        <v>4084</v>
      </c>
      <c r="D1695" s="93" t="s">
        <v>23</v>
      </c>
      <c r="E1695" s="94">
        <v>36.01</v>
      </c>
      <c r="F1695" s="171">
        <f t="shared" si="32"/>
        <v>36.01</v>
      </c>
    </row>
    <row r="1696" spans="1:6" s="45" customFormat="1" ht="14.25">
      <c r="A1696" s="31">
        <v>24072</v>
      </c>
      <c r="B1696" s="22" t="s">
        <v>2411</v>
      </c>
      <c r="C1696" s="107" t="s">
        <v>4085</v>
      </c>
      <c r="D1696" s="41" t="s">
        <v>1874</v>
      </c>
      <c r="E1696" s="43">
        <v>5.72</v>
      </c>
      <c r="F1696" s="171">
        <f t="shared" si="32"/>
        <v>5.72</v>
      </c>
    </row>
    <row r="1697" spans="1:6" s="45" customFormat="1" ht="14.25">
      <c r="A1697" s="31">
        <v>241</v>
      </c>
      <c r="B1697" s="22" t="s">
        <v>2411</v>
      </c>
      <c r="C1697" s="107" t="s">
        <v>4086</v>
      </c>
      <c r="D1697" s="41"/>
      <c r="E1697" s="43"/>
      <c r="F1697" s="171">
        <f t="shared" si="32"/>
        <v>0</v>
      </c>
    </row>
    <row r="1698" spans="1:6" s="45" customFormat="1" ht="14.25">
      <c r="A1698" s="31">
        <v>24116</v>
      </c>
      <c r="B1698" s="22" t="s">
        <v>2411</v>
      </c>
      <c r="C1698" s="107" t="s">
        <v>4087</v>
      </c>
      <c r="D1698" s="41" t="s">
        <v>1874</v>
      </c>
      <c r="E1698" s="43">
        <v>1.21</v>
      </c>
      <c r="F1698" s="171">
        <f t="shared" si="32"/>
        <v>1.21</v>
      </c>
    </row>
    <row r="1699" spans="1:6" s="45" customFormat="1" ht="14.25">
      <c r="A1699" s="31">
        <v>24130</v>
      </c>
      <c r="B1699" s="22" t="s">
        <v>2411</v>
      </c>
      <c r="C1699" s="107" t="s">
        <v>4088</v>
      </c>
      <c r="D1699" s="41" t="s">
        <v>1874</v>
      </c>
      <c r="E1699" s="43">
        <v>239</v>
      </c>
      <c r="F1699" s="171">
        <f t="shared" si="32"/>
        <v>239</v>
      </c>
    </row>
    <row r="1700" spans="1:6" s="45" customFormat="1" ht="14.25">
      <c r="A1700" s="31">
        <v>24131</v>
      </c>
      <c r="B1700" s="22" t="s">
        <v>2411</v>
      </c>
      <c r="C1700" s="107" t="s">
        <v>4089</v>
      </c>
      <c r="D1700" s="41" t="s">
        <v>1874</v>
      </c>
      <c r="E1700" s="43">
        <v>296.89999999999998</v>
      </c>
      <c r="F1700" s="171">
        <f t="shared" si="32"/>
        <v>296.89999999999998</v>
      </c>
    </row>
    <row r="1701" spans="1:6" s="45" customFormat="1" ht="14.25">
      <c r="A1701" s="35">
        <v>24145</v>
      </c>
      <c r="B1701" s="22" t="s">
        <v>2411</v>
      </c>
      <c r="C1701" s="105" t="s">
        <v>4090</v>
      </c>
      <c r="D1701" s="93" t="s">
        <v>27</v>
      </c>
      <c r="E1701" s="94">
        <v>81.09</v>
      </c>
      <c r="F1701" s="171">
        <f t="shared" si="32"/>
        <v>81.09</v>
      </c>
    </row>
    <row r="1702" spans="1:6" s="45" customFormat="1" ht="14.25">
      <c r="A1702" s="31">
        <v>24184</v>
      </c>
      <c r="B1702" s="22" t="s">
        <v>2411</v>
      </c>
      <c r="C1702" s="107" t="s">
        <v>4091</v>
      </c>
      <c r="D1702" s="41" t="s">
        <v>20</v>
      </c>
      <c r="E1702" s="43">
        <v>31.29</v>
      </c>
      <c r="F1702" s="171">
        <f t="shared" si="32"/>
        <v>31.29</v>
      </c>
    </row>
    <row r="1703" spans="1:6" s="45" customFormat="1" ht="14.25">
      <c r="A1703" s="31">
        <v>255</v>
      </c>
      <c r="B1703" s="22" t="s">
        <v>2411</v>
      </c>
      <c r="C1703" s="107" t="s">
        <v>4092</v>
      </c>
      <c r="D1703" s="41"/>
      <c r="E1703" s="43"/>
      <c r="F1703" s="171">
        <f t="shared" si="32"/>
        <v>0</v>
      </c>
    </row>
    <row r="1704" spans="1:6" s="45" customFormat="1" ht="14.25">
      <c r="A1704" s="31">
        <v>25513</v>
      </c>
      <c r="B1704" s="22" t="s">
        <v>2411</v>
      </c>
      <c r="C1704" s="107" t="s">
        <v>4093</v>
      </c>
      <c r="D1704" s="41" t="s">
        <v>1874</v>
      </c>
      <c r="E1704" s="43">
        <v>27.53</v>
      </c>
      <c r="F1704" s="171">
        <f t="shared" si="32"/>
        <v>27.53</v>
      </c>
    </row>
    <row r="1705" spans="1:6" s="45" customFormat="1" ht="14.25">
      <c r="A1705" s="31">
        <v>25514</v>
      </c>
      <c r="B1705" s="22" t="s">
        <v>2411</v>
      </c>
      <c r="C1705" s="107" t="s">
        <v>4094</v>
      </c>
      <c r="D1705" s="41" t="s">
        <v>1874</v>
      </c>
      <c r="E1705" s="43">
        <v>49.33</v>
      </c>
      <c r="F1705" s="171">
        <f t="shared" si="32"/>
        <v>49.33</v>
      </c>
    </row>
    <row r="1706" spans="1:6" s="45" customFormat="1" ht="14.25">
      <c r="A1706" s="31">
        <v>25532</v>
      </c>
      <c r="B1706" s="22" t="s">
        <v>2411</v>
      </c>
      <c r="C1706" s="107" t="s">
        <v>4095</v>
      </c>
      <c r="D1706" s="41" t="s">
        <v>1874</v>
      </c>
      <c r="E1706" s="43">
        <v>79.84</v>
      </c>
      <c r="F1706" s="171">
        <f t="shared" si="32"/>
        <v>79.84</v>
      </c>
    </row>
    <row r="1707" spans="1:6" s="45" customFormat="1" ht="14.25">
      <c r="A1707" s="31">
        <v>25568</v>
      </c>
      <c r="B1707" s="22" t="s">
        <v>2411</v>
      </c>
      <c r="C1707" s="107" t="s">
        <v>4096</v>
      </c>
      <c r="D1707" s="41" t="s">
        <v>1874</v>
      </c>
      <c r="E1707" s="43">
        <v>29.1</v>
      </c>
      <c r="F1707" s="171">
        <f t="shared" si="32"/>
        <v>29.1</v>
      </c>
    </row>
    <row r="1708" spans="1:6" s="45" customFormat="1" ht="14.25">
      <c r="A1708" s="31">
        <v>25569</v>
      </c>
      <c r="B1708" s="22" t="s">
        <v>2411</v>
      </c>
      <c r="C1708" s="107" t="s">
        <v>4096</v>
      </c>
      <c r="D1708" s="41" t="s">
        <v>1874</v>
      </c>
      <c r="E1708" s="43">
        <v>86.44</v>
      </c>
      <c r="F1708" s="171">
        <f t="shared" si="32"/>
        <v>86.44</v>
      </c>
    </row>
    <row r="1709" spans="1:6" s="45" customFormat="1" ht="14.25">
      <c r="A1709" s="31">
        <v>25570</v>
      </c>
      <c r="B1709" s="22" t="s">
        <v>2411</v>
      </c>
      <c r="C1709" s="107" t="s">
        <v>4097</v>
      </c>
      <c r="D1709" s="41" t="s">
        <v>20</v>
      </c>
      <c r="E1709" s="43">
        <v>1.85</v>
      </c>
      <c r="F1709" s="171">
        <f t="shared" si="32"/>
        <v>1.85</v>
      </c>
    </row>
    <row r="1710" spans="1:6" s="45" customFormat="1" ht="14.25">
      <c r="A1710" s="35">
        <v>25571</v>
      </c>
      <c r="B1710" s="22" t="s">
        <v>2411</v>
      </c>
      <c r="C1710" s="105" t="s">
        <v>4098</v>
      </c>
      <c r="D1710" s="93" t="s">
        <v>20</v>
      </c>
      <c r="E1710" s="94">
        <v>4.6100000000000003</v>
      </c>
      <c r="F1710" s="171">
        <f t="shared" si="32"/>
        <v>4.6100000000000003</v>
      </c>
    </row>
    <row r="1711" spans="1:6" s="45" customFormat="1" ht="14.25">
      <c r="A1711" s="31">
        <v>25592</v>
      </c>
      <c r="B1711" s="22" t="s">
        <v>2411</v>
      </c>
      <c r="C1711" s="107" t="s">
        <v>4099</v>
      </c>
      <c r="D1711" s="41" t="s">
        <v>1874</v>
      </c>
      <c r="E1711" s="43">
        <v>80.14</v>
      </c>
      <c r="F1711" s="171">
        <f t="shared" si="32"/>
        <v>80.14</v>
      </c>
    </row>
    <row r="1712" spans="1:6" s="45" customFormat="1" ht="14.25">
      <c r="A1712" s="35">
        <v>256</v>
      </c>
      <c r="B1712" s="22" t="s">
        <v>2411</v>
      </c>
      <c r="C1712" s="105" t="s">
        <v>4092</v>
      </c>
      <c r="D1712" s="93"/>
      <c r="E1712" s="94"/>
      <c r="F1712" s="171">
        <f t="shared" si="32"/>
        <v>0</v>
      </c>
    </row>
    <row r="1713" spans="1:6" s="45" customFormat="1" ht="14.25">
      <c r="A1713" s="31">
        <v>25617</v>
      </c>
      <c r="B1713" s="22" t="s">
        <v>2411</v>
      </c>
      <c r="C1713" s="107" t="s">
        <v>4100</v>
      </c>
      <c r="D1713" s="41" t="s">
        <v>1874</v>
      </c>
      <c r="E1713" s="43">
        <v>36.76</v>
      </c>
      <c r="F1713" s="171">
        <f t="shared" si="32"/>
        <v>36.76</v>
      </c>
    </row>
    <row r="1714" spans="1:6" s="45" customFormat="1" ht="14.25">
      <c r="A1714" s="31">
        <v>258</v>
      </c>
      <c r="B1714" s="22" t="s">
        <v>2411</v>
      </c>
      <c r="C1714" s="107" t="s">
        <v>4092</v>
      </c>
      <c r="D1714" s="41"/>
      <c r="E1714" s="43"/>
      <c r="F1714" s="171">
        <f t="shared" si="32"/>
        <v>0</v>
      </c>
    </row>
    <row r="1715" spans="1:6" s="45" customFormat="1" ht="14.25">
      <c r="A1715" s="35">
        <v>25841</v>
      </c>
      <c r="B1715" s="22" t="s">
        <v>2411</v>
      </c>
      <c r="C1715" s="105" t="s">
        <v>4101</v>
      </c>
      <c r="D1715" s="93" t="s">
        <v>1874</v>
      </c>
      <c r="E1715" s="94">
        <v>51.26</v>
      </c>
      <c r="F1715" s="171">
        <f t="shared" si="32"/>
        <v>51.26</v>
      </c>
    </row>
    <row r="1716" spans="1:6" s="45" customFormat="1" ht="14.25">
      <c r="A1716" s="31">
        <v>25843</v>
      </c>
      <c r="B1716" s="22" t="s">
        <v>2411</v>
      </c>
      <c r="C1716" s="107" t="s">
        <v>4102</v>
      </c>
      <c r="D1716" s="41" t="s">
        <v>1874</v>
      </c>
      <c r="E1716" s="43">
        <v>50.28</v>
      </c>
      <c r="F1716" s="171">
        <f t="shared" si="32"/>
        <v>50.28</v>
      </c>
    </row>
    <row r="1717" spans="1:6" s="45" customFormat="1" ht="14.25">
      <c r="A1717" s="31">
        <v>260</v>
      </c>
      <c r="B1717" s="22" t="s">
        <v>2411</v>
      </c>
      <c r="C1717" s="107" t="s">
        <v>4103</v>
      </c>
      <c r="D1717" s="41"/>
      <c r="E1717" s="43"/>
      <c r="F1717" s="171">
        <f t="shared" si="32"/>
        <v>0</v>
      </c>
    </row>
    <row r="1718" spans="1:6" s="45" customFormat="1" ht="14.25">
      <c r="A1718" s="31">
        <v>26008</v>
      </c>
      <c r="B1718" s="22" t="s">
        <v>2411</v>
      </c>
      <c r="C1718" s="107" t="s">
        <v>4104</v>
      </c>
      <c r="D1718" s="41" t="s">
        <v>21</v>
      </c>
      <c r="E1718" s="43">
        <v>47.6</v>
      </c>
      <c r="F1718" s="171">
        <f t="shared" si="32"/>
        <v>47.6</v>
      </c>
    </row>
    <row r="1719" spans="1:6" s="45" customFormat="1" ht="14.25">
      <c r="A1719" s="31">
        <v>26015</v>
      </c>
      <c r="B1719" s="22" t="s">
        <v>2411</v>
      </c>
      <c r="C1719" s="107" t="s">
        <v>4105</v>
      </c>
      <c r="D1719" s="41" t="s">
        <v>21</v>
      </c>
      <c r="E1719" s="43">
        <v>63.21</v>
      </c>
      <c r="F1719" s="171">
        <f t="shared" si="32"/>
        <v>63.21</v>
      </c>
    </row>
    <row r="1720" spans="1:6" s="45" customFormat="1" ht="14.25">
      <c r="A1720" s="35">
        <v>26040</v>
      </c>
      <c r="B1720" s="22" t="s">
        <v>2411</v>
      </c>
      <c r="C1720" s="105" t="s">
        <v>4106</v>
      </c>
      <c r="D1720" s="93" t="s">
        <v>21</v>
      </c>
      <c r="E1720" s="94">
        <v>6.89</v>
      </c>
      <c r="F1720" s="171">
        <f t="shared" si="32"/>
        <v>6.89</v>
      </c>
    </row>
    <row r="1721" spans="1:6" s="45" customFormat="1" ht="14.25">
      <c r="A1721" s="31">
        <v>26091</v>
      </c>
      <c r="B1721" s="22" t="s">
        <v>2411</v>
      </c>
      <c r="C1721" s="107" t="s">
        <v>4107</v>
      </c>
      <c r="D1721" s="41" t="s">
        <v>21</v>
      </c>
      <c r="E1721" s="43">
        <v>4.9400000000000004</v>
      </c>
      <c r="F1721" s="171">
        <f t="shared" si="32"/>
        <v>4.9400000000000004</v>
      </c>
    </row>
    <row r="1722" spans="1:6" s="45" customFormat="1" ht="14.25">
      <c r="A1722" s="31">
        <v>265</v>
      </c>
      <c r="B1722" s="22" t="s">
        <v>2411</v>
      </c>
      <c r="C1722" s="107" t="s">
        <v>4108</v>
      </c>
      <c r="D1722" s="41"/>
      <c r="E1722" s="43"/>
      <c r="F1722" s="171">
        <f t="shared" si="32"/>
        <v>0</v>
      </c>
    </row>
    <row r="1723" spans="1:6" s="45" customFormat="1" ht="14.25">
      <c r="A1723" s="31">
        <v>26503</v>
      </c>
      <c r="B1723" s="22" t="s">
        <v>2411</v>
      </c>
      <c r="C1723" s="107" t="s">
        <v>4109</v>
      </c>
      <c r="D1723" s="41" t="s">
        <v>20</v>
      </c>
      <c r="E1723" s="43">
        <v>0.89</v>
      </c>
      <c r="F1723" s="171">
        <f t="shared" si="32"/>
        <v>0.89</v>
      </c>
    </row>
    <row r="1724" spans="1:6" s="45" customFormat="1" ht="14.25">
      <c r="A1724" s="31">
        <v>26506</v>
      </c>
      <c r="B1724" s="22" t="s">
        <v>2411</v>
      </c>
      <c r="C1724" s="107" t="s">
        <v>4110</v>
      </c>
      <c r="D1724" s="41" t="s">
        <v>20</v>
      </c>
      <c r="E1724" s="43">
        <v>276.31</v>
      </c>
      <c r="F1724" s="171">
        <f t="shared" si="32"/>
        <v>276.31</v>
      </c>
    </row>
    <row r="1725" spans="1:6" s="45" customFormat="1" ht="14.25">
      <c r="A1725" s="31">
        <v>26508</v>
      </c>
      <c r="B1725" s="22" t="s">
        <v>2411</v>
      </c>
      <c r="C1725" s="107" t="s">
        <v>4111</v>
      </c>
      <c r="D1725" s="41" t="s">
        <v>21</v>
      </c>
      <c r="E1725" s="43">
        <v>7.61</v>
      </c>
      <c r="F1725" s="171">
        <f t="shared" si="32"/>
        <v>7.61</v>
      </c>
    </row>
    <row r="1726" spans="1:6" s="45" customFormat="1" ht="14.25">
      <c r="A1726" s="31">
        <v>26512</v>
      </c>
      <c r="B1726" s="22" t="s">
        <v>2411</v>
      </c>
      <c r="C1726" s="107" t="s">
        <v>4112</v>
      </c>
      <c r="D1726" s="41" t="s">
        <v>20</v>
      </c>
      <c r="E1726" s="43">
        <v>1.1000000000000001</v>
      </c>
      <c r="F1726" s="171">
        <f t="shared" si="32"/>
        <v>1.1000000000000001</v>
      </c>
    </row>
    <row r="1727" spans="1:6" s="45" customFormat="1" ht="14.25">
      <c r="A1727" s="31">
        <v>26517</v>
      </c>
      <c r="B1727" s="22" t="s">
        <v>2411</v>
      </c>
      <c r="C1727" s="107" t="s">
        <v>4113</v>
      </c>
      <c r="D1727" s="41" t="s">
        <v>20</v>
      </c>
      <c r="E1727" s="43">
        <v>1.3</v>
      </c>
      <c r="F1727" s="171">
        <f t="shared" si="32"/>
        <v>1.3</v>
      </c>
    </row>
    <row r="1728" spans="1:6" s="45" customFormat="1" ht="14.25">
      <c r="A1728" s="31">
        <v>26546</v>
      </c>
      <c r="B1728" s="22" t="s">
        <v>2411</v>
      </c>
      <c r="C1728" s="107" t="s">
        <v>4114</v>
      </c>
      <c r="D1728" s="41" t="s">
        <v>20</v>
      </c>
      <c r="E1728" s="43">
        <v>0.33</v>
      </c>
      <c r="F1728" s="171">
        <f t="shared" si="32"/>
        <v>0.33</v>
      </c>
    </row>
    <row r="1729" spans="1:6" s="45" customFormat="1" ht="14.25">
      <c r="A1729" s="31">
        <v>26548</v>
      </c>
      <c r="B1729" s="22" t="s">
        <v>2411</v>
      </c>
      <c r="C1729" s="107" t="s">
        <v>4115</v>
      </c>
      <c r="D1729" s="41" t="s">
        <v>20</v>
      </c>
      <c r="E1729" s="43">
        <v>0.42</v>
      </c>
      <c r="F1729" s="171">
        <f t="shared" si="32"/>
        <v>0.42</v>
      </c>
    </row>
    <row r="1730" spans="1:6" s="45" customFormat="1" ht="14.25">
      <c r="A1730" s="31">
        <v>26549</v>
      </c>
      <c r="B1730" s="22" t="s">
        <v>2411</v>
      </c>
      <c r="C1730" s="107" t="s">
        <v>4116</v>
      </c>
      <c r="D1730" s="41" t="s">
        <v>20</v>
      </c>
      <c r="E1730" s="43">
        <v>0.13</v>
      </c>
      <c r="F1730" s="171">
        <f t="shared" si="32"/>
        <v>0.13</v>
      </c>
    </row>
    <row r="1731" spans="1:6" s="45" customFormat="1" ht="14.25">
      <c r="A1731" s="31">
        <v>26550</v>
      </c>
      <c r="B1731" s="22" t="s">
        <v>2411</v>
      </c>
      <c r="C1731" s="107" t="s">
        <v>4117</v>
      </c>
      <c r="D1731" s="41" t="s">
        <v>20</v>
      </c>
      <c r="E1731" s="43">
        <v>13.5</v>
      </c>
      <c r="F1731" s="171">
        <f t="shared" ref="F1731:F1794" si="33">E1731*$F$1534</f>
        <v>13.5</v>
      </c>
    </row>
    <row r="1732" spans="1:6" s="45" customFormat="1" ht="14.25">
      <c r="A1732" s="31">
        <v>26551</v>
      </c>
      <c r="B1732" s="22" t="s">
        <v>2411</v>
      </c>
      <c r="C1732" s="107" t="s">
        <v>4118</v>
      </c>
      <c r="D1732" s="41" t="s">
        <v>20</v>
      </c>
      <c r="E1732" s="43">
        <v>0.36</v>
      </c>
      <c r="F1732" s="171">
        <f t="shared" si="33"/>
        <v>0.36</v>
      </c>
    </row>
    <row r="1733" spans="1:6" s="45" customFormat="1" ht="14.25">
      <c r="A1733" s="31">
        <v>26552</v>
      </c>
      <c r="B1733" s="22" t="s">
        <v>2411</v>
      </c>
      <c r="C1733" s="107" t="s">
        <v>4119</v>
      </c>
      <c r="D1733" s="41" t="s">
        <v>20</v>
      </c>
      <c r="E1733" s="43">
        <v>0.13</v>
      </c>
      <c r="F1733" s="171">
        <f t="shared" si="33"/>
        <v>0.13</v>
      </c>
    </row>
    <row r="1734" spans="1:6" s="45" customFormat="1" ht="14.25">
      <c r="A1734" s="31">
        <v>26554</v>
      </c>
      <c r="B1734" s="22" t="s">
        <v>2411</v>
      </c>
      <c r="C1734" s="107" t="s">
        <v>4120</v>
      </c>
      <c r="D1734" s="41" t="s">
        <v>20</v>
      </c>
      <c r="E1734" s="43">
        <v>0.17</v>
      </c>
      <c r="F1734" s="171">
        <f t="shared" si="33"/>
        <v>0.17</v>
      </c>
    </row>
    <row r="1735" spans="1:6" s="45" customFormat="1" ht="14.25">
      <c r="A1735" s="31">
        <v>26560</v>
      </c>
      <c r="B1735" s="22" t="s">
        <v>2411</v>
      </c>
      <c r="C1735" s="107" t="s">
        <v>4121</v>
      </c>
      <c r="D1735" s="41" t="s">
        <v>23</v>
      </c>
      <c r="E1735" s="43">
        <v>15.07</v>
      </c>
      <c r="F1735" s="171">
        <f t="shared" si="33"/>
        <v>15.07</v>
      </c>
    </row>
    <row r="1736" spans="1:6" s="45" customFormat="1" ht="14.25">
      <c r="A1736" s="31">
        <v>26563</v>
      </c>
      <c r="B1736" s="22" t="s">
        <v>2411</v>
      </c>
      <c r="C1736" s="107" t="s">
        <v>4122</v>
      </c>
      <c r="D1736" s="41" t="s">
        <v>23</v>
      </c>
      <c r="E1736" s="43">
        <v>18.57</v>
      </c>
      <c r="F1736" s="171">
        <f t="shared" si="33"/>
        <v>18.57</v>
      </c>
    </row>
    <row r="1737" spans="1:6" s="45" customFormat="1" ht="14.25">
      <c r="A1737" s="31">
        <v>26566</v>
      </c>
      <c r="B1737" s="22" t="s">
        <v>2411</v>
      </c>
      <c r="C1737" s="107" t="s">
        <v>4123</v>
      </c>
      <c r="D1737" s="41" t="s">
        <v>23</v>
      </c>
      <c r="E1737" s="43">
        <v>15.31</v>
      </c>
      <c r="F1737" s="171">
        <f t="shared" si="33"/>
        <v>15.31</v>
      </c>
    </row>
    <row r="1738" spans="1:6" s="45" customFormat="1" ht="14.25">
      <c r="A1738" s="31">
        <v>26569</v>
      </c>
      <c r="B1738" s="22" t="s">
        <v>2411</v>
      </c>
      <c r="C1738" s="107" t="s">
        <v>4124</v>
      </c>
      <c r="D1738" s="41" t="s">
        <v>23</v>
      </c>
      <c r="E1738" s="43">
        <v>13.65</v>
      </c>
      <c r="F1738" s="171">
        <f t="shared" si="33"/>
        <v>13.65</v>
      </c>
    </row>
    <row r="1739" spans="1:6" s="45" customFormat="1" ht="14.25">
      <c r="A1739" s="31">
        <v>26570</v>
      </c>
      <c r="B1739" s="22" t="s">
        <v>2411</v>
      </c>
      <c r="C1739" s="107" t="s">
        <v>4125</v>
      </c>
      <c r="D1739" s="41" t="s">
        <v>23</v>
      </c>
      <c r="E1739" s="43">
        <v>13.65</v>
      </c>
      <c r="F1739" s="171">
        <f t="shared" si="33"/>
        <v>13.65</v>
      </c>
    </row>
    <row r="1740" spans="1:6" s="45" customFormat="1" ht="14.25">
      <c r="A1740" s="31">
        <v>26573</v>
      </c>
      <c r="B1740" s="22" t="s">
        <v>2411</v>
      </c>
      <c r="C1740" s="107" t="s">
        <v>4126</v>
      </c>
      <c r="D1740" s="41" t="s">
        <v>23</v>
      </c>
      <c r="E1740" s="43">
        <v>25.49</v>
      </c>
      <c r="F1740" s="171">
        <f t="shared" si="33"/>
        <v>25.49</v>
      </c>
    </row>
    <row r="1741" spans="1:6" s="45" customFormat="1" ht="14.25">
      <c r="A1741" s="31">
        <v>26581</v>
      </c>
      <c r="B1741" s="22" t="s">
        <v>2411</v>
      </c>
      <c r="C1741" s="107" t="s">
        <v>4127</v>
      </c>
      <c r="D1741" s="41" t="s">
        <v>23</v>
      </c>
      <c r="E1741" s="43">
        <v>18.2</v>
      </c>
      <c r="F1741" s="171">
        <f t="shared" si="33"/>
        <v>18.2</v>
      </c>
    </row>
    <row r="1742" spans="1:6" s="45" customFormat="1" ht="14.25">
      <c r="A1742" s="31">
        <v>26588</v>
      </c>
      <c r="B1742" s="22" t="s">
        <v>2411</v>
      </c>
      <c r="C1742" s="107" t="s">
        <v>4128</v>
      </c>
      <c r="D1742" s="41" t="s">
        <v>20</v>
      </c>
      <c r="E1742" s="43">
        <v>0.15</v>
      </c>
      <c r="F1742" s="171">
        <f t="shared" si="33"/>
        <v>0.15</v>
      </c>
    </row>
    <row r="1743" spans="1:6" s="45" customFormat="1" ht="14.25">
      <c r="A1743" s="31">
        <v>26589</v>
      </c>
      <c r="B1743" s="22" t="s">
        <v>2411</v>
      </c>
      <c r="C1743" s="107" t="s">
        <v>4129</v>
      </c>
      <c r="D1743" s="41" t="s">
        <v>20</v>
      </c>
      <c r="E1743" s="43">
        <v>0.23</v>
      </c>
      <c r="F1743" s="171">
        <f t="shared" si="33"/>
        <v>0.23</v>
      </c>
    </row>
    <row r="1744" spans="1:6" s="45" customFormat="1" ht="14.25">
      <c r="A1744" s="35">
        <v>26591</v>
      </c>
      <c r="B1744" s="22" t="s">
        <v>2411</v>
      </c>
      <c r="C1744" s="105" t="s">
        <v>4130</v>
      </c>
      <c r="D1744" s="93" t="s">
        <v>20</v>
      </c>
      <c r="E1744" s="94">
        <v>0.08</v>
      </c>
      <c r="F1744" s="171">
        <f t="shared" si="33"/>
        <v>0.08</v>
      </c>
    </row>
    <row r="1745" spans="1:6" s="45" customFormat="1" ht="14.25">
      <c r="A1745" s="31">
        <v>26592</v>
      </c>
      <c r="B1745" s="22" t="s">
        <v>2411</v>
      </c>
      <c r="C1745" s="107" t="s">
        <v>4131</v>
      </c>
      <c r="D1745" s="41" t="s">
        <v>20</v>
      </c>
      <c r="E1745" s="43">
        <v>0.13</v>
      </c>
      <c r="F1745" s="171">
        <f t="shared" si="33"/>
        <v>0.13</v>
      </c>
    </row>
    <row r="1746" spans="1:6" s="45" customFormat="1" ht="14.25">
      <c r="A1746" s="31">
        <v>266</v>
      </c>
      <c r="B1746" s="22" t="s">
        <v>2411</v>
      </c>
      <c r="C1746" s="107" t="s">
        <v>4132</v>
      </c>
      <c r="D1746" s="41"/>
      <c r="E1746" s="43"/>
      <c r="F1746" s="171">
        <f t="shared" si="33"/>
        <v>0</v>
      </c>
    </row>
    <row r="1747" spans="1:6" s="45" customFormat="1" ht="14.25">
      <c r="A1747" s="31">
        <v>26607</v>
      </c>
      <c r="B1747" s="22" t="s">
        <v>2411</v>
      </c>
      <c r="C1747" s="107" t="s">
        <v>4133</v>
      </c>
      <c r="D1747" s="41" t="s">
        <v>20</v>
      </c>
      <c r="E1747" s="43">
        <v>1.51</v>
      </c>
      <c r="F1747" s="171">
        <f t="shared" si="33"/>
        <v>1.51</v>
      </c>
    </row>
    <row r="1748" spans="1:6" s="45" customFormat="1" ht="14.25">
      <c r="A1748" s="31">
        <v>26610</v>
      </c>
      <c r="B1748" s="22" t="s">
        <v>2411</v>
      </c>
      <c r="C1748" s="107" t="s">
        <v>4134</v>
      </c>
      <c r="D1748" s="41" t="s">
        <v>20</v>
      </c>
      <c r="E1748" s="43">
        <v>0.59</v>
      </c>
      <c r="F1748" s="171">
        <f t="shared" si="33"/>
        <v>0.59</v>
      </c>
    </row>
    <row r="1749" spans="1:6" s="45" customFormat="1" ht="14.25">
      <c r="A1749" s="31">
        <v>26612</v>
      </c>
      <c r="B1749" s="22" t="s">
        <v>2411</v>
      </c>
      <c r="C1749" s="107" t="s">
        <v>4135</v>
      </c>
      <c r="D1749" s="41" t="s">
        <v>20</v>
      </c>
      <c r="E1749" s="43">
        <v>0.64</v>
      </c>
      <c r="F1749" s="171">
        <f t="shared" si="33"/>
        <v>0.64</v>
      </c>
    </row>
    <row r="1750" spans="1:6" s="45" customFormat="1" ht="14.25">
      <c r="A1750" s="31">
        <v>26617</v>
      </c>
      <c r="B1750" s="22" t="s">
        <v>2411</v>
      </c>
      <c r="C1750" s="107" t="s">
        <v>4136</v>
      </c>
      <c r="D1750" s="41" t="s">
        <v>21</v>
      </c>
      <c r="E1750" s="43">
        <v>22.01</v>
      </c>
      <c r="F1750" s="171">
        <f t="shared" si="33"/>
        <v>22.01</v>
      </c>
    </row>
    <row r="1751" spans="1:6" s="45" customFormat="1" ht="14.25">
      <c r="A1751" s="31">
        <v>26618</v>
      </c>
      <c r="B1751" s="22" t="s">
        <v>2411</v>
      </c>
      <c r="C1751" s="107" t="s">
        <v>4137</v>
      </c>
      <c r="D1751" s="41" t="s">
        <v>20</v>
      </c>
      <c r="E1751" s="43">
        <v>22.49</v>
      </c>
      <c r="F1751" s="171">
        <f t="shared" si="33"/>
        <v>22.49</v>
      </c>
    </row>
    <row r="1752" spans="1:6" s="45" customFormat="1" ht="14.25">
      <c r="A1752" s="31">
        <v>26639</v>
      </c>
      <c r="B1752" s="22" t="s">
        <v>2411</v>
      </c>
      <c r="C1752" s="107" t="s">
        <v>4138</v>
      </c>
      <c r="D1752" s="41" t="s">
        <v>20</v>
      </c>
      <c r="E1752" s="43">
        <v>3.69</v>
      </c>
      <c r="F1752" s="171">
        <f t="shared" si="33"/>
        <v>3.69</v>
      </c>
    </row>
    <row r="1753" spans="1:6" s="45" customFormat="1" ht="14.25">
      <c r="A1753" s="31">
        <v>26648</v>
      </c>
      <c r="B1753" s="22" t="s">
        <v>2411</v>
      </c>
      <c r="C1753" s="107" t="s">
        <v>4139</v>
      </c>
      <c r="D1753" s="41" t="s">
        <v>20</v>
      </c>
      <c r="E1753" s="43">
        <v>0.25</v>
      </c>
      <c r="F1753" s="171">
        <f t="shared" si="33"/>
        <v>0.25</v>
      </c>
    </row>
    <row r="1754" spans="1:6" s="45" customFormat="1" ht="14.25">
      <c r="A1754" s="31">
        <v>26663</v>
      </c>
      <c r="B1754" s="22" t="s">
        <v>2411</v>
      </c>
      <c r="C1754" s="107" t="s">
        <v>4140</v>
      </c>
      <c r="D1754" s="41" t="s">
        <v>23</v>
      </c>
      <c r="E1754" s="43">
        <v>13.65</v>
      </c>
      <c r="F1754" s="171">
        <f t="shared" si="33"/>
        <v>13.65</v>
      </c>
    </row>
    <row r="1755" spans="1:6" s="45" customFormat="1" ht="14.25">
      <c r="A1755" s="31">
        <v>26664</v>
      </c>
      <c r="B1755" s="22" t="s">
        <v>2411</v>
      </c>
      <c r="C1755" s="107" t="s">
        <v>4141</v>
      </c>
      <c r="D1755" s="41" t="s">
        <v>20</v>
      </c>
      <c r="E1755" s="43">
        <v>0.28999999999999998</v>
      </c>
      <c r="F1755" s="171">
        <f t="shared" si="33"/>
        <v>0.28999999999999998</v>
      </c>
    </row>
    <row r="1756" spans="1:6" s="45" customFormat="1" ht="14.25">
      <c r="A1756" s="31">
        <v>26668</v>
      </c>
      <c r="B1756" s="22" t="s">
        <v>2411</v>
      </c>
      <c r="C1756" s="107" t="s">
        <v>4142</v>
      </c>
      <c r="D1756" s="41" t="s">
        <v>20</v>
      </c>
      <c r="E1756" s="43">
        <v>89.39</v>
      </c>
      <c r="F1756" s="171">
        <f t="shared" si="33"/>
        <v>89.39</v>
      </c>
    </row>
    <row r="1757" spans="1:6" s="45" customFormat="1" ht="14.25">
      <c r="A1757" s="31">
        <v>26669</v>
      </c>
      <c r="B1757" s="22" t="s">
        <v>2411</v>
      </c>
      <c r="C1757" s="107" t="s">
        <v>4143</v>
      </c>
      <c r="D1757" s="41" t="s">
        <v>20</v>
      </c>
      <c r="E1757" s="43">
        <v>15.41</v>
      </c>
      <c r="F1757" s="171">
        <f t="shared" si="33"/>
        <v>15.41</v>
      </c>
    </row>
    <row r="1758" spans="1:6" s="45" customFormat="1" ht="14.25">
      <c r="A1758" s="31">
        <v>26670</v>
      </c>
      <c r="B1758" s="22" t="s">
        <v>2411</v>
      </c>
      <c r="C1758" s="107" t="s">
        <v>4144</v>
      </c>
      <c r="D1758" s="41" t="s">
        <v>20</v>
      </c>
      <c r="E1758" s="43">
        <v>216.77</v>
      </c>
      <c r="F1758" s="171">
        <f t="shared" si="33"/>
        <v>216.77</v>
      </c>
    </row>
    <row r="1759" spans="1:6" s="45" customFormat="1" ht="14.25">
      <c r="A1759" s="35">
        <v>26671</v>
      </c>
      <c r="B1759" s="22" t="s">
        <v>2411</v>
      </c>
      <c r="C1759" s="105" t="s">
        <v>4145</v>
      </c>
      <c r="D1759" s="93" t="s">
        <v>20</v>
      </c>
      <c r="E1759" s="94">
        <v>93.09</v>
      </c>
      <c r="F1759" s="171">
        <f t="shared" si="33"/>
        <v>93.09</v>
      </c>
    </row>
    <row r="1760" spans="1:6" s="45" customFormat="1" ht="14.25">
      <c r="A1760" s="31">
        <v>26673</v>
      </c>
      <c r="B1760" s="22" t="s">
        <v>2411</v>
      </c>
      <c r="C1760" s="107" t="s">
        <v>4146</v>
      </c>
      <c r="D1760" s="41" t="s">
        <v>20</v>
      </c>
      <c r="E1760" s="43">
        <v>1.1299999999999999</v>
      </c>
      <c r="F1760" s="171">
        <f t="shared" si="33"/>
        <v>1.1299999999999999</v>
      </c>
    </row>
    <row r="1761" spans="1:6" s="45" customFormat="1" ht="14.25">
      <c r="A1761" s="35">
        <v>26675</v>
      </c>
      <c r="B1761" s="22" t="s">
        <v>2411</v>
      </c>
      <c r="C1761" s="105" t="s">
        <v>4147</v>
      </c>
      <c r="D1761" s="93" t="s">
        <v>20</v>
      </c>
      <c r="E1761" s="94">
        <v>0.46</v>
      </c>
      <c r="F1761" s="171">
        <f t="shared" si="33"/>
        <v>0.46</v>
      </c>
    </row>
    <row r="1762" spans="1:6" s="45" customFormat="1" ht="14.25">
      <c r="A1762" s="31">
        <v>26678</v>
      </c>
      <c r="B1762" s="22" t="s">
        <v>2411</v>
      </c>
      <c r="C1762" s="107" t="s">
        <v>4148</v>
      </c>
      <c r="D1762" s="41" t="s">
        <v>20</v>
      </c>
      <c r="E1762" s="43">
        <v>0.42</v>
      </c>
      <c r="F1762" s="171">
        <f t="shared" si="33"/>
        <v>0.42</v>
      </c>
    </row>
    <row r="1763" spans="1:6" s="45" customFormat="1" ht="14.25">
      <c r="A1763" s="31">
        <v>267</v>
      </c>
      <c r="B1763" s="22" t="s">
        <v>2411</v>
      </c>
      <c r="C1763" s="107" t="s">
        <v>4132</v>
      </c>
      <c r="D1763" s="41"/>
      <c r="E1763" s="43"/>
      <c r="F1763" s="171">
        <f t="shared" si="33"/>
        <v>0</v>
      </c>
    </row>
    <row r="1764" spans="1:6" s="45" customFormat="1" ht="14.25">
      <c r="A1764" s="31">
        <v>26714</v>
      </c>
      <c r="B1764" s="22" t="s">
        <v>2411</v>
      </c>
      <c r="C1764" s="107" t="s">
        <v>4149</v>
      </c>
      <c r="D1764" s="41" t="s">
        <v>20</v>
      </c>
      <c r="E1764" s="43">
        <v>20.010000000000002</v>
      </c>
      <c r="F1764" s="171">
        <f t="shared" si="33"/>
        <v>20.010000000000002</v>
      </c>
    </row>
    <row r="1765" spans="1:6" s="45" customFormat="1" ht="14.25">
      <c r="A1765" s="35">
        <v>26721</v>
      </c>
      <c r="B1765" s="22" t="s">
        <v>2411</v>
      </c>
      <c r="C1765" s="105" t="s">
        <v>4150</v>
      </c>
      <c r="D1765" s="93" t="s">
        <v>23</v>
      </c>
      <c r="E1765" s="94">
        <v>37.75</v>
      </c>
      <c r="F1765" s="171">
        <f t="shared" si="33"/>
        <v>37.75</v>
      </c>
    </row>
    <row r="1766" spans="1:6" s="45" customFormat="1" ht="14.25">
      <c r="A1766" s="31">
        <v>268</v>
      </c>
      <c r="B1766" s="22" t="s">
        <v>2411</v>
      </c>
      <c r="C1766" s="107" t="s">
        <v>4132</v>
      </c>
      <c r="D1766" s="41"/>
      <c r="E1766" s="43"/>
      <c r="F1766" s="171">
        <f t="shared" si="33"/>
        <v>0</v>
      </c>
    </row>
    <row r="1767" spans="1:6" s="45" customFormat="1" ht="14.25">
      <c r="A1767" s="35">
        <v>26877</v>
      </c>
      <c r="B1767" s="22" t="s">
        <v>2411</v>
      </c>
      <c r="C1767" s="105" t="s">
        <v>4151</v>
      </c>
      <c r="D1767" s="93" t="s">
        <v>20</v>
      </c>
      <c r="E1767" s="94">
        <v>0.67</v>
      </c>
      <c r="F1767" s="171">
        <f t="shared" si="33"/>
        <v>0.67</v>
      </c>
    </row>
    <row r="1768" spans="1:6" s="45" customFormat="1" ht="14.25">
      <c r="A1768" s="31">
        <v>26879</v>
      </c>
      <c r="B1768" s="22" t="s">
        <v>2411</v>
      </c>
      <c r="C1768" s="107" t="s">
        <v>4152</v>
      </c>
      <c r="D1768" s="41" t="s">
        <v>20</v>
      </c>
      <c r="E1768" s="43">
        <v>0.42</v>
      </c>
      <c r="F1768" s="171">
        <f t="shared" si="33"/>
        <v>0.42</v>
      </c>
    </row>
    <row r="1769" spans="1:6" s="45" customFormat="1" ht="14.25">
      <c r="A1769" s="31">
        <v>26894</v>
      </c>
      <c r="B1769" s="22" t="s">
        <v>2411</v>
      </c>
      <c r="C1769" s="107" t="s">
        <v>4153</v>
      </c>
      <c r="D1769" s="41" t="s">
        <v>20</v>
      </c>
      <c r="E1769" s="43">
        <v>0.15</v>
      </c>
      <c r="F1769" s="171">
        <f t="shared" si="33"/>
        <v>0.15</v>
      </c>
    </row>
    <row r="1770" spans="1:6" s="45" customFormat="1" ht="14.25">
      <c r="A1770" s="31">
        <v>269</v>
      </c>
      <c r="B1770" s="22" t="s">
        <v>2411</v>
      </c>
      <c r="C1770" s="107" t="s">
        <v>4154</v>
      </c>
      <c r="D1770" s="41"/>
      <c r="E1770" s="43"/>
      <c r="F1770" s="171">
        <f t="shared" si="33"/>
        <v>0</v>
      </c>
    </row>
    <row r="1771" spans="1:6" s="45" customFormat="1" ht="14.25">
      <c r="A1771" s="31">
        <v>26917</v>
      </c>
      <c r="B1771" s="22" t="s">
        <v>2411</v>
      </c>
      <c r="C1771" s="107" t="s">
        <v>4155</v>
      </c>
      <c r="D1771" s="41" t="s">
        <v>20</v>
      </c>
      <c r="E1771" s="43">
        <v>85.35</v>
      </c>
      <c r="F1771" s="171">
        <f t="shared" si="33"/>
        <v>85.35</v>
      </c>
    </row>
    <row r="1772" spans="1:6" s="45" customFormat="1" ht="14.25">
      <c r="A1772" s="31">
        <v>270</v>
      </c>
      <c r="B1772" s="22" t="s">
        <v>2411</v>
      </c>
      <c r="C1772" s="107" t="s">
        <v>4156</v>
      </c>
      <c r="D1772" s="41"/>
      <c r="E1772" s="43"/>
      <c r="F1772" s="171">
        <f t="shared" si="33"/>
        <v>0</v>
      </c>
    </row>
    <row r="1773" spans="1:6" s="45" customFormat="1" ht="14.25">
      <c r="A1773" s="31">
        <v>27002</v>
      </c>
      <c r="B1773" s="22" t="s">
        <v>2411</v>
      </c>
      <c r="C1773" s="107" t="s">
        <v>4157</v>
      </c>
      <c r="D1773" s="41" t="s">
        <v>23</v>
      </c>
      <c r="E1773" s="43">
        <v>17.84</v>
      </c>
      <c r="F1773" s="171">
        <f t="shared" si="33"/>
        <v>17.84</v>
      </c>
    </row>
    <row r="1774" spans="1:6" s="45" customFormat="1" ht="14.25">
      <c r="A1774" s="31">
        <v>27003</v>
      </c>
      <c r="B1774" s="22" t="s">
        <v>2411</v>
      </c>
      <c r="C1774" s="107" t="s">
        <v>4158</v>
      </c>
      <c r="D1774" s="41" t="s">
        <v>23</v>
      </c>
      <c r="E1774" s="43">
        <v>15.58</v>
      </c>
      <c r="F1774" s="171">
        <f t="shared" si="33"/>
        <v>15.58</v>
      </c>
    </row>
    <row r="1775" spans="1:6" s="45" customFormat="1" ht="14.25">
      <c r="A1775" s="31">
        <v>27004</v>
      </c>
      <c r="B1775" s="22" t="s">
        <v>2411</v>
      </c>
      <c r="C1775" s="107" t="s">
        <v>4159</v>
      </c>
      <c r="D1775" s="41" t="s">
        <v>23</v>
      </c>
      <c r="E1775" s="43">
        <v>16.38</v>
      </c>
      <c r="F1775" s="171">
        <f t="shared" si="33"/>
        <v>16.38</v>
      </c>
    </row>
    <row r="1776" spans="1:6" s="45" customFormat="1" ht="14.25">
      <c r="A1776" s="35">
        <v>27005</v>
      </c>
      <c r="B1776" s="22" t="s">
        <v>2411</v>
      </c>
      <c r="C1776" s="105" t="s">
        <v>4160</v>
      </c>
      <c r="D1776" s="93" t="s">
        <v>23</v>
      </c>
      <c r="E1776" s="94">
        <v>16.82</v>
      </c>
      <c r="F1776" s="171">
        <f t="shared" si="33"/>
        <v>16.82</v>
      </c>
    </row>
    <row r="1777" spans="1:6" s="45" customFormat="1" ht="14.25">
      <c r="A1777" s="31">
        <v>27006</v>
      </c>
      <c r="B1777" s="22" t="s">
        <v>2411</v>
      </c>
      <c r="C1777" s="107" t="s">
        <v>4161</v>
      </c>
      <c r="D1777" s="41" t="s">
        <v>23</v>
      </c>
      <c r="E1777" s="43">
        <v>22.32</v>
      </c>
      <c r="F1777" s="171">
        <f t="shared" si="33"/>
        <v>22.32</v>
      </c>
    </row>
    <row r="1778" spans="1:6" s="45" customFormat="1" ht="14.25">
      <c r="A1778" s="31">
        <v>27010</v>
      </c>
      <c r="B1778" s="22" t="s">
        <v>2411</v>
      </c>
      <c r="C1778" s="107" t="s">
        <v>4162</v>
      </c>
      <c r="D1778" s="41" t="s">
        <v>23</v>
      </c>
      <c r="E1778" s="43">
        <v>12.38</v>
      </c>
      <c r="F1778" s="171">
        <f t="shared" si="33"/>
        <v>12.38</v>
      </c>
    </row>
    <row r="1779" spans="1:6" s="45" customFormat="1" ht="14.25">
      <c r="A1779" s="31">
        <v>27020</v>
      </c>
      <c r="B1779" s="22" t="s">
        <v>2411</v>
      </c>
      <c r="C1779" s="107" t="s">
        <v>4163</v>
      </c>
      <c r="D1779" s="41" t="s">
        <v>21</v>
      </c>
      <c r="E1779" s="43">
        <v>0.47</v>
      </c>
      <c r="F1779" s="171">
        <f t="shared" si="33"/>
        <v>0.47</v>
      </c>
    </row>
    <row r="1780" spans="1:6" s="45" customFormat="1" ht="14.25">
      <c r="A1780" s="31">
        <v>27022</v>
      </c>
      <c r="B1780" s="22" t="s">
        <v>2411</v>
      </c>
      <c r="C1780" s="107" t="s">
        <v>4164</v>
      </c>
      <c r="D1780" s="41" t="s">
        <v>21</v>
      </c>
      <c r="E1780" s="43">
        <v>0.87</v>
      </c>
      <c r="F1780" s="171">
        <f t="shared" si="33"/>
        <v>0.87</v>
      </c>
    </row>
    <row r="1781" spans="1:6" s="45" customFormat="1" ht="14.25">
      <c r="A1781" s="35">
        <v>275</v>
      </c>
      <c r="B1781" s="22" t="s">
        <v>2411</v>
      </c>
      <c r="C1781" s="105" t="s">
        <v>4165</v>
      </c>
      <c r="D1781" s="93"/>
      <c r="E1781" s="94"/>
      <c r="F1781" s="171">
        <f t="shared" si="33"/>
        <v>0</v>
      </c>
    </row>
    <row r="1782" spans="1:6" s="45" customFormat="1" ht="14.25">
      <c r="A1782" s="31">
        <v>27504</v>
      </c>
      <c r="B1782" s="22" t="s">
        <v>2411</v>
      </c>
      <c r="C1782" s="107" t="s">
        <v>4166</v>
      </c>
      <c r="D1782" s="41" t="s">
        <v>20</v>
      </c>
      <c r="E1782" s="43">
        <v>105.1</v>
      </c>
      <c r="F1782" s="171">
        <f t="shared" si="33"/>
        <v>105.1</v>
      </c>
    </row>
    <row r="1783" spans="1:6" s="45" customFormat="1" ht="14.25">
      <c r="A1783" s="31">
        <v>27520</v>
      </c>
      <c r="B1783" s="22" t="s">
        <v>2411</v>
      </c>
      <c r="C1783" s="107" t="s">
        <v>4167</v>
      </c>
      <c r="D1783" s="41" t="s">
        <v>1874</v>
      </c>
      <c r="E1783" s="43">
        <v>19.02</v>
      </c>
      <c r="F1783" s="171">
        <f t="shared" si="33"/>
        <v>19.02</v>
      </c>
    </row>
    <row r="1784" spans="1:6" s="45" customFormat="1" ht="14.25">
      <c r="A1784" s="31">
        <v>27532</v>
      </c>
      <c r="B1784" s="22" t="s">
        <v>2411</v>
      </c>
      <c r="C1784" s="107" t="s">
        <v>4168</v>
      </c>
      <c r="D1784" s="41" t="s">
        <v>1874</v>
      </c>
      <c r="E1784" s="43">
        <v>109.04</v>
      </c>
      <c r="F1784" s="171">
        <f t="shared" si="33"/>
        <v>109.04</v>
      </c>
    </row>
    <row r="1785" spans="1:6" s="45" customFormat="1" ht="14.25">
      <c r="A1785" s="31">
        <v>27546</v>
      </c>
      <c r="B1785" s="22" t="s">
        <v>2411</v>
      </c>
      <c r="C1785" s="107" t="s">
        <v>4169</v>
      </c>
      <c r="D1785" s="41" t="s">
        <v>1874</v>
      </c>
      <c r="E1785" s="43">
        <v>69.62</v>
      </c>
      <c r="F1785" s="171">
        <f t="shared" si="33"/>
        <v>69.62</v>
      </c>
    </row>
    <row r="1786" spans="1:6" s="45" customFormat="1" ht="14.25">
      <c r="A1786" s="31">
        <v>276</v>
      </c>
      <c r="B1786" s="22" t="s">
        <v>2411</v>
      </c>
      <c r="C1786" s="107" t="s">
        <v>4170</v>
      </c>
      <c r="D1786" s="41"/>
      <c r="E1786" s="43"/>
      <c r="F1786" s="171">
        <f t="shared" si="33"/>
        <v>0</v>
      </c>
    </row>
    <row r="1787" spans="1:6" s="45" customFormat="1" ht="14.25">
      <c r="A1787" s="31">
        <v>27602</v>
      </c>
      <c r="B1787" s="22" t="s">
        <v>2411</v>
      </c>
      <c r="C1787" s="107" t="s">
        <v>4171</v>
      </c>
      <c r="D1787" s="41" t="s">
        <v>1874</v>
      </c>
      <c r="E1787" s="43">
        <v>41.73</v>
      </c>
      <c r="F1787" s="171">
        <f t="shared" si="33"/>
        <v>41.73</v>
      </c>
    </row>
    <row r="1788" spans="1:6" s="45" customFormat="1" ht="14.25">
      <c r="A1788" s="31">
        <v>27666</v>
      </c>
      <c r="B1788" s="22" t="s">
        <v>2411</v>
      </c>
      <c r="C1788" s="107" t="s">
        <v>4172</v>
      </c>
      <c r="D1788" s="41" t="s">
        <v>1874</v>
      </c>
      <c r="E1788" s="43">
        <v>73.66</v>
      </c>
      <c r="F1788" s="171">
        <f t="shared" si="33"/>
        <v>73.66</v>
      </c>
    </row>
    <row r="1789" spans="1:6" s="45" customFormat="1" ht="14.25">
      <c r="A1789" s="35">
        <v>27676</v>
      </c>
      <c r="B1789" s="22" t="s">
        <v>2411</v>
      </c>
      <c r="C1789" s="105" t="s">
        <v>4173</v>
      </c>
      <c r="D1789" s="93" t="s">
        <v>1874</v>
      </c>
      <c r="E1789" s="94">
        <v>124.8</v>
      </c>
      <c r="F1789" s="171">
        <f t="shared" si="33"/>
        <v>124.8</v>
      </c>
    </row>
    <row r="1790" spans="1:6" s="45" customFormat="1" ht="14.25">
      <c r="A1790" s="31">
        <v>27677</v>
      </c>
      <c r="B1790" s="22" t="s">
        <v>2411</v>
      </c>
      <c r="C1790" s="107" t="s">
        <v>4174</v>
      </c>
      <c r="D1790" s="41" t="s">
        <v>1874</v>
      </c>
      <c r="E1790" s="43">
        <v>17.29</v>
      </c>
      <c r="F1790" s="171">
        <f t="shared" si="33"/>
        <v>17.29</v>
      </c>
    </row>
    <row r="1791" spans="1:6" s="45" customFormat="1" ht="14.25">
      <c r="A1791" s="31">
        <v>27678</v>
      </c>
      <c r="B1791" s="22" t="s">
        <v>2411</v>
      </c>
      <c r="C1791" s="107" t="s">
        <v>4175</v>
      </c>
      <c r="D1791" s="41" t="s">
        <v>1874</v>
      </c>
      <c r="E1791" s="43">
        <v>34.31</v>
      </c>
      <c r="F1791" s="171">
        <f t="shared" si="33"/>
        <v>34.31</v>
      </c>
    </row>
    <row r="1792" spans="1:6" s="45" customFormat="1" ht="14.25">
      <c r="A1792" s="31">
        <v>27679</v>
      </c>
      <c r="B1792" s="22" t="s">
        <v>2411</v>
      </c>
      <c r="C1792" s="107" t="s">
        <v>4176</v>
      </c>
      <c r="D1792" s="41" t="s">
        <v>1874</v>
      </c>
      <c r="E1792" s="43">
        <v>142.44999999999999</v>
      </c>
      <c r="F1792" s="171">
        <f t="shared" si="33"/>
        <v>142.44999999999999</v>
      </c>
    </row>
    <row r="1793" spans="1:6" s="45" customFormat="1" ht="14.25">
      <c r="A1793" s="31">
        <v>27680</v>
      </c>
      <c r="B1793" s="22" t="s">
        <v>2411</v>
      </c>
      <c r="C1793" s="107" t="s">
        <v>4177</v>
      </c>
      <c r="D1793" s="41" t="s">
        <v>1874</v>
      </c>
      <c r="E1793" s="43">
        <v>97.03</v>
      </c>
      <c r="F1793" s="171">
        <f t="shared" si="33"/>
        <v>97.03</v>
      </c>
    </row>
    <row r="1794" spans="1:6" s="45" customFormat="1" ht="14.25">
      <c r="A1794" s="31">
        <v>280</v>
      </c>
      <c r="B1794" s="22" t="s">
        <v>2411</v>
      </c>
      <c r="C1794" s="107" t="s">
        <v>2670</v>
      </c>
      <c r="D1794" s="41"/>
      <c r="E1794" s="43"/>
      <c r="F1794" s="171">
        <f t="shared" si="33"/>
        <v>0</v>
      </c>
    </row>
    <row r="1795" spans="1:6" s="45" customFormat="1" ht="14.25">
      <c r="A1795" s="31">
        <v>28001</v>
      </c>
      <c r="B1795" s="22" t="s">
        <v>2411</v>
      </c>
      <c r="C1795" s="107" t="s">
        <v>4178</v>
      </c>
      <c r="D1795" s="41" t="s">
        <v>1875</v>
      </c>
      <c r="E1795" s="43">
        <v>55</v>
      </c>
      <c r="F1795" s="171">
        <f t="shared" ref="F1795:F1858" si="34">E1795*$F$1534</f>
        <v>55</v>
      </c>
    </row>
    <row r="1796" spans="1:6" s="45" customFormat="1" ht="14.25">
      <c r="A1796" s="31">
        <v>28004</v>
      </c>
      <c r="B1796" s="22" t="s">
        <v>2411</v>
      </c>
      <c r="C1796" s="107" t="s">
        <v>4179</v>
      </c>
      <c r="D1796" s="41" t="s">
        <v>20</v>
      </c>
      <c r="E1796" s="43">
        <v>80.59</v>
      </c>
      <c r="F1796" s="171">
        <f t="shared" si="34"/>
        <v>80.59</v>
      </c>
    </row>
    <row r="1797" spans="1:6" s="45" customFormat="1" ht="14.25">
      <c r="A1797" s="31">
        <v>28005</v>
      </c>
      <c r="B1797" s="22" t="s">
        <v>2411</v>
      </c>
      <c r="C1797" s="107" t="s">
        <v>4180</v>
      </c>
      <c r="D1797" s="41" t="s">
        <v>23</v>
      </c>
      <c r="E1797" s="43">
        <v>31.05</v>
      </c>
      <c r="F1797" s="171">
        <f t="shared" si="34"/>
        <v>31.05</v>
      </c>
    </row>
    <row r="1798" spans="1:6" s="45" customFormat="1" ht="14.25">
      <c r="A1798" s="35">
        <v>28008</v>
      </c>
      <c r="B1798" s="22" t="s">
        <v>2411</v>
      </c>
      <c r="C1798" s="105" t="s">
        <v>4181</v>
      </c>
      <c r="D1798" s="93" t="s">
        <v>27</v>
      </c>
      <c r="E1798" s="94">
        <v>17.489999999999998</v>
      </c>
      <c r="F1798" s="171">
        <f t="shared" si="34"/>
        <v>17.489999999999998</v>
      </c>
    </row>
    <row r="1799" spans="1:6" s="45" customFormat="1" ht="14.25">
      <c r="A1799" s="31">
        <v>28028</v>
      </c>
      <c r="B1799" s="22" t="s">
        <v>2411</v>
      </c>
      <c r="C1799" s="107" t="s">
        <v>4182</v>
      </c>
      <c r="D1799" s="41" t="s">
        <v>21</v>
      </c>
      <c r="E1799" s="43">
        <v>10.220000000000001</v>
      </c>
      <c r="F1799" s="171">
        <f t="shared" si="34"/>
        <v>10.220000000000001</v>
      </c>
    </row>
    <row r="1800" spans="1:6" s="45" customFormat="1" ht="14.25">
      <c r="A1800" s="31">
        <v>28056</v>
      </c>
      <c r="B1800" s="22" t="s">
        <v>2411</v>
      </c>
      <c r="C1800" s="107" t="s">
        <v>4183</v>
      </c>
      <c r="D1800" s="41" t="s">
        <v>21</v>
      </c>
      <c r="E1800" s="43">
        <v>2.94</v>
      </c>
      <c r="F1800" s="171">
        <f t="shared" si="34"/>
        <v>2.94</v>
      </c>
    </row>
    <row r="1801" spans="1:6" s="45" customFormat="1" ht="14.25">
      <c r="A1801" s="35">
        <v>28067</v>
      </c>
      <c r="B1801" s="22" t="s">
        <v>2411</v>
      </c>
      <c r="C1801" s="105" t="s">
        <v>4184</v>
      </c>
      <c r="D1801" s="93" t="s">
        <v>21</v>
      </c>
      <c r="E1801" s="94">
        <v>3.91</v>
      </c>
      <c r="F1801" s="171">
        <f t="shared" si="34"/>
        <v>3.91</v>
      </c>
    </row>
    <row r="1802" spans="1:6" s="45" customFormat="1" ht="14.25">
      <c r="A1802" s="31">
        <v>28068</v>
      </c>
      <c r="B1802" s="22" t="s">
        <v>2411</v>
      </c>
      <c r="C1802" s="107" t="s">
        <v>4185</v>
      </c>
      <c r="D1802" s="41" t="s">
        <v>21</v>
      </c>
      <c r="E1802" s="43">
        <v>8.1</v>
      </c>
      <c r="F1802" s="171">
        <f t="shared" si="34"/>
        <v>8.1</v>
      </c>
    </row>
    <row r="1803" spans="1:6" s="45" customFormat="1" ht="14.25">
      <c r="A1803" s="31">
        <v>281</v>
      </c>
      <c r="B1803" s="22" t="s">
        <v>2411</v>
      </c>
      <c r="C1803" s="107" t="s">
        <v>4186</v>
      </c>
      <c r="D1803" s="41"/>
      <c r="E1803" s="43"/>
      <c r="F1803" s="171">
        <f t="shared" si="34"/>
        <v>0</v>
      </c>
    </row>
    <row r="1804" spans="1:6" s="45" customFormat="1" ht="14.25">
      <c r="A1804" s="31">
        <v>28125</v>
      </c>
      <c r="B1804" s="22" t="s">
        <v>2411</v>
      </c>
      <c r="C1804" s="107" t="s">
        <v>4187</v>
      </c>
      <c r="D1804" s="41" t="s">
        <v>21</v>
      </c>
      <c r="E1804" s="43">
        <v>10.65</v>
      </c>
      <c r="F1804" s="171">
        <f t="shared" si="34"/>
        <v>10.65</v>
      </c>
    </row>
    <row r="1805" spans="1:6" s="45" customFormat="1" ht="14.25">
      <c r="A1805" s="35">
        <v>28183</v>
      </c>
      <c r="B1805" s="22" t="s">
        <v>2411</v>
      </c>
      <c r="C1805" s="105" t="s">
        <v>4188</v>
      </c>
      <c r="D1805" s="93" t="s">
        <v>20</v>
      </c>
      <c r="E1805" s="94">
        <v>391.59</v>
      </c>
      <c r="F1805" s="171">
        <f t="shared" si="34"/>
        <v>391.59</v>
      </c>
    </row>
    <row r="1806" spans="1:6" s="45" customFormat="1" ht="14.25">
      <c r="A1806" s="31">
        <v>28195</v>
      </c>
      <c r="B1806" s="22" t="s">
        <v>2411</v>
      </c>
      <c r="C1806" s="107" t="s">
        <v>4189</v>
      </c>
      <c r="D1806" s="41" t="s">
        <v>21</v>
      </c>
      <c r="E1806" s="43">
        <v>46.27</v>
      </c>
      <c r="F1806" s="171">
        <f t="shared" si="34"/>
        <v>46.27</v>
      </c>
    </row>
    <row r="1807" spans="1:6" s="45" customFormat="1" ht="14.25">
      <c r="A1807" s="31">
        <v>282</v>
      </c>
      <c r="B1807" s="22" t="s">
        <v>2411</v>
      </c>
      <c r="C1807" s="107" t="s">
        <v>4186</v>
      </c>
      <c r="D1807" s="41"/>
      <c r="E1807" s="43"/>
      <c r="F1807" s="171">
        <f t="shared" si="34"/>
        <v>0</v>
      </c>
    </row>
    <row r="1808" spans="1:6" s="45" customFormat="1" ht="14.25">
      <c r="A1808" s="31">
        <v>28267</v>
      </c>
      <c r="B1808" s="22" t="s">
        <v>2411</v>
      </c>
      <c r="C1808" s="107" t="s">
        <v>4190</v>
      </c>
      <c r="D1808" s="41" t="s">
        <v>20</v>
      </c>
      <c r="E1808" s="43">
        <v>101.4</v>
      </c>
      <c r="F1808" s="171">
        <f t="shared" si="34"/>
        <v>101.4</v>
      </c>
    </row>
    <row r="1809" spans="1:6" s="45" customFormat="1" ht="14.25">
      <c r="A1809" s="31">
        <v>28270</v>
      </c>
      <c r="B1809" s="22" t="s">
        <v>2411</v>
      </c>
      <c r="C1809" s="107" t="s">
        <v>4191</v>
      </c>
      <c r="D1809" s="41" t="s">
        <v>21</v>
      </c>
      <c r="E1809" s="43">
        <v>0.23</v>
      </c>
      <c r="F1809" s="171">
        <f t="shared" si="34"/>
        <v>0.23</v>
      </c>
    </row>
    <row r="1810" spans="1:6" s="45" customFormat="1" ht="14.25">
      <c r="A1810" s="35">
        <v>28273</v>
      </c>
      <c r="B1810" s="22" t="s">
        <v>2411</v>
      </c>
      <c r="C1810" s="105" t="s">
        <v>4192</v>
      </c>
      <c r="D1810" s="93" t="s">
        <v>20</v>
      </c>
      <c r="E1810" s="94">
        <v>149.34</v>
      </c>
      <c r="F1810" s="171">
        <f t="shared" si="34"/>
        <v>149.34</v>
      </c>
    </row>
    <row r="1811" spans="1:6" s="45" customFormat="1" ht="14.25">
      <c r="A1811" s="31">
        <v>28277</v>
      </c>
      <c r="B1811" s="22" t="s">
        <v>2411</v>
      </c>
      <c r="C1811" s="107" t="s">
        <v>4193</v>
      </c>
      <c r="D1811" s="41" t="s">
        <v>20</v>
      </c>
      <c r="E1811" s="43">
        <v>20.14</v>
      </c>
      <c r="F1811" s="171">
        <f t="shared" si="34"/>
        <v>20.14</v>
      </c>
    </row>
    <row r="1812" spans="1:6" s="45" customFormat="1" ht="14.25">
      <c r="A1812" s="35">
        <v>28278</v>
      </c>
      <c r="B1812" s="22" t="s">
        <v>2411</v>
      </c>
      <c r="C1812" s="105" t="s">
        <v>4194</v>
      </c>
      <c r="D1812" s="93" t="s">
        <v>20</v>
      </c>
      <c r="E1812" s="94">
        <v>0.36</v>
      </c>
      <c r="F1812" s="171">
        <f t="shared" si="34"/>
        <v>0.36</v>
      </c>
    </row>
    <row r="1813" spans="1:6" s="45" customFormat="1" ht="14.25">
      <c r="A1813" s="31">
        <v>290</v>
      </c>
      <c r="B1813" s="22" t="s">
        <v>2411</v>
      </c>
      <c r="C1813" s="107" t="s">
        <v>4186</v>
      </c>
      <c r="D1813" s="41"/>
      <c r="E1813" s="43"/>
      <c r="F1813" s="171">
        <f t="shared" si="34"/>
        <v>0</v>
      </c>
    </row>
    <row r="1814" spans="1:6" s="45" customFormat="1" ht="14.25">
      <c r="A1814" s="31">
        <v>29028</v>
      </c>
      <c r="B1814" s="22" t="s">
        <v>2411</v>
      </c>
      <c r="C1814" s="107" t="s">
        <v>4195</v>
      </c>
      <c r="D1814" s="41" t="s">
        <v>20</v>
      </c>
      <c r="E1814" s="43">
        <v>756.63</v>
      </c>
      <c r="F1814" s="171">
        <f t="shared" si="34"/>
        <v>756.63</v>
      </c>
    </row>
    <row r="1815" spans="1:6" s="45" customFormat="1" ht="14.25">
      <c r="A1815" s="31">
        <v>29050</v>
      </c>
      <c r="B1815" s="22" t="s">
        <v>2411</v>
      </c>
      <c r="C1815" s="107" t="s">
        <v>4196</v>
      </c>
      <c r="D1815" s="41" t="s">
        <v>20</v>
      </c>
      <c r="E1815" s="43">
        <v>32.81</v>
      </c>
      <c r="F1815" s="171">
        <f t="shared" si="34"/>
        <v>32.81</v>
      </c>
    </row>
    <row r="1816" spans="1:6" s="45" customFormat="1" ht="14.25">
      <c r="A1816" s="35">
        <v>29093</v>
      </c>
      <c r="B1816" s="22" t="s">
        <v>2411</v>
      </c>
      <c r="C1816" s="105" t="s">
        <v>4197</v>
      </c>
      <c r="D1816" s="93" t="s">
        <v>20</v>
      </c>
      <c r="E1816" s="94">
        <v>2</v>
      </c>
      <c r="F1816" s="171">
        <f t="shared" si="34"/>
        <v>2</v>
      </c>
    </row>
    <row r="1817" spans="1:6" s="45" customFormat="1" ht="14.25">
      <c r="A1817" s="31">
        <v>29094</v>
      </c>
      <c r="B1817" s="22" t="s">
        <v>2411</v>
      </c>
      <c r="C1817" s="107" t="s">
        <v>4198</v>
      </c>
      <c r="D1817" s="41" t="s">
        <v>20</v>
      </c>
      <c r="E1817" s="43">
        <v>29.5</v>
      </c>
      <c r="F1817" s="171">
        <f t="shared" si="34"/>
        <v>29.5</v>
      </c>
    </row>
    <row r="1818" spans="1:6" s="45" customFormat="1" ht="14.25">
      <c r="A1818" s="27">
        <v>291</v>
      </c>
      <c r="B1818" s="22" t="s">
        <v>2411</v>
      </c>
      <c r="C1818" s="29" t="s">
        <v>4186</v>
      </c>
      <c r="D1818" s="28"/>
      <c r="E1818" s="30"/>
      <c r="F1818" s="171">
        <f t="shared" si="34"/>
        <v>0</v>
      </c>
    </row>
    <row r="1819" spans="1:6" s="45" customFormat="1" ht="14.25">
      <c r="A1819" s="35">
        <v>29112</v>
      </c>
      <c r="B1819" s="22" t="s">
        <v>2411</v>
      </c>
      <c r="C1819" s="105" t="s">
        <v>4199</v>
      </c>
      <c r="D1819" s="93" t="s">
        <v>21</v>
      </c>
      <c r="E1819" s="94">
        <v>30.95</v>
      </c>
      <c r="F1819" s="171">
        <f t="shared" si="34"/>
        <v>30.95</v>
      </c>
    </row>
    <row r="1820" spans="1:6" s="45" customFormat="1" ht="14.25">
      <c r="A1820" s="31">
        <v>29156</v>
      </c>
      <c r="B1820" s="22" t="s">
        <v>2411</v>
      </c>
      <c r="C1820" s="107" t="s">
        <v>4200</v>
      </c>
      <c r="D1820" s="41" t="s">
        <v>20</v>
      </c>
      <c r="E1820" s="43">
        <v>124.45</v>
      </c>
      <c r="F1820" s="171">
        <f t="shared" si="34"/>
        <v>124.45</v>
      </c>
    </row>
    <row r="1821" spans="1:6" s="45" customFormat="1" ht="14.25">
      <c r="A1821" s="31">
        <v>292</v>
      </c>
      <c r="B1821" s="22" t="s">
        <v>2411</v>
      </c>
      <c r="C1821" s="107" t="s">
        <v>4186</v>
      </c>
      <c r="D1821" s="41"/>
      <c r="E1821" s="43"/>
      <c r="F1821" s="171">
        <f t="shared" si="34"/>
        <v>0</v>
      </c>
    </row>
    <row r="1822" spans="1:6" s="45" customFormat="1" ht="14.25">
      <c r="A1822" s="31">
        <v>29204</v>
      </c>
      <c r="B1822" s="22" t="s">
        <v>2411</v>
      </c>
      <c r="C1822" s="107" t="s">
        <v>4201</v>
      </c>
      <c r="D1822" s="41" t="s">
        <v>21</v>
      </c>
      <c r="E1822" s="43">
        <v>0.6</v>
      </c>
      <c r="F1822" s="171">
        <f t="shared" si="34"/>
        <v>0.6</v>
      </c>
    </row>
    <row r="1823" spans="1:6" s="45" customFormat="1" ht="14.25">
      <c r="A1823" s="31">
        <v>29220</v>
      </c>
      <c r="B1823" s="22" t="s">
        <v>2411</v>
      </c>
      <c r="C1823" s="107" t="s">
        <v>4202</v>
      </c>
      <c r="D1823" s="41" t="s">
        <v>20</v>
      </c>
      <c r="E1823" s="43">
        <v>140.31</v>
      </c>
      <c r="F1823" s="171">
        <f t="shared" si="34"/>
        <v>140.31</v>
      </c>
    </row>
    <row r="1824" spans="1:6" s="45" customFormat="1" ht="14.25">
      <c r="A1824" s="31">
        <v>29221</v>
      </c>
      <c r="B1824" s="22" t="s">
        <v>2411</v>
      </c>
      <c r="C1824" s="107" t="s">
        <v>4203</v>
      </c>
      <c r="D1824" s="41" t="s">
        <v>20</v>
      </c>
      <c r="E1824" s="43">
        <v>119.84</v>
      </c>
      <c r="F1824" s="171">
        <f t="shared" si="34"/>
        <v>119.84</v>
      </c>
    </row>
    <row r="1825" spans="1:6" s="45" customFormat="1" ht="14.25">
      <c r="A1825" s="31">
        <v>293</v>
      </c>
      <c r="B1825" s="22" t="s">
        <v>2411</v>
      </c>
      <c r="C1825" s="107" t="s">
        <v>2670</v>
      </c>
      <c r="D1825" s="41"/>
      <c r="E1825" s="43"/>
      <c r="F1825" s="171">
        <f t="shared" si="34"/>
        <v>0</v>
      </c>
    </row>
    <row r="1826" spans="1:6" s="45" customFormat="1" ht="14.25">
      <c r="A1826" s="31">
        <v>29337</v>
      </c>
      <c r="B1826" s="22" t="s">
        <v>2411</v>
      </c>
      <c r="C1826" s="107" t="s">
        <v>4204</v>
      </c>
      <c r="D1826" s="41" t="s">
        <v>20</v>
      </c>
      <c r="E1826" s="43">
        <v>53.41</v>
      </c>
      <c r="F1826" s="171">
        <f t="shared" si="34"/>
        <v>53.41</v>
      </c>
    </row>
    <row r="1827" spans="1:6" s="45" customFormat="1" ht="14.25">
      <c r="A1827" s="35">
        <v>3</v>
      </c>
      <c r="B1827" s="22" t="s">
        <v>2411</v>
      </c>
      <c r="C1827" s="105" t="s">
        <v>4205</v>
      </c>
      <c r="D1827" s="93"/>
      <c r="E1827" s="94"/>
      <c r="F1827" s="171">
        <f t="shared" si="34"/>
        <v>0</v>
      </c>
    </row>
    <row r="1828" spans="1:6" s="45" customFormat="1" ht="14.25">
      <c r="A1828" s="31">
        <v>301</v>
      </c>
      <c r="B1828" s="22" t="s">
        <v>2411</v>
      </c>
      <c r="C1828" s="107" t="s">
        <v>4206</v>
      </c>
      <c r="D1828" s="41"/>
      <c r="E1828" s="43"/>
      <c r="F1828" s="171">
        <f t="shared" si="34"/>
        <v>0</v>
      </c>
    </row>
    <row r="1829" spans="1:6" s="45" customFormat="1" ht="14.25">
      <c r="A1829" s="31">
        <v>30106</v>
      </c>
      <c r="B1829" s="22" t="s">
        <v>2411</v>
      </c>
      <c r="C1829" s="107" t="s">
        <v>4207</v>
      </c>
      <c r="D1829" s="41" t="s">
        <v>21</v>
      </c>
      <c r="E1829" s="43">
        <v>18.97</v>
      </c>
      <c r="F1829" s="171">
        <f t="shared" si="34"/>
        <v>18.97</v>
      </c>
    </row>
    <row r="1830" spans="1:6" s="45" customFormat="1" ht="14.25">
      <c r="A1830" s="31">
        <v>30152</v>
      </c>
      <c r="B1830" s="22" t="s">
        <v>2411</v>
      </c>
      <c r="C1830" s="107" t="s">
        <v>4208</v>
      </c>
      <c r="D1830" s="41" t="s">
        <v>20</v>
      </c>
      <c r="E1830" s="43">
        <v>234.78</v>
      </c>
      <c r="F1830" s="171">
        <f t="shared" si="34"/>
        <v>234.78</v>
      </c>
    </row>
    <row r="1831" spans="1:6" s="45" customFormat="1" ht="14.25">
      <c r="A1831" s="31">
        <v>30172</v>
      </c>
      <c r="B1831" s="22" t="s">
        <v>2411</v>
      </c>
      <c r="C1831" s="107" t="s">
        <v>4209</v>
      </c>
      <c r="D1831" s="41" t="s">
        <v>20</v>
      </c>
      <c r="E1831" s="43">
        <v>360.4</v>
      </c>
      <c r="F1831" s="171">
        <f t="shared" si="34"/>
        <v>360.4</v>
      </c>
    </row>
    <row r="1832" spans="1:6" s="45" customFormat="1" ht="14.25">
      <c r="A1832" s="31">
        <v>30173</v>
      </c>
      <c r="B1832" s="22" t="s">
        <v>2411</v>
      </c>
      <c r="C1832" s="107" t="s">
        <v>4210</v>
      </c>
      <c r="D1832" s="41" t="s">
        <v>20</v>
      </c>
      <c r="E1832" s="43">
        <v>288</v>
      </c>
      <c r="F1832" s="171">
        <f t="shared" si="34"/>
        <v>288</v>
      </c>
    </row>
    <row r="1833" spans="1:6" s="45" customFormat="1" ht="14.25">
      <c r="A1833" s="31">
        <v>30174</v>
      </c>
      <c r="B1833" s="22" t="s">
        <v>2411</v>
      </c>
      <c r="C1833" s="107" t="s">
        <v>4211</v>
      </c>
      <c r="D1833" s="41" t="s">
        <v>20</v>
      </c>
      <c r="E1833" s="43">
        <v>288</v>
      </c>
      <c r="F1833" s="171">
        <f t="shared" si="34"/>
        <v>288</v>
      </c>
    </row>
    <row r="1834" spans="1:6" s="45" customFormat="1" ht="14.25">
      <c r="A1834" s="31">
        <v>30175</v>
      </c>
      <c r="B1834" s="22" t="s">
        <v>2411</v>
      </c>
      <c r="C1834" s="107" t="s">
        <v>4212</v>
      </c>
      <c r="D1834" s="41" t="s">
        <v>20</v>
      </c>
      <c r="E1834" s="43">
        <v>288</v>
      </c>
      <c r="F1834" s="171">
        <f t="shared" si="34"/>
        <v>288</v>
      </c>
    </row>
    <row r="1835" spans="1:6" s="45" customFormat="1" ht="14.25">
      <c r="A1835" s="31">
        <v>30191</v>
      </c>
      <c r="B1835" s="22" t="s">
        <v>2411</v>
      </c>
      <c r="C1835" s="107" t="s">
        <v>4213</v>
      </c>
      <c r="D1835" s="41" t="s">
        <v>21</v>
      </c>
      <c r="E1835" s="43">
        <v>58.2</v>
      </c>
      <c r="F1835" s="171">
        <f t="shared" si="34"/>
        <v>58.2</v>
      </c>
    </row>
    <row r="1836" spans="1:6" s="45" customFormat="1" ht="14.25">
      <c r="A1836" s="31">
        <v>302</v>
      </c>
      <c r="B1836" s="22" t="s">
        <v>2411</v>
      </c>
      <c r="C1836" s="107" t="s">
        <v>4214</v>
      </c>
      <c r="D1836" s="41"/>
      <c r="E1836" s="43"/>
      <c r="F1836" s="171">
        <f t="shared" si="34"/>
        <v>0</v>
      </c>
    </row>
    <row r="1837" spans="1:6" s="45" customFormat="1" ht="14.25">
      <c r="A1837" s="31">
        <v>30202</v>
      </c>
      <c r="B1837" s="22" t="s">
        <v>2411</v>
      </c>
      <c r="C1837" s="107" t="s">
        <v>4215</v>
      </c>
      <c r="D1837" s="41" t="s">
        <v>20</v>
      </c>
      <c r="E1837" s="43">
        <v>203</v>
      </c>
      <c r="F1837" s="171">
        <f t="shared" si="34"/>
        <v>203</v>
      </c>
    </row>
    <row r="1838" spans="1:6" s="45" customFormat="1" ht="14.25">
      <c r="A1838" s="35">
        <v>30210</v>
      </c>
      <c r="B1838" s="22" t="s">
        <v>2411</v>
      </c>
      <c r="C1838" s="105" t="s">
        <v>4216</v>
      </c>
      <c r="D1838" s="93" t="s">
        <v>20</v>
      </c>
      <c r="E1838" s="94">
        <v>274.64</v>
      </c>
      <c r="F1838" s="171">
        <f t="shared" si="34"/>
        <v>274.64</v>
      </c>
    </row>
    <row r="1839" spans="1:6" s="45" customFormat="1" ht="14.25">
      <c r="A1839" s="31">
        <v>30211</v>
      </c>
      <c r="B1839" s="22" t="s">
        <v>2411</v>
      </c>
      <c r="C1839" s="107" t="s">
        <v>4217</v>
      </c>
      <c r="D1839" s="41" t="s">
        <v>20</v>
      </c>
      <c r="E1839" s="43">
        <v>274.64</v>
      </c>
      <c r="F1839" s="171">
        <f t="shared" si="34"/>
        <v>274.64</v>
      </c>
    </row>
    <row r="1840" spans="1:6" s="45" customFormat="1" ht="14.25">
      <c r="A1840" s="35">
        <v>30212</v>
      </c>
      <c r="B1840" s="22" t="s">
        <v>2411</v>
      </c>
      <c r="C1840" s="105" t="s">
        <v>4218</v>
      </c>
      <c r="D1840" s="93" t="s">
        <v>20</v>
      </c>
      <c r="E1840" s="94">
        <v>274.64</v>
      </c>
      <c r="F1840" s="171">
        <f t="shared" si="34"/>
        <v>274.64</v>
      </c>
    </row>
    <row r="1841" spans="1:6" s="45" customFormat="1" ht="14.25">
      <c r="A1841" s="31">
        <v>30213</v>
      </c>
      <c r="B1841" s="22" t="s">
        <v>2411</v>
      </c>
      <c r="C1841" s="107" t="s">
        <v>4219</v>
      </c>
      <c r="D1841" s="41" t="s">
        <v>20</v>
      </c>
      <c r="E1841" s="43">
        <v>377.48</v>
      </c>
      <c r="F1841" s="171">
        <f t="shared" si="34"/>
        <v>377.48</v>
      </c>
    </row>
    <row r="1842" spans="1:6" s="45" customFormat="1" ht="14.25">
      <c r="A1842" s="31">
        <v>30217</v>
      </c>
      <c r="B1842" s="22" t="s">
        <v>2411</v>
      </c>
      <c r="C1842" s="107" t="s">
        <v>4220</v>
      </c>
      <c r="D1842" s="41" t="s">
        <v>20</v>
      </c>
      <c r="E1842" s="43">
        <v>229.7</v>
      </c>
      <c r="F1842" s="171">
        <f t="shared" si="34"/>
        <v>229.7</v>
      </c>
    </row>
    <row r="1843" spans="1:6" s="45" customFormat="1" ht="14.25">
      <c r="A1843" s="35">
        <v>30233</v>
      </c>
      <c r="B1843" s="22" t="s">
        <v>2411</v>
      </c>
      <c r="C1843" s="105" t="s">
        <v>4221</v>
      </c>
      <c r="D1843" s="93" t="s">
        <v>20</v>
      </c>
      <c r="E1843" s="94">
        <v>234.78</v>
      </c>
      <c r="F1843" s="171">
        <f t="shared" si="34"/>
        <v>234.78</v>
      </c>
    </row>
    <row r="1844" spans="1:6" s="45" customFormat="1" ht="14.25">
      <c r="A1844" s="31">
        <v>30257</v>
      </c>
      <c r="B1844" s="22" t="s">
        <v>2411</v>
      </c>
      <c r="C1844" s="107" t="s">
        <v>4222</v>
      </c>
      <c r="D1844" s="41" t="s">
        <v>20</v>
      </c>
      <c r="E1844" s="43">
        <v>782.75</v>
      </c>
      <c r="F1844" s="171">
        <f t="shared" si="34"/>
        <v>782.75</v>
      </c>
    </row>
    <row r="1845" spans="1:6" s="45" customFormat="1" ht="14.25">
      <c r="A1845" s="31">
        <v>30261</v>
      </c>
      <c r="B1845" s="22" t="s">
        <v>2411</v>
      </c>
      <c r="C1845" s="107" t="s">
        <v>4223</v>
      </c>
      <c r="D1845" s="41" t="s">
        <v>20</v>
      </c>
      <c r="E1845" s="43">
        <v>722.55</v>
      </c>
      <c r="F1845" s="171">
        <f t="shared" si="34"/>
        <v>722.55</v>
      </c>
    </row>
    <row r="1846" spans="1:6" s="45" customFormat="1" ht="14.25">
      <c r="A1846" s="31">
        <v>30263</v>
      </c>
      <c r="B1846" s="22" t="s">
        <v>2411</v>
      </c>
      <c r="C1846" s="107" t="s">
        <v>4224</v>
      </c>
      <c r="D1846" s="41" t="s">
        <v>20</v>
      </c>
      <c r="E1846" s="43">
        <v>883.73</v>
      </c>
      <c r="F1846" s="171">
        <f t="shared" si="34"/>
        <v>883.73</v>
      </c>
    </row>
    <row r="1847" spans="1:6" s="45" customFormat="1" ht="14.25">
      <c r="A1847" s="31">
        <v>303</v>
      </c>
      <c r="B1847" s="22" t="s">
        <v>2411</v>
      </c>
      <c r="C1847" s="107" t="s">
        <v>4214</v>
      </c>
      <c r="D1847" s="41"/>
      <c r="E1847" s="43"/>
      <c r="F1847" s="171">
        <f t="shared" si="34"/>
        <v>0</v>
      </c>
    </row>
    <row r="1848" spans="1:6" s="45" customFormat="1" ht="14.25">
      <c r="A1848" s="35">
        <v>30358</v>
      </c>
      <c r="B1848" s="22" t="s">
        <v>2411</v>
      </c>
      <c r="C1848" s="105" t="s">
        <v>4225</v>
      </c>
      <c r="D1848" s="93" t="s">
        <v>21</v>
      </c>
      <c r="E1848" s="94">
        <v>22.95</v>
      </c>
      <c r="F1848" s="171">
        <f t="shared" si="34"/>
        <v>22.95</v>
      </c>
    </row>
    <row r="1849" spans="1:6" s="45" customFormat="1" ht="14.25">
      <c r="A1849" s="31">
        <v>304</v>
      </c>
      <c r="B1849" s="22" t="s">
        <v>2411</v>
      </c>
      <c r="C1849" s="107" t="s">
        <v>4214</v>
      </c>
      <c r="D1849" s="41"/>
      <c r="E1849" s="43"/>
      <c r="F1849" s="171">
        <f t="shared" si="34"/>
        <v>0</v>
      </c>
    </row>
    <row r="1850" spans="1:6" s="45" customFormat="1" ht="14.25">
      <c r="A1850" s="35">
        <v>30460</v>
      </c>
      <c r="B1850" s="22" t="s">
        <v>2411</v>
      </c>
      <c r="C1850" s="105" t="s">
        <v>4226</v>
      </c>
      <c r="D1850" s="93" t="s">
        <v>20</v>
      </c>
      <c r="E1850" s="94">
        <v>220.66</v>
      </c>
      <c r="F1850" s="171">
        <f t="shared" si="34"/>
        <v>220.66</v>
      </c>
    </row>
    <row r="1851" spans="1:6" s="45" customFormat="1" ht="14.25">
      <c r="A1851" s="31">
        <v>30496</v>
      </c>
      <c r="B1851" s="22" t="s">
        <v>2411</v>
      </c>
      <c r="C1851" s="107" t="s">
        <v>4227</v>
      </c>
      <c r="D1851" s="41" t="s">
        <v>21</v>
      </c>
      <c r="E1851" s="43">
        <v>22.68</v>
      </c>
      <c r="F1851" s="171">
        <f t="shared" si="34"/>
        <v>22.68</v>
      </c>
    </row>
    <row r="1852" spans="1:6" s="45" customFormat="1" ht="14.25">
      <c r="A1852" s="35">
        <v>306</v>
      </c>
      <c r="B1852" s="22" t="s">
        <v>2411</v>
      </c>
      <c r="C1852" s="105" t="s">
        <v>4214</v>
      </c>
      <c r="D1852" s="93"/>
      <c r="E1852" s="94"/>
      <c r="F1852" s="171">
        <f t="shared" si="34"/>
        <v>0</v>
      </c>
    </row>
    <row r="1853" spans="1:6" s="45" customFormat="1" ht="14.25">
      <c r="A1853" s="31">
        <v>30665</v>
      </c>
      <c r="B1853" s="22" t="s">
        <v>2411</v>
      </c>
      <c r="C1853" s="107" t="s">
        <v>4228</v>
      </c>
      <c r="D1853" s="41" t="s">
        <v>21</v>
      </c>
      <c r="E1853" s="43">
        <v>49.49</v>
      </c>
      <c r="F1853" s="171">
        <f t="shared" si="34"/>
        <v>49.49</v>
      </c>
    </row>
    <row r="1854" spans="1:6" s="45" customFormat="1" ht="14.25">
      <c r="A1854" s="35">
        <v>30675</v>
      </c>
      <c r="B1854" s="22" t="s">
        <v>2411</v>
      </c>
      <c r="C1854" s="105" t="s">
        <v>4229</v>
      </c>
      <c r="D1854" s="93" t="s">
        <v>20</v>
      </c>
      <c r="E1854" s="94">
        <v>420.83</v>
      </c>
      <c r="F1854" s="171">
        <f t="shared" si="34"/>
        <v>420.83</v>
      </c>
    </row>
    <row r="1855" spans="1:6" s="45" customFormat="1" ht="14.25">
      <c r="A1855" s="31">
        <v>30676</v>
      </c>
      <c r="B1855" s="22" t="s">
        <v>2411</v>
      </c>
      <c r="C1855" s="107" t="s">
        <v>4230</v>
      </c>
      <c r="D1855" s="41" t="s">
        <v>20</v>
      </c>
      <c r="E1855" s="43">
        <v>433.9</v>
      </c>
      <c r="F1855" s="171">
        <f t="shared" si="34"/>
        <v>433.9</v>
      </c>
    </row>
    <row r="1856" spans="1:6" s="45" customFormat="1" ht="14.25">
      <c r="A1856" s="35">
        <v>30677</v>
      </c>
      <c r="B1856" s="22" t="s">
        <v>2411</v>
      </c>
      <c r="C1856" s="105" t="s">
        <v>4231</v>
      </c>
      <c r="D1856" s="93" t="s">
        <v>20</v>
      </c>
      <c r="E1856" s="94">
        <v>506.97</v>
      </c>
      <c r="F1856" s="171">
        <f t="shared" si="34"/>
        <v>506.97</v>
      </c>
    </row>
    <row r="1857" spans="1:6" s="45" customFormat="1" ht="14.25">
      <c r="A1857" s="31">
        <v>308</v>
      </c>
      <c r="B1857" s="22" t="s">
        <v>2411</v>
      </c>
      <c r="C1857" s="107" t="s">
        <v>4232</v>
      </c>
      <c r="D1857" s="41"/>
      <c r="E1857" s="43"/>
      <c r="F1857" s="171">
        <f t="shared" si="34"/>
        <v>0</v>
      </c>
    </row>
    <row r="1858" spans="1:6" s="45" customFormat="1" ht="14.25">
      <c r="A1858" s="35">
        <v>30868</v>
      </c>
      <c r="B1858" s="22" t="s">
        <v>2411</v>
      </c>
      <c r="C1858" s="105" t="s">
        <v>4233</v>
      </c>
      <c r="D1858" s="93" t="s">
        <v>1874</v>
      </c>
      <c r="E1858" s="94">
        <v>840.7</v>
      </c>
      <c r="F1858" s="171">
        <f t="shared" si="34"/>
        <v>840.7</v>
      </c>
    </row>
    <row r="1859" spans="1:6" s="45" customFormat="1" ht="14.25">
      <c r="A1859" s="31">
        <v>309</v>
      </c>
      <c r="B1859" s="22" t="s">
        <v>2411</v>
      </c>
      <c r="C1859" s="107" t="s">
        <v>4232</v>
      </c>
      <c r="D1859" s="41"/>
      <c r="E1859" s="43"/>
      <c r="F1859" s="171">
        <f t="shared" ref="F1859:F1922" si="35">E1859*$F$1534</f>
        <v>0</v>
      </c>
    </row>
    <row r="1860" spans="1:6" s="45" customFormat="1" ht="14.25">
      <c r="A1860" s="35">
        <v>30951</v>
      </c>
      <c r="B1860" s="22" t="s">
        <v>2411</v>
      </c>
      <c r="C1860" s="105" t="s">
        <v>4234</v>
      </c>
      <c r="D1860" s="93" t="s">
        <v>1874</v>
      </c>
      <c r="E1860" s="94">
        <v>348.94</v>
      </c>
      <c r="F1860" s="171">
        <f t="shared" si="35"/>
        <v>348.94</v>
      </c>
    </row>
    <row r="1861" spans="1:6" s="45" customFormat="1" ht="14.25">
      <c r="A1861" s="31">
        <v>310</v>
      </c>
      <c r="B1861" s="22" t="s">
        <v>2411</v>
      </c>
      <c r="C1861" s="107" t="s">
        <v>4232</v>
      </c>
      <c r="D1861" s="41"/>
      <c r="E1861" s="43"/>
      <c r="F1861" s="171">
        <f t="shared" si="35"/>
        <v>0</v>
      </c>
    </row>
    <row r="1862" spans="1:6" s="45" customFormat="1" ht="14.25">
      <c r="A1862" s="31">
        <v>31012</v>
      </c>
      <c r="B1862" s="22" t="s">
        <v>2411</v>
      </c>
      <c r="C1862" s="107" t="s">
        <v>4235</v>
      </c>
      <c r="D1862" s="41" t="s">
        <v>20</v>
      </c>
      <c r="E1862" s="43">
        <v>1423.25</v>
      </c>
      <c r="F1862" s="171">
        <f t="shared" si="35"/>
        <v>1423.25</v>
      </c>
    </row>
    <row r="1863" spans="1:6" s="45" customFormat="1" ht="14.25">
      <c r="A1863" s="31">
        <v>311</v>
      </c>
      <c r="B1863" s="22" t="s">
        <v>2411</v>
      </c>
      <c r="C1863" s="107" t="s">
        <v>4232</v>
      </c>
      <c r="D1863" s="41"/>
      <c r="E1863" s="43"/>
      <c r="F1863" s="171">
        <f t="shared" si="35"/>
        <v>0</v>
      </c>
    </row>
    <row r="1864" spans="1:6" s="45" customFormat="1" ht="14.25">
      <c r="A1864" s="31">
        <v>31124</v>
      </c>
      <c r="B1864" s="22" t="s">
        <v>2411</v>
      </c>
      <c r="C1864" s="107" t="s">
        <v>4236</v>
      </c>
      <c r="D1864" s="41" t="s">
        <v>20</v>
      </c>
      <c r="E1864" s="43">
        <v>1475.78</v>
      </c>
      <c r="F1864" s="171">
        <f t="shared" si="35"/>
        <v>1475.78</v>
      </c>
    </row>
    <row r="1865" spans="1:6" s="45" customFormat="1" ht="14.25">
      <c r="A1865" s="31">
        <v>312</v>
      </c>
      <c r="B1865" s="22" t="s">
        <v>2411</v>
      </c>
      <c r="C1865" s="107" t="s">
        <v>4232</v>
      </c>
      <c r="D1865" s="41"/>
      <c r="E1865" s="43"/>
      <c r="F1865" s="171">
        <f t="shared" si="35"/>
        <v>0</v>
      </c>
    </row>
    <row r="1866" spans="1:6" s="45" customFormat="1" ht="14.25">
      <c r="A1866" s="31">
        <v>31242</v>
      </c>
      <c r="B1866" s="22" t="s">
        <v>2411</v>
      </c>
      <c r="C1866" s="107" t="s">
        <v>4237</v>
      </c>
      <c r="D1866" s="41" t="s">
        <v>20</v>
      </c>
      <c r="E1866" s="43">
        <v>1840.28</v>
      </c>
      <c r="F1866" s="171">
        <f t="shared" si="35"/>
        <v>1840.28</v>
      </c>
    </row>
    <row r="1867" spans="1:6" s="45" customFormat="1" ht="14.25">
      <c r="A1867" s="31">
        <v>314</v>
      </c>
      <c r="B1867" s="22" t="s">
        <v>2411</v>
      </c>
      <c r="C1867" s="107" t="s">
        <v>4232</v>
      </c>
      <c r="D1867" s="41"/>
      <c r="E1867" s="43"/>
      <c r="F1867" s="171">
        <f t="shared" si="35"/>
        <v>0</v>
      </c>
    </row>
    <row r="1868" spans="1:6" s="45" customFormat="1" ht="14.25">
      <c r="A1868" s="31">
        <v>31443</v>
      </c>
      <c r="B1868" s="22" t="s">
        <v>2411</v>
      </c>
      <c r="C1868" s="107" t="s">
        <v>4238</v>
      </c>
      <c r="D1868" s="41" t="s">
        <v>1874</v>
      </c>
      <c r="E1868" s="43">
        <v>474.22</v>
      </c>
      <c r="F1868" s="171">
        <f t="shared" si="35"/>
        <v>474.22</v>
      </c>
    </row>
    <row r="1869" spans="1:6" s="45" customFormat="1" ht="14.25">
      <c r="A1869" s="31">
        <v>315</v>
      </c>
      <c r="B1869" s="22" t="s">
        <v>2411</v>
      </c>
      <c r="C1869" s="107" t="s">
        <v>4239</v>
      </c>
      <c r="D1869" s="41"/>
      <c r="E1869" s="43"/>
      <c r="F1869" s="171">
        <f t="shared" si="35"/>
        <v>0</v>
      </c>
    </row>
    <row r="1870" spans="1:6" s="45" customFormat="1" ht="14.25">
      <c r="A1870" s="31">
        <v>31507</v>
      </c>
      <c r="B1870" s="22" t="s">
        <v>2411</v>
      </c>
      <c r="C1870" s="107" t="s">
        <v>4240</v>
      </c>
      <c r="D1870" s="41" t="s">
        <v>20</v>
      </c>
      <c r="E1870" s="43">
        <v>248.01</v>
      </c>
      <c r="F1870" s="171">
        <f t="shared" si="35"/>
        <v>248.01</v>
      </c>
    </row>
    <row r="1871" spans="1:6" s="45" customFormat="1" ht="14.25">
      <c r="A1871" s="31">
        <v>31511</v>
      </c>
      <c r="B1871" s="22" t="s">
        <v>2411</v>
      </c>
      <c r="C1871" s="107" t="s">
        <v>4241</v>
      </c>
      <c r="D1871" s="41" t="s">
        <v>20</v>
      </c>
      <c r="E1871" s="43">
        <v>5.54</v>
      </c>
      <c r="F1871" s="171">
        <f t="shared" si="35"/>
        <v>5.54</v>
      </c>
    </row>
    <row r="1872" spans="1:6" s="45" customFormat="1" ht="14.25">
      <c r="A1872" s="31">
        <v>31515</v>
      </c>
      <c r="B1872" s="22" t="s">
        <v>2411</v>
      </c>
      <c r="C1872" s="107" t="s">
        <v>4242</v>
      </c>
      <c r="D1872" s="41" t="s">
        <v>20</v>
      </c>
      <c r="E1872" s="43">
        <v>69.22</v>
      </c>
      <c r="F1872" s="171">
        <f t="shared" si="35"/>
        <v>69.22</v>
      </c>
    </row>
    <row r="1873" spans="1:6" s="45" customFormat="1" ht="14.25">
      <c r="A1873" s="35">
        <v>31516</v>
      </c>
      <c r="B1873" s="22" t="s">
        <v>2411</v>
      </c>
      <c r="C1873" s="105" t="s">
        <v>4243</v>
      </c>
      <c r="D1873" s="93" t="s">
        <v>20</v>
      </c>
      <c r="E1873" s="94">
        <v>5.03</v>
      </c>
      <c r="F1873" s="171">
        <f t="shared" si="35"/>
        <v>5.03</v>
      </c>
    </row>
    <row r="1874" spans="1:6" s="45" customFormat="1" ht="14.25">
      <c r="A1874" s="31">
        <v>31517</v>
      </c>
      <c r="B1874" s="22" t="s">
        <v>2411</v>
      </c>
      <c r="C1874" s="107" t="s">
        <v>4244</v>
      </c>
      <c r="D1874" s="41" t="s">
        <v>20</v>
      </c>
      <c r="E1874" s="43">
        <v>85.21</v>
      </c>
      <c r="F1874" s="171">
        <f t="shared" si="35"/>
        <v>85.21</v>
      </c>
    </row>
    <row r="1875" spans="1:6" s="45" customFormat="1" ht="14.25">
      <c r="A1875" s="31">
        <v>31518</v>
      </c>
      <c r="B1875" s="22" t="s">
        <v>2411</v>
      </c>
      <c r="C1875" s="107" t="s">
        <v>4245</v>
      </c>
      <c r="D1875" s="41" t="s">
        <v>20</v>
      </c>
      <c r="E1875" s="43">
        <v>62.56</v>
      </c>
      <c r="F1875" s="171">
        <f t="shared" si="35"/>
        <v>62.56</v>
      </c>
    </row>
    <row r="1876" spans="1:6" s="45" customFormat="1" ht="14.25">
      <c r="A1876" s="35">
        <v>31519</v>
      </c>
      <c r="B1876" s="22" t="s">
        <v>2411</v>
      </c>
      <c r="C1876" s="105" t="s">
        <v>4246</v>
      </c>
      <c r="D1876" s="93" t="s">
        <v>20</v>
      </c>
      <c r="E1876" s="94">
        <v>38.380000000000003</v>
      </c>
      <c r="F1876" s="171">
        <f t="shared" si="35"/>
        <v>38.380000000000003</v>
      </c>
    </row>
    <row r="1877" spans="1:6" s="45" customFormat="1" ht="14.25">
      <c r="A1877" s="31">
        <v>31548</v>
      </c>
      <c r="B1877" s="22" t="s">
        <v>2411</v>
      </c>
      <c r="C1877" s="107" t="s">
        <v>4247</v>
      </c>
      <c r="D1877" s="41" t="s">
        <v>20</v>
      </c>
      <c r="E1877" s="43">
        <v>24.05</v>
      </c>
      <c r="F1877" s="171">
        <f t="shared" si="35"/>
        <v>24.05</v>
      </c>
    </row>
    <row r="1878" spans="1:6" s="45" customFormat="1" ht="14.25">
      <c r="A1878" s="35">
        <v>31570</v>
      </c>
      <c r="B1878" s="22" t="s">
        <v>2411</v>
      </c>
      <c r="C1878" s="105" t="s">
        <v>4248</v>
      </c>
      <c r="D1878" s="93" t="s">
        <v>20</v>
      </c>
      <c r="E1878" s="94">
        <v>8.52</v>
      </c>
      <c r="F1878" s="171">
        <f t="shared" si="35"/>
        <v>8.52</v>
      </c>
    </row>
    <row r="1879" spans="1:6" s="45" customFormat="1" ht="14.25">
      <c r="A1879" s="31">
        <v>31571</v>
      </c>
      <c r="B1879" s="22" t="s">
        <v>2411</v>
      </c>
      <c r="C1879" s="107" t="s">
        <v>4249</v>
      </c>
      <c r="D1879" s="41" t="s">
        <v>20</v>
      </c>
      <c r="E1879" s="43">
        <v>12.86</v>
      </c>
      <c r="F1879" s="171">
        <f t="shared" si="35"/>
        <v>12.86</v>
      </c>
    </row>
    <row r="1880" spans="1:6" s="45" customFormat="1" ht="14.25">
      <c r="A1880" s="31">
        <v>31581</v>
      </c>
      <c r="B1880" s="22" t="s">
        <v>2411</v>
      </c>
      <c r="C1880" s="107" t="s">
        <v>4250</v>
      </c>
      <c r="D1880" s="41" t="s">
        <v>20</v>
      </c>
      <c r="E1880" s="43">
        <v>65.48</v>
      </c>
      <c r="F1880" s="171">
        <f t="shared" si="35"/>
        <v>65.48</v>
      </c>
    </row>
    <row r="1881" spans="1:6" s="45" customFormat="1" ht="14.25">
      <c r="A1881" s="31">
        <v>31584</v>
      </c>
      <c r="B1881" s="22" t="s">
        <v>2411</v>
      </c>
      <c r="C1881" s="107" t="s">
        <v>4251</v>
      </c>
      <c r="D1881" s="41" t="s">
        <v>20</v>
      </c>
      <c r="E1881" s="43">
        <v>9.9600000000000009</v>
      </c>
      <c r="F1881" s="171">
        <f t="shared" si="35"/>
        <v>9.9600000000000009</v>
      </c>
    </row>
    <row r="1882" spans="1:6" s="45" customFormat="1" ht="14.25">
      <c r="A1882" s="35">
        <v>316</v>
      </c>
      <c r="B1882" s="22" t="s">
        <v>2411</v>
      </c>
      <c r="C1882" s="105" t="s">
        <v>4252</v>
      </c>
      <c r="D1882" s="93"/>
      <c r="E1882" s="94"/>
      <c r="F1882" s="171">
        <f t="shared" si="35"/>
        <v>0</v>
      </c>
    </row>
    <row r="1883" spans="1:6" s="45" customFormat="1" ht="14.25">
      <c r="A1883" s="31">
        <v>31601</v>
      </c>
      <c r="B1883" s="22" t="s">
        <v>2411</v>
      </c>
      <c r="C1883" s="107" t="s">
        <v>4253</v>
      </c>
      <c r="D1883" s="41" t="s">
        <v>20</v>
      </c>
      <c r="E1883" s="43">
        <v>52</v>
      </c>
      <c r="F1883" s="171">
        <f t="shared" si="35"/>
        <v>52</v>
      </c>
    </row>
    <row r="1884" spans="1:6" s="45" customFormat="1" ht="14.25">
      <c r="A1884" s="35">
        <v>31647</v>
      </c>
      <c r="B1884" s="22" t="s">
        <v>2411</v>
      </c>
      <c r="C1884" s="105" t="s">
        <v>4254</v>
      </c>
      <c r="D1884" s="93" t="s">
        <v>20</v>
      </c>
      <c r="E1884" s="94">
        <v>38.58</v>
      </c>
      <c r="F1884" s="171">
        <f t="shared" si="35"/>
        <v>38.58</v>
      </c>
    </row>
    <row r="1885" spans="1:6" s="45" customFormat="1" ht="14.25">
      <c r="A1885" s="31">
        <v>317</v>
      </c>
      <c r="B1885" s="22" t="s">
        <v>2411</v>
      </c>
      <c r="C1885" s="107" t="s">
        <v>4232</v>
      </c>
      <c r="D1885" s="41"/>
      <c r="E1885" s="43"/>
      <c r="F1885" s="171">
        <f t="shared" si="35"/>
        <v>0</v>
      </c>
    </row>
    <row r="1886" spans="1:6" s="45" customFormat="1" ht="14.25">
      <c r="A1886" s="35">
        <v>31733</v>
      </c>
      <c r="B1886" s="22" t="s">
        <v>2411</v>
      </c>
      <c r="C1886" s="105" t="s">
        <v>4255</v>
      </c>
      <c r="D1886" s="93" t="s">
        <v>1874</v>
      </c>
      <c r="E1886" s="94">
        <v>703</v>
      </c>
      <c r="F1886" s="171">
        <f t="shared" si="35"/>
        <v>703</v>
      </c>
    </row>
    <row r="1887" spans="1:6" s="45" customFormat="1" ht="14.25">
      <c r="A1887" s="31">
        <v>318</v>
      </c>
      <c r="B1887" s="22" t="s">
        <v>2411</v>
      </c>
      <c r="C1887" s="107" t="s">
        <v>4252</v>
      </c>
      <c r="D1887" s="41"/>
      <c r="E1887" s="43"/>
      <c r="F1887" s="171">
        <f t="shared" si="35"/>
        <v>0</v>
      </c>
    </row>
    <row r="1888" spans="1:6" s="45" customFormat="1" ht="14.25">
      <c r="A1888" s="31">
        <v>31811</v>
      </c>
      <c r="B1888" s="22" t="s">
        <v>2411</v>
      </c>
      <c r="C1888" s="107" t="s">
        <v>4256</v>
      </c>
      <c r="D1888" s="41" t="s">
        <v>20</v>
      </c>
      <c r="E1888" s="43">
        <v>83.88</v>
      </c>
      <c r="F1888" s="171">
        <f t="shared" si="35"/>
        <v>83.88</v>
      </c>
    </row>
    <row r="1889" spans="1:6" s="45" customFormat="1" ht="14.25">
      <c r="A1889" s="35">
        <v>31812</v>
      </c>
      <c r="B1889" s="22" t="s">
        <v>2411</v>
      </c>
      <c r="C1889" s="105" t="s">
        <v>4257</v>
      </c>
      <c r="D1889" s="93" t="s">
        <v>20</v>
      </c>
      <c r="E1889" s="94">
        <v>35.119999999999997</v>
      </c>
      <c r="F1889" s="171">
        <f t="shared" si="35"/>
        <v>35.119999999999997</v>
      </c>
    </row>
    <row r="1890" spans="1:6" s="45" customFormat="1" ht="14.25">
      <c r="A1890" s="31">
        <v>31813</v>
      </c>
      <c r="B1890" s="22" t="s">
        <v>2411</v>
      </c>
      <c r="C1890" s="107" t="s">
        <v>4258</v>
      </c>
      <c r="D1890" s="41" t="s">
        <v>20</v>
      </c>
      <c r="E1890" s="43">
        <v>71.19</v>
      </c>
      <c r="F1890" s="171">
        <f t="shared" si="35"/>
        <v>71.19</v>
      </c>
    </row>
    <row r="1891" spans="1:6" s="45" customFormat="1" ht="14.25">
      <c r="A1891" s="31">
        <v>320</v>
      </c>
      <c r="B1891" s="22" t="s">
        <v>2411</v>
      </c>
      <c r="C1891" s="107" t="s">
        <v>4259</v>
      </c>
      <c r="D1891" s="41"/>
      <c r="E1891" s="43"/>
      <c r="F1891" s="171">
        <f t="shared" si="35"/>
        <v>0</v>
      </c>
    </row>
    <row r="1892" spans="1:6" s="45" customFormat="1" ht="14.25">
      <c r="A1892" s="35">
        <v>32001</v>
      </c>
      <c r="B1892" s="22" t="s">
        <v>2411</v>
      </c>
      <c r="C1892" s="105" t="s">
        <v>4260</v>
      </c>
      <c r="D1892" s="93" t="s">
        <v>1874</v>
      </c>
      <c r="E1892" s="94">
        <v>65.2</v>
      </c>
      <c r="F1892" s="171">
        <f t="shared" si="35"/>
        <v>65.2</v>
      </c>
    </row>
    <row r="1893" spans="1:6" s="45" customFormat="1" ht="14.25">
      <c r="A1893" s="31">
        <v>322</v>
      </c>
      <c r="B1893" s="22" t="s">
        <v>2411</v>
      </c>
      <c r="C1893" s="107" t="s">
        <v>4261</v>
      </c>
      <c r="D1893" s="41"/>
      <c r="E1893" s="43"/>
      <c r="F1893" s="171">
        <f t="shared" si="35"/>
        <v>0</v>
      </c>
    </row>
    <row r="1894" spans="1:6" s="45" customFormat="1" ht="14.25">
      <c r="A1894" s="35">
        <v>32219</v>
      </c>
      <c r="B1894" s="22" t="s">
        <v>2411</v>
      </c>
      <c r="C1894" s="105" t="s">
        <v>4262</v>
      </c>
      <c r="D1894" s="93" t="s">
        <v>1874</v>
      </c>
      <c r="E1894" s="94">
        <v>201.38</v>
      </c>
      <c r="F1894" s="171">
        <f t="shared" si="35"/>
        <v>201.38</v>
      </c>
    </row>
    <row r="1895" spans="1:6" s="45" customFormat="1" ht="14.25">
      <c r="A1895" s="31">
        <v>325</v>
      </c>
      <c r="B1895" s="22" t="s">
        <v>2411</v>
      </c>
      <c r="C1895" s="107" t="s">
        <v>4263</v>
      </c>
      <c r="D1895" s="41"/>
      <c r="E1895" s="43"/>
      <c r="F1895" s="171">
        <f t="shared" si="35"/>
        <v>0</v>
      </c>
    </row>
    <row r="1896" spans="1:6" s="45" customFormat="1" ht="14.25">
      <c r="A1896" s="31">
        <v>32502</v>
      </c>
      <c r="B1896" s="22" t="s">
        <v>2411</v>
      </c>
      <c r="C1896" s="107" t="s">
        <v>4264</v>
      </c>
      <c r="D1896" s="41" t="s">
        <v>1874</v>
      </c>
      <c r="E1896" s="43">
        <v>444.81</v>
      </c>
      <c r="F1896" s="171">
        <f t="shared" si="35"/>
        <v>444.81</v>
      </c>
    </row>
    <row r="1897" spans="1:6" s="45" customFormat="1" ht="14.25">
      <c r="A1897" s="31">
        <v>32505</v>
      </c>
      <c r="B1897" s="22" t="s">
        <v>2411</v>
      </c>
      <c r="C1897" s="107" t="s">
        <v>4265</v>
      </c>
      <c r="D1897" s="41" t="s">
        <v>1874</v>
      </c>
      <c r="E1897" s="43">
        <v>253.83</v>
      </c>
      <c r="F1897" s="171">
        <f t="shared" si="35"/>
        <v>253.83</v>
      </c>
    </row>
    <row r="1898" spans="1:6" s="45" customFormat="1" ht="14.25">
      <c r="A1898" s="31">
        <v>332</v>
      </c>
      <c r="B1898" s="22" t="s">
        <v>2411</v>
      </c>
      <c r="C1898" s="107" t="s">
        <v>4266</v>
      </c>
      <c r="D1898" s="41"/>
      <c r="E1898" s="43"/>
      <c r="F1898" s="171">
        <f t="shared" si="35"/>
        <v>0</v>
      </c>
    </row>
    <row r="1899" spans="1:6" s="45" customFormat="1" ht="14.25">
      <c r="A1899" s="31">
        <v>33245</v>
      </c>
      <c r="B1899" s="22" t="s">
        <v>2411</v>
      </c>
      <c r="C1899" s="107" t="s">
        <v>4267</v>
      </c>
      <c r="D1899" s="41" t="s">
        <v>20</v>
      </c>
      <c r="E1899" s="43">
        <v>2174.86</v>
      </c>
      <c r="F1899" s="171">
        <f t="shared" si="35"/>
        <v>2174.86</v>
      </c>
    </row>
    <row r="1900" spans="1:6" s="45" customFormat="1" ht="14.25">
      <c r="A1900" s="31">
        <v>335</v>
      </c>
      <c r="B1900" s="22" t="s">
        <v>2411</v>
      </c>
      <c r="C1900" s="107" t="s">
        <v>4268</v>
      </c>
      <c r="D1900" s="41"/>
      <c r="E1900" s="43"/>
      <c r="F1900" s="171">
        <f t="shared" si="35"/>
        <v>0</v>
      </c>
    </row>
    <row r="1901" spans="1:6" s="45" customFormat="1" ht="14.25">
      <c r="A1901" s="35">
        <v>33503</v>
      </c>
      <c r="B1901" s="22" t="s">
        <v>2411</v>
      </c>
      <c r="C1901" s="105" t="s">
        <v>4269</v>
      </c>
      <c r="D1901" s="93" t="s">
        <v>21</v>
      </c>
      <c r="E1901" s="94">
        <v>7.64</v>
      </c>
      <c r="F1901" s="171">
        <f t="shared" si="35"/>
        <v>7.64</v>
      </c>
    </row>
    <row r="1902" spans="1:6" s="45" customFormat="1" ht="14.25">
      <c r="A1902" s="31">
        <v>33506</v>
      </c>
      <c r="B1902" s="22" t="s">
        <v>2411</v>
      </c>
      <c r="C1902" s="107" t="s">
        <v>4270</v>
      </c>
      <c r="D1902" s="41" t="s">
        <v>21</v>
      </c>
      <c r="E1902" s="43">
        <v>55.67</v>
      </c>
      <c r="F1902" s="171">
        <f t="shared" si="35"/>
        <v>55.67</v>
      </c>
    </row>
    <row r="1903" spans="1:6" s="45" customFormat="1" ht="14.25">
      <c r="A1903" s="35">
        <v>33511</v>
      </c>
      <c r="B1903" s="22" t="s">
        <v>2411</v>
      </c>
      <c r="C1903" s="105" t="s">
        <v>4271</v>
      </c>
      <c r="D1903" s="93" t="s">
        <v>21</v>
      </c>
      <c r="E1903" s="94">
        <v>39.51</v>
      </c>
      <c r="F1903" s="171">
        <f t="shared" si="35"/>
        <v>39.51</v>
      </c>
    </row>
    <row r="1904" spans="1:6" s="45" customFormat="1" ht="14.25">
      <c r="A1904" s="31">
        <v>33518</v>
      </c>
      <c r="B1904" s="22" t="s">
        <v>2411</v>
      </c>
      <c r="C1904" s="107" t="s">
        <v>4272</v>
      </c>
      <c r="D1904" s="41" t="s">
        <v>21</v>
      </c>
      <c r="E1904" s="43">
        <v>148.63</v>
      </c>
      <c r="F1904" s="171">
        <f t="shared" si="35"/>
        <v>148.63</v>
      </c>
    </row>
    <row r="1905" spans="1:6" s="45" customFormat="1" ht="14.25">
      <c r="A1905" s="35">
        <v>33556</v>
      </c>
      <c r="B1905" s="22" t="s">
        <v>2411</v>
      </c>
      <c r="C1905" s="105" t="s">
        <v>4273</v>
      </c>
      <c r="D1905" s="93" t="s">
        <v>21</v>
      </c>
      <c r="E1905" s="94">
        <v>6.3</v>
      </c>
      <c r="F1905" s="171">
        <f t="shared" si="35"/>
        <v>6.3</v>
      </c>
    </row>
    <row r="1906" spans="1:6" s="45" customFormat="1" ht="14.25">
      <c r="A1906" s="31">
        <v>33599</v>
      </c>
      <c r="B1906" s="22" t="s">
        <v>2411</v>
      </c>
      <c r="C1906" s="107" t="s">
        <v>4274</v>
      </c>
      <c r="D1906" s="41" t="s">
        <v>21</v>
      </c>
      <c r="E1906" s="43">
        <v>19.87</v>
      </c>
      <c r="F1906" s="171">
        <f t="shared" si="35"/>
        <v>19.87</v>
      </c>
    </row>
    <row r="1907" spans="1:6" s="45" customFormat="1" ht="14.25">
      <c r="A1907" s="35">
        <v>338</v>
      </c>
      <c r="B1907" s="22" t="s">
        <v>2411</v>
      </c>
      <c r="C1907" s="105" t="s">
        <v>2670</v>
      </c>
      <c r="D1907" s="93"/>
      <c r="E1907" s="94"/>
      <c r="F1907" s="171">
        <f t="shared" si="35"/>
        <v>0</v>
      </c>
    </row>
    <row r="1908" spans="1:6" s="45" customFormat="1" ht="14.25">
      <c r="A1908" s="31">
        <v>33851</v>
      </c>
      <c r="B1908" s="22" t="s">
        <v>2411</v>
      </c>
      <c r="C1908" s="107" t="s">
        <v>4275</v>
      </c>
      <c r="D1908" s="41" t="s">
        <v>20</v>
      </c>
      <c r="E1908" s="43">
        <v>7176.29</v>
      </c>
      <c r="F1908" s="171">
        <f t="shared" si="35"/>
        <v>7176.29</v>
      </c>
    </row>
    <row r="1909" spans="1:6" s="45" customFormat="1" ht="14.25">
      <c r="A1909" s="31">
        <v>339</v>
      </c>
      <c r="B1909" s="22" t="s">
        <v>2411</v>
      </c>
      <c r="C1909" s="107" t="s">
        <v>4276</v>
      </c>
      <c r="D1909" s="41"/>
      <c r="E1909" s="43"/>
      <c r="F1909" s="171">
        <f t="shared" si="35"/>
        <v>0</v>
      </c>
    </row>
    <row r="1910" spans="1:6" s="45" customFormat="1" ht="14.25">
      <c r="A1910" s="35">
        <v>33976</v>
      </c>
      <c r="B1910" s="22" t="s">
        <v>2411</v>
      </c>
      <c r="C1910" s="105" t="s">
        <v>4277</v>
      </c>
      <c r="D1910" s="93" t="s">
        <v>20</v>
      </c>
      <c r="E1910" s="94">
        <v>189.22</v>
      </c>
      <c r="F1910" s="171">
        <f t="shared" si="35"/>
        <v>189.22</v>
      </c>
    </row>
    <row r="1911" spans="1:6" s="45" customFormat="1" ht="14.25">
      <c r="A1911" s="31">
        <v>340</v>
      </c>
      <c r="B1911" s="22" t="s">
        <v>2411</v>
      </c>
      <c r="C1911" s="107" t="s">
        <v>4278</v>
      </c>
      <c r="D1911" s="41"/>
      <c r="E1911" s="43"/>
      <c r="F1911" s="171">
        <f t="shared" si="35"/>
        <v>0</v>
      </c>
    </row>
    <row r="1912" spans="1:6" s="45" customFormat="1" ht="14.25">
      <c r="A1912" s="35">
        <v>34005</v>
      </c>
      <c r="B1912" s="22" t="s">
        <v>2411</v>
      </c>
      <c r="C1912" s="105" t="s">
        <v>4279</v>
      </c>
      <c r="D1912" s="93" t="s">
        <v>1874</v>
      </c>
      <c r="E1912" s="94">
        <v>63.13</v>
      </c>
      <c r="F1912" s="171">
        <f t="shared" si="35"/>
        <v>63.13</v>
      </c>
    </row>
    <row r="1913" spans="1:6" s="45" customFormat="1" ht="14.25">
      <c r="A1913" s="31">
        <v>341</v>
      </c>
      <c r="B1913" s="22" t="s">
        <v>2411</v>
      </c>
      <c r="C1913" s="107" t="s">
        <v>4280</v>
      </c>
      <c r="D1913" s="41"/>
      <c r="E1913" s="43"/>
      <c r="F1913" s="171">
        <f t="shared" si="35"/>
        <v>0</v>
      </c>
    </row>
    <row r="1914" spans="1:6" s="45" customFormat="1" ht="14.25">
      <c r="A1914" s="31">
        <v>34129</v>
      </c>
      <c r="B1914" s="22" t="s">
        <v>2411</v>
      </c>
      <c r="C1914" s="107" t="s">
        <v>4281</v>
      </c>
      <c r="D1914" s="41" t="s">
        <v>1874</v>
      </c>
      <c r="E1914" s="43">
        <v>95.35</v>
      </c>
      <c r="F1914" s="171">
        <f t="shared" si="35"/>
        <v>95.35</v>
      </c>
    </row>
    <row r="1915" spans="1:6" s="45" customFormat="1" ht="14.25">
      <c r="A1915" s="35">
        <v>343</v>
      </c>
      <c r="B1915" s="22" t="s">
        <v>2411</v>
      </c>
      <c r="C1915" s="105" t="s">
        <v>4282</v>
      </c>
      <c r="D1915" s="93"/>
      <c r="E1915" s="94"/>
      <c r="F1915" s="171">
        <f t="shared" si="35"/>
        <v>0</v>
      </c>
    </row>
    <row r="1916" spans="1:6" s="45" customFormat="1" ht="14.25">
      <c r="A1916" s="31">
        <v>34383</v>
      </c>
      <c r="B1916" s="22" t="s">
        <v>2411</v>
      </c>
      <c r="C1916" s="107" t="s">
        <v>4283</v>
      </c>
      <c r="D1916" s="41" t="s">
        <v>20</v>
      </c>
      <c r="E1916" s="43">
        <v>49.64</v>
      </c>
      <c r="F1916" s="171">
        <f t="shared" si="35"/>
        <v>49.64</v>
      </c>
    </row>
    <row r="1917" spans="1:6" s="45" customFormat="1" ht="14.25">
      <c r="A1917" s="35">
        <v>34384</v>
      </c>
      <c r="B1917" s="22" t="s">
        <v>2411</v>
      </c>
      <c r="C1917" s="105" t="s">
        <v>4284</v>
      </c>
      <c r="D1917" s="93" t="s">
        <v>20</v>
      </c>
      <c r="E1917" s="94">
        <v>53.84</v>
      </c>
      <c r="F1917" s="171">
        <f t="shared" si="35"/>
        <v>53.84</v>
      </c>
    </row>
    <row r="1918" spans="1:6" s="45" customFormat="1" ht="14.25">
      <c r="A1918" s="31">
        <v>345</v>
      </c>
      <c r="B1918" s="22" t="s">
        <v>2411</v>
      </c>
      <c r="C1918" s="107" t="s">
        <v>4285</v>
      </c>
      <c r="D1918" s="41"/>
      <c r="E1918" s="43"/>
      <c r="F1918" s="171">
        <f t="shared" si="35"/>
        <v>0</v>
      </c>
    </row>
    <row r="1919" spans="1:6" s="45" customFormat="1" ht="14.25">
      <c r="A1919" s="35">
        <v>34544</v>
      </c>
      <c r="B1919" s="22" t="s">
        <v>2411</v>
      </c>
      <c r="C1919" s="105" t="s">
        <v>4286</v>
      </c>
      <c r="D1919" s="93" t="s">
        <v>23</v>
      </c>
      <c r="E1919" s="94">
        <v>63.37</v>
      </c>
      <c r="F1919" s="171">
        <f t="shared" si="35"/>
        <v>63.37</v>
      </c>
    </row>
    <row r="1920" spans="1:6" s="45" customFormat="1" ht="14.25">
      <c r="A1920" s="31">
        <v>346</v>
      </c>
      <c r="B1920" s="22" t="s">
        <v>2411</v>
      </c>
      <c r="C1920" s="107" t="s">
        <v>4287</v>
      </c>
      <c r="D1920" s="41"/>
      <c r="E1920" s="43"/>
      <c r="F1920" s="171">
        <f t="shared" si="35"/>
        <v>0</v>
      </c>
    </row>
    <row r="1921" spans="1:6" s="45" customFormat="1" ht="14.25">
      <c r="A1921" s="35">
        <v>34656</v>
      </c>
      <c r="B1921" s="22" t="s">
        <v>2411</v>
      </c>
      <c r="C1921" s="105" t="s">
        <v>4288</v>
      </c>
      <c r="D1921" s="93" t="s">
        <v>1874</v>
      </c>
      <c r="E1921" s="94">
        <v>70.55</v>
      </c>
      <c r="F1921" s="171">
        <f t="shared" si="35"/>
        <v>70.55</v>
      </c>
    </row>
    <row r="1922" spans="1:6" s="45" customFormat="1" ht="14.25">
      <c r="A1922" s="31">
        <v>34666</v>
      </c>
      <c r="B1922" s="22" t="s">
        <v>2411</v>
      </c>
      <c r="C1922" s="107" t="s">
        <v>4289</v>
      </c>
      <c r="D1922" s="41" t="s">
        <v>1874</v>
      </c>
      <c r="E1922" s="43">
        <v>70.55</v>
      </c>
      <c r="F1922" s="171">
        <f t="shared" si="35"/>
        <v>70.55</v>
      </c>
    </row>
    <row r="1923" spans="1:6" s="45" customFormat="1" ht="14.25">
      <c r="A1923" s="35">
        <v>347</v>
      </c>
      <c r="B1923" s="22" t="s">
        <v>2411</v>
      </c>
      <c r="C1923" s="105" t="s">
        <v>4287</v>
      </c>
      <c r="D1923" s="93"/>
      <c r="E1923" s="94"/>
      <c r="F1923" s="171">
        <f t="shared" ref="F1923:F1986" si="36">E1923*$F$1534</f>
        <v>0</v>
      </c>
    </row>
    <row r="1924" spans="1:6" s="45" customFormat="1" ht="14.25">
      <c r="A1924" s="31">
        <v>34787</v>
      </c>
      <c r="B1924" s="22" t="s">
        <v>2411</v>
      </c>
      <c r="C1924" s="107" t="s">
        <v>4290</v>
      </c>
      <c r="D1924" s="41" t="s">
        <v>1874</v>
      </c>
      <c r="E1924" s="43">
        <v>58.51</v>
      </c>
      <c r="F1924" s="171">
        <f t="shared" si="36"/>
        <v>58.51</v>
      </c>
    </row>
    <row r="1925" spans="1:6" s="45" customFormat="1" ht="14.25">
      <c r="A1925" s="31">
        <v>348</v>
      </c>
      <c r="B1925" s="22" t="s">
        <v>2411</v>
      </c>
      <c r="C1925" s="107" t="s">
        <v>4291</v>
      </c>
      <c r="D1925" s="41"/>
      <c r="E1925" s="43"/>
      <c r="F1925" s="171">
        <f t="shared" si="36"/>
        <v>0</v>
      </c>
    </row>
    <row r="1926" spans="1:6" s="45" customFormat="1" ht="14.25">
      <c r="A1926" s="31">
        <v>34850</v>
      </c>
      <c r="B1926" s="22" t="s">
        <v>2411</v>
      </c>
      <c r="C1926" s="107" t="s">
        <v>4292</v>
      </c>
      <c r="D1926" s="41" t="s">
        <v>27</v>
      </c>
      <c r="E1926" s="43">
        <v>139</v>
      </c>
      <c r="F1926" s="171">
        <f t="shared" si="36"/>
        <v>139</v>
      </c>
    </row>
    <row r="1927" spans="1:6" s="45" customFormat="1" ht="14.25">
      <c r="A1927" s="35">
        <v>351</v>
      </c>
      <c r="B1927" s="22" t="s">
        <v>2411</v>
      </c>
      <c r="C1927" s="105" t="s">
        <v>4293</v>
      </c>
      <c r="D1927" s="93"/>
      <c r="E1927" s="94"/>
      <c r="F1927" s="171">
        <f t="shared" si="36"/>
        <v>0</v>
      </c>
    </row>
    <row r="1928" spans="1:6" s="45" customFormat="1" ht="14.25">
      <c r="A1928" s="31">
        <v>35114</v>
      </c>
      <c r="B1928" s="22" t="s">
        <v>2411</v>
      </c>
      <c r="C1928" s="107" t="s">
        <v>4294</v>
      </c>
      <c r="D1928" s="41" t="s">
        <v>21</v>
      </c>
      <c r="E1928" s="43">
        <v>2.09</v>
      </c>
      <c r="F1928" s="171">
        <f t="shared" si="36"/>
        <v>2.09</v>
      </c>
    </row>
    <row r="1929" spans="1:6" s="45" customFormat="1" ht="14.25">
      <c r="A1929" s="35">
        <v>352</v>
      </c>
      <c r="B1929" s="22" t="s">
        <v>2411</v>
      </c>
      <c r="C1929" s="105" t="s">
        <v>4295</v>
      </c>
      <c r="D1929" s="93"/>
      <c r="E1929" s="94"/>
      <c r="F1929" s="171">
        <f t="shared" si="36"/>
        <v>0</v>
      </c>
    </row>
    <row r="1930" spans="1:6" s="45" customFormat="1" ht="14.25">
      <c r="A1930" s="31">
        <v>35211</v>
      </c>
      <c r="B1930" s="22" t="s">
        <v>2411</v>
      </c>
      <c r="C1930" s="107" t="s">
        <v>4296</v>
      </c>
      <c r="D1930" s="41" t="s">
        <v>56</v>
      </c>
      <c r="E1930" s="43">
        <v>16.940000000000001</v>
      </c>
      <c r="F1930" s="171">
        <f t="shared" si="36"/>
        <v>16.940000000000001</v>
      </c>
    </row>
    <row r="1931" spans="1:6" s="45" customFormat="1" ht="14.25">
      <c r="A1931" s="31">
        <v>355</v>
      </c>
      <c r="B1931" s="22" t="s">
        <v>2411</v>
      </c>
      <c r="C1931" s="107" t="s">
        <v>4297</v>
      </c>
      <c r="D1931" s="41"/>
      <c r="E1931" s="43"/>
      <c r="F1931" s="171">
        <f t="shared" si="36"/>
        <v>0</v>
      </c>
    </row>
    <row r="1932" spans="1:6" s="45" customFormat="1" ht="14.25">
      <c r="A1932" s="31">
        <v>35504</v>
      </c>
      <c r="B1932" s="22" t="s">
        <v>2411</v>
      </c>
      <c r="C1932" s="107" t="s">
        <v>4298</v>
      </c>
      <c r="D1932" s="41" t="s">
        <v>23</v>
      </c>
      <c r="E1932" s="43">
        <v>1.34</v>
      </c>
      <c r="F1932" s="171">
        <f t="shared" si="36"/>
        <v>1.34</v>
      </c>
    </row>
    <row r="1933" spans="1:6" s="45" customFormat="1" ht="14.25">
      <c r="A1933" s="31">
        <v>35571</v>
      </c>
      <c r="B1933" s="22" t="s">
        <v>2411</v>
      </c>
      <c r="C1933" s="107" t="s">
        <v>4299</v>
      </c>
      <c r="D1933" s="41" t="s">
        <v>1874</v>
      </c>
      <c r="E1933" s="43">
        <v>216.16</v>
      </c>
      <c r="F1933" s="171">
        <f t="shared" si="36"/>
        <v>216.16</v>
      </c>
    </row>
    <row r="1934" spans="1:6" s="45" customFormat="1" ht="14.25">
      <c r="A1934" s="31">
        <v>35579</v>
      </c>
      <c r="B1934" s="22" t="s">
        <v>2411</v>
      </c>
      <c r="C1934" s="107" t="s">
        <v>4300</v>
      </c>
      <c r="D1934" s="41" t="s">
        <v>1874</v>
      </c>
      <c r="E1934" s="43">
        <v>267.39</v>
      </c>
      <c r="F1934" s="171">
        <f t="shared" si="36"/>
        <v>267.39</v>
      </c>
    </row>
    <row r="1935" spans="1:6" s="45" customFormat="1" ht="14.25">
      <c r="A1935" s="31">
        <v>356</v>
      </c>
      <c r="B1935" s="22" t="s">
        <v>2411</v>
      </c>
      <c r="C1935" s="107" t="s">
        <v>4301</v>
      </c>
      <c r="D1935" s="41"/>
      <c r="E1935" s="43"/>
      <c r="F1935" s="171">
        <f t="shared" si="36"/>
        <v>0</v>
      </c>
    </row>
    <row r="1936" spans="1:6" s="45" customFormat="1" ht="14.25">
      <c r="A1936" s="31">
        <v>35625</v>
      </c>
      <c r="B1936" s="22" t="s">
        <v>2411</v>
      </c>
      <c r="C1936" s="107" t="s">
        <v>4302</v>
      </c>
      <c r="D1936" s="41" t="s">
        <v>1874</v>
      </c>
      <c r="E1936" s="43">
        <v>162.1</v>
      </c>
      <c r="F1936" s="171">
        <f t="shared" si="36"/>
        <v>162.1</v>
      </c>
    </row>
    <row r="1937" spans="1:6" s="45" customFormat="1" ht="14.25">
      <c r="A1937" s="35">
        <v>360</v>
      </c>
      <c r="B1937" s="22" t="s">
        <v>2411</v>
      </c>
      <c r="C1937" s="105" t="s">
        <v>4303</v>
      </c>
      <c r="D1937" s="93"/>
      <c r="E1937" s="94"/>
      <c r="F1937" s="171">
        <f t="shared" si="36"/>
        <v>0</v>
      </c>
    </row>
    <row r="1938" spans="1:6" s="45" customFormat="1" ht="14.25">
      <c r="A1938" s="31">
        <v>36002</v>
      </c>
      <c r="B1938" s="22" t="s">
        <v>2411</v>
      </c>
      <c r="C1938" s="107" t="s">
        <v>4304</v>
      </c>
      <c r="D1938" s="41" t="s">
        <v>21</v>
      </c>
      <c r="E1938" s="43">
        <v>23.9</v>
      </c>
      <c r="F1938" s="171">
        <f t="shared" si="36"/>
        <v>23.9</v>
      </c>
    </row>
    <row r="1939" spans="1:6" s="45" customFormat="1" ht="14.25">
      <c r="A1939" s="31">
        <v>36010</v>
      </c>
      <c r="B1939" s="22" t="s">
        <v>2411</v>
      </c>
      <c r="C1939" s="107" t="s">
        <v>4305</v>
      </c>
      <c r="D1939" s="41" t="s">
        <v>21</v>
      </c>
      <c r="E1939" s="43">
        <v>21.22</v>
      </c>
      <c r="F1939" s="171">
        <f t="shared" si="36"/>
        <v>21.22</v>
      </c>
    </row>
    <row r="1940" spans="1:6" s="45" customFormat="1" ht="14.25">
      <c r="A1940" s="31">
        <v>36012</v>
      </c>
      <c r="B1940" s="22" t="s">
        <v>2411</v>
      </c>
      <c r="C1940" s="107" t="s">
        <v>4306</v>
      </c>
      <c r="D1940" s="41" t="s">
        <v>21</v>
      </c>
      <c r="E1940" s="43">
        <v>4.13</v>
      </c>
      <c r="F1940" s="171">
        <f t="shared" si="36"/>
        <v>4.13</v>
      </c>
    </row>
    <row r="1941" spans="1:6" s="45" customFormat="1" ht="14.25">
      <c r="A1941" s="31">
        <v>36018</v>
      </c>
      <c r="B1941" s="22" t="s">
        <v>2411</v>
      </c>
      <c r="C1941" s="107" t="s">
        <v>4307</v>
      </c>
      <c r="D1941" s="41" t="s">
        <v>21</v>
      </c>
      <c r="E1941" s="43">
        <v>25.27</v>
      </c>
      <c r="F1941" s="171">
        <f t="shared" si="36"/>
        <v>25.27</v>
      </c>
    </row>
    <row r="1942" spans="1:6" s="45" customFormat="1" ht="14.25">
      <c r="A1942" s="35">
        <v>36034</v>
      </c>
      <c r="B1942" s="22" t="s">
        <v>2411</v>
      </c>
      <c r="C1942" s="105" t="s">
        <v>4308</v>
      </c>
      <c r="D1942" s="93" t="s">
        <v>21</v>
      </c>
      <c r="E1942" s="94">
        <v>33.11</v>
      </c>
      <c r="F1942" s="171">
        <f t="shared" si="36"/>
        <v>33.11</v>
      </c>
    </row>
    <row r="1943" spans="1:6" s="45" customFormat="1" ht="14.25">
      <c r="A1943" s="31">
        <v>36044</v>
      </c>
      <c r="B1943" s="22" t="s">
        <v>2411</v>
      </c>
      <c r="C1943" s="107" t="s">
        <v>4309</v>
      </c>
      <c r="D1943" s="41" t="s">
        <v>21</v>
      </c>
      <c r="E1943" s="43">
        <v>49.2</v>
      </c>
      <c r="F1943" s="171">
        <f t="shared" si="36"/>
        <v>49.2</v>
      </c>
    </row>
    <row r="1944" spans="1:6" s="45" customFormat="1" ht="14.25">
      <c r="A1944" s="35">
        <v>36091</v>
      </c>
      <c r="B1944" s="22" t="s">
        <v>2411</v>
      </c>
      <c r="C1944" s="105" t="s">
        <v>4310</v>
      </c>
      <c r="D1944" s="93" t="s">
        <v>21</v>
      </c>
      <c r="E1944" s="94">
        <v>16.690000000000001</v>
      </c>
      <c r="F1944" s="171">
        <f t="shared" si="36"/>
        <v>16.690000000000001</v>
      </c>
    </row>
    <row r="1945" spans="1:6" s="45" customFormat="1" ht="14.25">
      <c r="A1945" s="31">
        <v>365</v>
      </c>
      <c r="B1945" s="22" t="s">
        <v>2411</v>
      </c>
      <c r="C1945" s="107" t="s">
        <v>4311</v>
      </c>
      <c r="D1945" s="41"/>
      <c r="E1945" s="43"/>
      <c r="F1945" s="171">
        <f t="shared" si="36"/>
        <v>0</v>
      </c>
    </row>
    <row r="1946" spans="1:6" s="45" customFormat="1" ht="14.25">
      <c r="A1946" s="35">
        <v>36506</v>
      </c>
      <c r="B1946" s="22" t="s">
        <v>2411</v>
      </c>
      <c r="C1946" s="105" t="s">
        <v>4312</v>
      </c>
      <c r="D1946" s="93" t="s">
        <v>21</v>
      </c>
      <c r="E1946" s="94">
        <v>34.549999999999997</v>
      </c>
      <c r="F1946" s="171">
        <f t="shared" si="36"/>
        <v>34.549999999999997</v>
      </c>
    </row>
    <row r="1947" spans="1:6" s="45" customFormat="1" ht="14.25">
      <c r="A1947" s="31">
        <v>36512</v>
      </c>
      <c r="B1947" s="22" t="s">
        <v>2411</v>
      </c>
      <c r="C1947" s="107" t="s">
        <v>4313</v>
      </c>
      <c r="D1947" s="41" t="s">
        <v>20</v>
      </c>
      <c r="E1947" s="43">
        <v>1.68</v>
      </c>
      <c r="F1947" s="171">
        <f t="shared" si="36"/>
        <v>1.68</v>
      </c>
    </row>
    <row r="1948" spans="1:6" s="45" customFormat="1" ht="14.25">
      <c r="A1948" s="31">
        <v>36514</v>
      </c>
      <c r="B1948" s="22" t="s">
        <v>2411</v>
      </c>
      <c r="C1948" s="107" t="s">
        <v>4314</v>
      </c>
      <c r="D1948" s="41" t="s">
        <v>20</v>
      </c>
      <c r="E1948" s="43">
        <v>2.4</v>
      </c>
      <c r="F1948" s="171">
        <f t="shared" si="36"/>
        <v>2.4</v>
      </c>
    </row>
    <row r="1949" spans="1:6" s="45" customFormat="1" ht="14.25">
      <c r="A1949" s="31">
        <v>36517</v>
      </c>
      <c r="B1949" s="22" t="s">
        <v>2411</v>
      </c>
      <c r="C1949" s="107" t="s">
        <v>4315</v>
      </c>
      <c r="D1949" s="41" t="s">
        <v>20</v>
      </c>
      <c r="E1949" s="43">
        <v>1.42</v>
      </c>
      <c r="F1949" s="171">
        <f t="shared" si="36"/>
        <v>1.42</v>
      </c>
    </row>
    <row r="1950" spans="1:6" s="45" customFormat="1" ht="14.25">
      <c r="A1950" s="31">
        <v>368</v>
      </c>
      <c r="B1950" s="22" t="s">
        <v>2411</v>
      </c>
      <c r="C1950" s="107" t="s">
        <v>4291</v>
      </c>
      <c r="D1950" s="41"/>
      <c r="E1950" s="43"/>
      <c r="F1950" s="171">
        <f t="shared" si="36"/>
        <v>0</v>
      </c>
    </row>
    <row r="1951" spans="1:6" s="45" customFormat="1" ht="14.25">
      <c r="A1951" s="31">
        <v>36825</v>
      </c>
      <c r="B1951" s="22" t="s">
        <v>2411</v>
      </c>
      <c r="C1951" s="107" t="s">
        <v>4316</v>
      </c>
      <c r="D1951" s="41" t="s">
        <v>27</v>
      </c>
      <c r="E1951" s="43">
        <v>180.57</v>
      </c>
      <c r="F1951" s="171">
        <f t="shared" si="36"/>
        <v>180.57</v>
      </c>
    </row>
    <row r="1952" spans="1:6" s="45" customFormat="1" ht="14.25">
      <c r="A1952" s="35">
        <v>369</v>
      </c>
      <c r="B1952" s="22" t="s">
        <v>2411</v>
      </c>
      <c r="C1952" s="105" t="s">
        <v>4317</v>
      </c>
      <c r="D1952" s="93"/>
      <c r="E1952" s="94"/>
      <c r="F1952" s="171">
        <f t="shared" si="36"/>
        <v>0</v>
      </c>
    </row>
    <row r="1953" spans="1:6" s="45" customFormat="1" ht="14.25">
      <c r="A1953" s="31">
        <v>36991</v>
      </c>
      <c r="B1953" s="22" t="s">
        <v>2411</v>
      </c>
      <c r="C1953" s="107" t="s">
        <v>4318</v>
      </c>
      <c r="D1953" s="41" t="s">
        <v>20</v>
      </c>
      <c r="E1953" s="43">
        <v>1.08</v>
      </c>
      <c r="F1953" s="171">
        <f t="shared" si="36"/>
        <v>1.08</v>
      </c>
    </row>
    <row r="1954" spans="1:6" s="45" customFormat="1" ht="14.25">
      <c r="A1954" s="35">
        <v>370</v>
      </c>
      <c r="B1954" s="22" t="s">
        <v>2411</v>
      </c>
      <c r="C1954" s="105" t="s">
        <v>4319</v>
      </c>
      <c r="D1954" s="93"/>
      <c r="E1954" s="94"/>
      <c r="F1954" s="171">
        <f t="shared" si="36"/>
        <v>0</v>
      </c>
    </row>
    <row r="1955" spans="1:6" s="45" customFormat="1" ht="14.25">
      <c r="A1955" s="31">
        <v>37009</v>
      </c>
      <c r="B1955" s="22" t="s">
        <v>2411</v>
      </c>
      <c r="C1955" s="107" t="s">
        <v>4320</v>
      </c>
      <c r="D1955" s="41" t="s">
        <v>1874</v>
      </c>
      <c r="E1955" s="43">
        <v>259.44</v>
      </c>
      <c r="F1955" s="171">
        <f t="shared" si="36"/>
        <v>259.44</v>
      </c>
    </row>
    <row r="1956" spans="1:6" s="45" customFormat="1" ht="14.25">
      <c r="A1956" s="31">
        <v>37013</v>
      </c>
      <c r="B1956" s="22" t="s">
        <v>2411</v>
      </c>
      <c r="C1956" s="107" t="s">
        <v>4321</v>
      </c>
      <c r="D1956" s="41" t="s">
        <v>1874</v>
      </c>
      <c r="E1956" s="43">
        <v>325.42</v>
      </c>
      <c r="F1956" s="171">
        <f t="shared" si="36"/>
        <v>325.42</v>
      </c>
    </row>
    <row r="1957" spans="1:6" s="45" customFormat="1" ht="14.25">
      <c r="A1957" s="31">
        <v>37043</v>
      </c>
      <c r="B1957" s="22" t="s">
        <v>2411</v>
      </c>
      <c r="C1957" s="107" t="s">
        <v>4322</v>
      </c>
      <c r="D1957" s="41" t="s">
        <v>23</v>
      </c>
      <c r="E1957" s="43">
        <v>19.75</v>
      </c>
      <c r="F1957" s="171">
        <f t="shared" si="36"/>
        <v>19.75</v>
      </c>
    </row>
    <row r="1958" spans="1:6" s="45" customFormat="1" ht="14.25">
      <c r="A1958" s="31">
        <v>37057</v>
      </c>
      <c r="B1958" s="22" t="s">
        <v>2411</v>
      </c>
      <c r="C1958" s="107" t="s">
        <v>4323</v>
      </c>
      <c r="D1958" s="41" t="s">
        <v>1874</v>
      </c>
      <c r="E1958" s="43">
        <v>412.22</v>
      </c>
      <c r="F1958" s="171">
        <f t="shared" si="36"/>
        <v>412.22</v>
      </c>
    </row>
    <row r="1959" spans="1:6" s="45" customFormat="1" ht="14.25">
      <c r="A1959" s="31">
        <v>37090</v>
      </c>
      <c r="B1959" s="22" t="s">
        <v>2411</v>
      </c>
      <c r="C1959" s="107" t="s">
        <v>4324</v>
      </c>
      <c r="D1959" s="41" t="s">
        <v>20</v>
      </c>
      <c r="E1959" s="43">
        <v>3.72</v>
      </c>
      <c r="F1959" s="171">
        <f t="shared" si="36"/>
        <v>3.72</v>
      </c>
    </row>
    <row r="1960" spans="1:6" s="45" customFormat="1" ht="14.25">
      <c r="A1960" s="31">
        <v>371</v>
      </c>
      <c r="B1960" s="22" t="s">
        <v>2411</v>
      </c>
      <c r="C1960" s="107" t="s">
        <v>4325</v>
      </c>
      <c r="D1960" s="41"/>
      <c r="E1960" s="43"/>
      <c r="F1960" s="171">
        <f t="shared" si="36"/>
        <v>0</v>
      </c>
    </row>
    <row r="1961" spans="1:6" s="45" customFormat="1" ht="14.25">
      <c r="A1961" s="31">
        <v>37103</v>
      </c>
      <c r="B1961" s="22" t="s">
        <v>2411</v>
      </c>
      <c r="C1961" s="107" t="s">
        <v>2789</v>
      </c>
      <c r="D1961" s="41" t="s">
        <v>1874</v>
      </c>
      <c r="E1961" s="43">
        <v>1059.72</v>
      </c>
      <c r="F1961" s="171">
        <f t="shared" si="36"/>
        <v>1059.72</v>
      </c>
    </row>
    <row r="1962" spans="1:6" s="45" customFormat="1" ht="14.25">
      <c r="A1962" s="31">
        <v>375</v>
      </c>
      <c r="B1962" s="22" t="s">
        <v>2411</v>
      </c>
      <c r="C1962" s="107" t="s">
        <v>4317</v>
      </c>
      <c r="D1962" s="41"/>
      <c r="E1962" s="43"/>
      <c r="F1962" s="171">
        <f t="shared" si="36"/>
        <v>0</v>
      </c>
    </row>
    <row r="1963" spans="1:6" s="45" customFormat="1" ht="14.25">
      <c r="A1963" s="35">
        <v>37502</v>
      </c>
      <c r="B1963" s="22" t="s">
        <v>2411</v>
      </c>
      <c r="C1963" s="105" t="s">
        <v>4326</v>
      </c>
      <c r="D1963" s="93" t="s">
        <v>27</v>
      </c>
      <c r="E1963" s="94">
        <v>41.03</v>
      </c>
      <c r="F1963" s="171">
        <f t="shared" si="36"/>
        <v>41.03</v>
      </c>
    </row>
    <row r="1964" spans="1:6" s="45" customFormat="1" ht="14.25">
      <c r="A1964" s="31">
        <v>37509</v>
      </c>
      <c r="B1964" s="22" t="s">
        <v>2411</v>
      </c>
      <c r="C1964" s="107" t="s">
        <v>4327</v>
      </c>
      <c r="D1964" s="41" t="s">
        <v>27</v>
      </c>
      <c r="E1964" s="43">
        <v>131.57</v>
      </c>
      <c r="F1964" s="171">
        <f t="shared" si="36"/>
        <v>131.57</v>
      </c>
    </row>
    <row r="1965" spans="1:6" s="45" customFormat="1" ht="14.25">
      <c r="A1965" s="35">
        <v>37513</v>
      </c>
      <c r="B1965" s="22" t="s">
        <v>2411</v>
      </c>
      <c r="C1965" s="105" t="s">
        <v>4328</v>
      </c>
      <c r="D1965" s="93" t="s">
        <v>27</v>
      </c>
      <c r="E1965" s="94">
        <v>23.24</v>
      </c>
      <c r="F1965" s="171">
        <f t="shared" si="36"/>
        <v>23.24</v>
      </c>
    </row>
    <row r="1966" spans="1:6" s="45" customFormat="1" ht="14.25">
      <c r="A1966" s="31">
        <v>37514</v>
      </c>
      <c r="B1966" s="22" t="s">
        <v>2411</v>
      </c>
      <c r="C1966" s="107" t="s">
        <v>4329</v>
      </c>
      <c r="D1966" s="41" t="s">
        <v>27</v>
      </c>
      <c r="E1966" s="43">
        <v>24.02</v>
      </c>
      <c r="F1966" s="171">
        <f t="shared" si="36"/>
        <v>24.02</v>
      </c>
    </row>
    <row r="1967" spans="1:6" s="45" customFormat="1" ht="14.25">
      <c r="A1967" s="31">
        <v>37517</v>
      </c>
      <c r="B1967" s="22" t="s">
        <v>2411</v>
      </c>
      <c r="C1967" s="107" t="s">
        <v>4330</v>
      </c>
      <c r="D1967" s="41" t="s">
        <v>27</v>
      </c>
      <c r="E1967" s="43">
        <v>18.309999999999999</v>
      </c>
      <c r="F1967" s="171">
        <f t="shared" si="36"/>
        <v>18.309999999999999</v>
      </c>
    </row>
    <row r="1968" spans="1:6" s="45" customFormat="1" ht="14.25">
      <c r="A1968" s="31">
        <v>37519</v>
      </c>
      <c r="B1968" s="22" t="s">
        <v>2411</v>
      </c>
      <c r="C1968" s="107" t="s">
        <v>4331</v>
      </c>
      <c r="D1968" s="41" t="s">
        <v>27</v>
      </c>
      <c r="E1968" s="43">
        <v>11.68</v>
      </c>
      <c r="F1968" s="171">
        <f t="shared" si="36"/>
        <v>11.68</v>
      </c>
    </row>
    <row r="1969" spans="1:6" s="45" customFormat="1" ht="14.25">
      <c r="A1969" s="31">
        <v>37564</v>
      </c>
      <c r="B1969" s="22" t="s">
        <v>2411</v>
      </c>
      <c r="C1969" s="107" t="s">
        <v>4332</v>
      </c>
      <c r="D1969" s="41" t="s">
        <v>27</v>
      </c>
      <c r="E1969" s="43">
        <v>38.56</v>
      </c>
      <c r="F1969" s="171">
        <f t="shared" si="36"/>
        <v>38.56</v>
      </c>
    </row>
    <row r="1970" spans="1:6" s="45" customFormat="1" ht="14.25">
      <c r="A1970" s="31">
        <v>37566</v>
      </c>
      <c r="B1970" s="22" t="s">
        <v>2411</v>
      </c>
      <c r="C1970" s="107" t="s">
        <v>4333</v>
      </c>
      <c r="D1970" s="41" t="s">
        <v>27</v>
      </c>
      <c r="E1970" s="43">
        <v>18.309999999999999</v>
      </c>
      <c r="F1970" s="171">
        <f t="shared" si="36"/>
        <v>18.309999999999999</v>
      </c>
    </row>
    <row r="1971" spans="1:6" s="45" customFormat="1" ht="14.25">
      <c r="A1971" s="31">
        <v>377</v>
      </c>
      <c r="B1971" s="22" t="s">
        <v>2411</v>
      </c>
      <c r="C1971" s="107" t="s">
        <v>4317</v>
      </c>
      <c r="D1971" s="41"/>
      <c r="E1971" s="43"/>
      <c r="F1971" s="171">
        <f t="shared" si="36"/>
        <v>0</v>
      </c>
    </row>
    <row r="1972" spans="1:6" s="45" customFormat="1" ht="14.25">
      <c r="A1972" s="31">
        <v>37733</v>
      </c>
      <c r="B1972" s="22" t="s">
        <v>2411</v>
      </c>
      <c r="C1972" s="107" t="s">
        <v>4334</v>
      </c>
      <c r="D1972" s="41" t="s">
        <v>27</v>
      </c>
      <c r="E1972" s="43">
        <v>41.43</v>
      </c>
      <c r="F1972" s="171">
        <f t="shared" si="36"/>
        <v>41.43</v>
      </c>
    </row>
    <row r="1973" spans="1:6" s="45" customFormat="1" ht="14.25">
      <c r="A1973" s="31">
        <v>380</v>
      </c>
      <c r="B1973" s="22" t="s">
        <v>2411</v>
      </c>
      <c r="C1973" s="107" t="s">
        <v>4335</v>
      </c>
      <c r="D1973" s="41"/>
      <c r="E1973" s="43"/>
      <c r="F1973" s="171">
        <f t="shared" si="36"/>
        <v>0</v>
      </c>
    </row>
    <row r="1974" spans="1:6" s="45" customFormat="1" ht="14.25">
      <c r="A1974" s="31">
        <v>38001</v>
      </c>
      <c r="B1974" s="22" t="s">
        <v>2411</v>
      </c>
      <c r="C1974" s="107" t="s">
        <v>4336</v>
      </c>
      <c r="D1974" s="41" t="s">
        <v>27</v>
      </c>
      <c r="E1974" s="43">
        <v>17.38</v>
      </c>
      <c r="F1974" s="171">
        <f t="shared" si="36"/>
        <v>17.38</v>
      </c>
    </row>
    <row r="1975" spans="1:6" s="45" customFormat="1" ht="14.25">
      <c r="A1975" s="31">
        <v>38003</v>
      </c>
      <c r="B1975" s="22" t="s">
        <v>2411</v>
      </c>
      <c r="C1975" s="107" t="s">
        <v>4337</v>
      </c>
      <c r="D1975" s="41" t="s">
        <v>23</v>
      </c>
      <c r="E1975" s="43">
        <v>1.55</v>
      </c>
      <c r="F1975" s="171">
        <f t="shared" si="36"/>
        <v>1.55</v>
      </c>
    </row>
    <row r="1976" spans="1:6" s="45" customFormat="1" ht="14.25">
      <c r="A1976" s="31">
        <v>38006</v>
      </c>
      <c r="B1976" s="22" t="s">
        <v>2411</v>
      </c>
      <c r="C1976" s="107" t="s">
        <v>4338</v>
      </c>
      <c r="D1976" s="41" t="s">
        <v>27</v>
      </c>
      <c r="E1976" s="43">
        <v>37.29</v>
      </c>
      <c r="F1976" s="171">
        <f t="shared" si="36"/>
        <v>37.29</v>
      </c>
    </row>
    <row r="1977" spans="1:6" s="45" customFormat="1" ht="14.25">
      <c r="A1977" s="31">
        <v>38009</v>
      </c>
      <c r="B1977" s="22" t="s">
        <v>2411</v>
      </c>
      <c r="C1977" s="107" t="s">
        <v>4339</v>
      </c>
      <c r="D1977" s="41" t="s">
        <v>27</v>
      </c>
      <c r="E1977" s="43">
        <v>11.68</v>
      </c>
      <c r="F1977" s="171">
        <f t="shared" si="36"/>
        <v>11.68</v>
      </c>
    </row>
    <row r="1978" spans="1:6" s="45" customFormat="1" ht="14.25">
      <c r="A1978" s="31">
        <v>38012</v>
      </c>
      <c r="B1978" s="22" t="s">
        <v>2411</v>
      </c>
      <c r="C1978" s="107" t="s">
        <v>4340</v>
      </c>
      <c r="D1978" s="41" t="s">
        <v>20</v>
      </c>
      <c r="E1978" s="43">
        <v>3.21</v>
      </c>
      <c r="F1978" s="171">
        <f t="shared" si="36"/>
        <v>3.21</v>
      </c>
    </row>
    <row r="1979" spans="1:6" s="45" customFormat="1" ht="14.25">
      <c r="A1979" s="31">
        <v>38013</v>
      </c>
      <c r="B1979" s="22" t="s">
        <v>2411</v>
      </c>
      <c r="C1979" s="107" t="s">
        <v>4341</v>
      </c>
      <c r="D1979" s="41" t="s">
        <v>20</v>
      </c>
      <c r="E1979" s="43">
        <v>1.08</v>
      </c>
      <c r="F1979" s="171">
        <f t="shared" si="36"/>
        <v>1.08</v>
      </c>
    </row>
    <row r="1980" spans="1:6" s="45" customFormat="1" ht="14.25">
      <c r="A1980" s="31">
        <v>38014</v>
      </c>
      <c r="B1980" s="22" t="s">
        <v>2411</v>
      </c>
      <c r="C1980" s="107" t="s">
        <v>4342</v>
      </c>
      <c r="D1980" s="41" t="s">
        <v>23</v>
      </c>
      <c r="E1980" s="43">
        <v>9.59</v>
      </c>
      <c r="F1980" s="171">
        <f t="shared" si="36"/>
        <v>9.59</v>
      </c>
    </row>
    <row r="1981" spans="1:6" s="45" customFormat="1" ht="14.25">
      <c r="A1981" s="31">
        <v>38016</v>
      </c>
      <c r="B1981" s="22" t="s">
        <v>2411</v>
      </c>
      <c r="C1981" s="107" t="s">
        <v>4343</v>
      </c>
      <c r="D1981" s="41" t="s">
        <v>23</v>
      </c>
      <c r="E1981" s="43">
        <v>14.79</v>
      </c>
      <c r="F1981" s="171">
        <f t="shared" si="36"/>
        <v>14.79</v>
      </c>
    </row>
    <row r="1982" spans="1:6" s="45" customFormat="1" ht="14.25">
      <c r="A1982" s="31">
        <v>38017</v>
      </c>
      <c r="B1982" s="22" t="s">
        <v>2411</v>
      </c>
      <c r="C1982" s="107" t="s">
        <v>4344</v>
      </c>
      <c r="D1982" s="41" t="s">
        <v>23</v>
      </c>
      <c r="E1982" s="43">
        <v>4.17</v>
      </c>
      <c r="F1982" s="171">
        <f t="shared" si="36"/>
        <v>4.17</v>
      </c>
    </row>
    <row r="1983" spans="1:6" s="45" customFormat="1" ht="14.25">
      <c r="A1983" s="31">
        <v>38018</v>
      </c>
      <c r="B1983" s="22" t="s">
        <v>2411</v>
      </c>
      <c r="C1983" s="107" t="s">
        <v>4345</v>
      </c>
      <c r="D1983" s="41" t="s">
        <v>23</v>
      </c>
      <c r="E1983" s="43">
        <v>32.31</v>
      </c>
      <c r="F1983" s="171">
        <f t="shared" si="36"/>
        <v>32.31</v>
      </c>
    </row>
    <row r="1984" spans="1:6" s="45" customFormat="1" ht="14.25">
      <c r="A1984" s="31">
        <v>38021</v>
      </c>
      <c r="B1984" s="22" t="s">
        <v>2411</v>
      </c>
      <c r="C1984" s="107" t="s">
        <v>4346</v>
      </c>
      <c r="D1984" s="41" t="s">
        <v>27</v>
      </c>
      <c r="E1984" s="43">
        <v>96.71</v>
      </c>
      <c r="F1984" s="171">
        <f t="shared" si="36"/>
        <v>96.71</v>
      </c>
    </row>
    <row r="1985" spans="1:6" s="45" customFormat="1" ht="14.25">
      <c r="A1985" s="35">
        <v>38022</v>
      </c>
      <c r="B1985" s="22" t="s">
        <v>2411</v>
      </c>
      <c r="C1985" s="105" t="s">
        <v>4347</v>
      </c>
      <c r="D1985" s="93" t="s">
        <v>27</v>
      </c>
      <c r="E1985" s="94">
        <v>40.17</v>
      </c>
      <c r="F1985" s="171">
        <f t="shared" si="36"/>
        <v>40.17</v>
      </c>
    </row>
    <row r="1986" spans="1:6" s="45" customFormat="1" ht="14.25">
      <c r="A1986" s="31">
        <v>38024</v>
      </c>
      <c r="B1986" s="22" t="s">
        <v>2411</v>
      </c>
      <c r="C1986" s="107" t="s">
        <v>4348</v>
      </c>
      <c r="D1986" s="41" t="s">
        <v>20</v>
      </c>
      <c r="E1986" s="43">
        <v>6.61</v>
      </c>
      <c r="F1986" s="171">
        <f t="shared" si="36"/>
        <v>6.61</v>
      </c>
    </row>
    <row r="1987" spans="1:6" s="45" customFormat="1" ht="14.25">
      <c r="A1987" s="35">
        <v>38025</v>
      </c>
      <c r="B1987" s="22" t="s">
        <v>2411</v>
      </c>
      <c r="C1987" s="105" t="s">
        <v>4349</v>
      </c>
      <c r="D1987" s="93" t="s">
        <v>27</v>
      </c>
      <c r="E1987" s="94">
        <v>33.200000000000003</v>
      </c>
      <c r="F1987" s="171">
        <f t="shared" ref="F1987:F2050" si="37">E1987*$F$1534</f>
        <v>33.200000000000003</v>
      </c>
    </row>
    <row r="1988" spans="1:6" s="45" customFormat="1" ht="14.25">
      <c r="A1988" s="31">
        <v>38028</v>
      </c>
      <c r="B1988" s="22" t="s">
        <v>2411</v>
      </c>
      <c r="C1988" s="107" t="s">
        <v>4350</v>
      </c>
      <c r="D1988" s="41" t="s">
        <v>27</v>
      </c>
      <c r="E1988" s="43">
        <v>34.28</v>
      </c>
      <c r="F1988" s="171">
        <f t="shared" si="37"/>
        <v>34.28</v>
      </c>
    </row>
    <row r="1989" spans="1:6" s="45" customFormat="1" ht="14.25">
      <c r="A1989" s="31">
        <v>38029</v>
      </c>
      <c r="B1989" s="22" t="s">
        <v>2411</v>
      </c>
      <c r="C1989" s="107" t="s">
        <v>4351</v>
      </c>
      <c r="D1989" s="41" t="s">
        <v>27</v>
      </c>
      <c r="E1989" s="43">
        <v>46.37</v>
      </c>
      <c r="F1989" s="171">
        <f t="shared" si="37"/>
        <v>46.37</v>
      </c>
    </row>
    <row r="1990" spans="1:6" s="45" customFormat="1" ht="14.25">
      <c r="A1990" s="35">
        <v>38030</v>
      </c>
      <c r="B1990" s="22" t="s">
        <v>2411</v>
      </c>
      <c r="C1990" s="105" t="s">
        <v>4352</v>
      </c>
      <c r="D1990" s="93" t="s">
        <v>27</v>
      </c>
      <c r="E1990" s="94">
        <v>29.95</v>
      </c>
      <c r="F1990" s="171">
        <f t="shared" si="37"/>
        <v>29.95</v>
      </c>
    </row>
    <row r="1991" spans="1:6" s="45" customFormat="1" ht="14.25">
      <c r="A1991" s="31">
        <v>38051</v>
      </c>
      <c r="B1991" s="22" t="s">
        <v>2411</v>
      </c>
      <c r="C1991" s="107" t="s">
        <v>4353</v>
      </c>
      <c r="D1991" s="41" t="s">
        <v>27</v>
      </c>
      <c r="E1991" s="43">
        <v>45.06</v>
      </c>
      <c r="F1991" s="171">
        <f t="shared" si="37"/>
        <v>45.06</v>
      </c>
    </row>
    <row r="1992" spans="1:6" s="45" customFormat="1" ht="14.25">
      <c r="A1992" s="31">
        <v>38088</v>
      </c>
      <c r="B1992" s="22" t="s">
        <v>2411</v>
      </c>
      <c r="C1992" s="107" t="s">
        <v>4354</v>
      </c>
      <c r="D1992" s="41" t="s">
        <v>27</v>
      </c>
      <c r="E1992" s="43">
        <v>32.96</v>
      </c>
      <c r="F1992" s="171">
        <f t="shared" si="37"/>
        <v>32.96</v>
      </c>
    </row>
    <row r="1993" spans="1:6" s="45" customFormat="1" ht="14.25">
      <c r="A1993" s="31">
        <v>381</v>
      </c>
      <c r="B1993" s="22" t="s">
        <v>2411</v>
      </c>
      <c r="C1993" s="107" t="s">
        <v>4355</v>
      </c>
      <c r="D1993" s="41"/>
      <c r="E1993" s="43"/>
      <c r="F1993" s="171">
        <f t="shared" si="37"/>
        <v>0</v>
      </c>
    </row>
    <row r="1994" spans="1:6" s="45" customFormat="1" ht="14.25">
      <c r="A1994" s="31">
        <v>38182</v>
      </c>
      <c r="B1994" s="22" t="s">
        <v>2411</v>
      </c>
      <c r="C1994" s="107" t="s">
        <v>4356</v>
      </c>
      <c r="D1994" s="41" t="s">
        <v>27</v>
      </c>
      <c r="E1994" s="43">
        <v>38.56</v>
      </c>
      <c r="F1994" s="171">
        <f t="shared" si="37"/>
        <v>38.56</v>
      </c>
    </row>
    <row r="1995" spans="1:6" s="45" customFormat="1" ht="14.25">
      <c r="A1995" s="31">
        <v>385</v>
      </c>
      <c r="B1995" s="22" t="s">
        <v>2411</v>
      </c>
      <c r="C1995" s="107" t="s">
        <v>3753</v>
      </c>
      <c r="D1995" s="41"/>
      <c r="E1995" s="43"/>
      <c r="F1995" s="171">
        <f t="shared" si="37"/>
        <v>0</v>
      </c>
    </row>
    <row r="1996" spans="1:6" s="45" customFormat="1" ht="14.25">
      <c r="A1996" s="31">
        <v>38509</v>
      </c>
      <c r="B1996" s="22" t="s">
        <v>2411</v>
      </c>
      <c r="C1996" s="107" t="s">
        <v>4357</v>
      </c>
      <c r="D1996" s="41" t="s">
        <v>1874</v>
      </c>
      <c r="E1996" s="43">
        <v>14.76</v>
      </c>
      <c r="F1996" s="171">
        <f t="shared" si="37"/>
        <v>14.76</v>
      </c>
    </row>
    <row r="1997" spans="1:6" s="45" customFormat="1" ht="14.25">
      <c r="A1997" s="35">
        <v>38511</v>
      </c>
      <c r="B1997" s="22" t="s">
        <v>2411</v>
      </c>
      <c r="C1997" s="105" t="s">
        <v>4358</v>
      </c>
      <c r="D1997" s="93" t="s">
        <v>1875</v>
      </c>
      <c r="E1997" s="94">
        <v>196.93</v>
      </c>
      <c r="F1997" s="171">
        <f t="shared" si="37"/>
        <v>196.93</v>
      </c>
    </row>
    <row r="1998" spans="1:6" s="45" customFormat="1" ht="14.25">
      <c r="A1998" s="31">
        <v>390</v>
      </c>
      <c r="B1998" s="22" t="s">
        <v>2411</v>
      </c>
      <c r="C1998" s="107" t="s">
        <v>2670</v>
      </c>
      <c r="D1998" s="41"/>
      <c r="E1998" s="43"/>
      <c r="F1998" s="171">
        <f t="shared" si="37"/>
        <v>0</v>
      </c>
    </row>
    <row r="1999" spans="1:6" s="45" customFormat="1" ht="14.25">
      <c r="A1999" s="31">
        <v>39002</v>
      </c>
      <c r="B1999" s="22" t="s">
        <v>2411</v>
      </c>
      <c r="C1999" s="107" t="s">
        <v>4359</v>
      </c>
      <c r="D1999" s="41" t="s">
        <v>1874</v>
      </c>
      <c r="E1999" s="43">
        <v>205.5</v>
      </c>
      <c r="F1999" s="171">
        <f t="shared" si="37"/>
        <v>205.5</v>
      </c>
    </row>
    <row r="2000" spans="1:6" s="45" customFormat="1" ht="14.25">
      <c r="A2000" s="31">
        <v>39013</v>
      </c>
      <c r="B2000" s="22" t="s">
        <v>2411</v>
      </c>
      <c r="C2000" s="107" t="s">
        <v>4360</v>
      </c>
      <c r="D2000" s="41" t="s">
        <v>27</v>
      </c>
      <c r="E2000" s="43">
        <v>19.37</v>
      </c>
      <c r="F2000" s="171">
        <f t="shared" si="37"/>
        <v>19.37</v>
      </c>
    </row>
    <row r="2001" spans="1:6" s="45" customFormat="1" ht="14.25">
      <c r="A2001" s="31">
        <v>39021</v>
      </c>
      <c r="B2001" s="22" t="s">
        <v>2411</v>
      </c>
      <c r="C2001" s="107" t="s">
        <v>4361</v>
      </c>
      <c r="D2001" s="41" t="s">
        <v>23</v>
      </c>
      <c r="E2001" s="43">
        <v>21.7</v>
      </c>
      <c r="F2001" s="171">
        <f t="shared" si="37"/>
        <v>21.7</v>
      </c>
    </row>
    <row r="2002" spans="1:6" s="45" customFormat="1" ht="14.25">
      <c r="A2002" s="31">
        <v>39075</v>
      </c>
      <c r="B2002" s="22" t="s">
        <v>2411</v>
      </c>
      <c r="C2002" s="107" t="s">
        <v>4362</v>
      </c>
      <c r="D2002" s="41" t="s">
        <v>1874</v>
      </c>
      <c r="E2002" s="43">
        <v>1353.87</v>
      </c>
      <c r="F2002" s="171">
        <f t="shared" si="37"/>
        <v>1353.87</v>
      </c>
    </row>
    <row r="2003" spans="1:6" s="45" customFormat="1" ht="14.25">
      <c r="A2003" s="31">
        <v>39089</v>
      </c>
      <c r="B2003" s="22" t="s">
        <v>2411</v>
      </c>
      <c r="C2003" s="107" t="s">
        <v>4363</v>
      </c>
      <c r="D2003" s="41" t="s">
        <v>20</v>
      </c>
      <c r="E2003" s="43">
        <v>1633.97</v>
      </c>
      <c r="F2003" s="171">
        <f t="shared" si="37"/>
        <v>1633.97</v>
      </c>
    </row>
    <row r="2004" spans="1:6" s="45" customFormat="1" ht="14.25">
      <c r="A2004" s="35">
        <v>39090</v>
      </c>
      <c r="B2004" s="22" t="s">
        <v>2411</v>
      </c>
      <c r="C2004" s="105" t="s">
        <v>4364</v>
      </c>
      <c r="D2004" s="93" t="s">
        <v>57</v>
      </c>
      <c r="E2004" s="94">
        <v>1464.25</v>
      </c>
      <c r="F2004" s="171">
        <f t="shared" si="37"/>
        <v>1464.25</v>
      </c>
    </row>
    <row r="2005" spans="1:6" s="45" customFormat="1" ht="14.25">
      <c r="A2005" s="31">
        <v>391</v>
      </c>
      <c r="B2005" s="22" t="s">
        <v>2411</v>
      </c>
      <c r="C2005" s="107" t="s">
        <v>4365</v>
      </c>
      <c r="D2005" s="41"/>
      <c r="E2005" s="43"/>
      <c r="F2005" s="171">
        <f t="shared" si="37"/>
        <v>0</v>
      </c>
    </row>
    <row r="2006" spans="1:6" s="45" customFormat="1" ht="14.25">
      <c r="A2006" s="31">
        <v>39113</v>
      </c>
      <c r="B2006" s="22" t="s">
        <v>2411</v>
      </c>
      <c r="C2006" s="107" t="s">
        <v>4366</v>
      </c>
      <c r="D2006" s="41" t="s">
        <v>20</v>
      </c>
      <c r="E2006" s="43">
        <v>203</v>
      </c>
      <c r="F2006" s="171">
        <f t="shared" si="37"/>
        <v>203</v>
      </c>
    </row>
    <row r="2007" spans="1:6" s="45" customFormat="1" ht="14.25">
      <c r="A2007" s="35">
        <v>39114</v>
      </c>
      <c r="B2007" s="22" t="s">
        <v>2411</v>
      </c>
      <c r="C2007" s="105" t="s">
        <v>4367</v>
      </c>
      <c r="D2007" s="93" t="s">
        <v>20</v>
      </c>
      <c r="E2007" s="94">
        <v>45.6</v>
      </c>
      <c r="F2007" s="171">
        <f t="shared" si="37"/>
        <v>45.6</v>
      </c>
    </row>
    <row r="2008" spans="1:6" s="45" customFormat="1" ht="14.25">
      <c r="A2008" s="31">
        <v>39115</v>
      </c>
      <c r="B2008" s="22" t="s">
        <v>2411</v>
      </c>
      <c r="C2008" s="107" t="s">
        <v>4368</v>
      </c>
      <c r="D2008" s="41" t="s">
        <v>20</v>
      </c>
      <c r="E2008" s="43">
        <v>277.66000000000003</v>
      </c>
      <c r="F2008" s="171">
        <f t="shared" si="37"/>
        <v>277.66000000000003</v>
      </c>
    </row>
    <row r="2009" spans="1:6" s="45" customFormat="1" ht="14.25">
      <c r="A2009" s="27">
        <v>39123</v>
      </c>
      <c r="B2009" s="22" t="s">
        <v>2411</v>
      </c>
      <c r="C2009" s="29" t="s">
        <v>4369</v>
      </c>
      <c r="D2009" s="28" t="s">
        <v>21</v>
      </c>
      <c r="E2009" s="30">
        <v>10.48</v>
      </c>
      <c r="F2009" s="171">
        <f t="shared" si="37"/>
        <v>10.48</v>
      </c>
    </row>
    <row r="2010" spans="1:6" s="45" customFormat="1" ht="14.25">
      <c r="A2010" s="35">
        <v>39125</v>
      </c>
      <c r="B2010" s="22" t="s">
        <v>2411</v>
      </c>
      <c r="C2010" s="105" t="s">
        <v>4370</v>
      </c>
      <c r="D2010" s="93" t="s">
        <v>21</v>
      </c>
      <c r="E2010" s="94">
        <v>34.83</v>
      </c>
      <c r="F2010" s="171">
        <f t="shared" si="37"/>
        <v>34.83</v>
      </c>
    </row>
    <row r="2011" spans="1:6" s="45" customFormat="1" ht="14.25">
      <c r="A2011" s="31">
        <v>39165</v>
      </c>
      <c r="B2011" s="22" t="s">
        <v>2411</v>
      </c>
      <c r="C2011" s="107" t="s">
        <v>4371</v>
      </c>
      <c r="D2011" s="41" t="s">
        <v>20</v>
      </c>
      <c r="E2011" s="43">
        <v>221.14</v>
      </c>
      <c r="F2011" s="171">
        <f t="shared" si="37"/>
        <v>221.14</v>
      </c>
    </row>
    <row r="2012" spans="1:6" s="45" customFormat="1" ht="14.25">
      <c r="A2012" s="31">
        <v>395</v>
      </c>
      <c r="B2012" s="22" t="s">
        <v>2411</v>
      </c>
      <c r="C2012" s="107" t="s">
        <v>4365</v>
      </c>
      <c r="D2012" s="41"/>
      <c r="E2012" s="43"/>
      <c r="F2012" s="171">
        <f t="shared" si="37"/>
        <v>0</v>
      </c>
    </row>
    <row r="2013" spans="1:6" s="45" customFormat="1" ht="14.25">
      <c r="A2013" s="35">
        <v>39515</v>
      </c>
      <c r="B2013" s="22" t="s">
        <v>2411</v>
      </c>
      <c r="C2013" s="105" t="s">
        <v>4372</v>
      </c>
      <c r="D2013" s="93" t="s">
        <v>20</v>
      </c>
      <c r="E2013" s="94">
        <v>12.39</v>
      </c>
      <c r="F2013" s="171">
        <f t="shared" si="37"/>
        <v>12.39</v>
      </c>
    </row>
    <row r="2014" spans="1:6" s="45" customFormat="1" ht="14.25">
      <c r="A2014" s="31">
        <v>398</v>
      </c>
      <c r="B2014" s="22" t="s">
        <v>2411</v>
      </c>
      <c r="C2014" s="107" t="s">
        <v>4373</v>
      </c>
      <c r="D2014" s="41"/>
      <c r="E2014" s="43"/>
      <c r="F2014" s="171">
        <f t="shared" si="37"/>
        <v>0</v>
      </c>
    </row>
    <row r="2015" spans="1:6" s="45" customFormat="1" ht="14.25">
      <c r="A2015" s="31">
        <v>39841</v>
      </c>
      <c r="B2015" s="22" t="s">
        <v>2411</v>
      </c>
      <c r="C2015" s="107" t="s">
        <v>4374</v>
      </c>
      <c r="D2015" s="41" t="s">
        <v>1874</v>
      </c>
      <c r="E2015" s="43">
        <v>210.63</v>
      </c>
      <c r="F2015" s="171">
        <f t="shared" si="37"/>
        <v>210.63</v>
      </c>
    </row>
    <row r="2016" spans="1:6" s="45" customFormat="1" ht="14.25">
      <c r="A2016" s="35">
        <v>4</v>
      </c>
      <c r="B2016" s="22" t="s">
        <v>2411</v>
      </c>
      <c r="C2016" s="105" t="s">
        <v>4375</v>
      </c>
      <c r="D2016" s="93"/>
      <c r="E2016" s="94"/>
      <c r="F2016" s="171">
        <f t="shared" si="37"/>
        <v>0</v>
      </c>
    </row>
    <row r="2017" spans="1:6" s="45" customFormat="1" ht="14.25">
      <c r="A2017" s="31">
        <v>401</v>
      </c>
      <c r="B2017" s="22" t="s">
        <v>2411</v>
      </c>
      <c r="C2017" s="107" t="s">
        <v>3664</v>
      </c>
      <c r="D2017" s="41"/>
      <c r="E2017" s="43"/>
      <c r="F2017" s="171">
        <f t="shared" si="37"/>
        <v>0</v>
      </c>
    </row>
    <row r="2018" spans="1:6" s="45" customFormat="1" ht="14.25">
      <c r="A2018" s="31">
        <v>40102</v>
      </c>
      <c r="B2018" s="22" t="s">
        <v>2411</v>
      </c>
      <c r="C2018" s="107" t="s">
        <v>4376</v>
      </c>
      <c r="D2018" s="41" t="s">
        <v>20</v>
      </c>
      <c r="E2018" s="43">
        <v>1613.32</v>
      </c>
      <c r="F2018" s="171">
        <f t="shared" si="37"/>
        <v>1613.32</v>
      </c>
    </row>
    <row r="2019" spans="1:6" s="45" customFormat="1" ht="14.25">
      <c r="A2019" s="31">
        <v>40140</v>
      </c>
      <c r="B2019" s="22" t="s">
        <v>2411</v>
      </c>
      <c r="C2019" s="107" t="s">
        <v>4377</v>
      </c>
      <c r="D2019" s="41" t="s">
        <v>20</v>
      </c>
      <c r="E2019" s="43">
        <v>2451.14</v>
      </c>
      <c r="F2019" s="171">
        <f t="shared" si="37"/>
        <v>2451.14</v>
      </c>
    </row>
    <row r="2020" spans="1:6" s="45" customFormat="1" ht="14.25">
      <c r="A2020" s="31">
        <v>402</v>
      </c>
      <c r="B2020" s="22" t="s">
        <v>2411</v>
      </c>
      <c r="C2020" s="107" t="s">
        <v>4378</v>
      </c>
      <c r="D2020" s="41"/>
      <c r="E2020" s="43"/>
      <c r="F2020" s="171">
        <f t="shared" si="37"/>
        <v>0</v>
      </c>
    </row>
    <row r="2021" spans="1:6" s="45" customFormat="1" ht="14.25">
      <c r="A2021" s="35">
        <v>40211</v>
      </c>
      <c r="B2021" s="22" t="s">
        <v>2411</v>
      </c>
      <c r="C2021" s="105" t="s">
        <v>4379</v>
      </c>
      <c r="D2021" s="93" t="s">
        <v>20</v>
      </c>
      <c r="E2021" s="94">
        <v>26.18</v>
      </c>
      <c r="F2021" s="171">
        <f t="shared" si="37"/>
        <v>26.18</v>
      </c>
    </row>
    <row r="2022" spans="1:6" s="45" customFormat="1" ht="14.25">
      <c r="A2022" s="31">
        <v>40264</v>
      </c>
      <c r="B2022" s="22" t="s">
        <v>2411</v>
      </c>
      <c r="C2022" s="107" t="s">
        <v>4380</v>
      </c>
      <c r="D2022" s="41" t="s">
        <v>20</v>
      </c>
      <c r="E2022" s="43">
        <v>678.58</v>
      </c>
      <c r="F2022" s="171">
        <f t="shared" si="37"/>
        <v>678.58</v>
      </c>
    </row>
    <row r="2023" spans="1:6" s="45" customFormat="1" ht="14.25">
      <c r="A2023" s="35">
        <v>403</v>
      </c>
      <c r="B2023" s="22" t="s">
        <v>2411</v>
      </c>
      <c r="C2023" s="105" t="s">
        <v>2670</v>
      </c>
      <c r="D2023" s="93"/>
      <c r="E2023" s="94"/>
      <c r="F2023" s="171">
        <f t="shared" si="37"/>
        <v>0</v>
      </c>
    </row>
    <row r="2024" spans="1:6" s="45" customFormat="1" ht="14.25">
      <c r="A2024" s="31">
        <v>40303</v>
      </c>
      <c r="B2024" s="22" t="s">
        <v>2411</v>
      </c>
      <c r="C2024" s="107" t="s">
        <v>4381</v>
      </c>
      <c r="D2024" s="41" t="s">
        <v>20</v>
      </c>
      <c r="E2024" s="43">
        <v>39.01</v>
      </c>
      <c r="F2024" s="171">
        <f t="shared" si="37"/>
        <v>39.01</v>
      </c>
    </row>
    <row r="2025" spans="1:6" s="45" customFormat="1" ht="14.25">
      <c r="A2025" s="31">
        <v>40304</v>
      </c>
      <c r="B2025" s="22" t="s">
        <v>2411</v>
      </c>
      <c r="C2025" s="107" t="s">
        <v>4382</v>
      </c>
      <c r="D2025" s="41" t="s">
        <v>20</v>
      </c>
      <c r="E2025" s="43">
        <v>53.81</v>
      </c>
      <c r="F2025" s="171">
        <f t="shared" si="37"/>
        <v>53.81</v>
      </c>
    </row>
    <row r="2026" spans="1:6" s="45" customFormat="1" ht="14.25">
      <c r="A2026" s="31">
        <v>40305</v>
      </c>
      <c r="B2026" s="22" t="s">
        <v>2411</v>
      </c>
      <c r="C2026" s="107" t="s">
        <v>4383</v>
      </c>
      <c r="D2026" s="41" t="s">
        <v>20</v>
      </c>
      <c r="E2026" s="43">
        <v>63.02</v>
      </c>
      <c r="F2026" s="171">
        <f t="shared" si="37"/>
        <v>63.02</v>
      </c>
    </row>
    <row r="2027" spans="1:6" s="45" customFormat="1" ht="14.25">
      <c r="A2027" s="31">
        <v>40306</v>
      </c>
      <c r="B2027" s="22" t="s">
        <v>2411</v>
      </c>
      <c r="C2027" s="107" t="s">
        <v>4384</v>
      </c>
      <c r="D2027" s="41" t="s">
        <v>20</v>
      </c>
      <c r="E2027" s="43">
        <v>11.1</v>
      </c>
      <c r="F2027" s="171">
        <f t="shared" si="37"/>
        <v>11.1</v>
      </c>
    </row>
    <row r="2028" spans="1:6" s="45" customFormat="1" ht="14.25">
      <c r="A2028" s="184">
        <v>404</v>
      </c>
      <c r="B2028" s="22" t="s">
        <v>2411</v>
      </c>
      <c r="C2028" s="185" t="s">
        <v>4385</v>
      </c>
      <c r="D2028" s="186"/>
      <c r="E2028" s="187"/>
      <c r="F2028" s="171">
        <f t="shared" si="37"/>
        <v>0</v>
      </c>
    </row>
    <row r="2029" spans="1:6" s="45" customFormat="1" ht="14.25">
      <c r="A2029" s="31">
        <v>40401</v>
      </c>
      <c r="B2029" s="22" t="s">
        <v>2411</v>
      </c>
      <c r="C2029" s="107" t="s">
        <v>4386</v>
      </c>
      <c r="D2029" s="41" t="s">
        <v>20</v>
      </c>
      <c r="E2029" s="43">
        <v>10.56</v>
      </c>
      <c r="F2029" s="171">
        <f t="shared" si="37"/>
        <v>10.56</v>
      </c>
    </row>
    <row r="2030" spans="1:6" s="45" customFormat="1" ht="14.25">
      <c r="A2030" s="184">
        <v>405</v>
      </c>
      <c r="B2030" s="22" t="s">
        <v>2411</v>
      </c>
      <c r="C2030" s="185" t="s">
        <v>4387</v>
      </c>
      <c r="D2030" s="186"/>
      <c r="E2030" s="187"/>
      <c r="F2030" s="171">
        <f t="shared" si="37"/>
        <v>0</v>
      </c>
    </row>
    <row r="2031" spans="1:6" s="45" customFormat="1" ht="14.25">
      <c r="A2031" s="31">
        <v>40504</v>
      </c>
      <c r="B2031" s="22" t="s">
        <v>2411</v>
      </c>
      <c r="C2031" s="107" t="s">
        <v>4388</v>
      </c>
      <c r="D2031" s="41" t="s">
        <v>20</v>
      </c>
      <c r="E2031" s="43">
        <v>62.07</v>
      </c>
      <c r="F2031" s="171">
        <f t="shared" si="37"/>
        <v>62.07</v>
      </c>
    </row>
    <row r="2032" spans="1:6" s="45" customFormat="1" ht="14.25">
      <c r="A2032" s="184">
        <v>40522</v>
      </c>
      <c r="B2032" s="22" t="s">
        <v>2411</v>
      </c>
      <c r="C2032" s="185" t="s">
        <v>4389</v>
      </c>
      <c r="D2032" s="186" t="s">
        <v>20</v>
      </c>
      <c r="E2032" s="187">
        <v>6.31</v>
      </c>
      <c r="F2032" s="171">
        <f t="shared" si="37"/>
        <v>6.31</v>
      </c>
    </row>
    <row r="2033" spans="1:6" s="45" customFormat="1" ht="14.25">
      <c r="A2033" s="31">
        <v>40523</v>
      </c>
      <c r="B2033" s="22" t="s">
        <v>2411</v>
      </c>
      <c r="C2033" s="107" t="s">
        <v>4390</v>
      </c>
      <c r="D2033" s="41" t="s">
        <v>20</v>
      </c>
      <c r="E2033" s="43">
        <v>6.27</v>
      </c>
      <c r="F2033" s="171">
        <f t="shared" si="37"/>
        <v>6.27</v>
      </c>
    </row>
    <row r="2034" spans="1:6" s="45" customFormat="1" ht="14.25">
      <c r="A2034" s="31">
        <v>406</v>
      </c>
      <c r="B2034" s="22" t="s">
        <v>2411</v>
      </c>
      <c r="C2034" s="107" t="s">
        <v>4391</v>
      </c>
      <c r="D2034" s="41"/>
      <c r="E2034" s="43"/>
      <c r="F2034" s="171">
        <f t="shared" si="37"/>
        <v>0</v>
      </c>
    </row>
    <row r="2035" spans="1:6" s="45" customFormat="1" ht="14.25">
      <c r="A2035" s="31">
        <v>40612</v>
      </c>
      <c r="B2035" s="22" t="s">
        <v>2411</v>
      </c>
      <c r="C2035" s="107" t="s">
        <v>4392</v>
      </c>
      <c r="D2035" s="41" t="s">
        <v>20</v>
      </c>
      <c r="E2035" s="43">
        <v>13.36</v>
      </c>
      <c r="F2035" s="171">
        <f t="shared" si="37"/>
        <v>13.36</v>
      </c>
    </row>
    <row r="2036" spans="1:6" s="45" customFormat="1" ht="14.25">
      <c r="A2036" s="31">
        <v>409</v>
      </c>
      <c r="B2036" s="22" t="s">
        <v>2411</v>
      </c>
      <c r="C2036" s="107" t="s">
        <v>2670</v>
      </c>
      <c r="D2036" s="41"/>
      <c r="E2036" s="43"/>
      <c r="F2036" s="171">
        <f t="shared" si="37"/>
        <v>0</v>
      </c>
    </row>
    <row r="2037" spans="1:6" s="45" customFormat="1" ht="14.25">
      <c r="A2037" s="184">
        <v>40974</v>
      </c>
      <c r="B2037" s="22" t="s">
        <v>2411</v>
      </c>
      <c r="C2037" s="185" t="s">
        <v>4393</v>
      </c>
      <c r="D2037" s="186" t="s">
        <v>20</v>
      </c>
      <c r="E2037" s="187">
        <v>54.88</v>
      </c>
      <c r="F2037" s="171">
        <f t="shared" si="37"/>
        <v>54.88</v>
      </c>
    </row>
    <row r="2038" spans="1:6" s="45" customFormat="1" ht="14.25">
      <c r="A2038" s="31">
        <v>410</v>
      </c>
      <c r="B2038" s="22" t="s">
        <v>2411</v>
      </c>
      <c r="C2038" s="107" t="s">
        <v>4394</v>
      </c>
      <c r="D2038" s="41"/>
      <c r="E2038" s="43"/>
      <c r="F2038" s="171">
        <f t="shared" si="37"/>
        <v>0</v>
      </c>
    </row>
    <row r="2039" spans="1:6" s="45" customFormat="1" ht="14.25">
      <c r="A2039" s="184">
        <v>41054</v>
      </c>
      <c r="B2039" s="22" t="s">
        <v>2411</v>
      </c>
      <c r="C2039" s="185" t="s">
        <v>4395</v>
      </c>
      <c r="D2039" s="186" t="s">
        <v>20</v>
      </c>
      <c r="E2039" s="187">
        <v>34303.480000000003</v>
      </c>
      <c r="F2039" s="171">
        <f t="shared" si="37"/>
        <v>34303.480000000003</v>
      </c>
    </row>
    <row r="2040" spans="1:6" s="45" customFormat="1" ht="14.25">
      <c r="A2040" s="31">
        <v>41055</v>
      </c>
      <c r="B2040" s="22" t="s">
        <v>2411</v>
      </c>
      <c r="C2040" s="107" t="s">
        <v>4396</v>
      </c>
      <c r="D2040" s="41" t="s">
        <v>20</v>
      </c>
      <c r="E2040" s="43">
        <v>15630.4</v>
      </c>
      <c r="F2040" s="171">
        <f t="shared" si="37"/>
        <v>15630.4</v>
      </c>
    </row>
    <row r="2041" spans="1:6" s="45" customFormat="1" ht="14.25">
      <c r="A2041" s="31">
        <v>41056</v>
      </c>
      <c r="B2041" s="22" t="s">
        <v>2411</v>
      </c>
      <c r="C2041" s="107" t="s">
        <v>4397</v>
      </c>
      <c r="D2041" s="41" t="s">
        <v>20</v>
      </c>
      <c r="E2041" s="43">
        <v>27516.7</v>
      </c>
      <c r="F2041" s="171">
        <f t="shared" si="37"/>
        <v>27516.7</v>
      </c>
    </row>
    <row r="2042" spans="1:6" s="45" customFormat="1" ht="14.25">
      <c r="A2042" s="31">
        <v>41058</v>
      </c>
      <c r="B2042" s="22" t="s">
        <v>2411</v>
      </c>
      <c r="C2042" s="107" t="s">
        <v>4398</v>
      </c>
      <c r="D2042" s="41" t="s">
        <v>20</v>
      </c>
      <c r="E2042" s="43">
        <v>20583.8</v>
      </c>
      <c r="F2042" s="171">
        <f t="shared" si="37"/>
        <v>20583.8</v>
      </c>
    </row>
    <row r="2043" spans="1:6" s="45" customFormat="1" ht="14.25">
      <c r="A2043" s="31">
        <v>411</v>
      </c>
      <c r="B2043" s="22" t="s">
        <v>2411</v>
      </c>
      <c r="C2043" s="107" t="s">
        <v>4399</v>
      </c>
      <c r="D2043" s="41"/>
      <c r="E2043" s="43"/>
      <c r="F2043" s="171">
        <f t="shared" si="37"/>
        <v>0</v>
      </c>
    </row>
    <row r="2044" spans="1:6" s="45" customFormat="1" ht="14.25">
      <c r="A2044" s="31">
        <v>41106</v>
      </c>
      <c r="B2044" s="22" t="s">
        <v>2411</v>
      </c>
      <c r="C2044" s="107" t="s">
        <v>4400</v>
      </c>
      <c r="D2044" s="41" t="s">
        <v>21</v>
      </c>
      <c r="E2044" s="43">
        <v>43.54</v>
      </c>
      <c r="F2044" s="171">
        <f t="shared" si="37"/>
        <v>43.54</v>
      </c>
    </row>
    <row r="2045" spans="1:6" s="45" customFormat="1" ht="14.25">
      <c r="A2045" s="31">
        <v>415</v>
      </c>
      <c r="B2045" s="22" t="s">
        <v>2411</v>
      </c>
      <c r="C2045" s="107" t="s">
        <v>4401</v>
      </c>
      <c r="D2045" s="41"/>
      <c r="E2045" s="43"/>
      <c r="F2045" s="171">
        <f t="shared" si="37"/>
        <v>0</v>
      </c>
    </row>
    <row r="2046" spans="1:6" s="45" customFormat="1" ht="14.25">
      <c r="A2046" s="31">
        <v>41520</v>
      </c>
      <c r="B2046" s="22" t="s">
        <v>2411</v>
      </c>
      <c r="C2046" s="107" t="s">
        <v>4402</v>
      </c>
      <c r="D2046" s="41" t="s">
        <v>20</v>
      </c>
      <c r="E2046" s="43">
        <v>1478.62</v>
      </c>
      <c r="F2046" s="171">
        <f t="shared" si="37"/>
        <v>1478.62</v>
      </c>
    </row>
    <row r="2047" spans="1:6" s="45" customFormat="1" ht="14.25">
      <c r="A2047" s="31">
        <v>41528</v>
      </c>
      <c r="B2047" s="22" t="s">
        <v>2411</v>
      </c>
      <c r="C2047" s="107" t="s">
        <v>4403</v>
      </c>
      <c r="D2047" s="41" t="s">
        <v>20</v>
      </c>
      <c r="E2047" s="43">
        <v>418.61</v>
      </c>
      <c r="F2047" s="171">
        <f t="shared" si="37"/>
        <v>418.61</v>
      </c>
    </row>
    <row r="2048" spans="1:6" s="45" customFormat="1" ht="14.25">
      <c r="A2048" s="31">
        <v>41530</v>
      </c>
      <c r="B2048" s="22" t="s">
        <v>2411</v>
      </c>
      <c r="C2048" s="107" t="s">
        <v>4404</v>
      </c>
      <c r="D2048" s="41" t="s">
        <v>20</v>
      </c>
      <c r="E2048" s="43">
        <v>766.5</v>
      </c>
      <c r="F2048" s="171">
        <f t="shared" si="37"/>
        <v>766.5</v>
      </c>
    </row>
    <row r="2049" spans="1:6" s="45" customFormat="1" ht="14.25">
      <c r="A2049" s="31">
        <v>41533</v>
      </c>
      <c r="B2049" s="22" t="s">
        <v>2411</v>
      </c>
      <c r="C2049" s="107" t="s">
        <v>4405</v>
      </c>
      <c r="D2049" s="41" t="s">
        <v>20</v>
      </c>
      <c r="E2049" s="43">
        <v>449.67</v>
      </c>
      <c r="F2049" s="171">
        <f t="shared" si="37"/>
        <v>449.67</v>
      </c>
    </row>
    <row r="2050" spans="1:6" s="45" customFormat="1" ht="14.25">
      <c r="A2050" s="184">
        <v>41536</v>
      </c>
      <c r="B2050" s="22" t="s">
        <v>2411</v>
      </c>
      <c r="C2050" s="185" t="s">
        <v>4406</v>
      </c>
      <c r="D2050" s="186" t="s">
        <v>20</v>
      </c>
      <c r="E2050" s="187">
        <v>609.63</v>
      </c>
      <c r="F2050" s="171">
        <f t="shared" si="37"/>
        <v>609.63</v>
      </c>
    </row>
    <row r="2051" spans="1:6" s="45" customFormat="1" ht="14.25">
      <c r="A2051" s="31">
        <v>41542</v>
      </c>
      <c r="B2051" s="22" t="s">
        <v>2411</v>
      </c>
      <c r="C2051" s="107" t="s">
        <v>4407</v>
      </c>
      <c r="D2051" s="41" t="s">
        <v>20</v>
      </c>
      <c r="E2051" s="43">
        <v>801.6</v>
      </c>
      <c r="F2051" s="171">
        <f t="shared" ref="F2051:F2114" si="38">E2051*$F$1534</f>
        <v>801.6</v>
      </c>
    </row>
    <row r="2052" spans="1:6" s="45" customFormat="1" ht="14.25">
      <c r="A2052" s="184">
        <v>41569</v>
      </c>
      <c r="B2052" s="22" t="s">
        <v>2411</v>
      </c>
      <c r="C2052" s="185" t="s">
        <v>4408</v>
      </c>
      <c r="D2052" s="186" t="s">
        <v>20</v>
      </c>
      <c r="E2052" s="187">
        <v>250.68</v>
      </c>
      <c r="F2052" s="171">
        <f t="shared" si="38"/>
        <v>250.68</v>
      </c>
    </row>
    <row r="2053" spans="1:6" s="45" customFormat="1" ht="14.25">
      <c r="A2053" s="31">
        <v>41579</v>
      </c>
      <c r="B2053" s="22" t="s">
        <v>2411</v>
      </c>
      <c r="C2053" s="107" t="s">
        <v>4409</v>
      </c>
      <c r="D2053" s="41" t="s">
        <v>20</v>
      </c>
      <c r="E2053" s="43">
        <v>1289.7</v>
      </c>
      <c r="F2053" s="171">
        <f t="shared" si="38"/>
        <v>1289.7</v>
      </c>
    </row>
    <row r="2054" spans="1:6" s="45" customFormat="1" ht="14.25">
      <c r="A2054" s="31">
        <v>41588</v>
      </c>
      <c r="B2054" s="22" t="s">
        <v>2411</v>
      </c>
      <c r="C2054" s="107" t="s">
        <v>4410</v>
      </c>
      <c r="D2054" s="41" t="s">
        <v>20</v>
      </c>
      <c r="E2054" s="43">
        <v>4.59</v>
      </c>
      <c r="F2054" s="171">
        <f t="shared" si="38"/>
        <v>4.59</v>
      </c>
    </row>
    <row r="2055" spans="1:6" s="45" customFormat="1" ht="14.25">
      <c r="A2055" s="184">
        <v>416</v>
      </c>
      <c r="B2055" s="22" t="s">
        <v>2411</v>
      </c>
      <c r="C2055" s="185" t="s">
        <v>4411</v>
      </c>
      <c r="D2055" s="186"/>
      <c r="E2055" s="187"/>
      <c r="F2055" s="171">
        <f t="shared" si="38"/>
        <v>0</v>
      </c>
    </row>
    <row r="2056" spans="1:6" s="45" customFormat="1" ht="14.25">
      <c r="A2056" s="31">
        <v>41667</v>
      </c>
      <c r="B2056" s="22" t="s">
        <v>2411</v>
      </c>
      <c r="C2056" s="107" t="s">
        <v>4412</v>
      </c>
      <c r="D2056" s="41" t="s">
        <v>20</v>
      </c>
      <c r="E2056" s="43">
        <v>4.33</v>
      </c>
      <c r="F2056" s="171">
        <f t="shared" si="38"/>
        <v>4.33</v>
      </c>
    </row>
    <row r="2057" spans="1:6" s="45" customFormat="1" ht="14.25">
      <c r="A2057" s="31">
        <v>417</v>
      </c>
      <c r="B2057" s="22" t="s">
        <v>2411</v>
      </c>
      <c r="C2057" s="107" t="s">
        <v>4411</v>
      </c>
      <c r="D2057" s="41"/>
      <c r="E2057" s="43"/>
      <c r="F2057" s="171">
        <f t="shared" si="38"/>
        <v>0</v>
      </c>
    </row>
    <row r="2058" spans="1:6" s="45" customFormat="1" ht="14.25">
      <c r="A2058" s="31">
        <v>41724</v>
      </c>
      <c r="B2058" s="22" t="s">
        <v>2411</v>
      </c>
      <c r="C2058" s="107" t="s">
        <v>4413</v>
      </c>
      <c r="D2058" s="41" t="s">
        <v>20</v>
      </c>
      <c r="E2058" s="43">
        <v>416.15</v>
      </c>
      <c r="F2058" s="171">
        <f t="shared" si="38"/>
        <v>416.15</v>
      </c>
    </row>
    <row r="2059" spans="1:6" s="45" customFormat="1" ht="14.25">
      <c r="A2059" s="31">
        <v>41726</v>
      </c>
      <c r="B2059" s="22" t="s">
        <v>2411</v>
      </c>
      <c r="C2059" s="107" t="s">
        <v>4414</v>
      </c>
      <c r="D2059" s="41" t="s">
        <v>20</v>
      </c>
      <c r="E2059" s="43">
        <v>515.52</v>
      </c>
      <c r="F2059" s="171">
        <f t="shared" si="38"/>
        <v>515.52</v>
      </c>
    </row>
    <row r="2060" spans="1:6" s="45" customFormat="1" ht="14.25">
      <c r="A2060" s="31">
        <v>418</v>
      </c>
      <c r="B2060" s="22" t="s">
        <v>2411</v>
      </c>
      <c r="C2060" s="107" t="s">
        <v>4411</v>
      </c>
      <c r="D2060" s="41"/>
      <c r="E2060" s="43"/>
      <c r="F2060" s="171">
        <f t="shared" si="38"/>
        <v>0</v>
      </c>
    </row>
    <row r="2061" spans="1:6" s="45" customFormat="1" ht="14.25">
      <c r="A2061" s="31">
        <v>41815</v>
      </c>
      <c r="B2061" s="22" t="s">
        <v>2411</v>
      </c>
      <c r="C2061" s="107" t="s">
        <v>4415</v>
      </c>
      <c r="D2061" s="41" t="s">
        <v>20</v>
      </c>
      <c r="E2061" s="43">
        <v>971.15</v>
      </c>
      <c r="F2061" s="171">
        <f t="shared" si="38"/>
        <v>971.15</v>
      </c>
    </row>
    <row r="2062" spans="1:6" s="45" customFormat="1" ht="14.25">
      <c r="A2062" s="184">
        <v>41817</v>
      </c>
      <c r="B2062" s="22" t="s">
        <v>2411</v>
      </c>
      <c r="C2062" s="185" t="s">
        <v>4416</v>
      </c>
      <c r="D2062" s="186" t="s">
        <v>20</v>
      </c>
      <c r="E2062" s="187">
        <v>862.23</v>
      </c>
      <c r="F2062" s="171">
        <f t="shared" si="38"/>
        <v>862.23</v>
      </c>
    </row>
    <row r="2063" spans="1:6" s="45" customFormat="1" ht="14.25">
      <c r="A2063" s="31">
        <v>41821</v>
      </c>
      <c r="B2063" s="22" t="s">
        <v>2411</v>
      </c>
      <c r="C2063" s="107" t="s">
        <v>4417</v>
      </c>
      <c r="D2063" s="41" t="s">
        <v>20</v>
      </c>
      <c r="E2063" s="43">
        <v>766.5</v>
      </c>
      <c r="F2063" s="171">
        <f t="shared" si="38"/>
        <v>766.5</v>
      </c>
    </row>
    <row r="2064" spans="1:6" s="45" customFormat="1" ht="14.25">
      <c r="A2064" s="184">
        <v>41860</v>
      </c>
      <c r="B2064" s="22" t="s">
        <v>2411</v>
      </c>
      <c r="C2064" s="185" t="s">
        <v>4418</v>
      </c>
      <c r="D2064" s="186" t="s">
        <v>20</v>
      </c>
      <c r="E2064" s="187">
        <v>1315.36</v>
      </c>
      <c r="F2064" s="171">
        <f t="shared" si="38"/>
        <v>1315.36</v>
      </c>
    </row>
    <row r="2065" spans="1:6" s="45" customFormat="1" ht="14.25">
      <c r="A2065" s="31">
        <v>41861</v>
      </c>
      <c r="B2065" s="22" t="s">
        <v>2411</v>
      </c>
      <c r="C2065" s="107" t="s">
        <v>4419</v>
      </c>
      <c r="D2065" s="41" t="s">
        <v>20</v>
      </c>
      <c r="E2065" s="43">
        <v>190.98</v>
      </c>
      <c r="F2065" s="171">
        <f t="shared" si="38"/>
        <v>190.98</v>
      </c>
    </row>
    <row r="2066" spans="1:6" s="45" customFormat="1" ht="14.25">
      <c r="A2066" s="31">
        <v>41866</v>
      </c>
      <c r="B2066" s="22" t="s">
        <v>2411</v>
      </c>
      <c r="C2066" s="107" t="s">
        <v>4420</v>
      </c>
      <c r="D2066" s="41" t="s">
        <v>20</v>
      </c>
      <c r="E2066" s="43">
        <v>180.15</v>
      </c>
      <c r="F2066" s="171">
        <f t="shared" si="38"/>
        <v>180.15</v>
      </c>
    </row>
    <row r="2067" spans="1:6" s="45" customFormat="1" ht="14.25">
      <c r="A2067" s="31">
        <v>419</v>
      </c>
      <c r="B2067" s="22" t="s">
        <v>2411</v>
      </c>
      <c r="C2067" s="107" t="s">
        <v>4411</v>
      </c>
      <c r="D2067" s="41"/>
      <c r="E2067" s="43"/>
      <c r="F2067" s="171">
        <f t="shared" si="38"/>
        <v>0</v>
      </c>
    </row>
    <row r="2068" spans="1:6" s="45" customFormat="1" ht="14.25">
      <c r="A2068" s="31">
        <v>41962</v>
      </c>
      <c r="B2068" s="22" t="s">
        <v>2411</v>
      </c>
      <c r="C2068" s="107" t="s">
        <v>4421</v>
      </c>
      <c r="D2068" s="41" t="s">
        <v>20</v>
      </c>
      <c r="E2068" s="43">
        <v>609.63</v>
      </c>
      <c r="F2068" s="171">
        <f t="shared" si="38"/>
        <v>609.63</v>
      </c>
    </row>
    <row r="2069" spans="1:6" s="45" customFormat="1" ht="14.25">
      <c r="A2069" s="31">
        <v>420</v>
      </c>
      <c r="B2069" s="22" t="s">
        <v>2411</v>
      </c>
      <c r="C2069" s="107" t="s">
        <v>4422</v>
      </c>
      <c r="D2069" s="41"/>
      <c r="E2069" s="43"/>
      <c r="F2069" s="171">
        <f t="shared" si="38"/>
        <v>0</v>
      </c>
    </row>
    <row r="2070" spans="1:6" s="45" customFormat="1" ht="14.25">
      <c r="A2070" s="31">
        <v>42047</v>
      </c>
      <c r="B2070" s="22" t="s">
        <v>2411</v>
      </c>
      <c r="C2070" s="107" t="s">
        <v>4423</v>
      </c>
      <c r="D2070" s="41" t="s">
        <v>21</v>
      </c>
      <c r="E2070" s="43">
        <v>777.12</v>
      </c>
      <c r="F2070" s="171">
        <f t="shared" si="38"/>
        <v>777.12</v>
      </c>
    </row>
    <row r="2071" spans="1:6" s="45" customFormat="1" ht="14.25">
      <c r="A2071" s="184">
        <v>42051</v>
      </c>
      <c r="B2071" s="22" t="s">
        <v>2411</v>
      </c>
      <c r="C2071" s="185" t="s">
        <v>4424</v>
      </c>
      <c r="D2071" s="186" t="s">
        <v>21</v>
      </c>
      <c r="E2071" s="187">
        <v>51.46</v>
      </c>
      <c r="F2071" s="171">
        <f t="shared" si="38"/>
        <v>51.46</v>
      </c>
    </row>
    <row r="2072" spans="1:6" s="45" customFormat="1" ht="14.25">
      <c r="A2072" s="31">
        <v>42052</v>
      </c>
      <c r="B2072" s="22" t="s">
        <v>2411</v>
      </c>
      <c r="C2072" s="107" t="s">
        <v>4425</v>
      </c>
      <c r="D2072" s="41" t="s">
        <v>21</v>
      </c>
      <c r="E2072" s="43">
        <v>87.8</v>
      </c>
      <c r="F2072" s="171">
        <f t="shared" si="38"/>
        <v>87.8</v>
      </c>
    </row>
    <row r="2073" spans="1:6" s="45" customFormat="1" ht="14.25">
      <c r="A2073" s="31">
        <v>42087</v>
      </c>
      <c r="B2073" s="22" t="s">
        <v>2411</v>
      </c>
      <c r="C2073" s="107" t="s">
        <v>4426</v>
      </c>
      <c r="D2073" s="41" t="s">
        <v>20</v>
      </c>
      <c r="E2073" s="43">
        <v>90.1</v>
      </c>
      <c r="F2073" s="171">
        <f t="shared" si="38"/>
        <v>90.1</v>
      </c>
    </row>
    <row r="2074" spans="1:6" s="45" customFormat="1" ht="14.25">
      <c r="A2074" s="31">
        <v>42090</v>
      </c>
      <c r="B2074" s="22" t="s">
        <v>2411</v>
      </c>
      <c r="C2074" s="107" t="s">
        <v>4427</v>
      </c>
      <c r="D2074" s="41" t="s">
        <v>21</v>
      </c>
      <c r="E2074" s="43">
        <v>66.2</v>
      </c>
      <c r="F2074" s="171">
        <f t="shared" si="38"/>
        <v>66.2</v>
      </c>
    </row>
    <row r="2075" spans="1:6" s="45" customFormat="1" ht="14.25">
      <c r="A2075" s="184">
        <v>42091</v>
      </c>
      <c r="B2075" s="22" t="s">
        <v>2411</v>
      </c>
      <c r="C2075" s="185" t="s">
        <v>4428</v>
      </c>
      <c r="D2075" s="186" t="s">
        <v>20</v>
      </c>
      <c r="E2075" s="187">
        <v>27.32</v>
      </c>
      <c r="F2075" s="171">
        <f t="shared" si="38"/>
        <v>27.32</v>
      </c>
    </row>
    <row r="2076" spans="1:6" s="45" customFormat="1" ht="14.25">
      <c r="A2076" s="31">
        <v>423</v>
      </c>
      <c r="B2076" s="22" t="s">
        <v>2411</v>
      </c>
      <c r="C2076" s="107" t="s">
        <v>4429</v>
      </c>
      <c r="D2076" s="41"/>
      <c r="E2076" s="43"/>
      <c r="F2076" s="171">
        <f t="shared" si="38"/>
        <v>0</v>
      </c>
    </row>
    <row r="2077" spans="1:6" s="45" customFormat="1" ht="14.25">
      <c r="A2077" s="31">
        <v>42301</v>
      </c>
      <c r="B2077" s="22" t="s">
        <v>2411</v>
      </c>
      <c r="C2077" s="107" t="s">
        <v>4430</v>
      </c>
      <c r="D2077" s="41" t="s">
        <v>20</v>
      </c>
      <c r="E2077" s="43">
        <v>15.76</v>
      </c>
      <c r="F2077" s="171">
        <f t="shared" si="38"/>
        <v>15.76</v>
      </c>
    </row>
    <row r="2078" spans="1:6" s="45" customFormat="1" ht="14.25">
      <c r="A2078" s="31">
        <v>42302</v>
      </c>
      <c r="B2078" s="22" t="s">
        <v>2411</v>
      </c>
      <c r="C2078" s="107" t="s">
        <v>4431</v>
      </c>
      <c r="D2078" s="41" t="s">
        <v>20</v>
      </c>
      <c r="E2078" s="43">
        <v>15.76</v>
      </c>
      <c r="F2078" s="171">
        <f t="shared" si="38"/>
        <v>15.76</v>
      </c>
    </row>
    <row r="2079" spans="1:6" s="45" customFormat="1" ht="14.25">
      <c r="A2079" s="31">
        <v>42303</v>
      </c>
      <c r="B2079" s="22" t="s">
        <v>2411</v>
      </c>
      <c r="C2079" s="107" t="s">
        <v>4432</v>
      </c>
      <c r="D2079" s="41" t="s">
        <v>20</v>
      </c>
      <c r="E2079" s="43">
        <v>15.76</v>
      </c>
      <c r="F2079" s="171">
        <f t="shared" si="38"/>
        <v>15.76</v>
      </c>
    </row>
    <row r="2080" spans="1:6" s="45" customFormat="1" ht="14.25">
      <c r="A2080" s="31">
        <v>425</v>
      </c>
      <c r="B2080" s="22" t="s">
        <v>2411</v>
      </c>
      <c r="C2080" s="107" t="s">
        <v>4433</v>
      </c>
      <c r="D2080" s="41"/>
      <c r="E2080" s="43"/>
      <c r="F2080" s="171">
        <f t="shared" si="38"/>
        <v>0</v>
      </c>
    </row>
    <row r="2081" spans="1:6" s="45" customFormat="1" ht="14.25">
      <c r="A2081" s="31">
        <v>42501</v>
      </c>
      <c r="B2081" s="22" t="s">
        <v>2411</v>
      </c>
      <c r="C2081" s="107" t="s">
        <v>4434</v>
      </c>
      <c r="D2081" s="41" t="s">
        <v>21</v>
      </c>
      <c r="E2081" s="43">
        <v>3.33</v>
      </c>
      <c r="F2081" s="171">
        <f t="shared" si="38"/>
        <v>3.33</v>
      </c>
    </row>
    <row r="2082" spans="1:6" s="45" customFormat="1" ht="14.25">
      <c r="A2082" s="31">
        <v>42502</v>
      </c>
      <c r="B2082" s="22" t="s">
        <v>2411</v>
      </c>
      <c r="C2082" s="107" t="s">
        <v>4435</v>
      </c>
      <c r="D2082" s="41" t="s">
        <v>21</v>
      </c>
      <c r="E2082" s="43">
        <v>4.0999999999999996</v>
      </c>
      <c r="F2082" s="171">
        <f t="shared" si="38"/>
        <v>4.0999999999999996</v>
      </c>
    </row>
    <row r="2083" spans="1:6" s="45" customFormat="1" ht="14.25">
      <c r="A2083" s="31">
        <v>42503</v>
      </c>
      <c r="B2083" s="22" t="s">
        <v>2411</v>
      </c>
      <c r="C2083" s="107" t="s">
        <v>4436</v>
      </c>
      <c r="D2083" s="41" t="s">
        <v>21</v>
      </c>
      <c r="E2083" s="43">
        <v>5.49</v>
      </c>
      <c r="F2083" s="171">
        <f t="shared" si="38"/>
        <v>5.49</v>
      </c>
    </row>
    <row r="2084" spans="1:6" s="45" customFormat="1" ht="14.25">
      <c r="A2084" s="31">
        <v>42504</v>
      </c>
      <c r="B2084" s="22" t="s">
        <v>2411</v>
      </c>
      <c r="C2084" s="107" t="s">
        <v>4437</v>
      </c>
      <c r="D2084" s="41" t="s">
        <v>21</v>
      </c>
      <c r="E2084" s="43">
        <v>8.7899999999999991</v>
      </c>
      <c r="F2084" s="171">
        <f t="shared" si="38"/>
        <v>8.7899999999999991</v>
      </c>
    </row>
    <row r="2085" spans="1:6" s="45" customFormat="1" ht="14.25">
      <c r="A2085" s="31">
        <v>42505</v>
      </c>
      <c r="B2085" s="22" t="s">
        <v>2411</v>
      </c>
      <c r="C2085" s="107" t="s">
        <v>4438</v>
      </c>
      <c r="D2085" s="41" t="s">
        <v>21</v>
      </c>
      <c r="E2085" s="43">
        <v>11.32</v>
      </c>
      <c r="F2085" s="171">
        <f t="shared" si="38"/>
        <v>11.32</v>
      </c>
    </row>
    <row r="2086" spans="1:6" s="45" customFormat="1" ht="14.25">
      <c r="A2086" s="31">
        <v>42506</v>
      </c>
      <c r="B2086" s="22" t="s">
        <v>2411</v>
      </c>
      <c r="C2086" s="107" t="s">
        <v>4439</v>
      </c>
      <c r="D2086" s="41" t="s">
        <v>21</v>
      </c>
      <c r="E2086" s="43">
        <v>13.71</v>
      </c>
      <c r="F2086" s="171">
        <f t="shared" si="38"/>
        <v>13.71</v>
      </c>
    </row>
    <row r="2087" spans="1:6" s="45" customFormat="1" ht="14.25">
      <c r="A2087" s="31">
        <v>42508</v>
      </c>
      <c r="B2087" s="22" t="s">
        <v>2411</v>
      </c>
      <c r="C2087" s="107" t="s">
        <v>4440</v>
      </c>
      <c r="D2087" s="41" t="s">
        <v>21</v>
      </c>
      <c r="E2087" s="43">
        <v>35.14</v>
      </c>
      <c r="F2087" s="171">
        <f t="shared" si="38"/>
        <v>35.14</v>
      </c>
    </row>
    <row r="2088" spans="1:6" s="45" customFormat="1" ht="14.25">
      <c r="A2088" s="31">
        <v>42509</v>
      </c>
      <c r="B2088" s="22" t="s">
        <v>2411</v>
      </c>
      <c r="C2088" s="107" t="s">
        <v>4441</v>
      </c>
      <c r="D2088" s="41" t="s">
        <v>21</v>
      </c>
      <c r="E2088" s="43">
        <v>53.31</v>
      </c>
      <c r="F2088" s="171">
        <f t="shared" si="38"/>
        <v>53.31</v>
      </c>
    </row>
    <row r="2089" spans="1:6" s="45" customFormat="1" ht="14.25">
      <c r="A2089" s="31">
        <v>42511</v>
      </c>
      <c r="B2089" s="22" t="s">
        <v>2411</v>
      </c>
      <c r="C2089" s="107" t="s">
        <v>4442</v>
      </c>
      <c r="D2089" s="41" t="s">
        <v>20</v>
      </c>
      <c r="E2089" s="43">
        <v>4.12</v>
      </c>
      <c r="F2089" s="171">
        <f t="shared" si="38"/>
        <v>4.12</v>
      </c>
    </row>
    <row r="2090" spans="1:6" s="45" customFormat="1" ht="14.25">
      <c r="A2090" s="31">
        <v>42521</v>
      </c>
      <c r="B2090" s="22" t="s">
        <v>2411</v>
      </c>
      <c r="C2090" s="107" t="s">
        <v>4443</v>
      </c>
      <c r="D2090" s="41" t="s">
        <v>20</v>
      </c>
      <c r="E2090" s="43">
        <v>1.87</v>
      </c>
      <c r="F2090" s="171">
        <f t="shared" si="38"/>
        <v>1.87</v>
      </c>
    </row>
    <row r="2091" spans="1:6" s="45" customFormat="1" ht="14.25">
      <c r="A2091" s="31">
        <v>42529</v>
      </c>
      <c r="B2091" s="22" t="s">
        <v>2411</v>
      </c>
      <c r="C2091" s="107" t="s">
        <v>4444</v>
      </c>
      <c r="D2091" s="41" t="s">
        <v>21</v>
      </c>
      <c r="E2091" s="43">
        <v>5.72</v>
      </c>
      <c r="F2091" s="171">
        <f t="shared" si="38"/>
        <v>5.72</v>
      </c>
    </row>
    <row r="2092" spans="1:6" s="45" customFormat="1" ht="14.25">
      <c r="A2092" s="31">
        <v>42530</v>
      </c>
      <c r="B2092" s="22" t="s">
        <v>2411</v>
      </c>
      <c r="C2092" s="107" t="s">
        <v>4445</v>
      </c>
      <c r="D2092" s="41" t="s">
        <v>20</v>
      </c>
      <c r="E2092" s="43">
        <v>55.23</v>
      </c>
      <c r="F2092" s="171">
        <f t="shared" si="38"/>
        <v>55.23</v>
      </c>
    </row>
    <row r="2093" spans="1:6" s="45" customFormat="1" ht="14.25">
      <c r="A2093" s="31">
        <v>42535</v>
      </c>
      <c r="B2093" s="22" t="s">
        <v>2411</v>
      </c>
      <c r="C2093" s="107" t="s">
        <v>4446</v>
      </c>
      <c r="D2093" s="41" t="s">
        <v>21</v>
      </c>
      <c r="E2093" s="43">
        <v>4.4400000000000004</v>
      </c>
      <c r="F2093" s="171">
        <f t="shared" si="38"/>
        <v>4.4400000000000004</v>
      </c>
    </row>
    <row r="2094" spans="1:6" s="45" customFormat="1" ht="14.25">
      <c r="A2094" s="31">
        <v>42546</v>
      </c>
      <c r="B2094" s="22" t="s">
        <v>2411</v>
      </c>
      <c r="C2094" s="107" t="s">
        <v>4447</v>
      </c>
      <c r="D2094" s="41" t="s">
        <v>21</v>
      </c>
      <c r="E2094" s="43">
        <v>7.93</v>
      </c>
      <c r="F2094" s="171">
        <f t="shared" si="38"/>
        <v>7.93</v>
      </c>
    </row>
    <row r="2095" spans="1:6" s="45" customFormat="1" ht="14.25">
      <c r="A2095" s="184">
        <v>42548</v>
      </c>
      <c r="B2095" s="22" t="s">
        <v>2411</v>
      </c>
      <c r="C2095" s="185" t="s">
        <v>4448</v>
      </c>
      <c r="D2095" s="186" t="s">
        <v>21</v>
      </c>
      <c r="E2095" s="187">
        <v>204.64</v>
      </c>
      <c r="F2095" s="171">
        <f t="shared" si="38"/>
        <v>204.64</v>
      </c>
    </row>
    <row r="2096" spans="1:6" s="45" customFormat="1" ht="14.25">
      <c r="A2096" s="31">
        <v>42552</v>
      </c>
      <c r="B2096" s="22" t="s">
        <v>2411</v>
      </c>
      <c r="C2096" s="107" t="s">
        <v>4449</v>
      </c>
      <c r="D2096" s="41" t="s">
        <v>20</v>
      </c>
      <c r="E2096" s="43">
        <v>2.69</v>
      </c>
      <c r="F2096" s="171">
        <f t="shared" si="38"/>
        <v>2.69</v>
      </c>
    </row>
    <row r="2097" spans="1:6" s="45" customFormat="1" ht="24">
      <c r="A2097" s="31">
        <v>42558</v>
      </c>
      <c r="B2097" s="22" t="s">
        <v>2411</v>
      </c>
      <c r="C2097" s="107" t="s">
        <v>4450</v>
      </c>
      <c r="D2097" s="41" t="s">
        <v>20</v>
      </c>
      <c r="E2097" s="43">
        <v>8.8699999999999992</v>
      </c>
      <c r="F2097" s="171">
        <f t="shared" si="38"/>
        <v>8.8699999999999992</v>
      </c>
    </row>
    <row r="2098" spans="1:6" s="45" customFormat="1" ht="14.25">
      <c r="A2098" s="31">
        <v>42565</v>
      </c>
      <c r="B2098" s="22" t="s">
        <v>2411</v>
      </c>
      <c r="C2098" s="107" t="s">
        <v>4451</v>
      </c>
      <c r="D2098" s="41" t="s">
        <v>21</v>
      </c>
      <c r="E2098" s="43">
        <v>1.74</v>
      </c>
      <c r="F2098" s="171">
        <f t="shared" si="38"/>
        <v>1.74</v>
      </c>
    </row>
    <row r="2099" spans="1:6" s="45" customFormat="1" ht="14.25">
      <c r="A2099" s="31">
        <v>42588</v>
      </c>
      <c r="B2099" s="22" t="s">
        <v>2411</v>
      </c>
      <c r="C2099" s="107" t="s">
        <v>4452</v>
      </c>
      <c r="D2099" s="41" t="s">
        <v>21</v>
      </c>
      <c r="E2099" s="43">
        <v>2.94</v>
      </c>
      <c r="F2099" s="171">
        <f t="shared" si="38"/>
        <v>2.94</v>
      </c>
    </row>
    <row r="2100" spans="1:6" s="45" customFormat="1" ht="14.25">
      <c r="A2100" s="184">
        <v>426</v>
      </c>
      <c r="B2100" s="22" t="s">
        <v>2411</v>
      </c>
      <c r="C2100" s="185" t="s">
        <v>4453</v>
      </c>
      <c r="D2100" s="186"/>
      <c r="E2100" s="187"/>
      <c r="F2100" s="171">
        <f t="shared" si="38"/>
        <v>0</v>
      </c>
    </row>
    <row r="2101" spans="1:6" s="45" customFormat="1" ht="14.25">
      <c r="A2101" s="31">
        <v>42636</v>
      </c>
      <c r="B2101" s="22" t="s">
        <v>2411</v>
      </c>
      <c r="C2101" s="107" t="s">
        <v>4454</v>
      </c>
      <c r="D2101" s="41" t="s">
        <v>21</v>
      </c>
      <c r="E2101" s="43">
        <v>24</v>
      </c>
      <c r="F2101" s="171">
        <f t="shared" si="38"/>
        <v>24</v>
      </c>
    </row>
    <row r="2102" spans="1:6" s="45" customFormat="1" ht="14.25">
      <c r="A2102" s="31">
        <v>42673</v>
      </c>
      <c r="B2102" s="22" t="s">
        <v>2411</v>
      </c>
      <c r="C2102" s="107" t="s">
        <v>4455</v>
      </c>
      <c r="D2102" s="41" t="s">
        <v>21</v>
      </c>
      <c r="E2102" s="43">
        <v>4.03</v>
      </c>
      <c r="F2102" s="171">
        <f t="shared" si="38"/>
        <v>4.03</v>
      </c>
    </row>
    <row r="2103" spans="1:6" s="45" customFormat="1" ht="14.25">
      <c r="A2103" s="184">
        <v>42674</v>
      </c>
      <c r="B2103" s="22" t="s">
        <v>2411</v>
      </c>
      <c r="C2103" s="185" t="s">
        <v>4456</v>
      </c>
      <c r="D2103" s="186" t="s">
        <v>21</v>
      </c>
      <c r="E2103" s="187">
        <v>5.14</v>
      </c>
      <c r="F2103" s="171">
        <f t="shared" si="38"/>
        <v>5.14</v>
      </c>
    </row>
    <row r="2104" spans="1:6" s="45" customFormat="1" ht="14.25">
      <c r="A2104" s="31">
        <v>42690</v>
      </c>
      <c r="B2104" s="22" t="s">
        <v>2411</v>
      </c>
      <c r="C2104" s="107" t="s">
        <v>4457</v>
      </c>
      <c r="D2104" s="41" t="s">
        <v>21</v>
      </c>
      <c r="E2104" s="43">
        <v>12.03</v>
      </c>
      <c r="F2104" s="171">
        <f t="shared" si="38"/>
        <v>12.03</v>
      </c>
    </row>
    <row r="2105" spans="1:6" s="45" customFormat="1" ht="14.25">
      <c r="A2105" s="184">
        <v>427</v>
      </c>
      <c r="B2105" s="22" t="s">
        <v>2411</v>
      </c>
      <c r="C2105" s="185" t="s">
        <v>4458</v>
      </c>
      <c r="D2105" s="186"/>
      <c r="E2105" s="187"/>
      <c r="F2105" s="171">
        <f t="shared" si="38"/>
        <v>0</v>
      </c>
    </row>
    <row r="2106" spans="1:6" s="45" customFormat="1" ht="14.25">
      <c r="A2106" s="31">
        <v>42701</v>
      </c>
      <c r="B2106" s="22" t="s">
        <v>2411</v>
      </c>
      <c r="C2106" s="107" t="s">
        <v>4459</v>
      </c>
      <c r="D2106" s="41" t="s">
        <v>21</v>
      </c>
      <c r="E2106" s="43">
        <v>9.1</v>
      </c>
      <c r="F2106" s="171">
        <f t="shared" si="38"/>
        <v>9.1</v>
      </c>
    </row>
    <row r="2107" spans="1:6" s="45" customFormat="1" ht="14.25">
      <c r="A2107" s="31">
        <v>42717</v>
      </c>
      <c r="B2107" s="22" t="s">
        <v>2411</v>
      </c>
      <c r="C2107" s="107" t="s">
        <v>4460</v>
      </c>
      <c r="D2107" s="41" t="s">
        <v>21</v>
      </c>
      <c r="E2107" s="43">
        <v>3.48</v>
      </c>
      <c r="F2107" s="171">
        <f t="shared" si="38"/>
        <v>3.48</v>
      </c>
    </row>
    <row r="2108" spans="1:6" s="45" customFormat="1" ht="14.25">
      <c r="A2108" s="31">
        <v>429</v>
      </c>
      <c r="B2108" s="22" t="s">
        <v>2411</v>
      </c>
      <c r="C2108" s="107" t="s">
        <v>4461</v>
      </c>
      <c r="D2108" s="41"/>
      <c r="E2108" s="43"/>
      <c r="F2108" s="171">
        <f t="shared" si="38"/>
        <v>0</v>
      </c>
    </row>
    <row r="2109" spans="1:6" s="45" customFormat="1" ht="14.25">
      <c r="A2109" s="31">
        <v>42906</v>
      </c>
      <c r="B2109" s="22" t="s">
        <v>2411</v>
      </c>
      <c r="C2109" s="107" t="s">
        <v>4462</v>
      </c>
      <c r="D2109" s="41" t="s">
        <v>20</v>
      </c>
      <c r="E2109" s="43">
        <v>4.76</v>
      </c>
      <c r="F2109" s="171">
        <f t="shared" si="38"/>
        <v>4.76</v>
      </c>
    </row>
    <row r="2110" spans="1:6" s="45" customFormat="1" ht="14.25">
      <c r="A2110" s="31">
        <v>430</v>
      </c>
      <c r="B2110" s="22" t="s">
        <v>2411</v>
      </c>
      <c r="C2110" s="107" t="s">
        <v>3168</v>
      </c>
      <c r="D2110" s="41"/>
      <c r="E2110" s="43"/>
      <c r="F2110" s="171">
        <f t="shared" si="38"/>
        <v>0</v>
      </c>
    </row>
    <row r="2111" spans="1:6" s="45" customFormat="1" ht="14.25">
      <c r="A2111" s="31">
        <v>43004</v>
      </c>
      <c r="B2111" s="22" t="s">
        <v>2411</v>
      </c>
      <c r="C2111" s="107" t="s">
        <v>4463</v>
      </c>
      <c r="D2111" s="41" t="s">
        <v>21</v>
      </c>
      <c r="E2111" s="43">
        <v>1.41</v>
      </c>
      <c r="F2111" s="171">
        <f t="shared" si="38"/>
        <v>1.41</v>
      </c>
    </row>
    <row r="2112" spans="1:6" s="45" customFormat="1" ht="14.25">
      <c r="A2112" s="31">
        <v>43005</v>
      </c>
      <c r="B2112" s="22" t="s">
        <v>2411</v>
      </c>
      <c r="C2112" s="107" t="s">
        <v>4464</v>
      </c>
      <c r="D2112" s="41" t="s">
        <v>21</v>
      </c>
      <c r="E2112" s="43">
        <v>2.19</v>
      </c>
      <c r="F2112" s="171">
        <f t="shared" si="38"/>
        <v>2.19</v>
      </c>
    </row>
    <row r="2113" spans="1:6" s="45" customFormat="1" ht="14.25">
      <c r="A2113" s="31">
        <v>43006</v>
      </c>
      <c r="B2113" s="22" t="s">
        <v>2411</v>
      </c>
      <c r="C2113" s="107" t="s">
        <v>4465</v>
      </c>
      <c r="D2113" s="41" t="s">
        <v>21</v>
      </c>
      <c r="E2113" s="43">
        <v>3.61</v>
      </c>
      <c r="F2113" s="171">
        <f t="shared" si="38"/>
        <v>3.61</v>
      </c>
    </row>
    <row r="2114" spans="1:6" s="45" customFormat="1" ht="14.25">
      <c r="A2114" s="31">
        <v>43007</v>
      </c>
      <c r="B2114" s="22" t="s">
        <v>2411</v>
      </c>
      <c r="C2114" s="107" t="s">
        <v>4466</v>
      </c>
      <c r="D2114" s="41" t="s">
        <v>21</v>
      </c>
      <c r="E2114" s="43">
        <v>5.37</v>
      </c>
      <c r="F2114" s="171">
        <f t="shared" si="38"/>
        <v>5.37</v>
      </c>
    </row>
    <row r="2115" spans="1:6" s="45" customFormat="1" ht="14.25">
      <c r="A2115" s="31">
        <v>43009</v>
      </c>
      <c r="B2115" s="22" t="s">
        <v>2411</v>
      </c>
      <c r="C2115" s="107" t="s">
        <v>4467</v>
      </c>
      <c r="D2115" s="41" t="s">
        <v>21</v>
      </c>
      <c r="E2115" s="43">
        <v>84.82</v>
      </c>
      <c r="F2115" s="171">
        <f t="shared" ref="F2115:F2178" si="39">E2115*$F$1534</f>
        <v>84.82</v>
      </c>
    </row>
    <row r="2116" spans="1:6" s="45" customFormat="1" ht="14.25">
      <c r="A2116" s="31">
        <v>43015</v>
      </c>
      <c r="B2116" s="22" t="s">
        <v>2411</v>
      </c>
      <c r="C2116" s="107" t="s">
        <v>4468</v>
      </c>
      <c r="D2116" s="41" t="s">
        <v>21</v>
      </c>
      <c r="E2116" s="43">
        <v>14.53</v>
      </c>
      <c r="F2116" s="171">
        <f t="shared" si="39"/>
        <v>14.53</v>
      </c>
    </row>
    <row r="2117" spans="1:6" s="45" customFormat="1" ht="14.25">
      <c r="A2117" s="31">
        <v>43016</v>
      </c>
      <c r="B2117" s="22" t="s">
        <v>2411</v>
      </c>
      <c r="C2117" s="107" t="s">
        <v>4469</v>
      </c>
      <c r="D2117" s="41" t="s">
        <v>21</v>
      </c>
      <c r="E2117" s="43">
        <v>23.47</v>
      </c>
      <c r="F2117" s="171">
        <f t="shared" si="39"/>
        <v>23.47</v>
      </c>
    </row>
    <row r="2118" spans="1:6" s="45" customFormat="1" ht="14.25">
      <c r="A2118" s="31">
        <v>43023</v>
      </c>
      <c r="B2118" s="22" t="s">
        <v>2411</v>
      </c>
      <c r="C2118" s="107" t="s">
        <v>4470</v>
      </c>
      <c r="D2118" s="41" t="s">
        <v>21</v>
      </c>
      <c r="E2118" s="43">
        <v>171.67</v>
      </c>
      <c r="F2118" s="171">
        <f t="shared" si="39"/>
        <v>171.67</v>
      </c>
    </row>
    <row r="2119" spans="1:6" s="45" customFormat="1" ht="14.25">
      <c r="A2119" s="31">
        <v>43036</v>
      </c>
      <c r="B2119" s="22" t="s">
        <v>2411</v>
      </c>
      <c r="C2119" s="107" t="s">
        <v>4471</v>
      </c>
      <c r="D2119" s="41" t="s">
        <v>21</v>
      </c>
      <c r="E2119" s="43">
        <v>7.67</v>
      </c>
      <c r="F2119" s="171">
        <f t="shared" si="39"/>
        <v>7.67</v>
      </c>
    </row>
    <row r="2120" spans="1:6" s="45" customFormat="1" ht="14.25">
      <c r="A2120" s="31">
        <v>43038</v>
      </c>
      <c r="B2120" s="22" t="s">
        <v>2411</v>
      </c>
      <c r="C2120" s="107" t="s">
        <v>4472</v>
      </c>
      <c r="D2120" s="41" t="s">
        <v>21</v>
      </c>
      <c r="E2120" s="43">
        <v>16.260000000000002</v>
      </c>
      <c r="F2120" s="171">
        <f t="shared" si="39"/>
        <v>16.260000000000002</v>
      </c>
    </row>
    <row r="2121" spans="1:6" s="45" customFormat="1" ht="14.25">
      <c r="A2121" s="31">
        <v>43039</v>
      </c>
      <c r="B2121" s="22" t="s">
        <v>2411</v>
      </c>
      <c r="C2121" s="107" t="s">
        <v>4473</v>
      </c>
      <c r="D2121" s="41" t="s">
        <v>21</v>
      </c>
      <c r="E2121" s="43">
        <v>11.24</v>
      </c>
      <c r="F2121" s="171">
        <f t="shared" si="39"/>
        <v>11.24</v>
      </c>
    </row>
    <row r="2122" spans="1:6" s="45" customFormat="1" ht="14.25">
      <c r="A2122" s="184">
        <v>43040</v>
      </c>
      <c r="B2122" s="22" t="s">
        <v>2411</v>
      </c>
      <c r="C2122" s="185" t="s">
        <v>4474</v>
      </c>
      <c r="D2122" s="186" t="s">
        <v>21</v>
      </c>
      <c r="E2122" s="187">
        <v>24.01</v>
      </c>
      <c r="F2122" s="171">
        <f t="shared" si="39"/>
        <v>24.01</v>
      </c>
    </row>
    <row r="2123" spans="1:6" s="45" customFormat="1" ht="14.25">
      <c r="A2123" s="31">
        <v>43041</v>
      </c>
      <c r="B2123" s="22" t="s">
        <v>2411</v>
      </c>
      <c r="C2123" s="107" t="s">
        <v>4475</v>
      </c>
      <c r="D2123" s="41" t="s">
        <v>21</v>
      </c>
      <c r="E2123" s="43">
        <v>34.450000000000003</v>
      </c>
      <c r="F2123" s="171">
        <f t="shared" si="39"/>
        <v>34.450000000000003</v>
      </c>
    </row>
    <row r="2124" spans="1:6" s="45" customFormat="1" ht="14.25">
      <c r="A2124" s="31">
        <v>43044</v>
      </c>
      <c r="B2124" s="22" t="s">
        <v>2411</v>
      </c>
      <c r="C2124" s="107" t="s">
        <v>4476</v>
      </c>
      <c r="D2124" s="41" t="s">
        <v>21</v>
      </c>
      <c r="E2124" s="43">
        <v>49.58</v>
      </c>
      <c r="F2124" s="171">
        <f t="shared" si="39"/>
        <v>49.58</v>
      </c>
    </row>
    <row r="2125" spans="1:6" s="45" customFormat="1" ht="14.25">
      <c r="A2125" s="31">
        <v>43055</v>
      </c>
      <c r="B2125" s="22" t="s">
        <v>2411</v>
      </c>
      <c r="C2125" s="107" t="s">
        <v>4477</v>
      </c>
      <c r="D2125" s="41" t="s">
        <v>21</v>
      </c>
      <c r="E2125" s="43">
        <v>22.21</v>
      </c>
      <c r="F2125" s="171">
        <f t="shared" si="39"/>
        <v>22.21</v>
      </c>
    </row>
    <row r="2126" spans="1:6" s="45" customFormat="1" ht="14.25">
      <c r="A2126" s="31">
        <v>43059</v>
      </c>
      <c r="B2126" s="22" t="s">
        <v>2411</v>
      </c>
      <c r="C2126" s="107" t="s">
        <v>4478</v>
      </c>
      <c r="D2126" s="41" t="s">
        <v>21</v>
      </c>
      <c r="E2126" s="43">
        <v>14.81</v>
      </c>
      <c r="F2126" s="171">
        <f t="shared" si="39"/>
        <v>14.81</v>
      </c>
    </row>
    <row r="2127" spans="1:6" s="45" customFormat="1" ht="14.25">
      <c r="A2127" s="31">
        <v>431</v>
      </c>
      <c r="B2127" s="22" t="s">
        <v>2411</v>
      </c>
      <c r="C2127" s="107" t="s">
        <v>4479</v>
      </c>
      <c r="D2127" s="41"/>
      <c r="E2127" s="43"/>
      <c r="F2127" s="171">
        <f t="shared" si="39"/>
        <v>0</v>
      </c>
    </row>
    <row r="2128" spans="1:6" s="45" customFormat="1" ht="14.25">
      <c r="A2128" s="31">
        <v>43113</v>
      </c>
      <c r="B2128" s="22" t="s">
        <v>2411</v>
      </c>
      <c r="C2128" s="107" t="s">
        <v>4480</v>
      </c>
      <c r="D2128" s="41" t="s">
        <v>21</v>
      </c>
      <c r="E2128" s="43">
        <v>57.77</v>
      </c>
      <c r="F2128" s="171">
        <f t="shared" si="39"/>
        <v>57.77</v>
      </c>
    </row>
    <row r="2129" spans="1:6" s="45" customFormat="1" ht="14.25">
      <c r="A2129" s="31">
        <v>43127</v>
      </c>
      <c r="B2129" s="22" t="s">
        <v>2411</v>
      </c>
      <c r="C2129" s="107" t="s">
        <v>4481</v>
      </c>
      <c r="D2129" s="41" t="s">
        <v>21</v>
      </c>
      <c r="E2129" s="43">
        <v>3.18</v>
      </c>
      <c r="F2129" s="171">
        <f t="shared" si="39"/>
        <v>3.18</v>
      </c>
    </row>
    <row r="2130" spans="1:6" s="45" customFormat="1" ht="14.25">
      <c r="A2130" s="31">
        <v>43137</v>
      </c>
      <c r="B2130" s="22" t="s">
        <v>2411</v>
      </c>
      <c r="C2130" s="107" t="s">
        <v>4482</v>
      </c>
      <c r="D2130" s="41" t="s">
        <v>21</v>
      </c>
      <c r="E2130" s="43">
        <v>68.400000000000006</v>
      </c>
      <c r="F2130" s="171">
        <f t="shared" si="39"/>
        <v>68.400000000000006</v>
      </c>
    </row>
    <row r="2131" spans="1:6" s="45" customFormat="1" ht="14.25">
      <c r="A2131" s="31">
        <v>43149</v>
      </c>
      <c r="B2131" s="22" t="s">
        <v>2411</v>
      </c>
      <c r="C2131" s="107" t="s">
        <v>4483</v>
      </c>
      <c r="D2131" s="41" t="s">
        <v>21</v>
      </c>
      <c r="E2131" s="43">
        <v>16.41</v>
      </c>
      <c r="F2131" s="171">
        <f t="shared" si="39"/>
        <v>16.41</v>
      </c>
    </row>
    <row r="2132" spans="1:6" s="45" customFormat="1" ht="14.25">
      <c r="A2132" s="31">
        <v>43150</v>
      </c>
      <c r="B2132" s="22" t="s">
        <v>2411</v>
      </c>
      <c r="C2132" s="107" t="s">
        <v>4484</v>
      </c>
      <c r="D2132" s="41" t="s">
        <v>21</v>
      </c>
      <c r="E2132" s="43">
        <v>65.88</v>
      </c>
      <c r="F2132" s="171">
        <f t="shared" si="39"/>
        <v>65.88</v>
      </c>
    </row>
    <row r="2133" spans="1:6" s="45" customFormat="1" ht="14.25">
      <c r="A2133" s="31">
        <v>43160</v>
      </c>
      <c r="B2133" s="22" t="s">
        <v>2411</v>
      </c>
      <c r="C2133" s="107" t="s">
        <v>4485</v>
      </c>
      <c r="D2133" s="41" t="s">
        <v>21</v>
      </c>
      <c r="E2133" s="43">
        <v>23.87</v>
      </c>
      <c r="F2133" s="171">
        <f t="shared" si="39"/>
        <v>23.87</v>
      </c>
    </row>
    <row r="2134" spans="1:6" s="45" customFormat="1" ht="14.25">
      <c r="A2134" s="31">
        <v>43174</v>
      </c>
      <c r="B2134" s="22" t="s">
        <v>2411</v>
      </c>
      <c r="C2134" s="107" t="s">
        <v>4486</v>
      </c>
      <c r="D2134" s="41" t="s">
        <v>21</v>
      </c>
      <c r="E2134" s="43">
        <v>32.909999999999997</v>
      </c>
      <c r="F2134" s="171">
        <f t="shared" si="39"/>
        <v>32.909999999999997</v>
      </c>
    </row>
    <row r="2135" spans="1:6" s="45" customFormat="1" ht="14.25">
      <c r="A2135" s="31">
        <v>43175</v>
      </c>
      <c r="B2135" s="22" t="s">
        <v>2411</v>
      </c>
      <c r="C2135" s="107" t="s">
        <v>4487</v>
      </c>
      <c r="D2135" s="41" t="s">
        <v>21</v>
      </c>
      <c r="E2135" s="43">
        <v>6.35</v>
      </c>
      <c r="F2135" s="171">
        <f t="shared" si="39"/>
        <v>6.35</v>
      </c>
    </row>
    <row r="2136" spans="1:6" s="45" customFormat="1" ht="14.25">
      <c r="A2136" s="31">
        <v>43180</v>
      </c>
      <c r="B2136" s="22" t="s">
        <v>2411</v>
      </c>
      <c r="C2136" s="107" t="s">
        <v>4488</v>
      </c>
      <c r="D2136" s="41" t="s">
        <v>21</v>
      </c>
      <c r="E2136" s="43">
        <v>10.38</v>
      </c>
      <c r="F2136" s="171">
        <f t="shared" si="39"/>
        <v>10.38</v>
      </c>
    </row>
    <row r="2137" spans="1:6" s="45" customFormat="1" ht="14.25">
      <c r="A2137" s="184">
        <v>43188</v>
      </c>
      <c r="B2137" s="22" t="s">
        <v>2411</v>
      </c>
      <c r="C2137" s="185" t="s">
        <v>4489</v>
      </c>
      <c r="D2137" s="186" t="s">
        <v>21</v>
      </c>
      <c r="E2137" s="187">
        <v>12.41</v>
      </c>
      <c r="F2137" s="171">
        <f t="shared" si="39"/>
        <v>12.41</v>
      </c>
    </row>
    <row r="2138" spans="1:6" s="45" customFormat="1" ht="14.25">
      <c r="A2138" s="31">
        <v>43190</v>
      </c>
      <c r="B2138" s="22" t="s">
        <v>2411</v>
      </c>
      <c r="C2138" s="107" t="s">
        <v>4490</v>
      </c>
      <c r="D2138" s="41" t="s">
        <v>21</v>
      </c>
      <c r="E2138" s="43">
        <v>44.8</v>
      </c>
      <c r="F2138" s="171">
        <f t="shared" si="39"/>
        <v>44.8</v>
      </c>
    </row>
    <row r="2139" spans="1:6" s="45" customFormat="1" ht="14.25">
      <c r="A2139" s="31">
        <v>43193</v>
      </c>
      <c r="B2139" s="22" t="s">
        <v>2411</v>
      </c>
      <c r="C2139" s="107" t="s">
        <v>4491</v>
      </c>
      <c r="D2139" s="41" t="s">
        <v>21</v>
      </c>
      <c r="E2139" s="43">
        <v>9.5299999999999994</v>
      </c>
      <c r="F2139" s="171">
        <f t="shared" si="39"/>
        <v>9.5299999999999994</v>
      </c>
    </row>
    <row r="2140" spans="1:6" s="45" customFormat="1" ht="14.25">
      <c r="A2140" s="31">
        <v>43194</v>
      </c>
      <c r="B2140" s="22" t="s">
        <v>2411</v>
      </c>
      <c r="C2140" s="107" t="s">
        <v>4492</v>
      </c>
      <c r="D2140" s="41" t="s">
        <v>21</v>
      </c>
      <c r="E2140" s="43">
        <v>217.6</v>
      </c>
      <c r="F2140" s="171">
        <f t="shared" si="39"/>
        <v>217.6</v>
      </c>
    </row>
    <row r="2141" spans="1:6" s="45" customFormat="1" ht="14.25">
      <c r="A2141" s="31">
        <v>43199</v>
      </c>
      <c r="B2141" s="22" t="s">
        <v>2411</v>
      </c>
      <c r="C2141" s="107" t="s">
        <v>4493</v>
      </c>
      <c r="D2141" s="41" t="s">
        <v>21</v>
      </c>
      <c r="E2141" s="43">
        <v>136.66</v>
      </c>
      <c r="F2141" s="171">
        <f t="shared" si="39"/>
        <v>136.66</v>
      </c>
    </row>
    <row r="2142" spans="1:6" s="45" customFormat="1" ht="14.25">
      <c r="A2142" s="31">
        <v>432</v>
      </c>
      <c r="B2142" s="22" t="s">
        <v>2411</v>
      </c>
      <c r="C2142" s="107" t="s">
        <v>4479</v>
      </c>
      <c r="D2142" s="41"/>
      <c r="E2142" s="43"/>
      <c r="F2142" s="171">
        <f t="shared" si="39"/>
        <v>0</v>
      </c>
    </row>
    <row r="2143" spans="1:6" s="45" customFormat="1" ht="14.25">
      <c r="A2143" s="31">
        <v>43204</v>
      </c>
      <c r="B2143" s="22" t="s">
        <v>2411</v>
      </c>
      <c r="C2143" s="107" t="s">
        <v>4494</v>
      </c>
      <c r="D2143" s="41" t="s">
        <v>21</v>
      </c>
      <c r="E2143" s="43">
        <v>76.42</v>
      </c>
      <c r="F2143" s="171">
        <f t="shared" si="39"/>
        <v>76.42</v>
      </c>
    </row>
    <row r="2144" spans="1:6" s="45" customFormat="1" ht="14.25">
      <c r="A2144" s="31">
        <v>43205</v>
      </c>
      <c r="B2144" s="22" t="s">
        <v>2411</v>
      </c>
      <c r="C2144" s="107" t="s">
        <v>4495</v>
      </c>
      <c r="D2144" s="41" t="s">
        <v>21</v>
      </c>
      <c r="E2144" s="43">
        <v>3</v>
      </c>
      <c r="F2144" s="171">
        <f t="shared" si="39"/>
        <v>3</v>
      </c>
    </row>
    <row r="2145" spans="1:6" s="45" customFormat="1" ht="14.25">
      <c r="A2145" s="184">
        <v>43206</v>
      </c>
      <c r="B2145" s="22" t="s">
        <v>2411</v>
      </c>
      <c r="C2145" s="185" t="s">
        <v>4496</v>
      </c>
      <c r="D2145" s="186" t="s">
        <v>21</v>
      </c>
      <c r="E2145" s="187">
        <v>4.54</v>
      </c>
      <c r="F2145" s="171">
        <f t="shared" si="39"/>
        <v>4.54</v>
      </c>
    </row>
    <row r="2146" spans="1:6" s="45" customFormat="1" ht="14.25">
      <c r="A2146" s="31">
        <v>43236</v>
      </c>
      <c r="B2146" s="22" t="s">
        <v>2411</v>
      </c>
      <c r="C2146" s="107" t="s">
        <v>4497</v>
      </c>
      <c r="D2146" s="41" t="s">
        <v>21</v>
      </c>
      <c r="E2146" s="43">
        <v>113.61</v>
      </c>
      <c r="F2146" s="171">
        <f t="shared" si="39"/>
        <v>113.61</v>
      </c>
    </row>
    <row r="2147" spans="1:6" s="45" customFormat="1" ht="14.25">
      <c r="A2147" s="184">
        <v>43243</v>
      </c>
      <c r="B2147" s="22" t="s">
        <v>2411</v>
      </c>
      <c r="C2147" s="185" t="s">
        <v>4498</v>
      </c>
      <c r="D2147" s="186" t="s">
        <v>23</v>
      </c>
      <c r="E2147" s="187">
        <v>119.37</v>
      </c>
      <c r="F2147" s="171">
        <f t="shared" si="39"/>
        <v>119.37</v>
      </c>
    </row>
    <row r="2148" spans="1:6" s="45" customFormat="1" ht="14.25">
      <c r="A2148" s="31">
        <v>43253</v>
      </c>
      <c r="B2148" s="22" t="s">
        <v>2411</v>
      </c>
      <c r="C2148" s="107" t="s">
        <v>4499</v>
      </c>
      <c r="D2148" s="41" t="s">
        <v>21</v>
      </c>
      <c r="E2148" s="43">
        <v>322.29000000000002</v>
      </c>
      <c r="F2148" s="171">
        <f t="shared" si="39"/>
        <v>322.29000000000002</v>
      </c>
    </row>
    <row r="2149" spans="1:6" s="45" customFormat="1" ht="14.25">
      <c r="A2149" s="31">
        <v>43287</v>
      </c>
      <c r="B2149" s="22" t="s">
        <v>2411</v>
      </c>
      <c r="C2149" s="107" t="s">
        <v>4500</v>
      </c>
      <c r="D2149" s="41" t="s">
        <v>21</v>
      </c>
      <c r="E2149" s="43">
        <v>4.53</v>
      </c>
      <c r="F2149" s="171">
        <f t="shared" si="39"/>
        <v>4.53</v>
      </c>
    </row>
    <row r="2150" spans="1:6" s="45" customFormat="1" ht="14.25">
      <c r="A2150" s="31">
        <v>433</v>
      </c>
      <c r="B2150" s="22" t="s">
        <v>2411</v>
      </c>
      <c r="C2150" s="107" t="s">
        <v>4501</v>
      </c>
      <c r="D2150" s="41"/>
      <c r="E2150" s="43"/>
      <c r="F2150" s="171">
        <f t="shared" si="39"/>
        <v>0</v>
      </c>
    </row>
    <row r="2151" spans="1:6" s="45" customFormat="1" ht="14.25">
      <c r="A2151" s="184">
        <v>43303</v>
      </c>
      <c r="B2151" s="22" t="s">
        <v>2411</v>
      </c>
      <c r="C2151" s="185" t="s">
        <v>4502</v>
      </c>
      <c r="D2151" s="186" t="s">
        <v>21</v>
      </c>
      <c r="E2151" s="187">
        <v>1.1200000000000001</v>
      </c>
      <c r="F2151" s="171">
        <f t="shared" si="39"/>
        <v>1.1200000000000001</v>
      </c>
    </row>
    <row r="2152" spans="1:6" s="45" customFormat="1" ht="14.25">
      <c r="A2152" s="31">
        <v>43304</v>
      </c>
      <c r="B2152" s="22" t="s">
        <v>2411</v>
      </c>
      <c r="C2152" s="107" t="s">
        <v>4503</v>
      </c>
      <c r="D2152" s="41" t="s">
        <v>21</v>
      </c>
      <c r="E2152" s="43">
        <v>1.91</v>
      </c>
      <c r="F2152" s="171">
        <f t="shared" si="39"/>
        <v>1.91</v>
      </c>
    </row>
    <row r="2153" spans="1:6" s="45" customFormat="1" ht="14.25">
      <c r="A2153" s="31">
        <v>43305</v>
      </c>
      <c r="B2153" s="22" t="s">
        <v>2411</v>
      </c>
      <c r="C2153" s="107" t="s">
        <v>4504</v>
      </c>
      <c r="D2153" s="41" t="s">
        <v>21</v>
      </c>
      <c r="E2153" s="43">
        <v>2.91</v>
      </c>
      <c r="F2153" s="171">
        <f t="shared" si="39"/>
        <v>2.91</v>
      </c>
    </row>
    <row r="2154" spans="1:6" s="45" customFormat="1" ht="14.25">
      <c r="A2154" s="31">
        <v>43306</v>
      </c>
      <c r="B2154" s="22" t="s">
        <v>2411</v>
      </c>
      <c r="C2154" s="107" t="s">
        <v>4505</v>
      </c>
      <c r="D2154" s="41" t="s">
        <v>21</v>
      </c>
      <c r="E2154" s="43">
        <v>4.28</v>
      </c>
      <c r="F2154" s="171">
        <f t="shared" si="39"/>
        <v>4.28</v>
      </c>
    </row>
    <row r="2155" spans="1:6" s="45" customFormat="1" ht="14.25">
      <c r="A2155" s="184">
        <v>43387</v>
      </c>
      <c r="B2155" s="22" t="s">
        <v>2411</v>
      </c>
      <c r="C2155" s="185" t="s">
        <v>4506</v>
      </c>
      <c r="D2155" s="186" t="s">
        <v>21</v>
      </c>
      <c r="E2155" s="187">
        <v>12.98</v>
      </c>
      <c r="F2155" s="171">
        <f t="shared" si="39"/>
        <v>12.98</v>
      </c>
    </row>
    <row r="2156" spans="1:6" s="45" customFormat="1" ht="14.25">
      <c r="A2156" s="31">
        <v>434</v>
      </c>
      <c r="B2156" s="22" t="s">
        <v>2411</v>
      </c>
      <c r="C2156" s="107" t="s">
        <v>4507</v>
      </c>
      <c r="D2156" s="41"/>
      <c r="E2156" s="43"/>
      <c r="F2156" s="171">
        <f t="shared" si="39"/>
        <v>0</v>
      </c>
    </row>
    <row r="2157" spans="1:6" s="45" customFormat="1" ht="14.25">
      <c r="A2157" s="31">
        <v>43406</v>
      </c>
      <c r="B2157" s="22" t="s">
        <v>2411</v>
      </c>
      <c r="C2157" s="107" t="s">
        <v>4508</v>
      </c>
      <c r="D2157" s="41" t="s">
        <v>21</v>
      </c>
      <c r="E2157" s="43">
        <v>6.12</v>
      </c>
      <c r="F2157" s="171">
        <f t="shared" si="39"/>
        <v>6.12</v>
      </c>
    </row>
    <row r="2158" spans="1:6" s="45" customFormat="1" ht="14.25">
      <c r="A2158" s="31">
        <v>43412</v>
      </c>
      <c r="B2158" s="22" t="s">
        <v>2411</v>
      </c>
      <c r="C2158" s="107" t="s">
        <v>4509</v>
      </c>
      <c r="D2158" s="41" t="s">
        <v>21</v>
      </c>
      <c r="E2158" s="43">
        <v>7.23</v>
      </c>
      <c r="F2158" s="171">
        <f t="shared" si="39"/>
        <v>7.23</v>
      </c>
    </row>
    <row r="2159" spans="1:6" s="45" customFormat="1" ht="14.25">
      <c r="A2159" s="31">
        <v>43413</v>
      </c>
      <c r="B2159" s="22" t="s">
        <v>2411</v>
      </c>
      <c r="C2159" s="107" t="s">
        <v>4510</v>
      </c>
      <c r="D2159" s="41" t="s">
        <v>21</v>
      </c>
      <c r="E2159" s="43">
        <v>11.74</v>
      </c>
      <c r="F2159" s="171">
        <f t="shared" si="39"/>
        <v>11.74</v>
      </c>
    </row>
    <row r="2160" spans="1:6" s="45" customFormat="1" ht="14.25">
      <c r="A2160" s="31">
        <v>43421</v>
      </c>
      <c r="B2160" s="22" t="s">
        <v>2411</v>
      </c>
      <c r="C2160" s="107" t="s">
        <v>4511</v>
      </c>
      <c r="D2160" s="41" t="s">
        <v>21</v>
      </c>
      <c r="E2160" s="43">
        <v>18.43</v>
      </c>
      <c r="F2160" s="171">
        <f t="shared" si="39"/>
        <v>18.43</v>
      </c>
    </row>
    <row r="2161" spans="1:6" s="45" customFormat="1" ht="14.25">
      <c r="A2161" s="184">
        <v>43441</v>
      </c>
      <c r="B2161" s="22" t="s">
        <v>2411</v>
      </c>
      <c r="C2161" s="185" t="s">
        <v>4512</v>
      </c>
      <c r="D2161" s="186" t="s">
        <v>21</v>
      </c>
      <c r="E2161" s="187">
        <v>1.82</v>
      </c>
      <c r="F2161" s="171">
        <f t="shared" si="39"/>
        <v>1.82</v>
      </c>
    </row>
    <row r="2162" spans="1:6" s="45" customFormat="1" ht="14.25">
      <c r="A2162" s="31">
        <v>43496</v>
      </c>
      <c r="B2162" s="22" t="s">
        <v>2411</v>
      </c>
      <c r="C2162" s="107" t="s">
        <v>4513</v>
      </c>
      <c r="D2162" s="41" t="s">
        <v>21</v>
      </c>
      <c r="E2162" s="43">
        <v>8.91</v>
      </c>
      <c r="F2162" s="171">
        <f t="shared" si="39"/>
        <v>8.91</v>
      </c>
    </row>
    <row r="2163" spans="1:6" s="45" customFormat="1" ht="14.25">
      <c r="A2163" s="31">
        <v>437</v>
      </c>
      <c r="B2163" s="22" t="s">
        <v>2411</v>
      </c>
      <c r="C2163" s="107" t="s">
        <v>4186</v>
      </c>
      <c r="D2163" s="41"/>
      <c r="E2163" s="43"/>
      <c r="F2163" s="171">
        <f t="shared" si="39"/>
        <v>0</v>
      </c>
    </row>
    <row r="2164" spans="1:6" s="45" customFormat="1" ht="14.25">
      <c r="A2164" s="31">
        <v>43702</v>
      </c>
      <c r="B2164" s="22" t="s">
        <v>2411</v>
      </c>
      <c r="C2164" s="107" t="s">
        <v>4514</v>
      </c>
      <c r="D2164" s="41" t="s">
        <v>20</v>
      </c>
      <c r="E2164" s="43">
        <v>6.24</v>
      </c>
      <c r="F2164" s="171">
        <f t="shared" si="39"/>
        <v>6.24</v>
      </c>
    </row>
    <row r="2165" spans="1:6" s="45" customFormat="1" ht="14.25">
      <c r="A2165" s="31">
        <v>43792</v>
      </c>
      <c r="B2165" s="22" t="s">
        <v>2411</v>
      </c>
      <c r="C2165" s="107" t="s">
        <v>4515</v>
      </c>
      <c r="D2165" s="41" t="s">
        <v>20</v>
      </c>
      <c r="E2165" s="43">
        <v>3.65</v>
      </c>
      <c r="F2165" s="171">
        <f t="shared" si="39"/>
        <v>3.65</v>
      </c>
    </row>
    <row r="2166" spans="1:6" s="45" customFormat="1" ht="14.25">
      <c r="A2166" s="184">
        <v>43795</v>
      </c>
      <c r="B2166" s="22" t="s">
        <v>2411</v>
      </c>
      <c r="C2166" s="185" t="s">
        <v>4516</v>
      </c>
      <c r="D2166" s="186" t="s">
        <v>20</v>
      </c>
      <c r="E2166" s="187">
        <v>2.72</v>
      </c>
      <c r="F2166" s="171">
        <f t="shared" si="39"/>
        <v>2.72</v>
      </c>
    </row>
    <row r="2167" spans="1:6" s="45" customFormat="1" ht="14.25">
      <c r="A2167" s="31">
        <v>438</v>
      </c>
      <c r="B2167" s="22" t="s">
        <v>2411</v>
      </c>
      <c r="C2167" s="107" t="s">
        <v>4411</v>
      </c>
      <c r="D2167" s="41"/>
      <c r="E2167" s="43"/>
      <c r="F2167" s="171">
        <f t="shared" si="39"/>
        <v>0</v>
      </c>
    </row>
    <row r="2168" spans="1:6" s="45" customFormat="1" ht="14.25">
      <c r="A2168" s="31">
        <v>43807</v>
      </c>
      <c r="B2168" s="22" t="s">
        <v>2411</v>
      </c>
      <c r="C2168" s="107" t="s">
        <v>4517</v>
      </c>
      <c r="D2168" s="41" t="s">
        <v>20</v>
      </c>
      <c r="E2168" s="43">
        <v>713.21</v>
      </c>
      <c r="F2168" s="171">
        <f t="shared" si="39"/>
        <v>713.21</v>
      </c>
    </row>
    <row r="2169" spans="1:6" s="45" customFormat="1" ht="14.25">
      <c r="A2169" s="184">
        <v>43835</v>
      </c>
      <c r="B2169" s="22" t="s">
        <v>2411</v>
      </c>
      <c r="C2169" s="185" t="s">
        <v>4518</v>
      </c>
      <c r="D2169" s="186" t="s">
        <v>20</v>
      </c>
      <c r="E2169" s="187">
        <v>102.07</v>
      </c>
      <c r="F2169" s="171">
        <f t="shared" si="39"/>
        <v>102.07</v>
      </c>
    </row>
    <row r="2170" spans="1:6" s="45" customFormat="1" ht="14.25">
      <c r="A2170" s="31">
        <v>43836</v>
      </c>
      <c r="B2170" s="22" t="s">
        <v>2411</v>
      </c>
      <c r="C2170" s="107" t="s">
        <v>4519</v>
      </c>
      <c r="D2170" s="41" t="s">
        <v>20</v>
      </c>
      <c r="E2170" s="43">
        <v>246.32</v>
      </c>
      <c r="F2170" s="171">
        <f t="shared" si="39"/>
        <v>246.32</v>
      </c>
    </row>
    <row r="2171" spans="1:6" s="45" customFormat="1" ht="14.25">
      <c r="A2171" s="184">
        <v>43837</v>
      </c>
      <c r="B2171" s="22" t="s">
        <v>2411</v>
      </c>
      <c r="C2171" s="185" t="s">
        <v>4520</v>
      </c>
      <c r="D2171" s="186" t="s">
        <v>20</v>
      </c>
      <c r="E2171" s="187">
        <v>732.37</v>
      </c>
      <c r="F2171" s="171">
        <f t="shared" si="39"/>
        <v>732.37</v>
      </c>
    </row>
    <row r="2172" spans="1:6" s="45" customFormat="1" ht="14.25">
      <c r="A2172" s="31">
        <v>43838</v>
      </c>
      <c r="B2172" s="22" t="s">
        <v>2411</v>
      </c>
      <c r="C2172" s="107" t="s">
        <v>4521</v>
      </c>
      <c r="D2172" s="41" t="s">
        <v>20</v>
      </c>
      <c r="E2172" s="43">
        <v>732.37</v>
      </c>
      <c r="F2172" s="171">
        <f t="shared" si="39"/>
        <v>732.37</v>
      </c>
    </row>
    <row r="2173" spans="1:6" s="45" customFormat="1" ht="14.25">
      <c r="A2173" s="31">
        <v>440</v>
      </c>
      <c r="B2173" s="22" t="s">
        <v>2411</v>
      </c>
      <c r="C2173" s="107" t="s">
        <v>4522</v>
      </c>
      <c r="D2173" s="41"/>
      <c r="E2173" s="43"/>
      <c r="F2173" s="171">
        <f t="shared" si="39"/>
        <v>0</v>
      </c>
    </row>
    <row r="2174" spans="1:6" s="45" customFormat="1" ht="14.25">
      <c r="A2174" s="31">
        <v>44014</v>
      </c>
      <c r="B2174" s="22" t="s">
        <v>2411</v>
      </c>
      <c r="C2174" s="107" t="s">
        <v>4523</v>
      </c>
      <c r="D2174" s="41" t="s">
        <v>20</v>
      </c>
      <c r="E2174" s="43">
        <v>71.52</v>
      </c>
      <c r="F2174" s="171">
        <f t="shared" si="39"/>
        <v>71.52</v>
      </c>
    </row>
    <row r="2175" spans="1:6" s="45" customFormat="1" ht="14.25">
      <c r="A2175" s="184">
        <v>44034</v>
      </c>
      <c r="B2175" s="22" t="s">
        <v>2411</v>
      </c>
      <c r="C2175" s="185" t="s">
        <v>4524</v>
      </c>
      <c r="D2175" s="186" t="s">
        <v>20</v>
      </c>
      <c r="E2175" s="187">
        <v>71.52</v>
      </c>
      <c r="F2175" s="171">
        <f t="shared" si="39"/>
        <v>71.52</v>
      </c>
    </row>
    <row r="2176" spans="1:6" s="45" customFormat="1" ht="14.25">
      <c r="A2176" s="31">
        <v>44059</v>
      </c>
      <c r="B2176" s="22" t="s">
        <v>2411</v>
      </c>
      <c r="C2176" s="107" t="s">
        <v>4525</v>
      </c>
      <c r="D2176" s="41" t="s">
        <v>20</v>
      </c>
      <c r="E2176" s="43">
        <v>71.52</v>
      </c>
      <c r="F2176" s="171">
        <f t="shared" si="39"/>
        <v>71.52</v>
      </c>
    </row>
    <row r="2177" spans="1:6" s="45" customFormat="1" ht="14.25">
      <c r="A2177" s="31">
        <v>44097</v>
      </c>
      <c r="B2177" s="22" t="s">
        <v>2411</v>
      </c>
      <c r="C2177" s="107" t="s">
        <v>4526</v>
      </c>
      <c r="D2177" s="41" t="s">
        <v>20</v>
      </c>
      <c r="E2177" s="43">
        <v>102.85</v>
      </c>
      <c r="F2177" s="171">
        <f t="shared" si="39"/>
        <v>102.85</v>
      </c>
    </row>
    <row r="2178" spans="1:6" s="45" customFormat="1" ht="14.25">
      <c r="A2178" s="31">
        <v>441</v>
      </c>
      <c r="B2178" s="22" t="s">
        <v>2411</v>
      </c>
      <c r="C2178" s="107" t="s">
        <v>4527</v>
      </c>
      <c r="D2178" s="41"/>
      <c r="E2178" s="43"/>
      <c r="F2178" s="171">
        <f t="shared" si="39"/>
        <v>0</v>
      </c>
    </row>
    <row r="2179" spans="1:6" s="45" customFormat="1" ht="14.25">
      <c r="A2179" s="31">
        <v>44112</v>
      </c>
      <c r="B2179" s="22" t="s">
        <v>2411</v>
      </c>
      <c r="C2179" s="107" t="s">
        <v>4528</v>
      </c>
      <c r="D2179" s="41" t="s">
        <v>20</v>
      </c>
      <c r="E2179" s="43">
        <v>102.85</v>
      </c>
      <c r="F2179" s="171">
        <f t="shared" ref="F2179:F2242" si="40">E2179*$F$1534</f>
        <v>102.85</v>
      </c>
    </row>
    <row r="2180" spans="1:6" s="45" customFormat="1" ht="14.25">
      <c r="A2180" s="31">
        <v>44128</v>
      </c>
      <c r="B2180" s="22" t="s">
        <v>2411</v>
      </c>
      <c r="C2180" s="107" t="s">
        <v>4529</v>
      </c>
      <c r="D2180" s="41" t="s">
        <v>20</v>
      </c>
      <c r="E2180" s="43">
        <v>102.85</v>
      </c>
      <c r="F2180" s="171">
        <f t="shared" si="40"/>
        <v>102.85</v>
      </c>
    </row>
    <row r="2181" spans="1:6" s="45" customFormat="1" ht="14.25">
      <c r="A2181" s="31">
        <v>444</v>
      </c>
      <c r="B2181" s="22" t="s">
        <v>2411</v>
      </c>
      <c r="C2181" s="107" t="s">
        <v>4530</v>
      </c>
      <c r="D2181" s="41"/>
      <c r="E2181" s="43"/>
      <c r="F2181" s="171">
        <f t="shared" si="40"/>
        <v>0</v>
      </c>
    </row>
    <row r="2182" spans="1:6" s="45" customFormat="1" ht="14.25">
      <c r="A2182" s="31">
        <v>44481</v>
      </c>
      <c r="B2182" s="22" t="s">
        <v>2411</v>
      </c>
      <c r="C2182" s="107" t="s">
        <v>4531</v>
      </c>
      <c r="D2182" s="41" t="s">
        <v>20</v>
      </c>
      <c r="E2182" s="43">
        <v>1026.67</v>
      </c>
      <c r="F2182" s="171">
        <f t="shared" si="40"/>
        <v>1026.67</v>
      </c>
    </row>
    <row r="2183" spans="1:6" s="45" customFormat="1" ht="14.25">
      <c r="A2183" s="31">
        <v>445</v>
      </c>
      <c r="B2183" s="22" t="s">
        <v>2411</v>
      </c>
      <c r="C2183" s="107" t="s">
        <v>4532</v>
      </c>
      <c r="D2183" s="41"/>
      <c r="E2183" s="43"/>
      <c r="F2183" s="171">
        <f t="shared" si="40"/>
        <v>0</v>
      </c>
    </row>
    <row r="2184" spans="1:6" s="45" customFormat="1" ht="14.25">
      <c r="A2184" s="31">
        <v>44561</v>
      </c>
      <c r="B2184" s="22" t="s">
        <v>2411</v>
      </c>
      <c r="C2184" s="107" t="s">
        <v>4533</v>
      </c>
      <c r="D2184" s="41" t="s">
        <v>20</v>
      </c>
      <c r="E2184" s="43">
        <v>336.08</v>
      </c>
      <c r="F2184" s="171">
        <f t="shared" si="40"/>
        <v>336.08</v>
      </c>
    </row>
    <row r="2185" spans="1:6" s="45" customFormat="1" ht="14.25">
      <c r="A2185" s="31">
        <v>44562</v>
      </c>
      <c r="B2185" s="22" t="s">
        <v>2411</v>
      </c>
      <c r="C2185" s="107" t="s">
        <v>4534</v>
      </c>
      <c r="D2185" s="41" t="s">
        <v>20</v>
      </c>
      <c r="E2185" s="43">
        <v>191.91</v>
      </c>
      <c r="F2185" s="171">
        <f t="shared" si="40"/>
        <v>191.91</v>
      </c>
    </row>
    <row r="2186" spans="1:6" s="45" customFormat="1" ht="14.25">
      <c r="A2186" s="31">
        <v>44582</v>
      </c>
      <c r="B2186" s="22" t="s">
        <v>2411</v>
      </c>
      <c r="C2186" s="107" t="s">
        <v>4535</v>
      </c>
      <c r="D2186" s="41" t="s">
        <v>20</v>
      </c>
      <c r="E2186" s="43">
        <v>349.13</v>
      </c>
      <c r="F2186" s="171">
        <f t="shared" si="40"/>
        <v>349.13</v>
      </c>
    </row>
    <row r="2187" spans="1:6" s="45" customFormat="1" ht="14.25">
      <c r="A2187" s="31">
        <v>446</v>
      </c>
      <c r="B2187" s="22" t="s">
        <v>2411</v>
      </c>
      <c r="C2187" s="107" t="s">
        <v>4530</v>
      </c>
      <c r="D2187" s="41"/>
      <c r="E2187" s="43"/>
      <c r="F2187" s="171">
        <f t="shared" si="40"/>
        <v>0</v>
      </c>
    </row>
    <row r="2188" spans="1:6" s="45" customFormat="1" ht="14.25">
      <c r="A2188" s="31">
        <v>44624</v>
      </c>
      <c r="B2188" s="22" t="s">
        <v>2411</v>
      </c>
      <c r="C2188" s="107" t="s">
        <v>4536</v>
      </c>
      <c r="D2188" s="41" t="s">
        <v>20</v>
      </c>
      <c r="E2188" s="43">
        <v>119.48</v>
      </c>
      <c r="F2188" s="171">
        <f t="shared" si="40"/>
        <v>119.48</v>
      </c>
    </row>
    <row r="2189" spans="1:6" s="45" customFormat="1" ht="14.25">
      <c r="A2189" s="31">
        <v>44659</v>
      </c>
      <c r="B2189" s="22" t="s">
        <v>2411</v>
      </c>
      <c r="C2189" s="107" t="s">
        <v>4537</v>
      </c>
      <c r="D2189" s="41" t="s">
        <v>20</v>
      </c>
      <c r="E2189" s="43">
        <v>9.86</v>
      </c>
      <c r="F2189" s="171">
        <f t="shared" si="40"/>
        <v>9.86</v>
      </c>
    </row>
    <row r="2190" spans="1:6" s="45" customFormat="1" ht="14.25">
      <c r="A2190" s="31">
        <v>44660</v>
      </c>
      <c r="B2190" s="22" t="s">
        <v>2411</v>
      </c>
      <c r="C2190" s="107" t="s">
        <v>4538</v>
      </c>
      <c r="D2190" s="41" t="s">
        <v>20</v>
      </c>
      <c r="E2190" s="43">
        <v>9.86</v>
      </c>
      <c r="F2190" s="171">
        <f t="shared" si="40"/>
        <v>9.86</v>
      </c>
    </row>
    <row r="2191" spans="1:6" s="45" customFormat="1" ht="14.25">
      <c r="A2191" s="31">
        <v>44661</v>
      </c>
      <c r="B2191" s="22" t="s">
        <v>2411</v>
      </c>
      <c r="C2191" s="107" t="s">
        <v>4539</v>
      </c>
      <c r="D2191" s="41" t="s">
        <v>20</v>
      </c>
      <c r="E2191" s="43">
        <v>9.86</v>
      </c>
      <c r="F2191" s="171">
        <f t="shared" si="40"/>
        <v>9.86</v>
      </c>
    </row>
    <row r="2192" spans="1:6" s="45" customFormat="1" ht="14.25">
      <c r="A2192" s="31">
        <v>44662</v>
      </c>
      <c r="B2192" s="22" t="s">
        <v>2411</v>
      </c>
      <c r="C2192" s="107" t="s">
        <v>4540</v>
      </c>
      <c r="D2192" s="41" t="s">
        <v>20</v>
      </c>
      <c r="E2192" s="43">
        <v>9.86</v>
      </c>
      <c r="F2192" s="171">
        <f t="shared" si="40"/>
        <v>9.86</v>
      </c>
    </row>
    <row r="2193" spans="1:6" s="45" customFormat="1" ht="14.25">
      <c r="A2193" s="31">
        <v>44663</v>
      </c>
      <c r="B2193" s="22" t="s">
        <v>2411</v>
      </c>
      <c r="C2193" s="107" t="s">
        <v>4541</v>
      </c>
      <c r="D2193" s="41" t="s">
        <v>20</v>
      </c>
      <c r="E2193" s="43">
        <v>14.25</v>
      </c>
      <c r="F2193" s="171">
        <f t="shared" si="40"/>
        <v>14.25</v>
      </c>
    </row>
    <row r="2194" spans="1:6" s="45" customFormat="1" ht="14.25">
      <c r="A2194" s="31">
        <v>44664</v>
      </c>
      <c r="B2194" s="22" t="s">
        <v>2411</v>
      </c>
      <c r="C2194" s="107" t="s">
        <v>4542</v>
      </c>
      <c r="D2194" s="41" t="s">
        <v>20</v>
      </c>
      <c r="E2194" s="43">
        <v>38.56</v>
      </c>
      <c r="F2194" s="171">
        <f t="shared" si="40"/>
        <v>38.56</v>
      </c>
    </row>
    <row r="2195" spans="1:6" s="45" customFormat="1" ht="14.25">
      <c r="A2195" s="31">
        <v>44665</v>
      </c>
      <c r="B2195" s="22" t="s">
        <v>2411</v>
      </c>
      <c r="C2195" s="107" t="s">
        <v>4543</v>
      </c>
      <c r="D2195" s="41" t="s">
        <v>20</v>
      </c>
      <c r="E2195" s="43">
        <v>38.56</v>
      </c>
      <c r="F2195" s="171">
        <f t="shared" si="40"/>
        <v>38.56</v>
      </c>
    </row>
    <row r="2196" spans="1:6" s="45" customFormat="1" ht="14.25">
      <c r="A2196" s="184">
        <v>44666</v>
      </c>
      <c r="B2196" s="22" t="s">
        <v>2411</v>
      </c>
      <c r="C2196" s="185" t="s">
        <v>4544</v>
      </c>
      <c r="D2196" s="186" t="s">
        <v>20</v>
      </c>
      <c r="E2196" s="187">
        <v>38.56</v>
      </c>
      <c r="F2196" s="171">
        <f t="shared" si="40"/>
        <v>38.56</v>
      </c>
    </row>
    <row r="2197" spans="1:6" s="45" customFormat="1" ht="14.25">
      <c r="A2197" s="31">
        <v>44667</v>
      </c>
      <c r="B2197" s="22" t="s">
        <v>2411</v>
      </c>
      <c r="C2197" s="107" t="s">
        <v>4545</v>
      </c>
      <c r="D2197" s="41" t="s">
        <v>20</v>
      </c>
      <c r="E2197" s="43">
        <v>38.56</v>
      </c>
      <c r="F2197" s="171">
        <f t="shared" si="40"/>
        <v>38.56</v>
      </c>
    </row>
    <row r="2198" spans="1:6" s="45" customFormat="1" ht="14.25">
      <c r="A2198" s="31">
        <v>44668</v>
      </c>
      <c r="B2198" s="22" t="s">
        <v>2411</v>
      </c>
      <c r="C2198" s="107" t="s">
        <v>4546</v>
      </c>
      <c r="D2198" s="41" t="s">
        <v>20</v>
      </c>
      <c r="E2198" s="43">
        <v>43.34</v>
      </c>
      <c r="F2198" s="171">
        <f t="shared" si="40"/>
        <v>43.34</v>
      </c>
    </row>
    <row r="2199" spans="1:6" s="45" customFormat="1" ht="14.25">
      <c r="A2199" s="31">
        <v>44669</v>
      </c>
      <c r="B2199" s="22" t="s">
        <v>2411</v>
      </c>
      <c r="C2199" s="107" t="s">
        <v>4547</v>
      </c>
      <c r="D2199" s="41" t="s">
        <v>20</v>
      </c>
      <c r="E2199" s="43">
        <v>48.54</v>
      </c>
      <c r="F2199" s="171">
        <f t="shared" si="40"/>
        <v>48.54</v>
      </c>
    </row>
    <row r="2200" spans="1:6" s="45" customFormat="1" ht="14.25">
      <c r="A2200" s="31">
        <v>44670</v>
      </c>
      <c r="B2200" s="22" t="s">
        <v>2411</v>
      </c>
      <c r="C2200" s="107" t="s">
        <v>4548</v>
      </c>
      <c r="D2200" s="41" t="s">
        <v>20</v>
      </c>
      <c r="E2200" s="43">
        <v>48.67</v>
      </c>
      <c r="F2200" s="171">
        <f t="shared" si="40"/>
        <v>48.67</v>
      </c>
    </row>
    <row r="2201" spans="1:6" s="45" customFormat="1" ht="14.25">
      <c r="A2201" s="31">
        <v>44671</v>
      </c>
      <c r="B2201" s="22" t="s">
        <v>2411</v>
      </c>
      <c r="C2201" s="107" t="s">
        <v>4549</v>
      </c>
      <c r="D2201" s="41" t="s">
        <v>20</v>
      </c>
      <c r="E2201" s="43">
        <v>48.67</v>
      </c>
      <c r="F2201" s="171">
        <f t="shared" si="40"/>
        <v>48.67</v>
      </c>
    </row>
    <row r="2202" spans="1:6" s="45" customFormat="1" ht="14.25">
      <c r="A2202" s="31">
        <v>44672</v>
      </c>
      <c r="B2202" s="22" t="s">
        <v>2411</v>
      </c>
      <c r="C2202" s="107" t="s">
        <v>4550</v>
      </c>
      <c r="D2202" s="41" t="s">
        <v>20</v>
      </c>
      <c r="E2202" s="43">
        <v>48.67</v>
      </c>
      <c r="F2202" s="171">
        <f t="shared" si="40"/>
        <v>48.67</v>
      </c>
    </row>
    <row r="2203" spans="1:6" s="45" customFormat="1" ht="14.25">
      <c r="A2203" s="31">
        <v>44673</v>
      </c>
      <c r="B2203" s="22" t="s">
        <v>2411</v>
      </c>
      <c r="C2203" s="107" t="s">
        <v>4551</v>
      </c>
      <c r="D2203" s="41" t="s">
        <v>20</v>
      </c>
      <c r="E2203" s="43">
        <v>48.67</v>
      </c>
      <c r="F2203" s="171">
        <f t="shared" si="40"/>
        <v>48.67</v>
      </c>
    </row>
    <row r="2204" spans="1:6" s="45" customFormat="1" ht="14.25">
      <c r="A2204" s="31">
        <v>44674</v>
      </c>
      <c r="B2204" s="22" t="s">
        <v>2411</v>
      </c>
      <c r="C2204" s="107" t="s">
        <v>4552</v>
      </c>
      <c r="D2204" s="41" t="s">
        <v>20</v>
      </c>
      <c r="E2204" s="43">
        <v>54.74</v>
      </c>
      <c r="F2204" s="171">
        <f t="shared" si="40"/>
        <v>54.74</v>
      </c>
    </row>
    <row r="2205" spans="1:6" s="45" customFormat="1" ht="14.25">
      <c r="A2205" s="31">
        <v>44675</v>
      </c>
      <c r="B2205" s="22" t="s">
        <v>2411</v>
      </c>
      <c r="C2205" s="107" t="s">
        <v>4553</v>
      </c>
      <c r="D2205" s="41" t="s">
        <v>20</v>
      </c>
      <c r="E2205" s="43">
        <v>54.74</v>
      </c>
      <c r="F2205" s="171">
        <f t="shared" si="40"/>
        <v>54.74</v>
      </c>
    </row>
    <row r="2206" spans="1:6" s="45" customFormat="1" ht="14.25">
      <c r="A2206" s="184">
        <v>44676</v>
      </c>
      <c r="B2206" s="22" t="s">
        <v>2411</v>
      </c>
      <c r="C2206" s="185" t="s">
        <v>4554</v>
      </c>
      <c r="D2206" s="186" t="s">
        <v>20</v>
      </c>
      <c r="E2206" s="187">
        <v>136.58000000000001</v>
      </c>
      <c r="F2206" s="171">
        <f t="shared" si="40"/>
        <v>136.58000000000001</v>
      </c>
    </row>
    <row r="2207" spans="1:6" s="45" customFormat="1" ht="14.25">
      <c r="A2207" s="31">
        <v>44680</v>
      </c>
      <c r="B2207" s="22" t="s">
        <v>2411</v>
      </c>
      <c r="C2207" s="107" t="s">
        <v>4555</v>
      </c>
      <c r="D2207" s="41" t="s">
        <v>20</v>
      </c>
      <c r="E2207" s="43">
        <v>108.25</v>
      </c>
      <c r="F2207" s="171">
        <f t="shared" si="40"/>
        <v>108.25</v>
      </c>
    </row>
    <row r="2208" spans="1:6" s="45" customFormat="1" ht="14.25">
      <c r="A2208" s="31">
        <v>447</v>
      </c>
      <c r="B2208" s="22" t="s">
        <v>2411</v>
      </c>
      <c r="C2208" s="107" t="s">
        <v>4530</v>
      </c>
      <c r="D2208" s="41"/>
      <c r="E2208" s="43"/>
      <c r="F2208" s="171">
        <f t="shared" si="40"/>
        <v>0</v>
      </c>
    </row>
    <row r="2209" spans="1:6" s="45" customFormat="1" ht="14.25">
      <c r="A2209" s="31">
        <v>44711</v>
      </c>
      <c r="B2209" s="22" t="s">
        <v>2411</v>
      </c>
      <c r="C2209" s="107" t="s">
        <v>4556</v>
      </c>
      <c r="D2209" s="41" t="s">
        <v>20</v>
      </c>
      <c r="E2209" s="43">
        <v>153.29</v>
      </c>
      <c r="F2209" s="171">
        <f t="shared" si="40"/>
        <v>153.29</v>
      </c>
    </row>
    <row r="2210" spans="1:6" s="45" customFormat="1" ht="14.25">
      <c r="A2210" s="31">
        <v>44712</v>
      </c>
      <c r="B2210" s="22" t="s">
        <v>2411</v>
      </c>
      <c r="C2210" s="107" t="s">
        <v>4557</v>
      </c>
      <c r="D2210" s="41" t="s">
        <v>20</v>
      </c>
      <c r="E2210" s="43">
        <v>63.83</v>
      </c>
      <c r="F2210" s="171">
        <f t="shared" si="40"/>
        <v>63.83</v>
      </c>
    </row>
    <row r="2211" spans="1:6" s="45" customFormat="1" ht="14.25">
      <c r="A2211" s="31">
        <v>44715</v>
      </c>
      <c r="B2211" s="22" t="s">
        <v>2411</v>
      </c>
      <c r="C2211" s="107" t="s">
        <v>4558</v>
      </c>
      <c r="D2211" s="41" t="s">
        <v>20</v>
      </c>
      <c r="E2211" s="43">
        <v>9.86</v>
      </c>
      <c r="F2211" s="171">
        <f t="shared" si="40"/>
        <v>9.86</v>
      </c>
    </row>
    <row r="2212" spans="1:6" s="45" customFormat="1" ht="14.25">
      <c r="A2212" s="31">
        <v>44734</v>
      </c>
      <c r="B2212" s="22" t="s">
        <v>2411</v>
      </c>
      <c r="C2212" s="107" t="s">
        <v>4559</v>
      </c>
      <c r="D2212" s="41" t="s">
        <v>20</v>
      </c>
      <c r="E2212" s="43">
        <v>197.41</v>
      </c>
      <c r="F2212" s="171">
        <f t="shared" si="40"/>
        <v>197.41</v>
      </c>
    </row>
    <row r="2213" spans="1:6" s="45" customFormat="1" ht="14.25">
      <c r="A2213" s="184">
        <v>44740</v>
      </c>
      <c r="B2213" s="22" t="s">
        <v>2411</v>
      </c>
      <c r="C2213" s="185" t="s">
        <v>4560</v>
      </c>
      <c r="D2213" s="186" t="s">
        <v>20</v>
      </c>
      <c r="E2213" s="187">
        <v>15.6</v>
      </c>
      <c r="F2213" s="171">
        <f t="shared" si="40"/>
        <v>15.6</v>
      </c>
    </row>
    <row r="2214" spans="1:6" s="45" customFormat="1" ht="14.25">
      <c r="A2214" s="31">
        <v>44760</v>
      </c>
      <c r="B2214" s="22" t="s">
        <v>2411</v>
      </c>
      <c r="C2214" s="107" t="s">
        <v>4561</v>
      </c>
      <c r="D2214" s="41" t="s">
        <v>20</v>
      </c>
      <c r="E2214" s="43">
        <v>19.239999999999998</v>
      </c>
      <c r="F2214" s="171">
        <f t="shared" si="40"/>
        <v>19.239999999999998</v>
      </c>
    </row>
    <row r="2215" spans="1:6" s="45" customFormat="1" ht="14.25">
      <c r="A2215" s="31">
        <v>44781</v>
      </c>
      <c r="B2215" s="22" t="s">
        <v>2411</v>
      </c>
      <c r="C2215" s="107" t="s">
        <v>4562</v>
      </c>
      <c r="D2215" s="41" t="s">
        <v>20</v>
      </c>
      <c r="E2215" s="43">
        <v>14.25</v>
      </c>
      <c r="F2215" s="171">
        <f t="shared" si="40"/>
        <v>14.25</v>
      </c>
    </row>
    <row r="2216" spans="1:6" s="45" customFormat="1" ht="14.25">
      <c r="A2216" s="31">
        <v>44793</v>
      </c>
      <c r="B2216" s="22" t="s">
        <v>2411</v>
      </c>
      <c r="C2216" s="107" t="s">
        <v>4563</v>
      </c>
      <c r="D2216" s="41" t="s">
        <v>20</v>
      </c>
      <c r="E2216" s="43">
        <v>437.94</v>
      </c>
      <c r="F2216" s="171">
        <f t="shared" si="40"/>
        <v>437.94</v>
      </c>
    </row>
    <row r="2217" spans="1:6" s="45" customFormat="1" ht="14.25">
      <c r="A2217" s="31">
        <v>448</v>
      </c>
      <c r="B2217" s="22" t="s">
        <v>2411</v>
      </c>
      <c r="C2217" s="107" t="s">
        <v>4530</v>
      </c>
      <c r="D2217" s="41"/>
      <c r="E2217" s="43"/>
      <c r="F2217" s="171">
        <f t="shared" si="40"/>
        <v>0</v>
      </c>
    </row>
    <row r="2218" spans="1:6" s="45" customFormat="1" ht="14.25">
      <c r="A2218" s="184">
        <v>44805</v>
      </c>
      <c r="B2218" s="22" t="s">
        <v>2411</v>
      </c>
      <c r="C2218" s="185" t="s">
        <v>4564</v>
      </c>
      <c r="D2218" s="186" t="s">
        <v>20</v>
      </c>
      <c r="E2218" s="187">
        <v>437.94</v>
      </c>
      <c r="F2218" s="171">
        <f t="shared" si="40"/>
        <v>437.94</v>
      </c>
    </row>
    <row r="2219" spans="1:6" s="45" customFormat="1" ht="14.25">
      <c r="A2219" s="31">
        <v>44808</v>
      </c>
      <c r="B2219" s="22" t="s">
        <v>2411</v>
      </c>
      <c r="C2219" s="107" t="s">
        <v>4565</v>
      </c>
      <c r="D2219" s="41" t="s">
        <v>20</v>
      </c>
      <c r="E2219" s="43">
        <v>36.520000000000003</v>
      </c>
      <c r="F2219" s="171">
        <f t="shared" si="40"/>
        <v>36.520000000000003</v>
      </c>
    </row>
    <row r="2220" spans="1:6" s="45" customFormat="1" ht="14.25">
      <c r="A2220" s="31">
        <v>44833</v>
      </c>
      <c r="B2220" s="22" t="s">
        <v>2411</v>
      </c>
      <c r="C2220" s="107" t="s">
        <v>4566</v>
      </c>
      <c r="D2220" s="41" t="s">
        <v>20</v>
      </c>
      <c r="E2220" s="43">
        <v>22.33</v>
      </c>
      <c r="F2220" s="171">
        <f t="shared" si="40"/>
        <v>22.33</v>
      </c>
    </row>
    <row r="2221" spans="1:6" s="45" customFormat="1" ht="14.25">
      <c r="A2221" s="31">
        <v>44851</v>
      </c>
      <c r="B2221" s="22" t="s">
        <v>2411</v>
      </c>
      <c r="C2221" s="107" t="s">
        <v>4567</v>
      </c>
      <c r="D2221" s="41" t="s">
        <v>20</v>
      </c>
      <c r="E2221" s="43">
        <v>42.41</v>
      </c>
      <c r="F2221" s="171">
        <f t="shared" si="40"/>
        <v>42.41</v>
      </c>
    </row>
    <row r="2222" spans="1:6" s="45" customFormat="1" ht="14.25">
      <c r="A2222" s="31">
        <v>44852</v>
      </c>
      <c r="B2222" s="22" t="s">
        <v>2411</v>
      </c>
      <c r="C2222" s="107" t="s">
        <v>4568</v>
      </c>
      <c r="D2222" s="41" t="s">
        <v>20</v>
      </c>
      <c r="E2222" s="43">
        <v>52.86</v>
      </c>
      <c r="F2222" s="171">
        <f t="shared" si="40"/>
        <v>52.86</v>
      </c>
    </row>
    <row r="2223" spans="1:6" s="45" customFormat="1" ht="14.25">
      <c r="A2223" s="31">
        <v>44871</v>
      </c>
      <c r="B2223" s="22" t="s">
        <v>2411</v>
      </c>
      <c r="C2223" s="107" t="s">
        <v>4569</v>
      </c>
      <c r="D2223" s="41" t="s">
        <v>20</v>
      </c>
      <c r="E2223" s="43">
        <v>85.13</v>
      </c>
      <c r="F2223" s="171">
        <f t="shared" si="40"/>
        <v>85.13</v>
      </c>
    </row>
    <row r="2224" spans="1:6" s="45" customFormat="1" ht="14.25">
      <c r="A2224" s="31">
        <v>449</v>
      </c>
      <c r="B2224" s="22" t="s">
        <v>2411</v>
      </c>
      <c r="C2224" s="107" t="s">
        <v>4570</v>
      </c>
      <c r="D2224" s="41"/>
      <c r="E2224" s="43"/>
      <c r="F2224" s="171">
        <f t="shared" si="40"/>
        <v>0</v>
      </c>
    </row>
    <row r="2225" spans="1:6" s="45" customFormat="1" ht="14.25">
      <c r="A2225" s="31">
        <v>44905</v>
      </c>
      <c r="B2225" s="22" t="s">
        <v>2411</v>
      </c>
      <c r="C2225" s="107" t="s">
        <v>4571</v>
      </c>
      <c r="D2225" s="41" t="s">
        <v>20</v>
      </c>
      <c r="E2225" s="43">
        <v>98.43</v>
      </c>
      <c r="F2225" s="171">
        <f t="shared" si="40"/>
        <v>98.43</v>
      </c>
    </row>
    <row r="2226" spans="1:6" s="45" customFormat="1" ht="14.25">
      <c r="A2226" s="31">
        <v>44924</v>
      </c>
      <c r="B2226" s="22" t="s">
        <v>2411</v>
      </c>
      <c r="C2226" s="107" t="s">
        <v>4572</v>
      </c>
      <c r="D2226" s="41" t="s">
        <v>20</v>
      </c>
      <c r="E2226" s="43">
        <v>452.37</v>
      </c>
      <c r="F2226" s="171">
        <f t="shared" si="40"/>
        <v>452.37</v>
      </c>
    </row>
    <row r="2227" spans="1:6" s="45" customFormat="1" ht="14.25">
      <c r="A2227" s="31">
        <v>44951</v>
      </c>
      <c r="B2227" s="22" t="s">
        <v>2411</v>
      </c>
      <c r="C2227" s="107" t="s">
        <v>4573</v>
      </c>
      <c r="D2227" s="41" t="s">
        <v>20</v>
      </c>
      <c r="E2227" s="43">
        <v>39.57</v>
      </c>
      <c r="F2227" s="171">
        <f t="shared" si="40"/>
        <v>39.57</v>
      </c>
    </row>
    <row r="2228" spans="1:6" s="45" customFormat="1" ht="14.25">
      <c r="A2228" s="31">
        <v>44960</v>
      </c>
      <c r="B2228" s="22" t="s">
        <v>2411</v>
      </c>
      <c r="C2228" s="107" t="s">
        <v>4574</v>
      </c>
      <c r="D2228" s="41" t="s">
        <v>20</v>
      </c>
      <c r="E2228" s="43">
        <v>439.45</v>
      </c>
      <c r="F2228" s="171">
        <f t="shared" si="40"/>
        <v>439.45</v>
      </c>
    </row>
    <row r="2229" spans="1:6" s="45" customFormat="1" ht="14.25">
      <c r="A2229" s="184">
        <v>450</v>
      </c>
      <c r="B2229" s="22" t="s">
        <v>2411</v>
      </c>
      <c r="C2229" s="185" t="s">
        <v>4461</v>
      </c>
      <c r="D2229" s="186"/>
      <c r="E2229" s="187"/>
      <c r="F2229" s="171">
        <f t="shared" si="40"/>
        <v>0</v>
      </c>
    </row>
    <row r="2230" spans="1:6" s="45" customFormat="1" ht="14.25">
      <c r="A2230" s="31">
        <v>45001</v>
      </c>
      <c r="B2230" s="22" t="s">
        <v>2411</v>
      </c>
      <c r="C2230" s="107" t="s">
        <v>4575</v>
      </c>
      <c r="D2230" s="41" t="s">
        <v>20</v>
      </c>
      <c r="E2230" s="43">
        <v>24.34</v>
      </c>
      <c r="F2230" s="171">
        <f t="shared" si="40"/>
        <v>24.34</v>
      </c>
    </row>
    <row r="2231" spans="1:6" s="45" customFormat="1" ht="14.25">
      <c r="A2231" s="184">
        <v>45002</v>
      </c>
      <c r="B2231" s="22" t="s">
        <v>2411</v>
      </c>
      <c r="C2231" s="185" t="s">
        <v>4576</v>
      </c>
      <c r="D2231" s="186" t="s">
        <v>20</v>
      </c>
      <c r="E2231" s="187">
        <v>50.19</v>
      </c>
      <c r="F2231" s="171">
        <f t="shared" si="40"/>
        <v>50.19</v>
      </c>
    </row>
    <row r="2232" spans="1:6" s="45" customFormat="1" ht="14.25">
      <c r="A2232" s="31">
        <v>45003</v>
      </c>
      <c r="B2232" s="22" t="s">
        <v>2411</v>
      </c>
      <c r="C2232" s="107" t="s">
        <v>4577</v>
      </c>
      <c r="D2232" s="41" t="s">
        <v>20</v>
      </c>
      <c r="E2232" s="43">
        <v>71.040000000000006</v>
      </c>
      <c r="F2232" s="171">
        <f t="shared" si="40"/>
        <v>71.040000000000006</v>
      </c>
    </row>
    <row r="2233" spans="1:6" s="45" customFormat="1" ht="14.25">
      <c r="A2233" s="184">
        <v>45005</v>
      </c>
      <c r="B2233" s="22" t="s">
        <v>2411</v>
      </c>
      <c r="C2233" s="185" t="s">
        <v>4578</v>
      </c>
      <c r="D2233" s="186" t="s">
        <v>20</v>
      </c>
      <c r="E2233" s="187">
        <v>135.68</v>
      </c>
      <c r="F2233" s="171">
        <f t="shared" si="40"/>
        <v>135.68</v>
      </c>
    </row>
    <row r="2234" spans="1:6" s="45" customFormat="1" ht="14.25">
      <c r="A2234" s="31">
        <v>45035</v>
      </c>
      <c r="B2234" s="22" t="s">
        <v>2411</v>
      </c>
      <c r="C2234" s="107" t="s">
        <v>4579</v>
      </c>
      <c r="D2234" s="41" t="s">
        <v>20</v>
      </c>
      <c r="E2234" s="43">
        <v>86.58</v>
      </c>
      <c r="F2234" s="171">
        <f t="shared" si="40"/>
        <v>86.58</v>
      </c>
    </row>
    <row r="2235" spans="1:6" s="45" customFormat="1" ht="14.25">
      <c r="A2235" s="31">
        <v>45037</v>
      </c>
      <c r="B2235" s="22" t="s">
        <v>2411</v>
      </c>
      <c r="C2235" s="107" t="s">
        <v>4580</v>
      </c>
      <c r="D2235" s="41" t="s">
        <v>20</v>
      </c>
      <c r="E2235" s="43">
        <v>344.36</v>
      </c>
      <c r="F2235" s="171">
        <f t="shared" si="40"/>
        <v>344.36</v>
      </c>
    </row>
    <row r="2236" spans="1:6" s="45" customFormat="1" ht="14.25">
      <c r="A2236" s="31">
        <v>45038</v>
      </c>
      <c r="B2236" s="22" t="s">
        <v>2411</v>
      </c>
      <c r="C2236" s="107" t="s">
        <v>4581</v>
      </c>
      <c r="D2236" s="41" t="s">
        <v>20</v>
      </c>
      <c r="E2236" s="43">
        <v>556.14</v>
      </c>
      <c r="F2236" s="171">
        <f t="shared" si="40"/>
        <v>556.14</v>
      </c>
    </row>
    <row r="2237" spans="1:6" s="45" customFormat="1" ht="14.25">
      <c r="A2237" s="31">
        <v>45040</v>
      </c>
      <c r="B2237" s="22" t="s">
        <v>2411</v>
      </c>
      <c r="C2237" s="107" t="s">
        <v>4582</v>
      </c>
      <c r="D2237" s="41" t="s">
        <v>20</v>
      </c>
      <c r="E2237" s="43">
        <v>1916.22</v>
      </c>
      <c r="F2237" s="171">
        <f t="shared" si="40"/>
        <v>1916.22</v>
      </c>
    </row>
    <row r="2238" spans="1:6" s="45" customFormat="1" ht="14.25">
      <c r="A2238" s="31">
        <v>45044</v>
      </c>
      <c r="B2238" s="22" t="s">
        <v>2411</v>
      </c>
      <c r="C2238" s="107" t="s">
        <v>4583</v>
      </c>
      <c r="D2238" s="41" t="s">
        <v>20</v>
      </c>
      <c r="E2238" s="43">
        <v>64.099999999999994</v>
      </c>
      <c r="F2238" s="171">
        <f t="shared" si="40"/>
        <v>64.099999999999994</v>
      </c>
    </row>
    <row r="2239" spans="1:6" s="45" customFormat="1" ht="14.25">
      <c r="A2239" s="184">
        <v>45067</v>
      </c>
      <c r="B2239" s="22" t="s">
        <v>2411</v>
      </c>
      <c r="C2239" s="185" t="s">
        <v>4584</v>
      </c>
      <c r="D2239" s="186" t="s">
        <v>20</v>
      </c>
      <c r="E2239" s="187">
        <v>33.31</v>
      </c>
      <c r="F2239" s="171">
        <f t="shared" si="40"/>
        <v>33.31</v>
      </c>
    </row>
    <row r="2240" spans="1:6" s="45" customFormat="1" ht="14.25">
      <c r="A2240" s="31">
        <v>451</v>
      </c>
      <c r="B2240" s="22" t="s">
        <v>2411</v>
      </c>
      <c r="C2240" s="107" t="s">
        <v>4585</v>
      </c>
      <c r="D2240" s="41"/>
      <c r="E2240" s="43"/>
      <c r="F2240" s="171">
        <f t="shared" si="40"/>
        <v>0</v>
      </c>
    </row>
    <row r="2241" spans="1:6" s="45" customFormat="1" ht="14.25">
      <c r="A2241" s="31">
        <v>45104</v>
      </c>
      <c r="B2241" s="22" t="s">
        <v>2411</v>
      </c>
      <c r="C2241" s="107" t="s">
        <v>4586</v>
      </c>
      <c r="D2241" s="41" t="s">
        <v>20</v>
      </c>
      <c r="E2241" s="43">
        <v>2.2799999999999998</v>
      </c>
      <c r="F2241" s="171">
        <f t="shared" si="40"/>
        <v>2.2799999999999998</v>
      </c>
    </row>
    <row r="2242" spans="1:6" s="45" customFormat="1" ht="14.25">
      <c r="A2242" s="31">
        <v>452</v>
      </c>
      <c r="B2242" s="22" t="s">
        <v>2411</v>
      </c>
      <c r="C2242" s="107" t="s">
        <v>4585</v>
      </c>
      <c r="D2242" s="41"/>
      <c r="E2242" s="43"/>
      <c r="F2242" s="171">
        <f t="shared" si="40"/>
        <v>0</v>
      </c>
    </row>
    <row r="2243" spans="1:6" s="45" customFormat="1" ht="14.25">
      <c r="A2243" s="31">
        <v>45270</v>
      </c>
      <c r="B2243" s="22" t="s">
        <v>2411</v>
      </c>
      <c r="C2243" s="107" t="s">
        <v>4587</v>
      </c>
      <c r="D2243" s="41" t="s">
        <v>20</v>
      </c>
      <c r="E2243" s="43">
        <v>15.76</v>
      </c>
      <c r="F2243" s="171">
        <f t="shared" ref="F2243:F2306" si="41">E2243*$F$1534</f>
        <v>15.76</v>
      </c>
    </row>
    <row r="2244" spans="1:6" s="45" customFormat="1" ht="14.25">
      <c r="A2244" s="31">
        <v>454</v>
      </c>
      <c r="B2244" s="22" t="s">
        <v>2411</v>
      </c>
      <c r="C2244" s="107" t="s">
        <v>3638</v>
      </c>
      <c r="D2244" s="41"/>
      <c r="E2244" s="43"/>
      <c r="F2244" s="171">
        <f t="shared" si="41"/>
        <v>0</v>
      </c>
    </row>
    <row r="2245" spans="1:6" s="45" customFormat="1" ht="14.25">
      <c r="A2245" s="31">
        <v>45442</v>
      </c>
      <c r="B2245" s="22" t="s">
        <v>2411</v>
      </c>
      <c r="C2245" s="107" t="s">
        <v>4588</v>
      </c>
      <c r="D2245" s="41" t="s">
        <v>20</v>
      </c>
      <c r="E2245" s="43">
        <v>3542.41</v>
      </c>
      <c r="F2245" s="171">
        <f t="shared" si="41"/>
        <v>3542.41</v>
      </c>
    </row>
    <row r="2246" spans="1:6" s="45" customFormat="1" ht="14.25">
      <c r="A2246" s="31">
        <v>45454</v>
      </c>
      <c r="B2246" s="22" t="s">
        <v>2411</v>
      </c>
      <c r="C2246" s="107" t="s">
        <v>4589</v>
      </c>
      <c r="D2246" s="41" t="s">
        <v>20</v>
      </c>
      <c r="E2246" s="43">
        <v>13850.6</v>
      </c>
      <c r="F2246" s="171">
        <f t="shared" si="41"/>
        <v>13850.6</v>
      </c>
    </row>
    <row r="2247" spans="1:6" s="45" customFormat="1" ht="14.25">
      <c r="A2247" s="31">
        <v>45472</v>
      </c>
      <c r="B2247" s="22" t="s">
        <v>2411</v>
      </c>
      <c r="C2247" s="107" t="s">
        <v>4590</v>
      </c>
      <c r="D2247" s="41" t="s">
        <v>20</v>
      </c>
      <c r="E2247" s="43">
        <v>4266.05</v>
      </c>
      <c r="F2247" s="171">
        <f t="shared" si="41"/>
        <v>4266.05</v>
      </c>
    </row>
    <row r="2248" spans="1:6" s="45" customFormat="1" ht="14.25">
      <c r="A2248" s="184">
        <v>45473</v>
      </c>
      <c r="B2248" s="22" t="s">
        <v>2411</v>
      </c>
      <c r="C2248" s="185" t="s">
        <v>4591</v>
      </c>
      <c r="D2248" s="186" t="s">
        <v>20</v>
      </c>
      <c r="E2248" s="187">
        <v>2627.61</v>
      </c>
      <c r="F2248" s="171">
        <f t="shared" si="41"/>
        <v>2627.61</v>
      </c>
    </row>
    <row r="2249" spans="1:6" s="45" customFormat="1" ht="14.25">
      <c r="A2249" s="31">
        <v>45484</v>
      </c>
      <c r="B2249" s="22" t="s">
        <v>2411</v>
      </c>
      <c r="C2249" s="107" t="s">
        <v>4592</v>
      </c>
      <c r="D2249" s="41" t="s">
        <v>20</v>
      </c>
      <c r="E2249" s="43">
        <v>5551.21</v>
      </c>
      <c r="F2249" s="171">
        <f t="shared" si="41"/>
        <v>5551.21</v>
      </c>
    </row>
    <row r="2250" spans="1:6" s="45" customFormat="1" ht="14.25">
      <c r="A2250" s="31">
        <v>455</v>
      </c>
      <c r="B2250" s="22" t="s">
        <v>2411</v>
      </c>
      <c r="C2250" s="107" t="s">
        <v>4593</v>
      </c>
      <c r="D2250" s="41"/>
      <c r="E2250" s="43"/>
      <c r="F2250" s="171">
        <f t="shared" si="41"/>
        <v>0</v>
      </c>
    </row>
    <row r="2251" spans="1:6" s="45" customFormat="1" ht="14.25">
      <c r="A2251" s="184">
        <v>45501</v>
      </c>
      <c r="B2251" s="22" t="s">
        <v>2411</v>
      </c>
      <c r="C2251" s="185" t="s">
        <v>4594</v>
      </c>
      <c r="D2251" s="186" t="s">
        <v>20</v>
      </c>
      <c r="E2251" s="187">
        <v>14.82</v>
      </c>
      <c r="F2251" s="171">
        <f t="shared" si="41"/>
        <v>14.82</v>
      </c>
    </row>
    <row r="2252" spans="1:6" s="45" customFormat="1" ht="14.25">
      <c r="A2252" s="31">
        <v>45502</v>
      </c>
      <c r="B2252" s="22" t="s">
        <v>2411</v>
      </c>
      <c r="C2252" s="107" t="s">
        <v>4595</v>
      </c>
      <c r="D2252" s="41" t="s">
        <v>20</v>
      </c>
      <c r="E2252" s="43">
        <v>18.48</v>
      </c>
      <c r="F2252" s="171">
        <f t="shared" si="41"/>
        <v>18.48</v>
      </c>
    </row>
    <row r="2253" spans="1:6" s="45" customFormat="1" ht="14.25">
      <c r="A2253" s="31">
        <v>45505</v>
      </c>
      <c r="B2253" s="22" t="s">
        <v>2411</v>
      </c>
      <c r="C2253" s="107" t="s">
        <v>4596</v>
      </c>
      <c r="D2253" s="41" t="s">
        <v>20</v>
      </c>
      <c r="E2253" s="43">
        <v>16.739999999999998</v>
      </c>
      <c r="F2253" s="171">
        <f t="shared" si="41"/>
        <v>16.739999999999998</v>
      </c>
    </row>
    <row r="2254" spans="1:6" s="45" customFormat="1" ht="14.25">
      <c r="A2254" s="184">
        <v>45519</v>
      </c>
      <c r="B2254" s="22" t="s">
        <v>2411</v>
      </c>
      <c r="C2254" s="185" t="s">
        <v>4597</v>
      </c>
      <c r="D2254" s="186" t="s">
        <v>20</v>
      </c>
      <c r="E2254" s="187">
        <v>22.26</v>
      </c>
      <c r="F2254" s="171">
        <f t="shared" si="41"/>
        <v>22.26</v>
      </c>
    </row>
    <row r="2255" spans="1:6" s="45" customFormat="1" ht="14.25">
      <c r="A2255" s="31">
        <v>45520</v>
      </c>
      <c r="B2255" s="22" t="s">
        <v>2411</v>
      </c>
      <c r="C2255" s="107" t="s">
        <v>4598</v>
      </c>
      <c r="D2255" s="41" t="s">
        <v>20</v>
      </c>
      <c r="E2255" s="43">
        <v>20.350000000000001</v>
      </c>
      <c r="F2255" s="171">
        <f t="shared" si="41"/>
        <v>20.350000000000001</v>
      </c>
    </row>
    <row r="2256" spans="1:6" s="45" customFormat="1" ht="14.25">
      <c r="A2256" s="31">
        <v>45523</v>
      </c>
      <c r="B2256" s="22" t="s">
        <v>2411</v>
      </c>
      <c r="C2256" s="107" t="s">
        <v>4599</v>
      </c>
      <c r="D2256" s="41" t="s">
        <v>20</v>
      </c>
      <c r="E2256" s="43">
        <v>29.36</v>
      </c>
      <c r="F2256" s="171">
        <f t="shared" si="41"/>
        <v>29.36</v>
      </c>
    </row>
    <row r="2257" spans="1:6" s="45" customFormat="1" ht="14.25">
      <c r="A2257" s="31">
        <v>45525</v>
      </c>
      <c r="B2257" s="22" t="s">
        <v>2411</v>
      </c>
      <c r="C2257" s="107" t="s">
        <v>4600</v>
      </c>
      <c r="D2257" s="41" t="s">
        <v>20</v>
      </c>
      <c r="E2257" s="43">
        <v>5.21</v>
      </c>
      <c r="F2257" s="171">
        <f t="shared" si="41"/>
        <v>5.21</v>
      </c>
    </row>
    <row r="2258" spans="1:6" s="45" customFormat="1" ht="14.25">
      <c r="A2258" s="31">
        <v>45526</v>
      </c>
      <c r="B2258" s="22" t="s">
        <v>2411</v>
      </c>
      <c r="C2258" s="107" t="s">
        <v>4601</v>
      </c>
      <c r="D2258" s="41" t="s">
        <v>20</v>
      </c>
      <c r="E2258" s="43">
        <v>16.260000000000002</v>
      </c>
      <c r="F2258" s="171">
        <f t="shared" si="41"/>
        <v>16.260000000000002</v>
      </c>
    </row>
    <row r="2259" spans="1:6" s="45" customFormat="1" ht="14.25">
      <c r="A2259" s="31">
        <v>458</v>
      </c>
      <c r="B2259" s="22" t="s">
        <v>2411</v>
      </c>
      <c r="C2259" s="107" t="s">
        <v>4602</v>
      </c>
      <c r="D2259" s="41"/>
      <c r="E2259" s="43"/>
      <c r="F2259" s="171">
        <f t="shared" si="41"/>
        <v>0</v>
      </c>
    </row>
    <row r="2260" spans="1:6" s="45" customFormat="1" ht="14.25">
      <c r="A2260" s="184">
        <v>45831</v>
      </c>
      <c r="B2260" s="22" t="s">
        <v>2411</v>
      </c>
      <c r="C2260" s="185" t="s">
        <v>4603</v>
      </c>
      <c r="D2260" s="186" t="s">
        <v>20</v>
      </c>
      <c r="E2260" s="187">
        <v>10.76</v>
      </c>
      <c r="F2260" s="171">
        <f t="shared" si="41"/>
        <v>10.76</v>
      </c>
    </row>
    <row r="2261" spans="1:6" s="45" customFormat="1" ht="14.25">
      <c r="A2261" s="31">
        <v>45832</v>
      </c>
      <c r="B2261" s="22" t="s">
        <v>2411</v>
      </c>
      <c r="C2261" s="107" t="s">
        <v>4604</v>
      </c>
      <c r="D2261" s="41" t="s">
        <v>20</v>
      </c>
      <c r="E2261" s="43">
        <v>19.21</v>
      </c>
      <c r="F2261" s="171">
        <f t="shared" si="41"/>
        <v>19.21</v>
      </c>
    </row>
    <row r="2262" spans="1:6" s="45" customFormat="1" ht="14.25">
      <c r="A2262" s="31">
        <v>460</v>
      </c>
      <c r="B2262" s="22" t="s">
        <v>2411</v>
      </c>
      <c r="C2262" s="107" t="s">
        <v>4605</v>
      </c>
      <c r="D2262" s="41"/>
      <c r="E2262" s="43"/>
      <c r="F2262" s="171">
        <f t="shared" si="41"/>
        <v>0</v>
      </c>
    </row>
    <row r="2263" spans="1:6" s="45" customFormat="1" ht="14.25">
      <c r="A2263" s="31">
        <v>46027</v>
      </c>
      <c r="B2263" s="22" t="s">
        <v>2411</v>
      </c>
      <c r="C2263" s="107" t="s">
        <v>4606</v>
      </c>
      <c r="D2263" s="41" t="s">
        <v>20</v>
      </c>
      <c r="E2263" s="43">
        <v>21.05</v>
      </c>
      <c r="F2263" s="171">
        <f t="shared" si="41"/>
        <v>21.05</v>
      </c>
    </row>
    <row r="2264" spans="1:6" s="45" customFormat="1" ht="14.25">
      <c r="A2264" s="184">
        <v>46028</v>
      </c>
      <c r="B2264" s="22" t="s">
        <v>2411</v>
      </c>
      <c r="C2264" s="185" t="s">
        <v>4607</v>
      </c>
      <c r="D2264" s="186" t="s">
        <v>20</v>
      </c>
      <c r="E2264" s="187">
        <v>37.130000000000003</v>
      </c>
      <c r="F2264" s="171">
        <f t="shared" si="41"/>
        <v>37.130000000000003</v>
      </c>
    </row>
    <row r="2265" spans="1:6" s="45" customFormat="1" ht="14.25">
      <c r="A2265" s="31">
        <v>465</v>
      </c>
      <c r="B2265" s="22" t="s">
        <v>2411</v>
      </c>
      <c r="C2265" s="107" t="s">
        <v>4608</v>
      </c>
      <c r="D2265" s="41"/>
      <c r="E2265" s="43"/>
      <c r="F2265" s="171">
        <f t="shared" si="41"/>
        <v>0</v>
      </c>
    </row>
    <row r="2266" spans="1:6" s="45" customFormat="1" ht="14.25">
      <c r="A2266" s="31">
        <v>46504</v>
      </c>
      <c r="B2266" s="22" t="s">
        <v>2411</v>
      </c>
      <c r="C2266" s="107" t="s">
        <v>4609</v>
      </c>
      <c r="D2266" s="41" t="s">
        <v>20</v>
      </c>
      <c r="E2266" s="43">
        <v>8.69</v>
      </c>
      <c r="F2266" s="171">
        <f t="shared" si="41"/>
        <v>8.69</v>
      </c>
    </row>
    <row r="2267" spans="1:6" s="45" customFormat="1" ht="14.25">
      <c r="A2267" s="184">
        <v>46509</v>
      </c>
      <c r="B2267" s="22" t="s">
        <v>2411</v>
      </c>
      <c r="C2267" s="185" t="s">
        <v>4610</v>
      </c>
      <c r="D2267" s="186" t="s">
        <v>20</v>
      </c>
      <c r="E2267" s="187">
        <v>15.77</v>
      </c>
      <c r="F2267" s="171">
        <f t="shared" si="41"/>
        <v>15.77</v>
      </c>
    </row>
    <row r="2268" spans="1:6" s="45" customFormat="1" ht="14.25">
      <c r="A2268" s="31">
        <v>46524</v>
      </c>
      <c r="B2268" s="22" t="s">
        <v>2411</v>
      </c>
      <c r="C2268" s="107" t="s">
        <v>4611</v>
      </c>
      <c r="D2268" s="41" t="s">
        <v>20</v>
      </c>
      <c r="E2268" s="43">
        <v>24.45</v>
      </c>
      <c r="F2268" s="171">
        <f t="shared" si="41"/>
        <v>24.45</v>
      </c>
    </row>
    <row r="2269" spans="1:6" s="45" customFormat="1" ht="14.25">
      <c r="A2269" s="184">
        <v>46525</v>
      </c>
      <c r="B2269" s="22" t="s">
        <v>2411</v>
      </c>
      <c r="C2269" s="185" t="s">
        <v>4612</v>
      </c>
      <c r="D2269" s="186" t="s">
        <v>20</v>
      </c>
      <c r="E2269" s="187">
        <v>24.45</v>
      </c>
      <c r="F2269" s="171">
        <f t="shared" si="41"/>
        <v>24.45</v>
      </c>
    </row>
    <row r="2270" spans="1:6" s="45" customFormat="1" ht="14.25">
      <c r="A2270" s="31">
        <v>466</v>
      </c>
      <c r="B2270" s="22" t="s">
        <v>2411</v>
      </c>
      <c r="C2270" s="107" t="s">
        <v>4613</v>
      </c>
      <c r="D2270" s="41"/>
      <c r="E2270" s="43"/>
      <c r="F2270" s="171">
        <f t="shared" si="41"/>
        <v>0</v>
      </c>
    </row>
    <row r="2271" spans="1:6" s="45" customFormat="1" ht="14.25">
      <c r="A2271" s="31">
        <v>46636</v>
      </c>
      <c r="B2271" s="22" t="s">
        <v>2411</v>
      </c>
      <c r="C2271" s="107" t="s">
        <v>4614</v>
      </c>
      <c r="D2271" s="41" t="s">
        <v>20</v>
      </c>
      <c r="E2271" s="43">
        <v>43.81</v>
      </c>
      <c r="F2271" s="171">
        <f t="shared" si="41"/>
        <v>43.81</v>
      </c>
    </row>
    <row r="2272" spans="1:6" s="45" customFormat="1" ht="14.25">
      <c r="A2272" s="31">
        <v>46689</v>
      </c>
      <c r="B2272" s="22" t="s">
        <v>2411</v>
      </c>
      <c r="C2272" s="107" t="s">
        <v>4615</v>
      </c>
      <c r="D2272" s="41" t="s">
        <v>20</v>
      </c>
      <c r="E2272" s="43">
        <v>100.33</v>
      </c>
      <c r="F2272" s="171">
        <f t="shared" si="41"/>
        <v>100.33</v>
      </c>
    </row>
    <row r="2273" spans="1:6" s="45" customFormat="1" ht="14.25">
      <c r="A2273" s="184">
        <v>469</v>
      </c>
      <c r="B2273" s="22" t="s">
        <v>2411</v>
      </c>
      <c r="C2273" s="185" t="s">
        <v>4616</v>
      </c>
      <c r="D2273" s="186"/>
      <c r="E2273" s="187"/>
      <c r="F2273" s="171">
        <f t="shared" si="41"/>
        <v>0</v>
      </c>
    </row>
    <row r="2274" spans="1:6" s="45" customFormat="1" ht="24">
      <c r="A2274" s="31">
        <v>46947</v>
      </c>
      <c r="B2274" s="22" t="s">
        <v>2411</v>
      </c>
      <c r="C2274" s="107" t="s">
        <v>4617</v>
      </c>
      <c r="D2274" s="41" t="s">
        <v>20</v>
      </c>
      <c r="E2274" s="43">
        <v>76.650000000000006</v>
      </c>
      <c r="F2274" s="171">
        <f t="shared" si="41"/>
        <v>76.650000000000006</v>
      </c>
    </row>
    <row r="2275" spans="1:6" s="45" customFormat="1" ht="24">
      <c r="A2275" s="31">
        <v>46986</v>
      </c>
      <c r="B2275" s="22" t="s">
        <v>2411</v>
      </c>
      <c r="C2275" s="107" t="s">
        <v>4618</v>
      </c>
      <c r="D2275" s="41" t="s">
        <v>20</v>
      </c>
      <c r="E2275" s="43">
        <v>110.73</v>
      </c>
      <c r="F2275" s="171">
        <f t="shared" si="41"/>
        <v>110.73</v>
      </c>
    </row>
    <row r="2276" spans="1:6" s="45" customFormat="1" ht="14.25">
      <c r="A2276" s="31">
        <v>471</v>
      </c>
      <c r="B2276" s="22" t="s">
        <v>2411</v>
      </c>
      <c r="C2276" s="107" t="s">
        <v>4616</v>
      </c>
      <c r="D2276" s="41"/>
      <c r="E2276" s="43"/>
      <c r="F2276" s="171">
        <f t="shared" si="41"/>
        <v>0</v>
      </c>
    </row>
    <row r="2277" spans="1:6" s="45" customFormat="1" ht="24">
      <c r="A2277" s="31">
        <v>47160</v>
      </c>
      <c r="B2277" s="22" t="s">
        <v>2411</v>
      </c>
      <c r="C2277" s="107" t="s">
        <v>4619</v>
      </c>
      <c r="D2277" s="41" t="s">
        <v>20</v>
      </c>
      <c r="E2277" s="43">
        <v>110.46</v>
      </c>
      <c r="F2277" s="171">
        <f t="shared" si="41"/>
        <v>110.46</v>
      </c>
    </row>
    <row r="2278" spans="1:6" s="45" customFormat="1" ht="14.25">
      <c r="A2278" s="31">
        <v>472</v>
      </c>
      <c r="B2278" s="22" t="s">
        <v>2411</v>
      </c>
      <c r="C2278" s="107" t="s">
        <v>4620</v>
      </c>
      <c r="D2278" s="41"/>
      <c r="E2278" s="43"/>
      <c r="F2278" s="171">
        <f t="shared" si="41"/>
        <v>0</v>
      </c>
    </row>
    <row r="2279" spans="1:6" s="45" customFormat="1" ht="24">
      <c r="A2279" s="31">
        <v>47270</v>
      </c>
      <c r="B2279" s="22" t="s">
        <v>2411</v>
      </c>
      <c r="C2279" s="107" t="s">
        <v>4621</v>
      </c>
      <c r="D2279" s="41" t="s">
        <v>20</v>
      </c>
      <c r="E2279" s="43">
        <v>148.86000000000001</v>
      </c>
      <c r="F2279" s="171">
        <f t="shared" si="41"/>
        <v>148.86000000000001</v>
      </c>
    </row>
    <row r="2280" spans="1:6" s="45" customFormat="1" ht="24">
      <c r="A2280" s="184">
        <v>47271</v>
      </c>
      <c r="B2280" s="22" t="s">
        <v>2411</v>
      </c>
      <c r="C2280" s="185" t="s">
        <v>4622</v>
      </c>
      <c r="D2280" s="186" t="s">
        <v>20</v>
      </c>
      <c r="E2280" s="187">
        <v>68.81</v>
      </c>
      <c r="F2280" s="171">
        <f t="shared" si="41"/>
        <v>68.81</v>
      </c>
    </row>
    <row r="2281" spans="1:6" s="45" customFormat="1" ht="14.25">
      <c r="A2281" s="31">
        <v>475</v>
      </c>
      <c r="B2281" s="22" t="s">
        <v>2411</v>
      </c>
      <c r="C2281" s="107" t="s">
        <v>4623</v>
      </c>
      <c r="D2281" s="41"/>
      <c r="E2281" s="43"/>
      <c r="F2281" s="171">
        <f t="shared" si="41"/>
        <v>0</v>
      </c>
    </row>
    <row r="2282" spans="1:6" s="45" customFormat="1" ht="14.25">
      <c r="A2282" s="31">
        <v>47526</v>
      </c>
      <c r="B2282" s="22" t="s">
        <v>2411</v>
      </c>
      <c r="C2282" s="107" t="s">
        <v>4624</v>
      </c>
      <c r="D2282" s="41" t="s">
        <v>20</v>
      </c>
      <c r="E2282" s="43">
        <v>154.25</v>
      </c>
      <c r="F2282" s="171">
        <f t="shared" si="41"/>
        <v>154.25</v>
      </c>
    </row>
    <row r="2283" spans="1:6" s="45" customFormat="1" ht="14.25">
      <c r="A2283" s="184">
        <v>47527</v>
      </c>
      <c r="B2283" s="22" t="s">
        <v>2411</v>
      </c>
      <c r="C2283" s="185" t="s">
        <v>4625</v>
      </c>
      <c r="D2283" s="186" t="s">
        <v>20</v>
      </c>
      <c r="E2283" s="187">
        <v>755.9</v>
      </c>
      <c r="F2283" s="171">
        <f t="shared" si="41"/>
        <v>755.9</v>
      </c>
    </row>
    <row r="2284" spans="1:6" s="45" customFormat="1" ht="14.25">
      <c r="A2284" s="31">
        <v>47530</v>
      </c>
      <c r="B2284" s="22" t="s">
        <v>2411</v>
      </c>
      <c r="C2284" s="107" t="s">
        <v>4626</v>
      </c>
      <c r="D2284" s="41" t="s">
        <v>20</v>
      </c>
      <c r="E2284" s="43">
        <v>1004</v>
      </c>
      <c r="F2284" s="171">
        <f t="shared" si="41"/>
        <v>1004</v>
      </c>
    </row>
    <row r="2285" spans="1:6" s="45" customFormat="1" ht="14.25">
      <c r="A2285" s="31">
        <v>47561</v>
      </c>
      <c r="B2285" s="22" t="s">
        <v>2411</v>
      </c>
      <c r="C2285" s="107" t="s">
        <v>4627</v>
      </c>
      <c r="D2285" s="41" t="s">
        <v>20</v>
      </c>
      <c r="E2285" s="43">
        <v>91.35</v>
      </c>
      <c r="F2285" s="171">
        <f t="shared" si="41"/>
        <v>91.35</v>
      </c>
    </row>
    <row r="2286" spans="1:6" s="45" customFormat="1" ht="14.25">
      <c r="A2286" s="31">
        <v>47566</v>
      </c>
      <c r="B2286" s="22" t="s">
        <v>2411</v>
      </c>
      <c r="C2286" s="107" t="s">
        <v>4628</v>
      </c>
      <c r="D2286" s="41" t="s">
        <v>20</v>
      </c>
      <c r="E2286" s="43">
        <v>1700.59</v>
      </c>
      <c r="F2286" s="171">
        <f t="shared" si="41"/>
        <v>1700.59</v>
      </c>
    </row>
    <row r="2287" spans="1:6" s="45" customFormat="1" ht="14.25">
      <c r="A2287" s="184">
        <v>47574</v>
      </c>
      <c r="B2287" s="22" t="s">
        <v>2411</v>
      </c>
      <c r="C2287" s="185" t="s">
        <v>4629</v>
      </c>
      <c r="D2287" s="186" t="s">
        <v>20</v>
      </c>
      <c r="E2287" s="187">
        <v>4214.07</v>
      </c>
      <c r="F2287" s="171">
        <f t="shared" si="41"/>
        <v>4214.07</v>
      </c>
    </row>
    <row r="2288" spans="1:6" s="45" customFormat="1" ht="14.25">
      <c r="A2288" s="31">
        <v>476</v>
      </c>
      <c r="B2288" s="22" t="s">
        <v>2411</v>
      </c>
      <c r="C2288" s="107" t="s">
        <v>4630</v>
      </c>
      <c r="D2288" s="41"/>
      <c r="E2288" s="43"/>
      <c r="F2288" s="171">
        <f t="shared" si="41"/>
        <v>0</v>
      </c>
    </row>
    <row r="2289" spans="1:6" s="45" customFormat="1" ht="14.25">
      <c r="A2289" s="31">
        <v>47633</v>
      </c>
      <c r="B2289" s="22" t="s">
        <v>2411</v>
      </c>
      <c r="C2289" s="107" t="s">
        <v>4631</v>
      </c>
      <c r="D2289" s="41" t="s">
        <v>20</v>
      </c>
      <c r="E2289" s="43">
        <v>1436.44</v>
      </c>
      <c r="F2289" s="171">
        <f t="shared" si="41"/>
        <v>1436.44</v>
      </c>
    </row>
    <row r="2290" spans="1:6" s="45" customFormat="1" ht="14.25">
      <c r="A2290" s="31">
        <v>47634</v>
      </c>
      <c r="B2290" s="22" t="s">
        <v>2411</v>
      </c>
      <c r="C2290" s="107" t="s">
        <v>4632</v>
      </c>
      <c r="D2290" s="41" t="s">
        <v>20</v>
      </c>
      <c r="E2290" s="43">
        <v>1348.77</v>
      </c>
      <c r="F2290" s="171">
        <f t="shared" si="41"/>
        <v>1348.77</v>
      </c>
    </row>
    <row r="2291" spans="1:6" s="45" customFormat="1" ht="14.25">
      <c r="A2291" s="31">
        <v>477</v>
      </c>
      <c r="B2291" s="22" t="s">
        <v>2411</v>
      </c>
      <c r="C2291" s="107" t="s">
        <v>4630</v>
      </c>
      <c r="D2291" s="41"/>
      <c r="E2291" s="43"/>
      <c r="F2291" s="171">
        <f t="shared" si="41"/>
        <v>0</v>
      </c>
    </row>
    <row r="2292" spans="1:6" s="45" customFormat="1" ht="14.25">
      <c r="A2292" s="184">
        <v>47724</v>
      </c>
      <c r="B2292" s="22" t="s">
        <v>2411</v>
      </c>
      <c r="C2292" s="185" t="s">
        <v>4633</v>
      </c>
      <c r="D2292" s="186" t="s">
        <v>20</v>
      </c>
      <c r="E2292" s="187">
        <v>5626.89</v>
      </c>
      <c r="F2292" s="171">
        <f t="shared" si="41"/>
        <v>5626.89</v>
      </c>
    </row>
    <row r="2293" spans="1:6" s="45" customFormat="1" ht="14.25">
      <c r="A2293" s="31">
        <v>47766</v>
      </c>
      <c r="B2293" s="22" t="s">
        <v>2411</v>
      </c>
      <c r="C2293" s="107" t="s">
        <v>4634</v>
      </c>
      <c r="D2293" s="41" t="s">
        <v>20</v>
      </c>
      <c r="E2293" s="43">
        <v>8380.35</v>
      </c>
      <c r="F2293" s="171">
        <f t="shared" si="41"/>
        <v>8380.35</v>
      </c>
    </row>
    <row r="2294" spans="1:6" s="45" customFormat="1" ht="14.25">
      <c r="A2294" s="31">
        <v>47795</v>
      </c>
      <c r="B2294" s="22" t="s">
        <v>2411</v>
      </c>
      <c r="C2294" s="107" t="s">
        <v>4635</v>
      </c>
      <c r="D2294" s="41" t="s">
        <v>20</v>
      </c>
      <c r="E2294" s="43">
        <v>1426.16</v>
      </c>
      <c r="F2294" s="171">
        <f t="shared" si="41"/>
        <v>1426.16</v>
      </c>
    </row>
    <row r="2295" spans="1:6" s="45" customFormat="1" ht="14.25">
      <c r="A2295" s="31">
        <v>478</v>
      </c>
      <c r="B2295" s="22" t="s">
        <v>2411</v>
      </c>
      <c r="C2295" s="107" t="s">
        <v>4636</v>
      </c>
      <c r="D2295" s="41"/>
      <c r="E2295" s="43"/>
      <c r="F2295" s="171">
        <f t="shared" si="41"/>
        <v>0</v>
      </c>
    </row>
    <row r="2296" spans="1:6" s="45" customFormat="1" ht="14.25">
      <c r="A2296" s="31">
        <v>47826</v>
      </c>
      <c r="B2296" s="22" t="s">
        <v>2411</v>
      </c>
      <c r="C2296" s="107" t="s">
        <v>4637</v>
      </c>
      <c r="D2296" s="41" t="s">
        <v>20</v>
      </c>
      <c r="E2296" s="43">
        <v>2944.37</v>
      </c>
      <c r="F2296" s="171">
        <f t="shared" si="41"/>
        <v>2944.37</v>
      </c>
    </row>
    <row r="2297" spans="1:6" s="45" customFormat="1" ht="14.25">
      <c r="A2297" s="31">
        <v>47855</v>
      </c>
      <c r="B2297" s="22" t="s">
        <v>2411</v>
      </c>
      <c r="C2297" s="107" t="s">
        <v>4638</v>
      </c>
      <c r="D2297" s="41" t="s">
        <v>20</v>
      </c>
      <c r="E2297" s="43">
        <v>64.180000000000007</v>
      </c>
      <c r="F2297" s="171">
        <f t="shared" si="41"/>
        <v>64.180000000000007</v>
      </c>
    </row>
    <row r="2298" spans="1:6" s="45" customFormat="1" ht="14.25">
      <c r="A2298" s="31">
        <v>47862</v>
      </c>
      <c r="B2298" s="22" t="s">
        <v>2411</v>
      </c>
      <c r="C2298" s="107" t="s">
        <v>4639</v>
      </c>
      <c r="D2298" s="41" t="s">
        <v>20</v>
      </c>
      <c r="E2298" s="43">
        <v>269.3</v>
      </c>
      <c r="F2298" s="171">
        <f t="shared" si="41"/>
        <v>269.3</v>
      </c>
    </row>
    <row r="2299" spans="1:6" s="45" customFormat="1" ht="14.25">
      <c r="A2299" s="31">
        <v>47876</v>
      </c>
      <c r="B2299" s="22" t="s">
        <v>2411</v>
      </c>
      <c r="C2299" s="107" t="s">
        <v>4640</v>
      </c>
      <c r="D2299" s="41" t="s">
        <v>20</v>
      </c>
      <c r="E2299" s="43">
        <v>11153.31</v>
      </c>
      <c r="F2299" s="171">
        <f t="shared" si="41"/>
        <v>11153.31</v>
      </c>
    </row>
    <row r="2300" spans="1:6" s="45" customFormat="1" ht="14.25">
      <c r="A2300" s="31">
        <v>480</v>
      </c>
      <c r="B2300" s="22" t="s">
        <v>2411</v>
      </c>
      <c r="C2300" s="107" t="s">
        <v>4641</v>
      </c>
      <c r="D2300" s="41"/>
      <c r="E2300" s="43"/>
      <c r="F2300" s="171">
        <f t="shared" si="41"/>
        <v>0</v>
      </c>
    </row>
    <row r="2301" spans="1:6" s="45" customFormat="1" ht="14.25">
      <c r="A2301" s="31">
        <v>48002</v>
      </c>
      <c r="B2301" s="22" t="s">
        <v>2411</v>
      </c>
      <c r="C2301" s="107" t="s">
        <v>4642</v>
      </c>
      <c r="D2301" s="41" t="s">
        <v>20</v>
      </c>
      <c r="E2301" s="43">
        <v>66.44</v>
      </c>
      <c r="F2301" s="171">
        <f t="shared" si="41"/>
        <v>66.44</v>
      </c>
    </row>
    <row r="2302" spans="1:6" s="45" customFormat="1" ht="14.25">
      <c r="A2302" s="31">
        <v>48004</v>
      </c>
      <c r="B2302" s="22" t="s">
        <v>2411</v>
      </c>
      <c r="C2302" s="107" t="s">
        <v>4643</v>
      </c>
      <c r="D2302" s="41" t="s">
        <v>20</v>
      </c>
      <c r="E2302" s="43">
        <v>141.91999999999999</v>
      </c>
      <c r="F2302" s="171">
        <f t="shared" si="41"/>
        <v>141.91999999999999</v>
      </c>
    </row>
    <row r="2303" spans="1:6" s="45" customFormat="1" ht="14.25">
      <c r="A2303" s="31">
        <v>48015</v>
      </c>
      <c r="B2303" s="22" t="s">
        <v>2411</v>
      </c>
      <c r="C2303" s="107" t="s">
        <v>4644</v>
      </c>
      <c r="D2303" s="41" t="s">
        <v>20</v>
      </c>
      <c r="E2303" s="43">
        <v>89.31</v>
      </c>
      <c r="F2303" s="171">
        <f t="shared" si="41"/>
        <v>89.31</v>
      </c>
    </row>
    <row r="2304" spans="1:6" s="45" customFormat="1" ht="14.25">
      <c r="A2304" s="31">
        <v>48020</v>
      </c>
      <c r="B2304" s="22" t="s">
        <v>2411</v>
      </c>
      <c r="C2304" s="107" t="s">
        <v>4645</v>
      </c>
      <c r="D2304" s="41" t="s">
        <v>20</v>
      </c>
      <c r="E2304" s="43">
        <v>12.86</v>
      </c>
      <c r="F2304" s="171">
        <f t="shared" si="41"/>
        <v>12.86</v>
      </c>
    </row>
    <row r="2305" spans="1:6" s="45" customFormat="1" ht="14.25">
      <c r="A2305" s="31">
        <v>48035</v>
      </c>
      <c r="B2305" s="22" t="s">
        <v>2411</v>
      </c>
      <c r="C2305" s="107" t="s">
        <v>4646</v>
      </c>
      <c r="D2305" s="41" t="s">
        <v>20</v>
      </c>
      <c r="E2305" s="43">
        <v>141.94999999999999</v>
      </c>
      <c r="F2305" s="171">
        <f t="shared" si="41"/>
        <v>141.94999999999999</v>
      </c>
    </row>
    <row r="2306" spans="1:6" s="45" customFormat="1" ht="14.25">
      <c r="A2306" s="31">
        <v>48036</v>
      </c>
      <c r="B2306" s="22" t="s">
        <v>2411</v>
      </c>
      <c r="C2306" s="107" t="s">
        <v>4647</v>
      </c>
      <c r="D2306" s="41" t="s">
        <v>20</v>
      </c>
      <c r="E2306" s="43">
        <v>142.15</v>
      </c>
      <c r="F2306" s="171">
        <f t="shared" si="41"/>
        <v>142.15</v>
      </c>
    </row>
    <row r="2307" spans="1:6" s="45" customFormat="1" ht="14.25">
      <c r="A2307" s="31">
        <v>48038</v>
      </c>
      <c r="B2307" s="22" t="s">
        <v>2411</v>
      </c>
      <c r="C2307" s="107" t="s">
        <v>4648</v>
      </c>
      <c r="D2307" s="41" t="s">
        <v>20</v>
      </c>
      <c r="E2307" s="43">
        <v>17.07</v>
      </c>
      <c r="F2307" s="171">
        <f t="shared" ref="F2307:F2370" si="42">E2307*$F$1534</f>
        <v>17.07</v>
      </c>
    </row>
    <row r="2308" spans="1:6" s="45" customFormat="1" ht="14.25">
      <c r="A2308" s="31">
        <v>48041</v>
      </c>
      <c r="B2308" s="22" t="s">
        <v>2411</v>
      </c>
      <c r="C2308" s="107" t="s">
        <v>4649</v>
      </c>
      <c r="D2308" s="41" t="s">
        <v>20</v>
      </c>
      <c r="E2308" s="43">
        <v>252.5</v>
      </c>
      <c r="F2308" s="171">
        <f t="shared" si="42"/>
        <v>252.5</v>
      </c>
    </row>
    <row r="2309" spans="1:6" s="45" customFormat="1" ht="14.25">
      <c r="A2309" s="31">
        <v>48051</v>
      </c>
      <c r="B2309" s="22" t="s">
        <v>2411</v>
      </c>
      <c r="C2309" s="107" t="s">
        <v>4650</v>
      </c>
      <c r="D2309" s="41" t="s">
        <v>20</v>
      </c>
      <c r="E2309" s="43">
        <v>13.45</v>
      </c>
      <c r="F2309" s="171">
        <f t="shared" si="42"/>
        <v>13.45</v>
      </c>
    </row>
    <row r="2310" spans="1:6" s="45" customFormat="1" ht="14.25">
      <c r="A2310" s="31">
        <v>48052</v>
      </c>
      <c r="B2310" s="22" t="s">
        <v>2411</v>
      </c>
      <c r="C2310" s="107" t="s">
        <v>4651</v>
      </c>
      <c r="D2310" s="41" t="s">
        <v>20</v>
      </c>
      <c r="E2310" s="43">
        <v>5.12</v>
      </c>
      <c r="F2310" s="171">
        <f t="shared" si="42"/>
        <v>5.12</v>
      </c>
    </row>
    <row r="2311" spans="1:6" s="45" customFormat="1" ht="14.25">
      <c r="A2311" s="31">
        <v>48053</v>
      </c>
      <c r="B2311" s="22" t="s">
        <v>2411</v>
      </c>
      <c r="C2311" s="107" t="s">
        <v>4652</v>
      </c>
      <c r="D2311" s="41" t="s">
        <v>20</v>
      </c>
      <c r="E2311" s="43">
        <v>38.159999999999997</v>
      </c>
      <c r="F2311" s="171">
        <f t="shared" si="42"/>
        <v>38.159999999999997</v>
      </c>
    </row>
    <row r="2312" spans="1:6" s="45" customFormat="1" ht="14.25">
      <c r="A2312" s="184">
        <v>48054</v>
      </c>
      <c r="B2312" s="22" t="s">
        <v>2411</v>
      </c>
      <c r="C2312" s="185" t="s">
        <v>4653</v>
      </c>
      <c r="D2312" s="186" t="s">
        <v>20</v>
      </c>
      <c r="E2312" s="187">
        <v>10.52</v>
      </c>
      <c r="F2312" s="171">
        <f t="shared" si="42"/>
        <v>10.52</v>
      </c>
    </row>
    <row r="2313" spans="1:6" s="45" customFormat="1" ht="14.25">
      <c r="A2313" s="31">
        <v>48055</v>
      </c>
      <c r="B2313" s="22" t="s">
        <v>2411</v>
      </c>
      <c r="C2313" s="107" t="s">
        <v>4654</v>
      </c>
      <c r="D2313" s="41" t="s">
        <v>20</v>
      </c>
      <c r="E2313" s="43">
        <v>27.74</v>
      </c>
      <c r="F2313" s="171">
        <f t="shared" si="42"/>
        <v>27.74</v>
      </c>
    </row>
    <row r="2314" spans="1:6" s="45" customFormat="1" ht="14.25">
      <c r="A2314" s="31">
        <v>48056</v>
      </c>
      <c r="B2314" s="22" t="s">
        <v>2411</v>
      </c>
      <c r="C2314" s="107" t="s">
        <v>4655</v>
      </c>
      <c r="D2314" s="41" t="s">
        <v>20</v>
      </c>
      <c r="E2314" s="43">
        <v>8.11</v>
      </c>
      <c r="F2314" s="171">
        <f t="shared" si="42"/>
        <v>8.11</v>
      </c>
    </row>
    <row r="2315" spans="1:6" s="45" customFormat="1" ht="14.25">
      <c r="A2315" s="31">
        <v>48057</v>
      </c>
      <c r="B2315" s="22" t="s">
        <v>2411</v>
      </c>
      <c r="C2315" s="107" t="s">
        <v>4656</v>
      </c>
      <c r="D2315" s="41" t="s">
        <v>20</v>
      </c>
      <c r="E2315" s="43">
        <v>10.17</v>
      </c>
      <c r="F2315" s="171">
        <f t="shared" si="42"/>
        <v>10.17</v>
      </c>
    </row>
    <row r="2316" spans="1:6" s="45" customFormat="1" ht="14.25">
      <c r="A2316" s="31">
        <v>48064</v>
      </c>
      <c r="B2316" s="22" t="s">
        <v>2411</v>
      </c>
      <c r="C2316" s="107" t="s">
        <v>4657</v>
      </c>
      <c r="D2316" s="41" t="s">
        <v>20</v>
      </c>
      <c r="E2316" s="43">
        <v>17.72</v>
      </c>
      <c r="F2316" s="171">
        <f t="shared" si="42"/>
        <v>17.72</v>
      </c>
    </row>
    <row r="2317" spans="1:6" s="45" customFormat="1" ht="14.25">
      <c r="A2317" s="31">
        <v>48067</v>
      </c>
      <c r="B2317" s="22" t="s">
        <v>2411</v>
      </c>
      <c r="C2317" s="107" t="s">
        <v>4658</v>
      </c>
      <c r="D2317" s="41" t="s">
        <v>20</v>
      </c>
      <c r="E2317" s="43">
        <v>2.98</v>
      </c>
      <c r="F2317" s="171">
        <f t="shared" si="42"/>
        <v>2.98</v>
      </c>
    </row>
    <row r="2318" spans="1:6" s="45" customFormat="1" ht="14.25">
      <c r="A2318" s="31">
        <v>48070</v>
      </c>
      <c r="B2318" s="22" t="s">
        <v>2411</v>
      </c>
      <c r="C2318" s="107" t="s">
        <v>4659</v>
      </c>
      <c r="D2318" s="41" t="s">
        <v>20</v>
      </c>
      <c r="E2318" s="43">
        <v>1.43</v>
      </c>
      <c r="F2318" s="171">
        <f t="shared" si="42"/>
        <v>1.43</v>
      </c>
    </row>
    <row r="2319" spans="1:6" s="45" customFormat="1" ht="14.25">
      <c r="A2319" s="31">
        <v>48085</v>
      </c>
      <c r="B2319" s="22" t="s">
        <v>2411</v>
      </c>
      <c r="C2319" s="107" t="s">
        <v>4660</v>
      </c>
      <c r="D2319" s="41" t="s">
        <v>20</v>
      </c>
      <c r="E2319" s="43">
        <v>63.44</v>
      </c>
      <c r="F2319" s="171">
        <f t="shared" si="42"/>
        <v>63.44</v>
      </c>
    </row>
    <row r="2320" spans="1:6" s="45" customFormat="1" ht="14.25">
      <c r="A2320" s="184">
        <v>481</v>
      </c>
      <c r="B2320" s="22" t="s">
        <v>2411</v>
      </c>
      <c r="C2320" s="185" t="s">
        <v>4661</v>
      </c>
      <c r="D2320" s="186"/>
      <c r="E2320" s="187"/>
      <c r="F2320" s="171">
        <f t="shared" si="42"/>
        <v>0</v>
      </c>
    </row>
    <row r="2321" spans="1:6" s="45" customFormat="1" ht="14.25">
      <c r="A2321" s="31">
        <v>48120</v>
      </c>
      <c r="B2321" s="22" t="s">
        <v>2411</v>
      </c>
      <c r="C2321" s="107" t="s">
        <v>4662</v>
      </c>
      <c r="D2321" s="41" t="s">
        <v>20</v>
      </c>
      <c r="E2321" s="43">
        <v>13.45</v>
      </c>
      <c r="F2321" s="171">
        <f t="shared" si="42"/>
        <v>13.45</v>
      </c>
    </row>
    <row r="2322" spans="1:6" s="45" customFormat="1" ht="14.25">
      <c r="A2322" s="184">
        <v>48145</v>
      </c>
      <c r="B2322" s="22" t="s">
        <v>2411</v>
      </c>
      <c r="C2322" s="185" t="s">
        <v>4663</v>
      </c>
      <c r="D2322" s="186" t="s">
        <v>20</v>
      </c>
      <c r="E2322" s="187">
        <v>8.42</v>
      </c>
      <c r="F2322" s="171">
        <f t="shared" si="42"/>
        <v>8.42</v>
      </c>
    </row>
    <row r="2323" spans="1:6" s="45" customFormat="1" ht="14.25">
      <c r="A2323" s="31">
        <v>48146</v>
      </c>
      <c r="B2323" s="22" t="s">
        <v>2411</v>
      </c>
      <c r="C2323" s="107" t="s">
        <v>4664</v>
      </c>
      <c r="D2323" s="41" t="s">
        <v>20</v>
      </c>
      <c r="E2323" s="43">
        <v>5.85</v>
      </c>
      <c r="F2323" s="171">
        <f t="shared" si="42"/>
        <v>5.85</v>
      </c>
    </row>
    <row r="2324" spans="1:6" s="45" customFormat="1" ht="14.25">
      <c r="A2324" s="31">
        <v>48149</v>
      </c>
      <c r="B2324" s="22" t="s">
        <v>2411</v>
      </c>
      <c r="C2324" s="107" t="s">
        <v>4665</v>
      </c>
      <c r="D2324" s="41" t="s">
        <v>20</v>
      </c>
      <c r="E2324" s="43">
        <v>36.83</v>
      </c>
      <c r="F2324" s="171">
        <f t="shared" si="42"/>
        <v>36.83</v>
      </c>
    </row>
    <row r="2325" spans="1:6" s="45" customFormat="1" ht="14.25">
      <c r="A2325" s="31">
        <v>48150</v>
      </c>
      <c r="B2325" s="22" t="s">
        <v>2411</v>
      </c>
      <c r="C2325" s="107" t="s">
        <v>4666</v>
      </c>
      <c r="D2325" s="41" t="s">
        <v>21</v>
      </c>
      <c r="E2325" s="43">
        <v>63.71</v>
      </c>
      <c r="F2325" s="171">
        <f t="shared" si="42"/>
        <v>63.71</v>
      </c>
    </row>
    <row r="2326" spans="1:6" s="45" customFormat="1" ht="14.25">
      <c r="A2326" s="31">
        <v>48151</v>
      </c>
      <c r="B2326" s="22" t="s">
        <v>2411</v>
      </c>
      <c r="C2326" s="107" t="s">
        <v>4667</v>
      </c>
      <c r="D2326" s="41" t="s">
        <v>21</v>
      </c>
      <c r="E2326" s="43">
        <v>47.91</v>
      </c>
      <c r="F2326" s="171">
        <f t="shared" si="42"/>
        <v>47.91</v>
      </c>
    </row>
    <row r="2327" spans="1:6" s="45" customFormat="1" ht="14.25">
      <c r="A2327" s="31">
        <v>48152</v>
      </c>
      <c r="B2327" s="22" t="s">
        <v>2411</v>
      </c>
      <c r="C2327" s="107" t="s">
        <v>4668</v>
      </c>
      <c r="D2327" s="41" t="s">
        <v>21</v>
      </c>
      <c r="E2327" s="43">
        <v>25.59</v>
      </c>
      <c r="F2327" s="171">
        <f t="shared" si="42"/>
        <v>25.59</v>
      </c>
    </row>
    <row r="2328" spans="1:6" s="45" customFormat="1" ht="14.25">
      <c r="A2328" s="31">
        <v>482</v>
      </c>
      <c r="B2328" s="22" t="s">
        <v>2411</v>
      </c>
      <c r="C2328" s="107" t="s">
        <v>2670</v>
      </c>
      <c r="D2328" s="41"/>
      <c r="E2328" s="43"/>
      <c r="F2328" s="171">
        <f t="shared" si="42"/>
        <v>0</v>
      </c>
    </row>
    <row r="2329" spans="1:6" s="45" customFormat="1" ht="14.25">
      <c r="A2329" s="184">
        <v>48220</v>
      </c>
      <c r="B2329" s="22" t="s">
        <v>2411</v>
      </c>
      <c r="C2329" s="185" t="s">
        <v>4669</v>
      </c>
      <c r="D2329" s="186" t="s">
        <v>20</v>
      </c>
      <c r="E2329" s="187">
        <v>17.2</v>
      </c>
      <c r="F2329" s="171">
        <f t="shared" si="42"/>
        <v>17.2</v>
      </c>
    </row>
    <row r="2330" spans="1:6" s="45" customFormat="1" ht="14.25">
      <c r="A2330" s="31">
        <v>483</v>
      </c>
      <c r="B2330" s="22" t="s">
        <v>2411</v>
      </c>
      <c r="C2330" s="107" t="s">
        <v>4365</v>
      </c>
      <c r="D2330" s="41"/>
      <c r="E2330" s="43"/>
      <c r="F2330" s="171">
        <f t="shared" si="42"/>
        <v>0</v>
      </c>
    </row>
    <row r="2331" spans="1:6" s="45" customFormat="1" ht="14.25">
      <c r="A2331" s="31">
        <v>48316</v>
      </c>
      <c r="B2331" s="22" t="s">
        <v>2411</v>
      </c>
      <c r="C2331" s="107" t="s">
        <v>4670</v>
      </c>
      <c r="D2331" s="41" t="s">
        <v>20</v>
      </c>
      <c r="E2331" s="43">
        <v>559.34</v>
      </c>
      <c r="F2331" s="171">
        <f t="shared" si="42"/>
        <v>559.34</v>
      </c>
    </row>
    <row r="2332" spans="1:6" s="45" customFormat="1" ht="14.25">
      <c r="A2332" s="31">
        <v>48340</v>
      </c>
      <c r="B2332" s="22" t="s">
        <v>2411</v>
      </c>
      <c r="C2332" s="107" t="s">
        <v>4671</v>
      </c>
      <c r="D2332" s="41" t="s">
        <v>20</v>
      </c>
      <c r="E2332" s="43">
        <v>36.619999999999997</v>
      </c>
      <c r="F2332" s="171">
        <f t="shared" si="42"/>
        <v>36.619999999999997</v>
      </c>
    </row>
    <row r="2333" spans="1:6" s="45" customFormat="1" ht="14.25">
      <c r="A2333" s="184">
        <v>48341</v>
      </c>
      <c r="B2333" s="22" t="s">
        <v>2411</v>
      </c>
      <c r="C2333" s="185" t="s">
        <v>4672</v>
      </c>
      <c r="D2333" s="186" t="s">
        <v>20</v>
      </c>
      <c r="E2333" s="187">
        <v>110.9</v>
      </c>
      <c r="F2333" s="171">
        <f t="shared" si="42"/>
        <v>110.9</v>
      </c>
    </row>
    <row r="2334" spans="1:6" s="45" customFormat="1" ht="14.25">
      <c r="A2334" s="31">
        <v>48342</v>
      </c>
      <c r="B2334" s="22" t="s">
        <v>2411</v>
      </c>
      <c r="C2334" s="107" t="s">
        <v>4673</v>
      </c>
      <c r="D2334" s="41" t="s">
        <v>20</v>
      </c>
      <c r="E2334" s="43">
        <v>17.010000000000002</v>
      </c>
      <c r="F2334" s="171">
        <f t="shared" si="42"/>
        <v>17.010000000000002</v>
      </c>
    </row>
    <row r="2335" spans="1:6" s="45" customFormat="1" ht="14.25">
      <c r="A2335" s="31">
        <v>48365</v>
      </c>
      <c r="B2335" s="22" t="s">
        <v>2411</v>
      </c>
      <c r="C2335" s="107" t="s">
        <v>4674</v>
      </c>
      <c r="D2335" s="41" t="s">
        <v>20</v>
      </c>
      <c r="E2335" s="43">
        <v>6.88</v>
      </c>
      <c r="F2335" s="171">
        <f t="shared" si="42"/>
        <v>6.88</v>
      </c>
    </row>
    <row r="2336" spans="1:6" s="45" customFormat="1" ht="14.25">
      <c r="A2336" s="31">
        <v>48390</v>
      </c>
      <c r="B2336" s="22" t="s">
        <v>2411</v>
      </c>
      <c r="C2336" s="107" t="s">
        <v>4675</v>
      </c>
      <c r="D2336" s="41" t="s">
        <v>21</v>
      </c>
      <c r="E2336" s="43">
        <v>44.52</v>
      </c>
      <c r="F2336" s="171">
        <f t="shared" si="42"/>
        <v>44.52</v>
      </c>
    </row>
    <row r="2337" spans="1:6" s="45" customFormat="1" ht="14.25">
      <c r="A2337" s="31">
        <v>484</v>
      </c>
      <c r="B2337" s="22" t="s">
        <v>2411</v>
      </c>
      <c r="C2337" s="107" t="s">
        <v>4676</v>
      </c>
      <c r="D2337" s="41"/>
      <c r="E2337" s="43"/>
      <c r="F2337" s="171">
        <f t="shared" si="42"/>
        <v>0</v>
      </c>
    </row>
    <row r="2338" spans="1:6" s="45" customFormat="1" ht="14.25">
      <c r="A2338" s="31">
        <v>48444</v>
      </c>
      <c r="B2338" s="22" t="s">
        <v>2411</v>
      </c>
      <c r="C2338" s="107" t="s">
        <v>4677</v>
      </c>
      <c r="D2338" s="41" t="s">
        <v>20</v>
      </c>
      <c r="E2338" s="43">
        <v>43.62</v>
      </c>
      <c r="F2338" s="171">
        <f t="shared" si="42"/>
        <v>43.62</v>
      </c>
    </row>
    <row r="2339" spans="1:6" s="45" customFormat="1" ht="14.25">
      <c r="A2339" s="31">
        <v>48458</v>
      </c>
      <c r="B2339" s="22" t="s">
        <v>2411</v>
      </c>
      <c r="C2339" s="107" t="s">
        <v>4678</v>
      </c>
      <c r="D2339" s="41" t="s">
        <v>20</v>
      </c>
      <c r="E2339" s="43">
        <v>1.59</v>
      </c>
      <c r="F2339" s="171">
        <f t="shared" si="42"/>
        <v>1.59</v>
      </c>
    </row>
    <row r="2340" spans="1:6" s="45" customFormat="1" ht="14.25">
      <c r="A2340" s="31">
        <v>48474</v>
      </c>
      <c r="B2340" s="22" t="s">
        <v>2411</v>
      </c>
      <c r="C2340" s="107" t="s">
        <v>4679</v>
      </c>
      <c r="D2340" s="41" t="s">
        <v>20</v>
      </c>
      <c r="E2340" s="43">
        <v>222.98</v>
      </c>
      <c r="F2340" s="171">
        <f t="shared" si="42"/>
        <v>222.98</v>
      </c>
    </row>
    <row r="2341" spans="1:6" s="45" customFormat="1" ht="14.25">
      <c r="A2341" s="31">
        <v>485</v>
      </c>
      <c r="B2341" s="22" t="s">
        <v>2411</v>
      </c>
      <c r="C2341" s="107" t="s">
        <v>4676</v>
      </c>
      <c r="D2341" s="41"/>
      <c r="E2341" s="43"/>
      <c r="F2341" s="171">
        <f t="shared" si="42"/>
        <v>0</v>
      </c>
    </row>
    <row r="2342" spans="1:6" s="45" customFormat="1" ht="14.25">
      <c r="A2342" s="31">
        <v>48502</v>
      </c>
      <c r="B2342" s="22" t="s">
        <v>2411</v>
      </c>
      <c r="C2342" s="107" t="s">
        <v>4680</v>
      </c>
      <c r="D2342" s="41" t="s">
        <v>20</v>
      </c>
      <c r="E2342" s="43">
        <v>1.5</v>
      </c>
      <c r="F2342" s="171">
        <f t="shared" si="42"/>
        <v>1.5</v>
      </c>
    </row>
    <row r="2343" spans="1:6" s="45" customFormat="1" ht="14.25">
      <c r="A2343" s="31">
        <v>48503</v>
      </c>
      <c r="B2343" s="22" t="s">
        <v>2411</v>
      </c>
      <c r="C2343" s="107" t="s">
        <v>4681</v>
      </c>
      <c r="D2343" s="41" t="s">
        <v>20</v>
      </c>
      <c r="E2343" s="43">
        <v>2</v>
      </c>
      <c r="F2343" s="171">
        <f t="shared" si="42"/>
        <v>2</v>
      </c>
    </row>
    <row r="2344" spans="1:6" s="45" customFormat="1" ht="14.25">
      <c r="A2344" s="31">
        <v>48505</v>
      </c>
      <c r="B2344" s="22" t="s">
        <v>2411</v>
      </c>
      <c r="C2344" s="107" t="s">
        <v>4682</v>
      </c>
      <c r="D2344" s="41" t="s">
        <v>20</v>
      </c>
      <c r="E2344" s="43">
        <v>3.5</v>
      </c>
      <c r="F2344" s="171">
        <f t="shared" si="42"/>
        <v>3.5</v>
      </c>
    </row>
    <row r="2345" spans="1:6" s="45" customFormat="1" ht="14.25">
      <c r="A2345" s="31">
        <v>48506</v>
      </c>
      <c r="B2345" s="22" t="s">
        <v>2411</v>
      </c>
      <c r="C2345" s="107" t="s">
        <v>4683</v>
      </c>
      <c r="D2345" s="41" t="s">
        <v>20</v>
      </c>
      <c r="E2345" s="43">
        <v>6.72</v>
      </c>
      <c r="F2345" s="171">
        <f t="shared" si="42"/>
        <v>6.72</v>
      </c>
    </row>
    <row r="2346" spans="1:6" s="45" customFormat="1" ht="14.25">
      <c r="A2346" s="31">
        <v>48508</v>
      </c>
      <c r="B2346" s="22" t="s">
        <v>2411</v>
      </c>
      <c r="C2346" s="107" t="s">
        <v>4684</v>
      </c>
      <c r="D2346" s="41" t="s">
        <v>20</v>
      </c>
      <c r="E2346" s="43">
        <v>11.49</v>
      </c>
      <c r="F2346" s="171">
        <f t="shared" si="42"/>
        <v>11.49</v>
      </c>
    </row>
    <row r="2347" spans="1:6" s="45" customFormat="1" ht="14.25">
      <c r="A2347" s="31">
        <v>48510</v>
      </c>
      <c r="B2347" s="22" t="s">
        <v>2411</v>
      </c>
      <c r="C2347" s="107" t="s">
        <v>4685</v>
      </c>
      <c r="D2347" s="41" t="s">
        <v>20</v>
      </c>
      <c r="E2347" s="43">
        <v>14.84</v>
      </c>
      <c r="F2347" s="171">
        <f t="shared" si="42"/>
        <v>14.84</v>
      </c>
    </row>
    <row r="2348" spans="1:6" s="45" customFormat="1" ht="14.25">
      <c r="A2348" s="31">
        <v>48512</v>
      </c>
      <c r="B2348" s="22" t="s">
        <v>2411</v>
      </c>
      <c r="C2348" s="107" t="s">
        <v>4686</v>
      </c>
      <c r="D2348" s="41" t="s">
        <v>20</v>
      </c>
      <c r="E2348" s="43">
        <v>57.57</v>
      </c>
      <c r="F2348" s="171">
        <f t="shared" si="42"/>
        <v>57.57</v>
      </c>
    </row>
    <row r="2349" spans="1:6" s="45" customFormat="1" ht="14.25">
      <c r="A2349" s="31">
        <v>48516</v>
      </c>
      <c r="B2349" s="22" t="s">
        <v>2411</v>
      </c>
      <c r="C2349" s="107" t="s">
        <v>4687</v>
      </c>
      <c r="D2349" s="41" t="s">
        <v>20</v>
      </c>
      <c r="E2349" s="43">
        <v>0.86</v>
      </c>
      <c r="F2349" s="171">
        <f t="shared" si="42"/>
        <v>0.86</v>
      </c>
    </row>
    <row r="2350" spans="1:6" s="45" customFormat="1" ht="14.25">
      <c r="A2350" s="31">
        <v>48517</v>
      </c>
      <c r="B2350" s="22" t="s">
        <v>2411</v>
      </c>
      <c r="C2350" s="107" t="s">
        <v>4688</v>
      </c>
      <c r="D2350" s="41" t="s">
        <v>20</v>
      </c>
      <c r="E2350" s="43">
        <v>1.44</v>
      </c>
      <c r="F2350" s="171">
        <f t="shared" si="42"/>
        <v>1.44</v>
      </c>
    </row>
    <row r="2351" spans="1:6" s="45" customFormat="1" ht="14.25">
      <c r="A2351" s="31">
        <v>48518</v>
      </c>
      <c r="B2351" s="22" t="s">
        <v>2411</v>
      </c>
      <c r="C2351" s="107" t="s">
        <v>4689</v>
      </c>
      <c r="D2351" s="41" t="s">
        <v>20</v>
      </c>
      <c r="E2351" s="43">
        <v>1.97</v>
      </c>
      <c r="F2351" s="171">
        <f t="shared" si="42"/>
        <v>1.97</v>
      </c>
    </row>
    <row r="2352" spans="1:6" s="45" customFormat="1" ht="14.25">
      <c r="A2352" s="31">
        <v>48519</v>
      </c>
      <c r="B2352" s="22" t="s">
        <v>2411</v>
      </c>
      <c r="C2352" s="107" t="s">
        <v>4690</v>
      </c>
      <c r="D2352" s="41" t="s">
        <v>20</v>
      </c>
      <c r="E2352" s="43">
        <v>2.2400000000000002</v>
      </c>
      <c r="F2352" s="171">
        <f t="shared" si="42"/>
        <v>2.2400000000000002</v>
      </c>
    </row>
    <row r="2353" spans="1:6" s="45" customFormat="1" ht="14.25">
      <c r="A2353" s="184">
        <v>48520</v>
      </c>
      <c r="B2353" s="22" t="s">
        <v>2411</v>
      </c>
      <c r="C2353" s="185" t="s">
        <v>4691</v>
      </c>
      <c r="D2353" s="186" t="s">
        <v>20</v>
      </c>
      <c r="E2353" s="187">
        <v>3.39</v>
      </c>
      <c r="F2353" s="171">
        <f t="shared" si="42"/>
        <v>3.39</v>
      </c>
    </row>
    <row r="2354" spans="1:6" s="45" customFormat="1" ht="14.25">
      <c r="A2354" s="31">
        <v>48522</v>
      </c>
      <c r="B2354" s="22" t="s">
        <v>2411</v>
      </c>
      <c r="C2354" s="107" t="s">
        <v>4692</v>
      </c>
      <c r="D2354" s="41" t="s">
        <v>20</v>
      </c>
      <c r="E2354" s="43">
        <v>9.33</v>
      </c>
      <c r="F2354" s="171">
        <f t="shared" si="42"/>
        <v>9.33</v>
      </c>
    </row>
    <row r="2355" spans="1:6" s="45" customFormat="1" ht="14.25">
      <c r="A2355" s="31">
        <v>48524</v>
      </c>
      <c r="B2355" s="22" t="s">
        <v>2411</v>
      </c>
      <c r="C2355" s="107" t="s">
        <v>4693</v>
      </c>
      <c r="D2355" s="41" t="s">
        <v>20</v>
      </c>
      <c r="E2355" s="43">
        <v>10.62</v>
      </c>
      <c r="F2355" s="171">
        <f t="shared" si="42"/>
        <v>10.62</v>
      </c>
    </row>
    <row r="2356" spans="1:6" s="45" customFormat="1" ht="14.25">
      <c r="A2356" s="31">
        <v>48525</v>
      </c>
      <c r="B2356" s="22" t="s">
        <v>2411</v>
      </c>
      <c r="C2356" s="107" t="s">
        <v>4694</v>
      </c>
      <c r="D2356" s="41" t="s">
        <v>20</v>
      </c>
      <c r="E2356" s="43">
        <v>27.24</v>
      </c>
      <c r="F2356" s="171">
        <f t="shared" si="42"/>
        <v>27.24</v>
      </c>
    </row>
    <row r="2357" spans="1:6" s="45" customFormat="1" ht="14.25">
      <c r="A2357" s="31">
        <v>48534</v>
      </c>
      <c r="B2357" s="22" t="s">
        <v>2411</v>
      </c>
      <c r="C2357" s="107" t="s">
        <v>4695</v>
      </c>
      <c r="D2357" s="41" t="s">
        <v>20</v>
      </c>
      <c r="E2357" s="43">
        <v>0.67</v>
      </c>
      <c r="F2357" s="171">
        <f t="shared" si="42"/>
        <v>0.67</v>
      </c>
    </row>
    <row r="2358" spans="1:6" s="45" customFormat="1" ht="14.25">
      <c r="A2358" s="31">
        <v>48538</v>
      </c>
      <c r="B2358" s="22" t="s">
        <v>2411</v>
      </c>
      <c r="C2358" s="107" t="s">
        <v>4696</v>
      </c>
      <c r="D2358" s="41" t="s">
        <v>20</v>
      </c>
      <c r="E2358" s="43">
        <v>1.5</v>
      </c>
      <c r="F2358" s="171">
        <f t="shared" si="42"/>
        <v>1.5</v>
      </c>
    </row>
    <row r="2359" spans="1:6" s="45" customFormat="1" ht="14.25">
      <c r="A2359" s="31">
        <v>48553</v>
      </c>
      <c r="B2359" s="22" t="s">
        <v>2411</v>
      </c>
      <c r="C2359" s="107" t="s">
        <v>4697</v>
      </c>
      <c r="D2359" s="41" t="s">
        <v>20</v>
      </c>
      <c r="E2359" s="43">
        <v>5.39</v>
      </c>
      <c r="F2359" s="171">
        <f t="shared" si="42"/>
        <v>5.39</v>
      </c>
    </row>
    <row r="2360" spans="1:6" s="45" customFormat="1" ht="14.25">
      <c r="A2360" s="31">
        <v>48556</v>
      </c>
      <c r="B2360" s="22" t="s">
        <v>2411</v>
      </c>
      <c r="C2360" s="107" t="s">
        <v>4698</v>
      </c>
      <c r="D2360" s="41" t="s">
        <v>20</v>
      </c>
      <c r="E2360" s="43">
        <v>3.07</v>
      </c>
      <c r="F2360" s="171">
        <f t="shared" si="42"/>
        <v>3.07</v>
      </c>
    </row>
    <row r="2361" spans="1:6" s="45" customFormat="1" ht="14.25">
      <c r="A2361" s="184">
        <v>486</v>
      </c>
      <c r="B2361" s="22" t="s">
        <v>2411</v>
      </c>
      <c r="C2361" s="185" t="s">
        <v>4676</v>
      </c>
      <c r="D2361" s="186"/>
      <c r="E2361" s="187"/>
      <c r="F2361" s="171">
        <f t="shared" si="42"/>
        <v>0</v>
      </c>
    </row>
    <row r="2362" spans="1:6" s="45" customFormat="1" ht="14.25">
      <c r="A2362" s="31">
        <v>48606</v>
      </c>
      <c r="B2362" s="22" t="s">
        <v>2411</v>
      </c>
      <c r="C2362" s="107" t="s">
        <v>4699</v>
      </c>
      <c r="D2362" s="41" t="s">
        <v>20</v>
      </c>
      <c r="E2362" s="43">
        <v>8.41</v>
      </c>
      <c r="F2362" s="171">
        <f t="shared" si="42"/>
        <v>8.41</v>
      </c>
    </row>
    <row r="2363" spans="1:6" s="45" customFormat="1" ht="14.25">
      <c r="A2363" s="31">
        <v>48607</v>
      </c>
      <c r="B2363" s="22" t="s">
        <v>2411</v>
      </c>
      <c r="C2363" s="107" t="s">
        <v>4700</v>
      </c>
      <c r="D2363" s="41" t="s">
        <v>20</v>
      </c>
      <c r="E2363" s="43">
        <v>12.53</v>
      </c>
      <c r="F2363" s="171">
        <f t="shared" si="42"/>
        <v>12.53</v>
      </c>
    </row>
    <row r="2364" spans="1:6" s="45" customFormat="1" ht="14.25">
      <c r="A2364" s="31">
        <v>48630</v>
      </c>
      <c r="B2364" s="22" t="s">
        <v>2411</v>
      </c>
      <c r="C2364" s="107" t="s">
        <v>4701</v>
      </c>
      <c r="D2364" s="41" t="s">
        <v>21</v>
      </c>
      <c r="E2364" s="43">
        <v>4.04</v>
      </c>
      <c r="F2364" s="171">
        <f t="shared" si="42"/>
        <v>4.04</v>
      </c>
    </row>
    <row r="2365" spans="1:6" s="45" customFormat="1" ht="14.25">
      <c r="A2365" s="31">
        <v>48634</v>
      </c>
      <c r="B2365" s="22" t="s">
        <v>2411</v>
      </c>
      <c r="C2365" s="107" t="s">
        <v>4702</v>
      </c>
      <c r="D2365" s="41" t="s">
        <v>21</v>
      </c>
      <c r="E2365" s="43">
        <v>38.07</v>
      </c>
      <c r="F2365" s="171">
        <f t="shared" si="42"/>
        <v>38.07</v>
      </c>
    </row>
    <row r="2366" spans="1:6" s="45" customFormat="1" ht="14.25">
      <c r="A2366" s="31">
        <v>48665</v>
      </c>
      <c r="B2366" s="22" t="s">
        <v>2411</v>
      </c>
      <c r="C2366" s="107" t="s">
        <v>4703</v>
      </c>
      <c r="D2366" s="41" t="s">
        <v>20</v>
      </c>
      <c r="E2366" s="43">
        <v>0.32</v>
      </c>
      <c r="F2366" s="171">
        <f t="shared" si="42"/>
        <v>0.32</v>
      </c>
    </row>
    <row r="2367" spans="1:6" s="45" customFormat="1" ht="14.25">
      <c r="A2367" s="31">
        <v>487</v>
      </c>
      <c r="B2367" s="22" t="s">
        <v>2411</v>
      </c>
      <c r="C2367" s="107" t="s">
        <v>4704</v>
      </c>
      <c r="D2367" s="41"/>
      <c r="E2367" s="43"/>
      <c r="F2367" s="171">
        <f t="shared" si="42"/>
        <v>0</v>
      </c>
    </row>
    <row r="2368" spans="1:6" s="45" customFormat="1" ht="14.25">
      <c r="A2368" s="31">
        <v>48701</v>
      </c>
      <c r="B2368" s="22" t="s">
        <v>2411</v>
      </c>
      <c r="C2368" s="107" t="s">
        <v>4705</v>
      </c>
      <c r="D2368" s="41" t="s">
        <v>21</v>
      </c>
      <c r="E2368" s="43">
        <v>9.8800000000000008</v>
      </c>
      <c r="F2368" s="171">
        <f t="shared" si="42"/>
        <v>9.8800000000000008</v>
      </c>
    </row>
    <row r="2369" spans="1:6" s="45" customFormat="1" ht="14.25">
      <c r="A2369" s="31">
        <v>48730</v>
      </c>
      <c r="B2369" s="22" t="s">
        <v>2411</v>
      </c>
      <c r="C2369" s="107" t="s">
        <v>4706</v>
      </c>
      <c r="D2369" s="41" t="s">
        <v>20</v>
      </c>
      <c r="E2369" s="43">
        <v>123.39</v>
      </c>
      <c r="F2369" s="171">
        <f t="shared" si="42"/>
        <v>123.39</v>
      </c>
    </row>
    <row r="2370" spans="1:6" s="45" customFormat="1" ht="14.25">
      <c r="A2370" s="31">
        <v>48744</v>
      </c>
      <c r="B2370" s="22" t="s">
        <v>2411</v>
      </c>
      <c r="C2370" s="107" t="s">
        <v>4707</v>
      </c>
      <c r="D2370" s="41" t="s">
        <v>20</v>
      </c>
      <c r="E2370" s="43">
        <v>94.12</v>
      </c>
      <c r="F2370" s="171">
        <f t="shared" si="42"/>
        <v>94.12</v>
      </c>
    </row>
    <row r="2371" spans="1:6" s="45" customFormat="1" ht="14.25">
      <c r="A2371" s="31">
        <v>48747</v>
      </c>
      <c r="B2371" s="22" t="s">
        <v>2411</v>
      </c>
      <c r="C2371" s="107" t="s">
        <v>4708</v>
      </c>
      <c r="D2371" s="41" t="s">
        <v>20</v>
      </c>
      <c r="E2371" s="43">
        <v>1.36</v>
      </c>
      <c r="F2371" s="171">
        <f t="shared" ref="F2371:F2434" si="43">E2371*$F$1534</f>
        <v>1.36</v>
      </c>
    </row>
    <row r="2372" spans="1:6" s="45" customFormat="1" ht="14.25">
      <c r="A2372" s="184">
        <v>48763</v>
      </c>
      <c r="B2372" s="22" t="s">
        <v>2411</v>
      </c>
      <c r="C2372" s="185" t="s">
        <v>4709</v>
      </c>
      <c r="D2372" s="186" t="s">
        <v>20</v>
      </c>
      <c r="E2372" s="187">
        <v>24.86</v>
      </c>
      <c r="F2372" s="171">
        <f t="shared" si="43"/>
        <v>24.86</v>
      </c>
    </row>
    <row r="2373" spans="1:6" s="45" customFormat="1" ht="14.25">
      <c r="A2373" s="31">
        <v>48772</v>
      </c>
      <c r="B2373" s="22" t="s">
        <v>2411</v>
      </c>
      <c r="C2373" s="107" t="s">
        <v>4710</v>
      </c>
      <c r="D2373" s="41" t="s">
        <v>20</v>
      </c>
      <c r="E2373" s="43">
        <v>156.69999999999999</v>
      </c>
      <c r="F2373" s="171">
        <f t="shared" si="43"/>
        <v>156.69999999999999</v>
      </c>
    </row>
    <row r="2374" spans="1:6" s="45" customFormat="1" ht="14.25">
      <c r="A2374" s="184">
        <v>48782</v>
      </c>
      <c r="B2374" s="22" t="s">
        <v>2411</v>
      </c>
      <c r="C2374" s="185" t="s">
        <v>4711</v>
      </c>
      <c r="D2374" s="186" t="s">
        <v>20</v>
      </c>
      <c r="E2374" s="187">
        <v>115.41</v>
      </c>
      <c r="F2374" s="171">
        <f t="shared" si="43"/>
        <v>115.41</v>
      </c>
    </row>
    <row r="2375" spans="1:6" s="45" customFormat="1" ht="14.25">
      <c r="A2375" s="31">
        <v>48784</v>
      </c>
      <c r="B2375" s="22" t="s">
        <v>2411</v>
      </c>
      <c r="C2375" s="107" t="s">
        <v>4712</v>
      </c>
      <c r="D2375" s="41" t="s">
        <v>20</v>
      </c>
      <c r="E2375" s="43">
        <v>159.15</v>
      </c>
      <c r="F2375" s="171">
        <f t="shared" si="43"/>
        <v>159.15</v>
      </c>
    </row>
    <row r="2376" spans="1:6" s="45" customFormat="1" ht="14.25">
      <c r="A2376" s="31">
        <v>48790</v>
      </c>
      <c r="B2376" s="22" t="s">
        <v>2411</v>
      </c>
      <c r="C2376" s="107" t="s">
        <v>4713</v>
      </c>
      <c r="D2376" s="41" t="s">
        <v>20</v>
      </c>
      <c r="E2376" s="43">
        <v>641.09</v>
      </c>
      <c r="F2376" s="171">
        <f t="shared" si="43"/>
        <v>641.09</v>
      </c>
    </row>
    <row r="2377" spans="1:6" s="45" customFormat="1" ht="14.25">
      <c r="A2377" s="31">
        <v>48794</v>
      </c>
      <c r="B2377" s="22" t="s">
        <v>2411</v>
      </c>
      <c r="C2377" s="107" t="s">
        <v>4714</v>
      </c>
      <c r="D2377" s="41" t="s">
        <v>20</v>
      </c>
      <c r="E2377" s="43">
        <v>39.659999999999997</v>
      </c>
      <c r="F2377" s="171">
        <f t="shared" si="43"/>
        <v>39.659999999999997</v>
      </c>
    </row>
    <row r="2378" spans="1:6" s="45" customFormat="1" ht="14.25">
      <c r="A2378" s="31">
        <v>488</v>
      </c>
      <c r="B2378" s="22" t="s">
        <v>2411</v>
      </c>
      <c r="C2378" s="107" t="s">
        <v>4186</v>
      </c>
      <c r="D2378" s="41"/>
      <c r="E2378" s="43"/>
      <c r="F2378" s="171">
        <f t="shared" si="43"/>
        <v>0</v>
      </c>
    </row>
    <row r="2379" spans="1:6" s="45" customFormat="1" ht="14.25">
      <c r="A2379" s="184">
        <v>48860</v>
      </c>
      <c r="B2379" s="22" t="s">
        <v>2411</v>
      </c>
      <c r="C2379" s="185" t="s">
        <v>4715</v>
      </c>
      <c r="D2379" s="186" t="s">
        <v>20</v>
      </c>
      <c r="E2379" s="187">
        <v>26.42</v>
      </c>
      <c r="F2379" s="171">
        <f t="shared" si="43"/>
        <v>26.42</v>
      </c>
    </row>
    <row r="2380" spans="1:6" s="45" customFormat="1" ht="14.25">
      <c r="A2380" s="31">
        <v>489</v>
      </c>
      <c r="B2380" s="22" t="s">
        <v>2411</v>
      </c>
      <c r="C2380" s="107" t="s">
        <v>4365</v>
      </c>
      <c r="D2380" s="41"/>
      <c r="E2380" s="43"/>
      <c r="F2380" s="171">
        <f t="shared" si="43"/>
        <v>0</v>
      </c>
    </row>
    <row r="2381" spans="1:6" s="45" customFormat="1" ht="14.25">
      <c r="A2381" s="31">
        <v>48986</v>
      </c>
      <c r="B2381" s="22" t="s">
        <v>2411</v>
      </c>
      <c r="C2381" s="107" t="s">
        <v>4716</v>
      </c>
      <c r="D2381" s="41" t="s">
        <v>21</v>
      </c>
      <c r="E2381" s="43">
        <v>67.38</v>
      </c>
      <c r="F2381" s="171">
        <f t="shared" si="43"/>
        <v>67.38</v>
      </c>
    </row>
    <row r="2382" spans="1:6" s="45" customFormat="1" ht="14.25">
      <c r="A2382" s="31">
        <v>48987</v>
      </c>
      <c r="B2382" s="22" t="s">
        <v>2411</v>
      </c>
      <c r="C2382" s="107" t="s">
        <v>4717</v>
      </c>
      <c r="D2382" s="41" t="s">
        <v>20</v>
      </c>
      <c r="E2382" s="43">
        <v>33.450000000000003</v>
      </c>
      <c r="F2382" s="171">
        <f t="shared" si="43"/>
        <v>33.450000000000003</v>
      </c>
    </row>
    <row r="2383" spans="1:6" s="45" customFormat="1" ht="14.25">
      <c r="A2383" s="31">
        <v>48988</v>
      </c>
      <c r="B2383" s="22" t="s">
        <v>2411</v>
      </c>
      <c r="C2383" s="107" t="s">
        <v>4718</v>
      </c>
      <c r="D2383" s="41" t="s">
        <v>21</v>
      </c>
      <c r="E2383" s="43">
        <v>94.85</v>
      </c>
      <c r="F2383" s="171">
        <f t="shared" si="43"/>
        <v>94.85</v>
      </c>
    </row>
    <row r="2384" spans="1:6" s="45" customFormat="1" ht="14.25">
      <c r="A2384" s="184">
        <v>490</v>
      </c>
      <c r="B2384" s="22" t="s">
        <v>2411</v>
      </c>
      <c r="C2384" s="185" t="s">
        <v>4719</v>
      </c>
      <c r="D2384" s="186"/>
      <c r="E2384" s="187"/>
      <c r="F2384" s="171">
        <f t="shared" si="43"/>
        <v>0</v>
      </c>
    </row>
    <row r="2385" spans="1:6" s="45" customFormat="1" ht="14.25">
      <c r="A2385" s="31">
        <v>49002</v>
      </c>
      <c r="B2385" s="22" t="s">
        <v>2411</v>
      </c>
      <c r="C2385" s="107" t="s">
        <v>4720</v>
      </c>
      <c r="D2385" s="41" t="s">
        <v>20</v>
      </c>
      <c r="E2385" s="43">
        <v>36.19</v>
      </c>
      <c r="F2385" s="171">
        <f t="shared" si="43"/>
        <v>36.19</v>
      </c>
    </row>
    <row r="2386" spans="1:6" s="45" customFormat="1" ht="14.25">
      <c r="A2386" s="31">
        <v>49028</v>
      </c>
      <c r="B2386" s="22" t="s">
        <v>2411</v>
      </c>
      <c r="C2386" s="107" t="s">
        <v>4721</v>
      </c>
      <c r="D2386" s="41" t="s">
        <v>20</v>
      </c>
      <c r="E2386" s="43">
        <v>183.44</v>
      </c>
      <c r="F2386" s="171">
        <f t="shared" si="43"/>
        <v>183.44</v>
      </c>
    </row>
    <row r="2387" spans="1:6" s="45" customFormat="1" ht="14.25">
      <c r="A2387" s="31">
        <v>49064</v>
      </c>
      <c r="B2387" s="22" t="s">
        <v>2411</v>
      </c>
      <c r="C2387" s="107" t="s">
        <v>4722</v>
      </c>
      <c r="D2387" s="41" t="s">
        <v>20</v>
      </c>
      <c r="E2387" s="43">
        <v>3.94</v>
      </c>
      <c r="F2387" s="171">
        <f t="shared" si="43"/>
        <v>3.94</v>
      </c>
    </row>
    <row r="2388" spans="1:6" s="45" customFormat="1" ht="14.25">
      <c r="A2388" s="31">
        <v>49072</v>
      </c>
      <c r="B2388" s="22" t="s">
        <v>2411</v>
      </c>
      <c r="C2388" s="107" t="s">
        <v>4723</v>
      </c>
      <c r="D2388" s="41" t="s">
        <v>20</v>
      </c>
      <c r="E2388" s="43">
        <v>39.06</v>
      </c>
      <c r="F2388" s="171">
        <f t="shared" si="43"/>
        <v>39.06</v>
      </c>
    </row>
    <row r="2389" spans="1:6" s="45" customFormat="1" ht="14.25">
      <c r="A2389" s="31">
        <v>491</v>
      </c>
      <c r="B2389" s="22" t="s">
        <v>2411</v>
      </c>
      <c r="C2389" s="107" t="s">
        <v>4719</v>
      </c>
      <c r="D2389" s="41"/>
      <c r="E2389" s="43"/>
      <c r="F2389" s="171">
        <f t="shared" si="43"/>
        <v>0</v>
      </c>
    </row>
    <row r="2390" spans="1:6" s="45" customFormat="1" ht="14.25">
      <c r="A2390" s="31">
        <v>49101</v>
      </c>
      <c r="B2390" s="22" t="s">
        <v>2411</v>
      </c>
      <c r="C2390" s="107" t="s">
        <v>4724</v>
      </c>
      <c r="D2390" s="41" t="s">
        <v>20</v>
      </c>
      <c r="E2390" s="43">
        <v>457.03</v>
      </c>
      <c r="F2390" s="171">
        <f t="shared" si="43"/>
        <v>457.03</v>
      </c>
    </row>
    <row r="2391" spans="1:6" s="45" customFormat="1" ht="14.25">
      <c r="A2391" s="184">
        <v>49104</v>
      </c>
      <c r="B2391" s="22" t="s">
        <v>2411</v>
      </c>
      <c r="C2391" s="185" t="s">
        <v>4725</v>
      </c>
      <c r="D2391" s="186" t="s">
        <v>20</v>
      </c>
      <c r="E2391" s="187">
        <v>3.21</v>
      </c>
      <c r="F2391" s="171">
        <f t="shared" si="43"/>
        <v>3.21</v>
      </c>
    </row>
    <row r="2392" spans="1:6" s="45" customFormat="1" ht="14.25">
      <c r="A2392" s="31">
        <v>49112</v>
      </c>
      <c r="B2392" s="22" t="s">
        <v>2411</v>
      </c>
      <c r="C2392" s="107" t="s">
        <v>4726</v>
      </c>
      <c r="D2392" s="41" t="s">
        <v>20</v>
      </c>
      <c r="E2392" s="43">
        <v>48.38</v>
      </c>
      <c r="F2392" s="171">
        <f t="shared" si="43"/>
        <v>48.38</v>
      </c>
    </row>
    <row r="2393" spans="1:6" s="45" customFormat="1" ht="14.25">
      <c r="A2393" s="31">
        <v>49123</v>
      </c>
      <c r="B2393" s="22" t="s">
        <v>2411</v>
      </c>
      <c r="C2393" s="107" t="s">
        <v>4727</v>
      </c>
      <c r="D2393" s="41" t="s">
        <v>20</v>
      </c>
      <c r="E2393" s="43">
        <v>3.2</v>
      </c>
      <c r="F2393" s="171">
        <f t="shared" si="43"/>
        <v>3.2</v>
      </c>
    </row>
    <row r="2394" spans="1:6" s="45" customFormat="1" ht="14.25">
      <c r="A2394" s="31">
        <v>49165</v>
      </c>
      <c r="B2394" s="22" t="s">
        <v>2411</v>
      </c>
      <c r="C2394" s="107" t="s">
        <v>4728</v>
      </c>
      <c r="D2394" s="41" t="s">
        <v>20</v>
      </c>
      <c r="E2394" s="43">
        <v>238.3</v>
      </c>
      <c r="F2394" s="171">
        <f t="shared" si="43"/>
        <v>238.3</v>
      </c>
    </row>
    <row r="2395" spans="1:6" s="45" customFormat="1" ht="14.25">
      <c r="A2395" s="31">
        <v>49170</v>
      </c>
      <c r="B2395" s="22" t="s">
        <v>2411</v>
      </c>
      <c r="C2395" s="107" t="s">
        <v>4729</v>
      </c>
      <c r="D2395" s="41" t="s">
        <v>20</v>
      </c>
      <c r="E2395" s="43">
        <v>2436.6999999999998</v>
      </c>
      <c r="F2395" s="171">
        <f t="shared" si="43"/>
        <v>2436.6999999999998</v>
      </c>
    </row>
    <row r="2396" spans="1:6" s="45" customFormat="1" ht="14.25">
      <c r="A2396" s="31">
        <v>492</v>
      </c>
      <c r="B2396" s="22" t="s">
        <v>2411</v>
      </c>
      <c r="C2396" s="107" t="s">
        <v>4730</v>
      </c>
      <c r="D2396" s="41"/>
      <c r="E2396" s="43"/>
      <c r="F2396" s="171">
        <f t="shared" si="43"/>
        <v>0</v>
      </c>
    </row>
    <row r="2397" spans="1:6" s="45" customFormat="1" ht="14.25">
      <c r="A2397" s="31">
        <v>49227</v>
      </c>
      <c r="B2397" s="22" t="s">
        <v>2411</v>
      </c>
      <c r="C2397" s="107" t="s">
        <v>4731</v>
      </c>
      <c r="D2397" s="41" t="s">
        <v>20</v>
      </c>
      <c r="E2397" s="43">
        <v>4.58</v>
      </c>
      <c r="F2397" s="171">
        <f t="shared" si="43"/>
        <v>4.58</v>
      </c>
    </row>
    <row r="2398" spans="1:6" s="45" customFormat="1" ht="14.25">
      <c r="A2398" s="31">
        <v>49228</v>
      </c>
      <c r="B2398" s="22" t="s">
        <v>2411</v>
      </c>
      <c r="C2398" s="107" t="s">
        <v>4732</v>
      </c>
      <c r="D2398" s="41" t="s">
        <v>20</v>
      </c>
      <c r="E2398" s="43">
        <v>6.44</v>
      </c>
      <c r="F2398" s="171">
        <f t="shared" si="43"/>
        <v>6.44</v>
      </c>
    </row>
    <row r="2399" spans="1:6" s="45" customFormat="1" ht="14.25">
      <c r="A2399" s="31">
        <v>49241</v>
      </c>
      <c r="B2399" s="22" t="s">
        <v>2411</v>
      </c>
      <c r="C2399" s="107" t="s">
        <v>4733</v>
      </c>
      <c r="D2399" s="41" t="s">
        <v>20</v>
      </c>
      <c r="E2399" s="43">
        <v>6.48</v>
      </c>
      <c r="F2399" s="171">
        <f t="shared" si="43"/>
        <v>6.48</v>
      </c>
    </row>
    <row r="2400" spans="1:6" s="45" customFormat="1" ht="14.25">
      <c r="A2400" s="31">
        <v>49242</v>
      </c>
      <c r="B2400" s="22" t="s">
        <v>2411</v>
      </c>
      <c r="C2400" s="107" t="s">
        <v>4734</v>
      </c>
      <c r="D2400" s="41" t="s">
        <v>20</v>
      </c>
      <c r="E2400" s="43">
        <v>4.1100000000000003</v>
      </c>
      <c r="F2400" s="171">
        <f t="shared" si="43"/>
        <v>4.1100000000000003</v>
      </c>
    </row>
    <row r="2401" spans="1:6" s="45" customFormat="1" ht="14.25">
      <c r="A2401" s="31">
        <v>49243</v>
      </c>
      <c r="B2401" s="22" t="s">
        <v>2411</v>
      </c>
      <c r="C2401" s="107" t="s">
        <v>4735</v>
      </c>
      <c r="D2401" s="41" t="s">
        <v>20</v>
      </c>
      <c r="E2401" s="43">
        <v>6.69</v>
      </c>
      <c r="F2401" s="171">
        <f t="shared" si="43"/>
        <v>6.69</v>
      </c>
    </row>
    <row r="2402" spans="1:6" s="45" customFormat="1" ht="14.25">
      <c r="A2402" s="31">
        <v>49249</v>
      </c>
      <c r="B2402" s="22" t="s">
        <v>2411</v>
      </c>
      <c r="C2402" s="107" t="s">
        <v>4736</v>
      </c>
      <c r="D2402" s="41" t="s">
        <v>20</v>
      </c>
      <c r="E2402" s="43">
        <v>8.83</v>
      </c>
      <c r="F2402" s="171">
        <f t="shared" si="43"/>
        <v>8.83</v>
      </c>
    </row>
    <row r="2403" spans="1:6" s="45" customFormat="1" ht="14.25">
      <c r="A2403" s="184">
        <v>49274</v>
      </c>
      <c r="B2403" s="22" t="s">
        <v>2411</v>
      </c>
      <c r="C2403" s="185" t="s">
        <v>4737</v>
      </c>
      <c r="D2403" s="186" t="s">
        <v>20</v>
      </c>
      <c r="E2403" s="187">
        <v>61.99</v>
      </c>
      <c r="F2403" s="171">
        <f t="shared" si="43"/>
        <v>61.99</v>
      </c>
    </row>
    <row r="2404" spans="1:6" s="45" customFormat="1" ht="14.25">
      <c r="A2404" s="31">
        <v>49275</v>
      </c>
      <c r="B2404" s="22" t="s">
        <v>2411</v>
      </c>
      <c r="C2404" s="107" t="s">
        <v>4738</v>
      </c>
      <c r="D2404" s="41" t="s">
        <v>20</v>
      </c>
      <c r="E2404" s="43">
        <v>80.319999999999993</v>
      </c>
      <c r="F2404" s="171">
        <f t="shared" si="43"/>
        <v>80.319999999999993</v>
      </c>
    </row>
    <row r="2405" spans="1:6" s="45" customFormat="1" ht="14.25">
      <c r="A2405" s="31">
        <v>49277</v>
      </c>
      <c r="B2405" s="22" t="s">
        <v>2411</v>
      </c>
      <c r="C2405" s="107" t="s">
        <v>4739</v>
      </c>
      <c r="D2405" s="41" t="s">
        <v>20</v>
      </c>
      <c r="E2405" s="43">
        <v>27.25</v>
      </c>
      <c r="F2405" s="171">
        <f t="shared" si="43"/>
        <v>27.25</v>
      </c>
    </row>
    <row r="2406" spans="1:6" s="45" customFormat="1" ht="14.25">
      <c r="A2406" s="31">
        <v>49278</v>
      </c>
      <c r="B2406" s="22" t="s">
        <v>2411</v>
      </c>
      <c r="C2406" s="107" t="s">
        <v>4740</v>
      </c>
      <c r="D2406" s="41" t="s">
        <v>20</v>
      </c>
      <c r="E2406" s="43">
        <v>40</v>
      </c>
      <c r="F2406" s="171">
        <f t="shared" si="43"/>
        <v>40</v>
      </c>
    </row>
    <row r="2407" spans="1:6" s="45" customFormat="1" ht="14.25">
      <c r="A2407" s="31">
        <v>49289</v>
      </c>
      <c r="B2407" s="22" t="s">
        <v>2411</v>
      </c>
      <c r="C2407" s="107" t="s">
        <v>4741</v>
      </c>
      <c r="D2407" s="41" t="s">
        <v>20</v>
      </c>
      <c r="E2407" s="43">
        <v>9.6999999999999993</v>
      </c>
      <c r="F2407" s="171">
        <f t="shared" si="43"/>
        <v>9.6999999999999993</v>
      </c>
    </row>
    <row r="2408" spans="1:6" s="45" customFormat="1" ht="14.25">
      <c r="A2408" s="31">
        <v>494</v>
      </c>
      <c r="B2408" s="22" t="s">
        <v>2411</v>
      </c>
      <c r="C2408" s="107" t="s">
        <v>4742</v>
      </c>
      <c r="D2408" s="41"/>
      <c r="E2408" s="43"/>
      <c r="F2408" s="171">
        <f t="shared" si="43"/>
        <v>0</v>
      </c>
    </row>
    <row r="2409" spans="1:6" s="45" customFormat="1" ht="14.25">
      <c r="A2409" s="31">
        <v>49424</v>
      </c>
      <c r="B2409" s="22" t="s">
        <v>2411</v>
      </c>
      <c r="C2409" s="107" t="s">
        <v>4743</v>
      </c>
      <c r="D2409" s="41" t="s">
        <v>20</v>
      </c>
      <c r="E2409" s="43">
        <v>14.43</v>
      </c>
      <c r="F2409" s="171">
        <f t="shared" si="43"/>
        <v>14.43</v>
      </c>
    </row>
    <row r="2410" spans="1:6" s="45" customFormat="1" ht="14.25">
      <c r="A2410" s="31">
        <v>49428</v>
      </c>
      <c r="B2410" s="22" t="s">
        <v>2411</v>
      </c>
      <c r="C2410" s="107" t="s">
        <v>4744</v>
      </c>
      <c r="D2410" s="41" t="s">
        <v>20</v>
      </c>
      <c r="E2410" s="43">
        <v>3.94</v>
      </c>
      <c r="F2410" s="171">
        <f t="shared" si="43"/>
        <v>3.94</v>
      </c>
    </row>
    <row r="2411" spans="1:6" s="45" customFormat="1" ht="14.25">
      <c r="A2411" s="31">
        <v>49459</v>
      </c>
      <c r="B2411" s="22" t="s">
        <v>2411</v>
      </c>
      <c r="C2411" s="107" t="s">
        <v>4745</v>
      </c>
      <c r="D2411" s="41" t="s">
        <v>20</v>
      </c>
      <c r="E2411" s="43">
        <v>488.99</v>
      </c>
      <c r="F2411" s="171">
        <f t="shared" si="43"/>
        <v>488.99</v>
      </c>
    </row>
    <row r="2412" spans="1:6" s="45" customFormat="1" ht="14.25">
      <c r="A2412" s="184">
        <v>49463</v>
      </c>
      <c r="B2412" s="22" t="s">
        <v>2411</v>
      </c>
      <c r="C2412" s="185" t="s">
        <v>4746</v>
      </c>
      <c r="D2412" s="186" t="s">
        <v>20</v>
      </c>
      <c r="E2412" s="187">
        <v>55.31</v>
      </c>
      <c r="F2412" s="171">
        <f t="shared" si="43"/>
        <v>55.31</v>
      </c>
    </row>
    <row r="2413" spans="1:6" s="45" customFormat="1" ht="14.25">
      <c r="A2413" s="31">
        <v>49464</v>
      </c>
      <c r="B2413" s="22" t="s">
        <v>2411</v>
      </c>
      <c r="C2413" s="107" t="s">
        <v>4747</v>
      </c>
      <c r="D2413" s="41" t="s">
        <v>20</v>
      </c>
      <c r="E2413" s="43">
        <v>85.91</v>
      </c>
      <c r="F2413" s="171">
        <f t="shared" si="43"/>
        <v>85.91</v>
      </c>
    </row>
    <row r="2414" spans="1:6" s="45" customFormat="1" ht="14.25">
      <c r="A2414" s="31">
        <v>49488</v>
      </c>
      <c r="B2414" s="22" t="s">
        <v>2411</v>
      </c>
      <c r="C2414" s="107" t="s">
        <v>4748</v>
      </c>
      <c r="D2414" s="41" t="s">
        <v>20</v>
      </c>
      <c r="E2414" s="43">
        <v>1.65</v>
      </c>
      <c r="F2414" s="171">
        <f t="shared" si="43"/>
        <v>1.65</v>
      </c>
    </row>
    <row r="2415" spans="1:6" s="45" customFormat="1" ht="14.25">
      <c r="A2415" s="31">
        <v>49492</v>
      </c>
      <c r="B2415" s="22" t="s">
        <v>2411</v>
      </c>
      <c r="C2415" s="107" t="s">
        <v>4749</v>
      </c>
      <c r="D2415" s="41" t="s">
        <v>20</v>
      </c>
      <c r="E2415" s="43">
        <v>14.44</v>
      </c>
      <c r="F2415" s="171">
        <f t="shared" si="43"/>
        <v>14.44</v>
      </c>
    </row>
    <row r="2416" spans="1:6" s="45" customFormat="1" ht="14.25">
      <c r="A2416" s="31">
        <v>49493</v>
      </c>
      <c r="B2416" s="22" t="s">
        <v>2411</v>
      </c>
      <c r="C2416" s="107" t="s">
        <v>4750</v>
      </c>
      <c r="D2416" s="41" t="s">
        <v>20</v>
      </c>
      <c r="E2416" s="43">
        <v>31.54</v>
      </c>
      <c r="F2416" s="171">
        <f t="shared" si="43"/>
        <v>31.54</v>
      </c>
    </row>
    <row r="2417" spans="1:6" s="45" customFormat="1" ht="14.25">
      <c r="A2417" s="31">
        <v>495</v>
      </c>
      <c r="B2417" s="22" t="s">
        <v>2411</v>
      </c>
      <c r="C2417" s="107" t="s">
        <v>2670</v>
      </c>
      <c r="D2417" s="41"/>
      <c r="E2417" s="43"/>
      <c r="F2417" s="171">
        <f t="shared" si="43"/>
        <v>0</v>
      </c>
    </row>
    <row r="2418" spans="1:6" s="45" customFormat="1" ht="14.25">
      <c r="A2418" s="31">
        <v>49502</v>
      </c>
      <c r="B2418" s="22" t="s">
        <v>2411</v>
      </c>
      <c r="C2418" s="107" t="s">
        <v>4751</v>
      </c>
      <c r="D2418" s="41" t="s">
        <v>20</v>
      </c>
      <c r="E2418" s="43">
        <v>3.21</v>
      </c>
      <c r="F2418" s="171">
        <f t="shared" si="43"/>
        <v>3.21</v>
      </c>
    </row>
    <row r="2419" spans="1:6" s="45" customFormat="1" ht="14.25">
      <c r="A2419" s="31">
        <v>49503</v>
      </c>
      <c r="B2419" s="22" t="s">
        <v>2411</v>
      </c>
      <c r="C2419" s="107" t="s">
        <v>4752</v>
      </c>
      <c r="D2419" s="41" t="s">
        <v>20</v>
      </c>
      <c r="E2419" s="43">
        <v>30.01</v>
      </c>
      <c r="F2419" s="171">
        <f t="shared" si="43"/>
        <v>30.01</v>
      </c>
    </row>
    <row r="2420" spans="1:6" s="45" customFormat="1" ht="14.25">
      <c r="A2420" s="31">
        <v>49505</v>
      </c>
      <c r="B2420" s="22" t="s">
        <v>2411</v>
      </c>
      <c r="C2420" s="107" t="s">
        <v>4753</v>
      </c>
      <c r="D2420" s="41" t="s">
        <v>20</v>
      </c>
      <c r="E2420" s="43">
        <v>3.37</v>
      </c>
      <c r="F2420" s="171">
        <f t="shared" si="43"/>
        <v>3.37</v>
      </c>
    </row>
    <row r="2421" spans="1:6" s="45" customFormat="1" ht="14.25">
      <c r="A2421" s="31">
        <v>49507</v>
      </c>
      <c r="B2421" s="22" t="s">
        <v>2411</v>
      </c>
      <c r="C2421" s="107" t="s">
        <v>4754</v>
      </c>
      <c r="D2421" s="41" t="s">
        <v>20</v>
      </c>
      <c r="E2421" s="43">
        <v>3.73</v>
      </c>
      <c r="F2421" s="171">
        <f t="shared" si="43"/>
        <v>3.73</v>
      </c>
    </row>
    <row r="2422" spans="1:6" s="45" customFormat="1" ht="14.25">
      <c r="A2422" s="31">
        <v>49510</v>
      </c>
      <c r="B2422" s="22" t="s">
        <v>2411</v>
      </c>
      <c r="C2422" s="107" t="s">
        <v>4755</v>
      </c>
      <c r="D2422" s="41" t="s">
        <v>20</v>
      </c>
      <c r="E2422" s="43">
        <v>717.05</v>
      </c>
      <c r="F2422" s="171">
        <f t="shared" si="43"/>
        <v>717.05</v>
      </c>
    </row>
    <row r="2423" spans="1:6" s="45" customFormat="1" ht="14.25">
      <c r="A2423" s="31">
        <v>49514</v>
      </c>
      <c r="B2423" s="22" t="s">
        <v>2411</v>
      </c>
      <c r="C2423" s="107" t="s">
        <v>4756</v>
      </c>
      <c r="D2423" s="41" t="s">
        <v>20</v>
      </c>
      <c r="E2423" s="43">
        <v>19.850000000000001</v>
      </c>
      <c r="F2423" s="171">
        <f t="shared" si="43"/>
        <v>19.850000000000001</v>
      </c>
    </row>
    <row r="2424" spans="1:6" s="45" customFormat="1" ht="14.25">
      <c r="A2424" s="31">
        <v>49521</v>
      </c>
      <c r="B2424" s="22" t="s">
        <v>2411</v>
      </c>
      <c r="C2424" s="107" t="s">
        <v>4757</v>
      </c>
      <c r="D2424" s="41" t="s">
        <v>20</v>
      </c>
      <c r="E2424" s="43">
        <v>14.35</v>
      </c>
      <c r="F2424" s="171">
        <f t="shared" si="43"/>
        <v>14.35</v>
      </c>
    </row>
    <row r="2425" spans="1:6" s="45" customFormat="1" ht="14.25">
      <c r="A2425" s="31">
        <v>49524</v>
      </c>
      <c r="B2425" s="22" t="s">
        <v>2411</v>
      </c>
      <c r="C2425" s="107" t="s">
        <v>4758</v>
      </c>
      <c r="D2425" s="41" t="s">
        <v>21</v>
      </c>
      <c r="E2425" s="43">
        <v>23.03</v>
      </c>
      <c r="F2425" s="171">
        <f t="shared" si="43"/>
        <v>23.03</v>
      </c>
    </row>
    <row r="2426" spans="1:6" s="45" customFormat="1" ht="14.25">
      <c r="A2426" s="184">
        <v>49537</v>
      </c>
      <c r="B2426" s="22" t="s">
        <v>2411</v>
      </c>
      <c r="C2426" s="185" t="s">
        <v>4759</v>
      </c>
      <c r="D2426" s="186" t="s">
        <v>20</v>
      </c>
      <c r="E2426" s="187">
        <v>35.57</v>
      </c>
      <c r="F2426" s="171">
        <f t="shared" si="43"/>
        <v>35.57</v>
      </c>
    </row>
    <row r="2427" spans="1:6" s="45" customFormat="1" ht="14.25">
      <c r="A2427" s="31">
        <v>49565</v>
      </c>
      <c r="B2427" s="22" t="s">
        <v>2411</v>
      </c>
      <c r="C2427" s="107" t="s">
        <v>4760</v>
      </c>
      <c r="D2427" s="41" t="s">
        <v>20</v>
      </c>
      <c r="E2427" s="43">
        <v>30.47</v>
      </c>
      <c r="F2427" s="171">
        <f t="shared" si="43"/>
        <v>30.47</v>
      </c>
    </row>
    <row r="2428" spans="1:6" s="45" customFormat="1" ht="14.25">
      <c r="A2428" s="31">
        <v>49566</v>
      </c>
      <c r="B2428" s="22" t="s">
        <v>2411</v>
      </c>
      <c r="C2428" s="107" t="s">
        <v>4761</v>
      </c>
      <c r="D2428" s="41" t="s">
        <v>20</v>
      </c>
      <c r="E2428" s="43">
        <v>4.99</v>
      </c>
      <c r="F2428" s="171">
        <f t="shared" si="43"/>
        <v>4.99</v>
      </c>
    </row>
    <row r="2429" spans="1:6" s="45" customFormat="1" ht="14.25">
      <c r="A2429" s="31">
        <v>49568</v>
      </c>
      <c r="B2429" s="22" t="s">
        <v>2411</v>
      </c>
      <c r="C2429" s="107" t="s">
        <v>4762</v>
      </c>
      <c r="D2429" s="41" t="s">
        <v>20</v>
      </c>
      <c r="E2429" s="43">
        <v>8.77</v>
      </c>
      <c r="F2429" s="171">
        <f t="shared" si="43"/>
        <v>8.77</v>
      </c>
    </row>
    <row r="2430" spans="1:6" s="45" customFormat="1" ht="14.25">
      <c r="A2430" s="31">
        <v>49570</v>
      </c>
      <c r="B2430" s="22" t="s">
        <v>2411</v>
      </c>
      <c r="C2430" s="107" t="s">
        <v>4763</v>
      </c>
      <c r="D2430" s="41" t="s">
        <v>20</v>
      </c>
      <c r="E2430" s="43">
        <v>8.81</v>
      </c>
      <c r="F2430" s="171">
        <f t="shared" si="43"/>
        <v>8.81</v>
      </c>
    </row>
    <row r="2431" spans="1:6" s="45" customFormat="1" ht="14.25">
      <c r="A2431" s="31">
        <v>496</v>
      </c>
      <c r="B2431" s="22" t="s">
        <v>2411</v>
      </c>
      <c r="C2431" s="107" t="s">
        <v>4186</v>
      </c>
      <c r="D2431" s="41"/>
      <c r="E2431" s="43"/>
      <c r="F2431" s="171">
        <f t="shared" si="43"/>
        <v>0</v>
      </c>
    </row>
    <row r="2432" spans="1:6" s="45" customFormat="1" ht="14.25">
      <c r="A2432" s="31">
        <v>49606</v>
      </c>
      <c r="B2432" s="22" t="s">
        <v>2411</v>
      </c>
      <c r="C2432" s="107" t="s">
        <v>4764</v>
      </c>
      <c r="D2432" s="41" t="s">
        <v>21</v>
      </c>
      <c r="E2432" s="43">
        <v>14.34</v>
      </c>
      <c r="F2432" s="171">
        <f t="shared" si="43"/>
        <v>14.34</v>
      </c>
    </row>
    <row r="2433" spans="1:6" s="45" customFormat="1" ht="14.25">
      <c r="A2433" s="31">
        <v>49626</v>
      </c>
      <c r="B2433" s="22" t="s">
        <v>2411</v>
      </c>
      <c r="C2433" s="107" t="s">
        <v>4765</v>
      </c>
      <c r="D2433" s="41" t="s">
        <v>20</v>
      </c>
      <c r="E2433" s="43">
        <v>4.09</v>
      </c>
      <c r="F2433" s="171">
        <f t="shared" si="43"/>
        <v>4.09</v>
      </c>
    </row>
    <row r="2434" spans="1:6" s="45" customFormat="1" ht="14.25">
      <c r="A2434" s="31">
        <v>49633</v>
      </c>
      <c r="B2434" s="22" t="s">
        <v>2411</v>
      </c>
      <c r="C2434" s="107" t="s">
        <v>4766</v>
      </c>
      <c r="D2434" s="41" t="s">
        <v>20</v>
      </c>
      <c r="E2434" s="43">
        <v>2.73</v>
      </c>
      <c r="F2434" s="171">
        <f t="shared" si="43"/>
        <v>2.73</v>
      </c>
    </row>
    <row r="2435" spans="1:6" s="45" customFormat="1" ht="14.25">
      <c r="A2435" s="31">
        <v>49645</v>
      </c>
      <c r="B2435" s="22" t="s">
        <v>2411</v>
      </c>
      <c r="C2435" s="107" t="s">
        <v>4767</v>
      </c>
      <c r="D2435" s="41" t="s">
        <v>20</v>
      </c>
      <c r="E2435" s="43">
        <v>457.03</v>
      </c>
      <c r="F2435" s="171">
        <f t="shared" ref="F2435:F2498" si="44">E2435*$F$1534</f>
        <v>457.03</v>
      </c>
    </row>
    <row r="2436" spans="1:6" s="45" customFormat="1" ht="14.25">
      <c r="A2436" s="31">
        <v>49654</v>
      </c>
      <c r="B2436" s="22" t="s">
        <v>2411</v>
      </c>
      <c r="C2436" s="107" t="s">
        <v>4768</v>
      </c>
      <c r="D2436" s="41" t="s">
        <v>20</v>
      </c>
      <c r="E2436" s="43">
        <v>32.159999999999997</v>
      </c>
      <c r="F2436" s="171">
        <f t="shared" si="44"/>
        <v>32.159999999999997</v>
      </c>
    </row>
    <row r="2437" spans="1:6" s="45" customFormat="1" ht="14.25">
      <c r="A2437" s="31">
        <v>49666</v>
      </c>
      <c r="B2437" s="22" t="s">
        <v>2411</v>
      </c>
      <c r="C2437" s="107" t="s">
        <v>4769</v>
      </c>
      <c r="D2437" s="41" t="s">
        <v>21</v>
      </c>
      <c r="E2437" s="43">
        <v>19.03</v>
      </c>
      <c r="F2437" s="171">
        <f t="shared" si="44"/>
        <v>19.03</v>
      </c>
    </row>
    <row r="2438" spans="1:6" s="45" customFormat="1" ht="14.25">
      <c r="A2438" s="31">
        <v>49674</v>
      </c>
      <c r="B2438" s="22" t="s">
        <v>2411</v>
      </c>
      <c r="C2438" s="107" t="s">
        <v>4770</v>
      </c>
      <c r="D2438" s="41" t="s">
        <v>20</v>
      </c>
      <c r="E2438" s="43">
        <v>35.770000000000003</v>
      </c>
      <c r="F2438" s="171">
        <f t="shared" si="44"/>
        <v>35.770000000000003</v>
      </c>
    </row>
    <row r="2439" spans="1:6" s="45" customFormat="1" ht="14.25">
      <c r="A2439" s="31">
        <v>49679</v>
      </c>
      <c r="B2439" s="22" t="s">
        <v>2411</v>
      </c>
      <c r="C2439" s="107" t="s">
        <v>4771</v>
      </c>
      <c r="D2439" s="41" t="s">
        <v>20</v>
      </c>
      <c r="E2439" s="43">
        <v>33.29</v>
      </c>
      <c r="F2439" s="171">
        <f t="shared" si="44"/>
        <v>33.29</v>
      </c>
    </row>
    <row r="2440" spans="1:6" s="45" customFormat="1" ht="14.25">
      <c r="A2440" s="184">
        <v>49681</v>
      </c>
      <c r="B2440" s="22" t="s">
        <v>2411</v>
      </c>
      <c r="C2440" s="185" t="s">
        <v>4772</v>
      </c>
      <c r="D2440" s="186" t="s">
        <v>20</v>
      </c>
      <c r="E2440" s="187">
        <v>5.18</v>
      </c>
      <c r="F2440" s="171">
        <f t="shared" si="44"/>
        <v>5.18</v>
      </c>
    </row>
    <row r="2441" spans="1:6" s="45" customFormat="1" ht="14.25">
      <c r="A2441" s="31">
        <v>49686</v>
      </c>
      <c r="B2441" s="22" t="s">
        <v>2411</v>
      </c>
      <c r="C2441" s="107" t="s">
        <v>4773</v>
      </c>
      <c r="D2441" s="41" t="s">
        <v>20</v>
      </c>
      <c r="E2441" s="43">
        <v>92.58</v>
      </c>
      <c r="F2441" s="171">
        <f t="shared" si="44"/>
        <v>92.58</v>
      </c>
    </row>
    <row r="2442" spans="1:6" s="45" customFormat="1" ht="14.25">
      <c r="A2442" s="31">
        <v>49694</v>
      </c>
      <c r="B2442" s="22" t="s">
        <v>2411</v>
      </c>
      <c r="C2442" s="107" t="s">
        <v>4774</v>
      </c>
      <c r="D2442" s="41" t="s">
        <v>20</v>
      </c>
      <c r="E2442" s="43">
        <v>32.74</v>
      </c>
      <c r="F2442" s="171">
        <f t="shared" si="44"/>
        <v>32.74</v>
      </c>
    </row>
    <row r="2443" spans="1:6" s="45" customFormat="1" ht="14.25">
      <c r="A2443" s="31">
        <v>49695</v>
      </c>
      <c r="B2443" s="22" t="s">
        <v>2411</v>
      </c>
      <c r="C2443" s="107" t="s">
        <v>4775</v>
      </c>
      <c r="D2443" s="41" t="s">
        <v>20</v>
      </c>
      <c r="E2443" s="43">
        <v>71.84</v>
      </c>
      <c r="F2443" s="171">
        <f t="shared" si="44"/>
        <v>71.84</v>
      </c>
    </row>
    <row r="2444" spans="1:6" s="45" customFormat="1" ht="14.25">
      <c r="A2444" s="31">
        <v>49696</v>
      </c>
      <c r="B2444" s="22" t="s">
        <v>2411</v>
      </c>
      <c r="C2444" s="107" t="s">
        <v>4776</v>
      </c>
      <c r="D2444" s="41" t="s">
        <v>20</v>
      </c>
      <c r="E2444" s="43">
        <v>102.09</v>
      </c>
      <c r="F2444" s="171">
        <f t="shared" si="44"/>
        <v>102.09</v>
      </c>
    </row>
    <row r="2445" spans="1:6" s="45" customFormat="1" ht="14.25">
      <c r="A2445" s="184">
        <v>497</v>
      </c>
      <c r="B2445" s="22" t="s">
        <v>2411</v>
      </c>
      <c r="C2445" s="185" t="s">
        <v>2670</v>
      </c>
      <c r="D2445" s="186"/>
      <c r="E2445" s="187"/>
      <c r="F2445" s="171">
        <f t="shared" si="44"/>
        <v>0</v>
      </c>
    </row>
    <row r="2446" spans="1:6" s="45" customFormat="1" ht="14.25">
      <c r="A2446" s="31">
        <v>49709</v>
      </c>
      <c r="B2446" s="22" t="s">
        <v>2411</v>
      </c>
      <c r="C2446" s="107" t="s">
        <v>4777</v>
      </c>
      <c r="D2446" s="41" t="s">
        <v>20</v>
      </c>
      <c r="E2446" s="43">
        <v>16</v>
      </c>
      <c r="F2446" s="171">
        <f t="shared" si="44"/>
        <v>16</v>
      </c>
    </row>
    <row r="2447" spans="1:6" s="45" customFormat="1" ht="14.25">
      <c r="A2447" s="31">
        <v>49729</v>
      </c>
      <c r="B2447" s="22" t="s">
        <v>2411</v>
      </c>
      <c r="C2447" s="107" t="s">
        <v>4778</v>
      </c>
      <c r="D2447" s="41" t="s">
        <v>21</v>
      </c>
      <c r="E2447" s="43">
        <v>83.48</v>
      </c>
      <c r="F2447" s="171">
        <f t="shared" si="44"/>
        <v>83.48</v>
      </c>
    </row>
    <row r="2448" spans="1:6" s="45" customFormat="1" ht="14.25">
      <c r="A2448" s="31">
        <v>49774</v>
      </c>
      <c r="B2448" s="22" t="s">
        <v>2411</v>
      </c>
      <c r="C2448" s="107" t="s">
        <v>4779</v>
      </c>
      <c r="D2448" s="41" t="s">
        <v>20</v>
      </c>
      <c r="E2448" s="43">
        <v>33.31</v>
      </c>
      <c r="F2448" s="171">
        <f t="shared" si="44"/>
        <v>33.31</v>
      </c>
    </row>
    <row r="2449" spans="1:6" s="45" customFormat="1" ht="14.25">
      <c r="A2449" s="31">
        <v>49791</v>
      </c>
      <c r="B2449" s="22" t="s">
        <v>2411</v>
      </c>
      <c r="C2449" s="107" t="s">
        <v>4780</v>
      </c>
      <c r="D2449" s="41" t="s">
        <v>20</v>
      </c>
      <c r="E2449" s="43">
        <v>10.79</v>
      </c>
      <c r="F2449" s="171">
        <f t="shared" si="44"/>
        <v>10.79</v>
      </c>
    </row>
    <row r="2450" spans="1:6" s="45" customFormat="1" ht="14.25">
      <c r="A2450" s="31">
        <v>498</v>
      </c>
      <c r="B2450" s="22" t="s">
        <v>2411</v>
      </c>
      <c r="C2450" s="107" t="s">
        <v>4365</v>
      </c>
      <c r="D2450" s="41"/>
      <c r="E2450" s="43"/>
      <c r="F2450" s="171">
        <f t="shared" si="44"/>
        <v>0</v>
      </c>
    </row>
    <row r="2451" spans="1:6" s="45" customFormat="1" ht="14.25">
      <c r="A2451" s="31">
        <v>49803</v>
      </c>
      <c r="B2451" s="22" t="s">
        <v>2411</v>
      </c>
      <c r="C2451" s="107" t="s">
        <v>4781</v>
      </c>
      <c r="D2451" s="41" t="s">
        <v>20</v>
      </c>
      <c r="E2451" s="43">
        <v>4.5</v>
      </c>
      <c r="F2451" s="171">
        <f t="shared" si="44"/>
        <v>4.5</v>
      </c>
    </row>
    <row r="2452" spans="1:6" s="45" customFormat="1" ht="14.25">
      <c r="A2452" s="31">
        <v>49804</v>
      </c>
      <c r="B2452" s="22" t="s">
        <v>2411</v>
      </c>
      <c r="C2452" s="107" t="s">
        <v>4782</v>
      </c>
      <c r="D2452" s="41" t="s">
        <v>20</v>
      </c>
      <c r="E2452" s="43">
        <v>5.18</v>
      </c>
      <c r="F2452" s="171">
        <f t="shared" si="44"/>
        <v>5.18</v>
      </c>
    </row>
    <row r="2453" spans="1:6" s="45" customFormat="1" ht="14.25">
      <c r="A2453" s="31">
        <v>49805</v>
      </c>
      <c r="B2453" s="22" t="s">
        <v>2411</v>
      </c>
      <c r="C2453" s="107" t="s">
        <v>4783</v>
      </c>
      <c r="D2453" s="41" t="s">
        <v>20</v>
      </c>
      <c r="E2453" s="43">
        <v>9.35</v>
      </c>
      <c r="F2453" s="171">
        <f t="shared" si="44"/>
        <v>9.35</v>
      </c>
    </row>
    <row r="2454" spans="1:6" s="45" customFormat="1" ht="14.25">
      <c r="A2454" s="31">
        <v>49806</v>
      </c>
      <c r="B2454" s="22" t="s">
        <v>2411</v>
      </c>
      <c r="C2454" s="107" t="s">
        <v>4784</v>
      </c>
      <c r="D2454" s="41" t="s">
        <v>20</v>
      </c>
      <c r="E2454" s="43">
        <v>9.93</v>
      </c>
      <c r="F2454" s="171">
        <f t="shared" si="44"/>
        <v>9.93</v>
      </c>
    </row>
    <row r="2455" spans="1:6" s="45" customFormat="1" ht="14.25">
      <c r="A2455" s="31">
        <v>49807</v>
      </c>
      <c r="B2455" s="22" t="s">
        <v>2411</v>
      </c>
      <c r="C2455" s="107" t="s">
        <v>4785</v>
      </c>
      <c r="D2455" s="41" t="s">
        <v>20</v>
      </c>
      <c r="E2455" s="43">
        <v>16.8</v>
      </c>
      <c r="F2455" s="171">
        <f t="shared" si="44"/>
        <v>16.8</v>
      </c>
    </row>
    <row r="2456" spans="1:6" s="45" customFormat="1" ht="14.25">
      <c r="A2456" s="31">
        <v>49809</v>
      </c>
      <c r="B2456" s="22" t="s">
        <v>2411</v>
      </c>
      <c r="C2456" s="107" t="s">
        <v>4786</v>
      </c>
      <c r="D2456" s="41" t="s">
        <v>20</v>
      </c>
      <c r="E2456" s="43">
        <v>21.85</v>
      </c>
      <c r="F2456" s="171">
        <f t="shared" si="44"/>
        <v>21.85</v>
      </c>
    </row>
    <row r="2457" spans="1:6" s="45" customFormat="1" ht="14.25">
      <c r="A2457" s="31">
        <v>49811</v>
      </c>
      <c r="B2457" s="22" t="s">
        <v>2411</v>
      </c>
      <c r="C2457" s="107" t="s">
        <v>4787</v>
      </c>
      <c r="D2457" s="41" t="s">
        <v>20</v>
      </c>
      <c r="E2457" s="43">
        <v>36.06</v>
      </c>
      <c r="F2457" s="171">
        <f t="shared" si="44"/>
        <v>36.06</v>
      </c>
    </row>
    <row r="2458" spans="1:6" s="45" customFormat="1" ht="14.25">
      <c r="A2458" s="184">
        <v>49812</v>
      </c>
      <c r="B2458" s="22" t="s">
        <v>2411</v>
      </c>
      <c r="C2458" s="185" t="s">
        <v>4788</v>
      </c>
      <c r="D2458" s="186" t="s">
        <v>20</v>
      </c>
      <c r="E2458" s="187">
        <v>211.63</v>
      </c>
      <c r="F2458" s="171">
        <f t="shared" si="44"/>
        <v>211.63</v>
      </c>
    </row>
    <row r="2459" spans="1:6" s="45" customFormat="1" ht="14.25">
      <c r="A2459" s="31">
        <v>49818</v>
      </c>
      <c r="B2459" s="22" t="s">
        <v>2411</v>
      </c>
      <c r="C2459" s="107" t="s">
        <v>4789</v>
      </c>
      <c r="D2459" s="41" t="s">
        <v>20</v>
      </c>
      <c r="E2459" s="43">
        <v>1.36</v>
      </c>
      <c r="F2459" s="171">
        <f t="shared" si="44"/>
        <v>1.36</v>
      </c>
    </row>
    <row r="2460" spans="1:6" s="45" customFormat="1" ht="14.25">
      <c r="A2460" s="31">
        <v>49860</v>
      </c>
      <c r="B2460" s="22" t="s">
        <v>2411</v>
      </c>
      <c r="C2460" s="107" t="s">
        <v>4790</v>
      </c>
      <c r="D2460" s="41" t="s">
        <v>20</v>
      </c>
      <c r="E2460" s="43">
        <v>111.22</v>
      </c>
      <c r="F2460" s="171">
        <f t="shared" si="44"/>
        <v>111.22</v>
      </c>
    </row>
    <row r="2461" spans="1:6" s="45" customFormat="1" ht="14.25">
      <c r="A2461" s="31">
        <v>49861</v>
      </c>
      <c r="B2461" s="22" t="s">
        <v>2411</v>
      </c>
      <c r="C2461" s="107" t="s">
        <v>4791</v>
      </c>
      <c r="D2461" s="41" t="s">
        <v>20</v>
      </c>
      <c r="E2461" s="43">
        <v>4.7699999999999996</v>
      </c>
      <c r="F2461" s="171">
        <f t="shared" si="44"/>
        <v>4.7699999999999996</v>
      </c>
    </row>
    <row r="2462" spans="1:6" s="45" customFormat="1" ht="14.25">
      <c r="A2462" s="206">
        <v>49897</v>
      </c>
      <c r="B2462" s="22" t="s">
        <v>2411</v>
      </c>
      <c r="C2462" s="114" t="s">
        <v>4792</v>
      </c>
      <c r="D2462" s="207" t="s">
        <v>20</v>
      </c>
      <c r="E2462" s="208">
        <v>56.71</v>
      </c>
      <c r="F2462" s="171">
        <f t="shared" si="44"/>
        <v>56.71</v>
      </c>
    </row>
    <row r="2463" spans="1:6" s="45" customFormat="1" ht="14.25">
      <c r="A2463" s="184">
        <v>499</v>
      </c>
      <c r="B2463" s="22" t="s">
        <v>2411</v>
      </c>
      <c r="C2463" s="185" t="s">
        <v>4793</v>
      </c>
      <c r="D2463" s="186"/>
      <c r="E2463" s="187"/>
      <c r="F2463" s="171">
        <f t="shared" si="44"/>
        <v>0</v>
      </c>
    </row>
    <row r="2464" spans="1:6" s="45" customFormat="1" ht="14.25">
      <c r="A2464" s="31">
        <v>49905</v>
      </c>
      <c r="B2464" s="22" t="s">
        <v>2411</v>
      </c>
      <c r="C2464" s="107" t="s">
        <v>4794</v>
      </c>
      <c r="D2464" s="41" t="s">
        <v>20</v>
      </c>
      <c r="E2464" s="43">
        <v>202.41</v>
      </c>
      <c r="F2464" s="171">
        <f t="shared" si="44"/>
        <v>202.41</v>
      </c>
    </row>
    <row r="2465" spans="1:6" s="45" customFormat="1" ht="14.25">
      <c r="A2465" s="31">
        <v>49959</v>
      </c>
      <c r="B2465" s="22" t="s">
        <v>2411</v>
      </c>
      <c r="C2465" s="107" t="s">
        <v>4795</v>
      </c>
      <c r="D2465" s="41" t="s">
        <v>20</v>
      </c>
      <c r="E2465" s="43">
        <v>227.93</v>
      </c>
      <c r="F2465" s="171">
        <f t="shared" si="44"/>
        <v>227.93</v>
      </c>
    </row>
    <row r="2466" spans="1:6" s="45" customFormat="1" ht="14.25">
      <c r="A2466" s="31">
        <v>49967</v>
      </c>
      <c r="B2466" s="22" t="s">
        <v>2411</v>
      </c>
      <c r="C2466" s="107" t="s">
        <v>4796</v>
      </c>
      <c r="D2466" s="41" t="s">
        <v>49</v>
      </c>
      <c r="E2466" s="43">
        <v>0.88</v>
      </c>
      <c r="F2466" s="171">
        <f t="shared" si="44"/>
        <v>0.88</v>
      </c>
    </row>
    <row r="2467" spans="1:6" s="45" customFormat="1" ht="14.25">
      <c r="A2467" s="31">
        <v>5</v>
      </c>
      <c r="B2467" s="22" t="s">
        <v>2411</v>
      </c>
      <c r="C2467" s="107" t="s">
        <v>4797</v>
      </c>
      <c r="D2467" s="41"/>
      <c r="E2467" s="43"/>
      <c r="F2467" s="171">
        <f t="shared" si="44"/>
        <v>0</v>
      </c>
    </row>
    <row r="2468" spans="1:6" s="45" customFormat="1" ht="14.25">
      <c r="A2468" s="31">
        <v>501</v>
      </c>
      <c r="B2468" s="22" t="s">
        <v>2411</v>
      </c>
      <c r="C2468" s="107" t="s">
        <v>4798</v>
      </c>
      <c r="D2468" s="41"/>
      <c r="E2468" s="43"/>
      <c r="F2468" s="171">
        <f t="shared" si="44"/>
        <v>0</v>
      </c>
    </row>
    <row r="2469" spans="1:6" s="45" customFormat="1" ht="14.25">
      <c r="A2469" s="31">
        <v>50105</v>
      </c>
      <c r="B2469" s="22" t="s">
        <v>2411</v>
      </c>
      <c r="C2469" s="107" t="s">
        <v>4799</v>
      </c>
      <c r="D2469" s="41" t="s">
        <v>20</v>
      </c>
      <c r="E2469" s="43">
        <v>46.07</v>
      </c>
      <c r="F2469" s="171">
        <f t="shared" si="44"/>
        <v>46.07</v>
      </c>
    </row>
    <row r="2470" spans="1:6" s="45" customFormat="1" ht="14.25">
      <c r="A2470" s="31">
        <v>50126</v>
      </c>
      <c r="B2470" s="22" t="s">
        <v>2411</v>
      </c>
      <c r="C2470" s="107" t="s">
        <v>4800</v>
      </c>
      <c r="D2470" s="41" t="s">
        <v>20</v>
      </c>
      <c r="E2470" s="43">
        <v>21.09</v>
      </c>
      <c r="F2470" s="171">
        <f t="shared" si="44"/>
        <v>21.09</v>
      </c>
    </row>
    <row r="2471" spans="1:6" s="45" customFormat="1" ht="14.25">
      <c r="A2471" s="31">
        <v>50128</v>
      </c>
      <c r="B2471" s="22" t="s">
        <v>2411</v>
      </c>
      <c r="C2471" s="107" t="s">
        <v>4801</v>
      </c>
      <c r="D2471" s="41" t="s">
        <v>20</v>
      </c>
      <c r="E2471" s="43">
        <v>0.65</v>
      </c>
      <c r="F2471" s="171">
        <f t="shared" si="44"/>
        <v>0.65</v>
      </c>
    </row>
    <row r="2472" spans="1:6" s="45" customFormat="1" ht="14.25">
      <c r="A2472" s="31">
        <v>50161</v>
      </c>
      <c r="B2472" s="22" t="s">
        <v>2411</v>
      </c>
      <c r="C2472" s="107" t="s">
        <v>4802</v>
      </c>
      <c r="D2472" s="41" t="s">
        <v>21</v>
      </c>
      <c r="E2472" s="43">
        <v>90.23</v>
      </c>
      <c r="F2472" s="171">
        <f t="shared" si="44"/>
        <v>90.23</v>
      </c>
    </row>
    <row r="2473" spans="1:6" s="45" customFormat="1" ht="14.25">
      <c r="A2473" s="184">
        <v>50163</v>
      </c>
      <c r="B2473" s="22" t="s">
        <v>2411</v>
      </c>
      <c r="C2473" s="185" t="s">
        <v>4803</v>
      </c>
      <c r="D2473" s="186" t="s">
        <v>20</v>
      </c>
      <c r="E2473" s="187">
        <v>3.92</v>
      </c>
      <c r="F2473" s="171">
        <f t="shared" si="44"/>
        <v>3.92</v>
      </c>
    </row>
    <row r="2474" spans="1:6" s="45" customFormat="1" ht="14.25">
      <c r="A2474" s="31">
        <v>50164</v>
      </c>
      <c r="B2474" s="22" t="s">
        <v>2411</v>
      </c>
      <c r="C2474" s="107" t="s">
        <v>4804</v>
      </c>
      <c r="D2474" s="41" t="s">
        <v>20</v>
      </c>
      <c r="E2474" s="43">
        <v>10.51</v>
      </c>
      <c r="F2474" s="171">
        <f t="shared" si="44"/>
        <v>10.51</v>
      </c>
    </row>
    <row r="2475" spans="1:6" s="45" customFormat="1" ht="14.25">
      <c r="A2475" s="31">
        <v>50167</v>
      </c>
      <c r="B2475" s="22" t="s">
        <v>2411</v>
      </c>
      <c r="C2475" s="107" t="s">
        <v>4805</v>
      </c>
      <c r="D2475" s="41" t="s">
        <v>20</v>
      </c>
      <c r="E2475" s="43">
        <v>52.72</v>
      </c>
      <c r="F2475" s="171">
        <f t="shared" si="44"/>
        <v>52.72</v>
      </c>
    </row>
    <row r="2476" spans="1:6" s="45" customFormat="1" ht="14.25">
      <c r="A2476" s="31">
        <v>50187</v>
      </c>
      <c r="B2476" s="22" t="s">
        <v>2411</v>
      </c>
      <c r="C2476" s="107" t="s">
        <v>4806</v>
      </c>
      <c r="D2476" s="41" t="s">
        <v>21</v>
      </c>
      <c r="E2476" s="43">
        <v>37.69</v>
      </c>
      <c r="F2476" s="171">
        <f t="shared" si="44"/>
        <v>37.69</v>
      </c>
    </row>
    <row r="2477" spans="1:6" s="45" customFormat="1" ht="14.25">
      <c r="A2477" s="31">
        <v>50188</v>
      </c>
      <c r="B2477" s="22" t="s">
        <v>2411</v>
      </c>
      <c r="C2477" s="107" t="s">
        <v>4807</v>
      </c>
      <c r="D2477" s="41" t="s">
        <v>20</v>
      </c>
      <c r="E2477" s="43">
        <v>41.21</v>
      </c>
      <c r="F2477" s="171">
        <f t="shared" si="44"/>
        <v>41.21</v>
      </c>
    </row>
    <row r="2478" spans="1:6" s="45" customFormat="1" ht="14.25">
      <c r="A2478" s="31">
        <v>510</v>
      </c>
      <c r="B2478" s="22" t="s">
        <v>2411</v>
      </c>
      <c r="C2478" s="107" t="s">
        <v>4808</v>
      </c>
      <c r="D2478" s="41"/>
      <c r="E2478" s="43"/>
      <c r="F2478" s="171">
        <f t="shared" si="44"/>
        <v>0</v>
      </c>
    </row>
    <row r="2479" spans="1:6" s="45" customFormat="1" ht="14.25">
      <c r="A2479" s="31">
        <v>51008</v>
      </c>
      <c r="B2479" s="22" t="s">
        <v>2411</v>
      </c>
      <c r="C2479" s="107" t="s">
        <v>4809</v>
      </c>
      <c r="D2479" s="41" t="s">
        <v>20</v>
      </c>
      <c r="E2479" s="43">
        <v>12.41</v>
      </c>
      <c r="F2479" s="171">
        <f t="shared" si="44"/>
        <v>12.41</v>
      </c>
    </row>
    <row r="2480" spans="1:6" s="45" customFormat="1" ht="14.25">
      <c r="A2480" s="31">
        <v>51015</v>
      </c>
      <c r="B2480" s="22" t="s">
        <v>2411</v>
      </c>
      <c r="C2480" s="107" t="s">
        <v>4810</v>
      </c>
      <c r="D2480" s="41" t="s">
        <v>20</v>
      </c>
      <c r="E2480" s="43">
        <v>59.99</v>
      </c>
      <c r="F2480" s="171">
        <f t="shared" si="44"/>
        <v>59.99</v>
      </c>
    </row>
    <row r="2481" spans="1:6" s="45" customFormat="1" ht="14.25">
      <c r="A2481" s="31">
        <v>51016</v>
      </c>
      <c r="B2481" s="22" t="s">
        <v>2411</v>
      </c>
      <c r="C2481" s="107" t="s">
        <v>4811</v>
      </c>
      <c r="D2481" s="41" t="s">
        <v>20</v>
      </c>
      <c r="E2481" s="43">
        <v>40.54</v>
      </c>
      <c r="F2481" s="171">
        <f t="shared" si="44"/>
        <v>40.54</v>
      </c>
    </row>
    <row r="2482" spans="1:6" s="45" customFormat="1" ht="14.25">
      <c r="A2482" s="184">
        <v>51033</v>
      </c>
      <c r="B2482" s="22" t="s">
        <v>2411</v>
      </c>
      <c r="C2482" s="185" t="s">
        <v>4812</v>
      </c>
      <c r="D2482" s="186" t="s">
        <v>20</v>
      </c>
      <c r="E2482" s="187">
        <v>34.86</v>
      </c>
      <c r="F2482" s="171">
        <f t="shared" si="44"/>
        <v>34.86</v>
      </c>
    </row>
    <row r="2483" spans="1:6" s="45" customFormat="1" ht="14.25">
      <c r="A2483" s="31">
        <v>51046</v>
      </c>
      <c r="B2483" s="22" t="s">
        <v>2411</v>
      </c>
      <c r="C2483" s="107" t="s">
        <v>4813</v>
      </c>
      <c r="D2483" s="41" t="s">
        <v>20</v>
      </c>
      <c r="E2483" s="43">
        <v>23.84</v>
      </c>
      <c r="F2483" s="171">
        <f t="shared" si="44"/>
        <v>23.84</v>
      </c>
    </row>
    <row r="2484" spans="1:6" s="45" customFormat="1" ht="14.25">
      <c r="A2484" s="31">
        <v>51048</v>
      </c>
      <c r="B2484" s="22" t="s">
        <v>2411</v>
      </c>
      <c r="C2484" s="107" t="s">
        <v>4814</v>
      </c>
      <c r="D2484" s="41" t="s">
        <v>20</v>
      </c>
      <c r="E2484" s="43">
        <v>18.760000000000002</v>
      </c>
      <c r="F2484" s="171">
        <f t="shared" si="44"/>
        <v>18.760000000000002</v>
      </c>
    </row>
    <row r="2485" spans="1:6" s="45" customFormat="1" ht="14.25">
      <c r="A2485" s="31">
        <v>51053</v>
      </c>
      <c r="B2485" s="22" t="s">
        <v>2411</v>
      </c>
      <c r="C2485" s="107" t="s">
        <v>4815</v>
      </c>
      <c r="D2485" s="41" t="s">
        <v>20</v>
      </c>
      <c r="E2485" s="43">
        <v>101.7</v>
      </c>
      <c r="F2485" s="171">
        <f t="shared" si="44"/>
        <v>101.7</v>
      </c>
    </row>
    <row r="2486" spans="1:6" s="45" customFormat="1" ht="14.25">
      <c r="A2486" s="31">
        <v>51054</v>
      </c>
      <c r="B2486" s="22" t="s">
        <v>2411</v>
      </c>
      <c r="C2486" s="107" t="s">
        <v>4816</v>
      </c>
      <c r="D2486" s="41" t="s">
        <v>20</v>
      </c>
      <c r="E2486" s="43">
        <v>107.85</v>
      </c>
      <c r="F2486" s="171">
        <f t="shared" si="44"/>
        <v>107.85</v>
      </c>
    </row>
    <row r="2487" spans="1:6" s="45" customFormat="1" ht="14.25">
      <c r="A2487" s="31">
        <v>520</v>
      </c>
      <c r="B2487" s="22" t="s">
        <v>2411</v>
      </c>
      <c r="C2487" s="107" t="s">
        <v>2488</v>
      </c>
      <c r="D2487" s="41"/>
      <c r="E2487" s="43"/>
      <c r="F2487" s="171">
        <f t="shared" si="44"/>
        <v>0</v>
      </c>
    </row>
    <row r="2488" spans="1:6" s="45" customFormat="1" ht="14.25">
      <c r="A2488" s="31">
        <v>52004</v>
      </c>
      <c r="B2488" s="22" t="s">
        <v>2411</v>
      </c>
      <c r="C2488" s="107" t="s">
        <v>4817</v>
      </c>
      <c r="D2488" s="41" t="s">
        <v>20</v>
      </c>
      <c r="E2488" s="43">
        <v>261.94</v>
      </c>
      <c r="F2488" s="171">
        <f t="shared" si="44"/>
        <v>261.94</v>
      </c>
    </row>
    <row r="2489" spans="1:6" s="45" customFormat="1" ht="14.25">
      <c r="A2489" s="31">
        <v>52011</v>
      </c>
      <c r="B2489" s="22" t="s">
        <v>2411</v>
      </c>
      <c r="C2489" s="107" t="s">
        <v>4818</v>
      </c>
      <c r="D2489" s="41" t="s">
        <v>20</v>
      </c>
      <c r="E2489" s="43">
        <v>287.98</v>
      </c>
      <c r="F2489" s="171">
        <f t="shared" si="44"/>
        <v>287.98</v>
      </c>
    </row>
    <row r="2490" spans="1:6" s="45" customFormat="1" ht="24">
      <c r="A2490" s="31">
        <v>52017</v>
      </c>
      <c r="B2490" s="22" t="s">
        <v>2411</v>
      </c>
      <c r="C2490" s="107" t="s">
        <v>4819</v>
      </c>
      <c r="D2490" s="41" t="s">
        <v>20</v>
      </c>
      <c r="E2490" s="43">
        <v>1800.92</v>
      </c>
      <c r="F2490" s="171">
        <f t="shared" si="44"/>
        <v>1800.92</v>
      </c>
    </row>
    <row r="2491" spans="1:6" s="45" customFormat="1" ht="14.25">
      <c r="A2491" s="31">
        <v>52030</v>
      </c>
      <c r="B2491" s="22" t="s">
        <v>2411</v>
      </c>
      <c r="C2491" s="107" t="s">
        <v>4820</v>
      </c>
      <c r="D2491" s="41" t="s">
        <v>20</v>
      </c>
      <c r="E2491" s="43">
        <v>65.150000000000006</v>
      </c>
      <c r="F2491" s="171">
        <f t="shared" si="44"/>
        <v>65.150000000000006</v>
      </c>
    </row>
    <row r="2492" spans="1:6" s="45" customFormat="1" ht="24">
      <c r="A2492" s="31">
        <v>52031</v>
      </c>
      <c r="B2492" s="22" t="s">
        <v>2411</v>
      </c>
      <c r="C2492" s="107" t="s">
        <v>4821</v>
      </c>
      <c r="D2492" s="41" t="s">
        <v>20</v>
      </c>
      <c r="E2492" s="43">
        <v>472.48</v>
      </c>
      <c r="F2492" s="171">
        <f t="shared" si="44"/>
        <v>472.48</v>
      </c>
    </row>
    <row r="2493" spans="1:6" s="45" customFormat="1" ht="14.25">
      <c r="A2493" s="31">
        <v>52035</v>
      </c>
      <c r="B2493" s="22" t="s">
        <v>2411</v>
      </c>
      <c r="C2493" s="107" t="s">
        <v>4822</v>
      </c>
      <c r="D2493" s="41" t="s">
        <v>20</v>
      </c>
      <c r="E2493" s="43">
        <v>498.41</v>
      </c>
      <c r="F2493" s="171">
        <f t="shared" si="44"/>
        <v>498.41</v>
      </c>
    </row>
    <row r="2494" spans="1:6" s="45" customFormat="1" ht="14.25">
      <c r="A2494" s="184">
        <v>52036</v>
      </c>
      <c r="B2494" s="22" t="s">
        <v>2411</v>
      </c>
      <c r="C2494" s="185" t="s">
        <v>4823</v>
      </c>
      <c r="D2494" s="186" t="s">
        <v>20</v>
      </c>
      <c r="E2494" s="187">
        <v>465.74</v>
      </c>
      <c r="F2494" s="171">
        <f t="shared" si="44"/>
        <v>465.74</v>
      </c>
    </row>
    <row r="2495" spans="1:6" s="45" customFormat="1" ht="14.25">
      <c r="A2495" s="31">
        <v>52041</v>
      </c>
      <c r="B2495" s="22" t="s">
        <v>2411</v>
      </c>
      <c r="C2495" s="107" t="s">
        <v>4824</v>
      </c>
      <c r="D2495" s="41" t="s">
        <v>20</v>
      </c>
      <c r="E2495" s="43">
        <v>261.94</v>
      </c>
      <c r="F2495" s="171">
        <f t="shared" si="44"/>
        <v>261.94</v>
      </c>
    </row>
    <row r="2496" spans="1:6" s="45" customFormat="1" ht="14.25">
      <c r="A2496" s="31">
        <v>52053</v>
      </c>
      <c r="B2496" s="22" t="s">
        <v>2411</v>
      </c>
      <c r="C2496" s="107" t="s">
        <v>4825</v>
      </c>
      <c r="D2496" s="41" t="s">
        <v>20</v>
      </c>
      <c r="E2496" s="43">
        <v>77.86</v>
      </c>
      <c r="F2496" s="171">
        <f t="shared" si="44"/>
        <v>77.86</v>
      </c>
    </row>
    <row r="2497" spans="1:6" s="45" customFormat="1" ht="24">
      <c r="A2497" s="31">
        <v>52076</v>
      </c>
      <c r="B2497" s="22" t="s">
        <v>2411</v>
      </c>
      <c r="C2497" s="107" t="s">
        <v>4826</v>
      </c>
      <c r="D2497" s="41" t="s">
        <v>20</v>
      </c>
      <c r="E2497" s="43">
        <v>449.9</v>
      </c>
      <c r="F2497" s="171">
        <f t="shared" si="44"/>
        <v>449.9</v>
      </c>
    </row>
    <row r="2498" spans="1:6" s="45" customFormat="1" ht="14.25">
      <c r="A2498" s="31">
        <v>52078</v>
      </c>
      <c r="B2498" s="22" t="s">
        <v>2411</v>
      </c>
      <c r="C2498" s="107" t="s">
        <v>4827</v>
      </c>
      <c r="D2498" s="41" t="s">
        <v>20</v>
      </c>
      <c r="E2498" s="43">
        <v>515.34</v>
      </c>
      <c r="F2498" s="171">
        <f t="shared" si="44"/>
        <v>515.34</v>
      </c>
    </row>
    <row r="2499" spans="1:6" s="45" customFormat="1" ht="14.25">
      <c r="A2499" s="31">
        <v>521</v>
      </c>
      <c r="B2499" s="22" t="s">
        <v>2411</v>
      </c>
      <c r="C2499" s="107" t="s">
        <v>4828</v>
      </c>
      <c r="D2499" s="41"/>
      <c r="E2499" s="43"/>
      <c r="F2499" s="171">
        <f t="shared" ref="F2499:F2562" si="45">E2499*$F$1534</f>
        <v>0</v>
      </c>
    </row>
    <row r="2500" spans="1:6" s="45" customFormat="1" ht="14.25">
      <c r="A2500" s="31">
        <v>52103</v>
      </c>
      <c r="B2500" s="22" t="s">
        <v>2411</v>
      </c>
      <c r="C2500" s="107" t="s">
        <v>4829</v>
      </c>
      <c r="D2500" s="41" t="s">
        <v>20</v>
      </c>
      <c r="E2500" s="43">
        <v>2978.41</v>
      </c>
      <c r="F2500" s="171">
        <f t="shared" si="45"/>
        <v>2978.41</v>
      </c>
    </row>
    <row r="2501" spans="1:6" s="45" customFormat="1" ht="14.25">
      <c r="A2501" s="31">
        <v>52118</v>
      </c>
      <c r="B2501" s="22" t="s">
        <v>2411</v>
      </c>
      <c r="C2501" s="107" t="s">
        <v>4830</v>
      </c>
      <c r="D2501" s="41" t="s">
        <v>20</v>
      </c>
      <c r="E2501" s="43">
        <v>2532.35</v>
      </c>
      <c r="F2501" s="171">
        <f t="shared" si="45"/>
        <v>2532.35</v>
      </c>
    </row>
    <row r="2502" spans="1:6" s="45" customFormat="1" ht="24">
      <c r="A2502" s="31">
        <v>52121</v>
      </c>
      <c r="B2502" s="22" t="s">
        <v>2411</v>
      </c>
      <c r="C2502" s="107" t="s">
        <v>4831</v>
      </c>
      <c r="D2502" s="41" t="s">
        <v>20</v>
      </c>
      <c r="E2502" s="43">
        <v>676.15</v>
      </c>
      <c r="F2502" s="171">
        <f t="shared" si="45"/>
        <v>676.15</v>
      </c>
    </row>
    <row r="2503" spans="1:6" s="45" customFormat="1" ht="14.25">
      <c r="A2503" s="31">
        <v>52123</v>
      </c>
      <c r="B2503" s="22" t="s">
        <v>2411</v>
      </c>
      <c r="C2503" s="107" t="s">
        <v>4832</v>
      </c>
      <c r="D2503" s="41" t="s">
        <v>20</v>
      </c>
      <c r="E2503" s="43">
        <v>1053.32</v>
      </c>
      <c r="F2503" s="171">
        <f t="shared" si="45"/>
        <v>1053.32</v>
      </c>
    </row>
    <row r="2504" spans="1:6" s="45" customFormat="1" ht="24">
      <c r="A2504" s="184">
        <v>52125</v>
      </c>
      <c r="B2504" s="22" t="s">
        <v>2411</v>
      </c>
      <c r="C2504" s="185" t="s">
        <v>4833</v>
      </c>
      <c r="D2504" s="186" t="s">
        <v>20</v>
      </c>
      <c r="E2504" s="187">
        <v>1984.3</v>
      </c>
      <c r="F2504" s="171">
        <f t="shared" si="45"/>
        <v>1984.3</v>
      </c>
    </row>
    <row r="2505" spans="1:6" s="45" customFormat="1" ht="14.25">
      <c r="A2505" s="31">
        <v>52126</v>
      </c>
      <c r="B2505" s="22" t="s">
        <v>2411</v>
      </c>
      <c r="C2505" s="107" t="s">
        <v>4834</v>
      </c>
      <c r="D2505" s="41" t="s">
        <v>20</v>
      </c>
      <c r="E2505" s="43">
        <v>615.86</v>
      </c>
      <c r="F2505" s="171">
        <f t="shared" si="45"/>
        <v>615.86</v>
      </c>
    </row>
    <row r="2506" spans="1:6" s="45" customFormat="1" ht="24">
      <c r="A2506" s="31">
        <v>52132</v>
      </c>
      <c r="B2506" s="22" t="s">
        <v>2411</v>
      </c>
      <c r="C2506" s="107" t="s">
        <v>4835</v>
      </c>
      <c r="D2506" s="41" t="s">
        <v>20</v>
      </c>
      <c r="E2506" s="43">
        <v>1833.45</v>
      </c>
      <c r="F2506" s="171">
        <f t="shared" si="45"/>
        <v>1833.45</v>
      </c>
    </row>
    <row r="2507" spans="1:6" s="45" customFormat="1" ht="24">
      <c r="A2507" s="31">
        <v>52150</v>
      </c>
      <c r="B2507" s="22" t="s">
        <v>2411</v>
      </c>
      <c r="C2507" s="107" t="s">
        <v>4836</v>
      </c>
      <c r="D2507" s="41" t="s">
        <v>20</v>
      </c>
      <c r="E2507" s="43">
        <v>726.99</v>
      </c>
      <c r="F2507" s="171">
        <f t="shared" si="45"/>
        <v>726.99</v>
      </c>
    </row>
    <row r="2508" spans="1:6" s="45" customFormat="1" ht="24">
      <c r="A2508" s="31">
        <v>52164</v>
      </c>
      <c r="B2508" s="22" t="s">
        <v>2411</v>
      </c>
      <c r="C2508" s="107" t="s">
        <v>4837</v>
      </c>
      <c r="D2508" s="41" t="s">
        <v>20</v>
      </c>
      <c r="E2508" s="43">
        <v>2038.58</v>
      </c>
      <c r="F2508" s="171">
        <f t="shared" si="45"/>
        <v>2038.58</v>
      </c>
    </row>
    <row r="2509" spans="1:6" s="45" customFormat="1" ht="14.25">
      <c r="A2509" s="31">
        <v>540</v>
      </c>
      <c r="B2509" s="22" t="s">
        <v>2411</v>
      </c>
      <c r="C2509" s="107" t="s">
        <v>2670</v>
      </c>
      <c r="D2509" s="41"/>
      <c r="E2509" s="43"/>
      <c r="F2509" s="171">
        <f t="shared" si="45"/>
        <v>0</v>
      </c>
    </row>
    <row r="2510" spans="1:6" s="45" customFormat="1" ht="14.25">
      <c r="A2510" s="31">
        <v>54003</v>
      </c>
      <c r="B2510" s="22" t="s">
        <v>2411</v>
      </c>
      <c r="C2510" s="107" t="s">
        <v>4838</v>
      </c>
      <c r="D2510" s="41" t="s">
        <v>20</v>
      </c>
      <c r="E2510" s="43">
        <v>3.75</v>
      </c>
      <c r="F2510" s="171">
        <f t="shared" si="45"/>
        <v>3.75</v>
      </c>
    </row>
    <row r="2511" spans="1:6" s="45" customFormat="1" ht="14.25">
      <c r="A2511" s="31">
        <v>54010</v>
      </c>
      <c r="B2511" s="22" t="s">
        <v>2411</v>
      </c>
      <c r="C2511" s="107" t="s">
        <v>4839</v>
      </c>
      <c r="D2511" s="41" t="s">
        <v>20</v>
      </c>
      <c r="E2511" s="43">
        <v>25.57</v>
      </c>
      <c r="F2511" s="171">
        <f t="shared" si="45"/>
        <v>25.57</v>
      </c>
    </row>
    <row r="2512" spans="1:6" s="45" customFormat="1" ht="14.25">
      <c r="A2512" s="216">
        <v>54024</v>
      </c>
      <c r="B2512" s="22" t="s">
        <v>2411</v>
      </c>
      <c r="C2512" s="217" t="s">
        <v>4840</v>
      </c>
      <c r="D2512" s="218" t="s">
        <v>20</v>
      </c>
      <c r="E2512" s="219">
        <v>280.3</v>
      </c>
      <c r="F2512" s="171">
        <f t="shared" si="45"/>
        <v>280.3</v>
      </c>
    </row>
    <row r="2513" spans="1:6" s="45" customFormat="1" ht="14.25">
      <c r="A2513" s="184">
        <v>54025</v>
      </c>
      <c r="B2513" s="22" t="s">
        <v>2411</v>
      </c>
      <c r="C2513" s="185" t="s">
        <v>4841</v>
      </c>
      <c r="D2513" s="186" t="s">
        <v>20</v>
      </c>
      <c r="E2513" s="187">
        <v>334.63</v>
      </c>
      <c r="F2513" s="171">
        <f t="shared" si="45"/>
        <v>334.63</v>
      </c>
    </row>
    <row r="2514" spans="1:6" s="45" customFormat="1" ht="14.25">
      <c r="A2514" s="31">
        <v>54062</v>
      </c>
      <c r="B2514" s="22" t="s">
        <v>2411</v>
      </c>
      <c r="C2514" s="107" t="s">
        <v>4842</v>
      </c>
      <c r="D2514" s="41" t="s">
        <v>20</v>
      </c>
      <c r="E2514" s="43">
        <v>108.82</v>
      </c>
      <c r="F2514" s="171">
        <f t="shared" si="45"/>
        <v>108.82</v>
      </c>
    </row>
    <row r="2515" spans="1:6" s="45" customFormat="1" ht="14.25">
      <c r="A2515" s="31">
        <v>54063</v>
      </c>
      <c r="B2515" s="22" t="s">
        <v>2411</v>
      </c>
      <c r="C2515" s="107" t="s">
        <v>4843</v>
      </c>
      <c r="D2515" s="41" t="s">
        <v>20</v>
      </c>
      <c r="E2515" s="43">
        <v>272.25</v>
      </c>
      <c r="F2515" s="171">
        <f t="shared" si="45"/>
        <v>272.25</v>
      </c>
    </row>
    <row r="2516" spans="1:6" s="45" customFormat="1" ht="14.25">
      <c r="A2516" s="184">
        <v>54090</v>
      </c>
      <c r="B2516" s="22" t="s">
        <v>2411</v>
      </c>
      <c r="C2516" s="185" t="s">
        <v>4844</v>
      </c>
      <c r="D2516" s="186" t="s">
        <v>20</v>
      </c>
      <c r="E2516" s="187">
        <v>5422.39</v>
      </c>
      <c r="F2516" s="171">
        <f t="shared" si="45"/>
        <v>5422.39</v>
      </c>
    </row>
    <row r="2517" spans="1:6" s="45" customFormat="1" ht="14.25">
      <c r="A2517" s="31">
        <v>6</v>
      </c>
      <c r="B2517" s="22" t="s">
        <v>2411</v>
      </c>
      <c r="C2517" s="107" t="s">
        <v>4845</v>
      </c>
      <c r="D2517" s="41"/>
      <c r="E2517" s="43"/>
      <c r="F2517" s="171">
        <f t="shared" si="45"/>
        <v>0</v>
      </c>
    </row>
    <row r="2518" spans="1:6" s="45" customFormat="1" ht="14.25">
      <c r="A2518" s="31">
        <v>601</v>
      </c>
      <c r="B2518" s="22" t="s">
        <v>2411</v>
      </c>
      <c r="C2518" s="107" t="s">
        <v>4846</v>
      </c>
      <c r="D2518" s="41"/>
      <c r="E2518" s="43"/>
      <c r="F2518" s="171">
        <f t="shared" si="45"/>
        <v>0</v>
      </c>
    </row>
    <row r="2519" spans="1:6" s="45" customFormat="1" ht="14.25">
      <c r="A2519" s="31">
        <v>60101</v>
      </c>
      <c r="B2519" s="22" t="s">
        <v>2411</v>
      </c>
      <c r="C2519" s="107" t="s">
        <v>4847</v>
      </c>
      <c r="D2519" s="41" t="s">
        <v>21</v>
      </c>
      <c r="E2519" s="43">
        <v>95.52</v>
      </c>
      <c r="F2519" s="171">
        <f t="shared" si="45"/>
        <v>95.52</v>
      </c>
    </row>
    <row r="2520" spans="1:6" s="45" customFormat="1" ht="14.25">
      <c r="A2520" s="184">
        <v>60104</v>
      </c>
      <c r="B2520" s="22" t="s">
        <v>2411</v>
      </c>
      <c r="C2520" s="185" t="s">
        <v>4848</v>
      </c>
      <c r="D2520" s="186" t="s">
        <v>21</v>
      </c>
      <c r="E2520" s="187">
        <v>73.16</v>
      </c>
      <c r="F2520" s="171">
        <f t="shared" si="45"/>
        <v>73.16</v>
      </c>
    </row>
    <row r="2521" spans="1:6" s="45" customFormat="1" ht="14.25">
      <c r="A2521" s="31">
        <v>602</v>
      </c>
      <c r="B2521" s="22" t="s">
        <v>2411</v>
      </c>
      <c r="C2521" s="107" t="s">
        <v>4849</v>
      </c>
      <c r="D2521" s="41"/>
      <c r="E2521" s="43"/>
      <c r="F2521" s="171">
        <f t="shared" si="45"/>
        <v>0</v>
      </c>
    </row>
    <row r="2522" spans="1:6" s="45" customFormat="1" ht="14.25">
      <c r="A2522" s="31">
        <v>60241</v>
      </c>
      <c r="B2522" s="22" t="s">
        <v>2411</v>
      </c>
      <c r="C2522" s="107" t="s">
        <v>4850</v>
      </c>
      <c r="D2522" s="41" t="s">
        <v>20</v>
      </c>
      <c r="E2522" s="43">
        <v>26.04</v>
      </c>
      <c r="F2522" s="171">
        <f t="shared" si="45"/>
        <v>26.04</v>
      </c>
    </row>
    <row r="2523" spans="1:6" s="45" customFormat="1" ht="14.25">
      <c r="A2523" s="184">
        <v>60242</v>
      </c>
      <c r="B2523" s="22" t="s">
        <v>2411</v>
      </c>
      <c r="C2523" s="185" t="s">
        <v>4851</v>
      </c>
      <c r="D2523" s="186" t="s">
        <v>20</v>
      </c>
      <c r="E2523" s="187">
        <v>56.49</v>
      </c>
      <c r="F2523" s="171">
        <f t="shared" si="45"/>
        <v>56.49</v>
      </c>
    </row>
    <row r="2524" spans="1:6" s="45" customFormat="1" ht="14.25">
      <c r="A2524" s="31">
        <v>60243</v>
      </c>
      <c r="B2524" s="22" t="s">
        <v>2411</v>
      </c>
      <c r="C2524" s="107" t="s">
        <v>4852</v>
      </c>
      <c r="D2524" s="41" t="s">
        <v>20</v>
      </c>
      <c r="E2524" s="43">
        <v>104</v>
      </c>
      <c r="F2524" s="171">
        <f t="shared" si="45"/>
        <v>104</v>
      </c>
    </row>
    <row r="2525" spans="1:6" s="45" customFormat="1" ht="14.25">
      <c r="A2525" s="31">
        <v>604</v>
      </c>
      <c r="B2525" s="22" t="s">
        <v>2411</v>
      </c>
      <c r="C2525" s="107" t="s">
        <v>4853</v>
      </c>
      <c r="D2525" s="41"/>
      <c r="E2525" s="43"/>
      <c r="F2525" s="171">
        <f t="shared" si="45"/>
        <v>0</v>
      </c>
    </row>
    <row r="2526" spans="1:6" s="45" customFormat="1" ht="14.25">
      <c r="A2526" s="31">
        <v>60406</v>
      </c>
      <c r="B2526" s="22" t="s">
        <v>2411</v>
      </c>
      <c r="C2526" s="107" t="s">
        <v>4854</v>
      </c>
      <c r="D2526" s="41" t="s">
        <v>20</v>
      </c>
      <c r="E2526" s="43">
        <v>155.28</v>
      </c>
      <c r="F2526" s="171">
        <f t="shared" si="45"/>
        <v>155.28</v>
      </c>
    </row>
    <row r="2527" spans="1:6" s="45" customFormat="1" ht="14.25">
      <c r="A2527" s="31">
        <v>60443</v>
      </c>
      <c r="B2527" s="22" t="s">
        <v>2411</v>
      </c>
      <c r="C2527" s="107" t="s">
        <v>4855</v>
      </c>
      <c r="D2527" s="41" t="s">
        <v>20</v>
      </c>
      <c r="E2527" s="43">
        <v>34.33</v>
      </c>
      <c r="F2527" s="171">
        <f t="shared" si="45"/>
        <v>34.33</v>
      </c>
    </row>
    <row r="2528" spans="1:6" s="45" customFormat="1" ht="14.25">
      <c r="A2528" s="31">
        <v>605</v>
      </c>
      <c r="B2528" s="22" t="s">
        <v>2411</v>
      </c>
      <c r="C2528" s="107" t="s">
        <v>4853</v>
      </c>
      <c r="D2528" s="41"/>
      <c r="E2528" s="43"/>
      <c r="F2528" s="171">
        <f t="shared" si="45"/>
        <v>0</v>
      </c>
    </row>
    <row r="2529" spans="1:6" s="45" customFormat="1" ht="14.25">
      <c r="A2529" s="31">
        <v>60501</v>
      </c>
      <c r="B2529" s="22" t="s">
        <v>2411</v>
      </c>
      <c r="C2529" s="107" t="s">
        <v>4856</v>
      </c>
      <c r="D2529" s="41" t="s">
        <v>21</v>
      </c>
      <c r="E2529" s="43">
        <v>18.05</v>
      </c>
      <c r="F2529" s="171">
        <f t="shared" si="45"/>
        <v>18.05</v>
      </c>
    </row>
    <row r="2530" spans="1:6" s="45" customFormat="1" ht="14.25">
      <c r="A2530" s="31">
        <v>60502</v>
      </c>
      <c r="B2530" s="22" t="s">
        <v>2411</v>
      </c>
      <c r="C2530" s="107" t="s">
        <v>4857</v>
      </c>
      <c r="D2530" s="41" t="s">
        <v>21</v>
      </c>
      <c r="E2530" s="43">
        <v>22.48</v>
      </c>
      <c r="F2530" s="171">
        <f t="shared" si="45"/>
        <v>22.48</v>
      </c>
    </row>
    <row r="2531" spans="1:6" s="45" customFormat="1" ht="14.25">
      <c r="A2531" s="31">
        <v>60503</v>
      </c>
      <c r="B2531" s="22" t="s">
        <v>2411</v>
      </c>
      <c r="C2531" s="107" t="s">
        <v>4858</v>
      </c>
      <c r="D2531" s="41" t="s">
        <v>21</v>
      </c>
      <c r="E2531" s="43">
        <v>30.45</v>
      </c>
      <c r="F2531" s="171">
        <f t="shared" si="45"/>
        <v>30.45</v>
      </c>
    </row>
    <row r="2532" spans="1:6" s="45" customFormat="1" ht="14.25">
      <c r="A2532" s="31">
        <v>60504</v>
      </c>
      <c r="B2532" s="22" t="s">
        <v>2411</v>
      </c>
      <c r="C2532" s="107" t="s">
        <v>4859</v>
      </c>
      <c r="D2532" s="41" t="s">
        <v>21</v>
      </c>
      <c r="E2532" s="43">
        <v>41.91</v>
      </c>
      <c r="F2532" s="171">
        <f t="shared" si="45"/>
        <v>41.91</v>
      </c>
    </row>
    <row r="2533" spans="1:6" s="45" customFormat="1" ht="14.25">
      <c r="A2533" s="31">
        <v>60505</v>
      </c>
      <c r="B2533" s="22" t="s">
        <v>2411</v>
      </c>
      <c r="C2533" s="107" t="s">
        <v>4860</v>
      </c>
      <c r="D2533" s="41" t="s">
        <v>21</v>
      </c>
      <c r="E2533" s="43">
        <v>48.29</v>
      </c>
      <c r="F2533" s="171">
        <f t="shared" si="45"/>
        <v>48.29</v>
      </c>
    </row>
    <row r="2534" spans="1:6" s="45" customFormat="1" ht="14.25">
      <c r="A2534" s="31">
        <v>60506</v>
      </c>
      <c r="B2534" s="22" t="s">
        <v>2411</v>
      </c>
      <c r="C2534" s="107" t="s">
        <v>4861</v>
      </c>
      <c r="D2534" s="41" t="s">
        <v>21</v>
      </c>
      <c r="E2534" s="43">
        <v>57.88</v>
      </c>
      <c r="F2534" s="171">
        <f t="shared" si="45"/>
        <v>57.88</v>
      </c>
    </row>
    <row r="2535" spans="1:6" s="45" customFormat="1" ht="14.25">
      <c r="A2535" s="31">
        <v>60507</v>
      </c>
      <c r="B2535" s="22" t="s">
        <v>2411</v>
      </c>
      <c r="C2535" s="107" t="s">
        <v>4862</v>
      </c>
      <c r="D2535" s="41" t="s">
        <v>21</v>
      </c>
      <c r="E2535" s="43">
        <v>86.79</v>
      </c>
      <c r="F2535" s="171">
        <f t="shared" si="45"/>
        <v>86.79</v>
      </c>
    </row>
    <row r="2536" spans="1:6" s="45" customFormat="1" ht="14.25">
      <c r="A2536" s="31">
        <v>60508</v>
      </c>
      <c r="B2536" s="22" t="s">
        <v>2411</v>
      </c>
      <c r="C2536" s="107" t="s">
        <v>4863</v>
      </c>
      <c r="D2536" s="41" t="s">
        <v>21</v>
      </c>
      <c r="E2536" s="43">
        <v>103.73</v>
      </c>
      <c r="F2536" s="171">
        <f t="shared" si="45"/>
        <v>103.73</v>
      </c>
    </row>
    <row r="2537" spans="1:6" s="45" customFormat="1" ht="14.25">
      <c r="A2537" s="31">
        <v>60509</v>
      </c>
      <c r="B2537" s="22" t="s">
        <v>2411</v>
      </c>
      <c r="C2537" s="107" t="s">
        <v>4864</v>
      </c>
      <c r="D2537" s="41" t="s">
        <v>21</v>
      </c>
      <c r="E2537" s="43">
        <v>156.88</v>
      </c>
      <c r="F2537" s="171">
        <f t="shared" si="45"/>
        <v>156.88</v>
      </c>
    </row>
    <row r="2538" spans="1:6" s="45" customFormat="1" ht="14.25">
      <c r="A2538" s="31">
        <v>60517</v>
      </c>
      <c r="B2538" s="22" t="s">
        <v>2411</v>
      </c>
      <c r="C2538" s="107" t="s">
        <v>4865</v>
      </c>
      <c r="D2538" s="41" t="s">
        <v>20</v>
      </c>
      <c r="E2538" s="43">
        <v>48.82</v>
      </c>
      <c r="F2538" s="171">
        <f t="shared" si="45"/>
        <v>48.82</v>
      </c>
    </row>
    <row r="2539" spans="1:6" s="45" customFormat="1" ht="14.25">
      <c r="A2539" s="31">
        <v>60518</v>
      </c>
      <c r="B2539" s="22" t="s">
        <v>2411</v>
      </c>
      <c r="C2539" s="107" t="s">
        <v>4866</v>
      </c>
      <c r="D2539" s="41" t="s">
        <v>20</v>
      </c>
      <c r="E2539" s="43">
        <v>80.62</v>
      </c>
      <c r="F2539" s="171">
        <f t="shared" si="45"/>
        <v>80.62</v>
      </c>
    </row>
    <row r="2540" spans="1:6" s="45" customFormat="1" ht="14.25">
      <c r="A2540" s="31">
        <v>60519</v>
      </c>
      <c r="B2540" s="22" t="s">
        <v>2411</v>
      </c>
      <c r="C2540" s="107" t="s">
        <v>4867</v>
      </c>
      <c r="D2540" s="41" t="s">
        <v>20</v>
      </c>
      <c r="E2540" s="43">
        <v>144.01</v>
      </c>
      <c r="F2540" s="171">
        <f t="shared" si="45"/>
        <v>144.01</v>
      </c>
    </row>
    <row r="2541" spans="1:6" s="45" customFormat="1" ht="14.25">
      <c r="A2541" s="31">
        <v>60528</v>
      </c>
      <c r="B2541" s="22" t="s">
        <v>2411</v>
      </c>
      <c r="C2541" s="107" t="s">
        <v>4868</v>
      </c>
      <c r="D2541" s="41" t="s">
        <v>20</v>
      </c>
      <c r="E2541" s="43">
        <v>31.82</v>
      </c>
      <c r="F2541" s="171">
        <f t="shared" si="45"/>
        <v>31.82</v>
      </c>
    </row>
    <row r="2542" spans="1:6" s="45" customFormat="1" ht="14.25">
      <c r="A2542" s="184">
        <v>60545</v>
      </c>
      <c r="B2542" s="22" t="s">
        <v>2411</v>
      </c>
      <c r="C2542" s="185" t="s">
        <v>4869</v>
      </c>
      <c r="D2542" s="186" t="s">
        <v>20</v>
      </c>
      <c r="E2542" s="187">
        <v>126.59</v>
      </c>
      <c r="F2542" s="171">
        <f t="shared" si="45"/>
        <v>126.59</v>
      </c>
    </row>
    <row r="2543" spans="1:6" s="45" customFormat="1" ht="14.25">
      <c r="A2543" s="31">
        <v>60546</v>
      </c>
      <c r="B2543" s="22" t="s">
        <v>2411</v>
      </c>
      <c r="C2543" s="107" t="s">
        <v>4870</v>
      </c>
      <c r="D2543" s="41" t="s">
        <v>20</v>
      </c>
      <c r="E2543" s="43">
        <v>61.11</v>
      </c>
      <c r="F2543" s="171">
        <f t="shared" si="45"/>
        <v>61.11</v>
      </c>
    </row>
    <row r="2544" spans="1:6" s="45" customFormat="1" ht="14.25">
      <c r="A2544" s="31">
        <v>60585</v>
      </c>
      <c r="B2544" s="22" t="s">
        <v>2411</v>
      </c>
      <c r="C2544" s="107" t="s">
        <v>4871</v>
      </c>
      <c r="D2544" s="41" t="s">
        <v>20</v>
      </c>
      <c r="E2544" s="43">
        <v>34.79</v>
      </c>
      <c r="F2544" s="171">
        <f t="shared" si="45"/>
        <v>34.79</v>
      </c>
    </row>
    <row r="2545" spans="1:6" s="45" customFormat="1" ht="14.25">
      <c r="A2545" s="184">
        <v>60596</v>
      </c>
      <c r="B2545" s="22" t="s">
        <v>2411</v>
      </c>
      <c r="C2545" s="185" t="s">
        <v>4872</v>
      </c>
      <c r="D2545" s="186" t="s">
        <v>20</v>
      </c>
      <c r="E2545" s="187">
        <v>125.63</v>
      </c>
      <c r="F2545" s="171">
        <f t="shared" si="45"/>
        <v>125.63</v>
      </c>
    </row>
    <row r="2546" spans="1:6" s="45" customFormat="1" ht="14.25">
      <c r="A2546" s="31">
        <v>60598</v>
      </c>
      <c r="B2546" s="22" t="s">
        <v>2411</v>
      </c>
      <c r="C2546" s="107" t="s">
        <v>4873</v>
      </c>
      <c r="D2546" s="41" t="s">
        <v>20</v>
      </c>
      <c r="E2546" s="43">
        <v>61.8</v>
      </c>
      <c r="F2546" s="171">
        <f t="shared" si="45"/>
        <v>61.8</v>
      </c>
    </row>
    <row r="2547" spans="1:6" s="45" customFormat="1" ht="14.25">
      <c r="A2547" s="184">
        <v>607</v>
      </c>
      <c r="B2547" s="22" t="s">
        <v>2411</v>
      </c>
      <c r="C2547" s="185" t="s">
        <v>4853</v>
      </c>
      <c r="D2547" s="186"/>
      <c r="E2547" s="187"/>
      <c r="F2547" s="171">
        <f t="shared" si="45"/>
        <v>0</v>
      </c>
    </row>
    <row r="2548" spans="1:6" s="45" customFormat="1" ht="14.25">
      <c r="A2548" s="31">
        <v>60712</v>
      </c>
      <c r="B2548" s="22" t="s">
        <v>2411</v>
      </c>
      <c r="C2548" s="107" t="s">
        <v>4874</v>
      </c>
      <c r="D2548" s="41" t="s">
        <v>20</v>
      </c>
      <c r="E2548" s="43">
        <v>247.17</v>
      </c>
      <c r="F2548" s="171">
        <f t="shared" si="45"/>
        <v>247.17</v>
      </c>
    </row>
    <row r="2549" spans="1:6" s="45" customFormat="1" ht="14.25">
      <c r="A2549" s="184">
        <v>60719</v>
      </c>
      <c r="B2549" s="22" t="s">
        <v>2411</v>
      </c>
      <c r="C2549" s="185" t="s">
        <v>4875</v>
      </c>
      <c r="D2549" s="186" t="s">
        <v>20</v>
      </c>
      <c r="E2549" s="187">
        <v>236.2</v>
      </c>
      <c r="F2549" s="171">
        <f t="shared" si="45"/>
        <v>236.2</v>
      </c>
    </row>
    <row r="2550" spans="1:6" s="45" customFormat="1" ht="14.25">
      <c r="A2550" s="31">
        <v>609</v>
      </c>
      <c r="B2550" s="22" t="s">
        <v>2411</v>
      </c>
      <c r="C2550" s="107" t="s">
        <v>4876</v>
      </c>
      <c r="D2550" s="41"/>
      <c r="E2550" s="43"/>
      <c r="F2550" s="171">
        <f t="shared" si="45"/>
        <v>0</v>
      </c>
    </row>
    <row r="2551" spans="1:6" s="45" customFormat="1" ht="14.25">
      <c r="A2551" s="31">
        <v>60906</v>
      </c>
      <c r="B2551" s="22" t="s">
        <v>2411</v>
      </c>
      <c r="C2551" s="107" t="s">
        <v>4877</v>
      </c>
      <c r="D2551" s="41" t="s">
        <v>20</v>
      </c>
      <c r="E2551" s="43">
        <v>295.85000000000002</v>
      </c>
      <c r="F2551" s="171">
        <f t="shared" si="45"/>
        <v>295.85000000000002</v>
      </c>
    </row>
    <row r="2552" spans="1:6" s="45" customFormat="1" ht="14.25">
      <c r="A2552" s="31">
        <v>610</v>
      </c>
      <c r="B2552" s="22" t="s">
        <v>2411</v>
      </c>
      <c r="C2552" s="107" t="s">
        <v>4878</v>
      </c>
      <c r="D2552" s="41"/>
      <c r="E2552" s="43"/>
      <c r="F2552" s="171">
        <f t="shared" si="45"/>
        <v>0</v>
      </c>
    </row>
    <row r="2553" spans="1:6" s="45" customFormat="1" ht="14.25">
      <c r="A2553" s="31">
        <v>61004</v>
      </c>
      <c r="B2553" s="22" t="s">
        <v>2411</v>
      </c>
      <c r="C2553" s="107" t="s">
        <v>4879</v>
      </c>
      <c r="D2553" s="41" t="s">
        <v>21</v>
      </c>
      <c r="E2553" s="43">
        <v>536.52</v>
      </c>
      <c r="F2553" s="171">
        <f t="shared" si="45"/>
        <v>536.52</v>
      </c>
    </row>
    <row r="2554" spans="1:6" s="45" customFormat="1" ht="14.25">
      <c r="A2554" s="31">
        <v>621</v>
      </c>
      <c r="B2554" s="22" t="s">
        <v>2411</v>
      </c>
      <c r="C2554" s="107" t="s">
        <v>4880</v>
      </c>
      <c r="D2554" s="41"/>
      <c r="E2554" s="43"/>
      <c r="F2554" s="171">
        <f t="shared" si="45"/>
        <v>0</v>
      </c>
    </row>
    <row r="2555" spans="1:6" s="45" customFormat="1" ht="14.25">
      <c r="A2555" s="31">
        <v>62101</v>
      </c>
      <c r="B2555" s="22" t="s">
        <v>2411</v>
      </c>
      <c r="C2555" s="107" t="s">
        <v>4881</v>
      </c>
      <c r="D2555" s="41" t="s">
        <v>20</v>
      </c>
      <c r="E2555" s="43">
        <v>15.35</v>
      </c>
      <c r="F2555" s="171">
        <f t="shared" si="45"/>
        <v>15.35</v>
      </c>
    </row>
    <row r="2556" spans="1:6" s="45" customFormat="1" ht="14.25">
      <c r="A2556" s="31">
        <v>62102</v>
      </c>
      <c r="B2556" s="22" t="s">
        <v>2411</v>
      </c>
      <c r="C2556" s="107" t="s">
        <v>4882</v>
      </c>
      <c r="D2556" s="41" t="s">
        <v>20</v>
      </c>
      <c r="E2556" s="43">
        <v>18.38</v>
      </c>
      <c r="F2556" s="171">
        <f t="shared" si="45"/>
        <v>18.38</v>
      </c>
    </row>
    <row r="2557" spans="1:6" s="45" customFormat="1" ht="14.25">
      <c r="A2557" s="31">
        <v>62103</v>
      </c>
      <c r="B2557" s="22" t="s">
        <v>2411</v>
      </c>
      <c r="C2557" s="107" t="s">
        <v>4883</v>
      </c>
      <c r="D2557" s="41" t="s">
        <v>20</v>
      </c>
      <c r="E2557" s="43">
        <v>29.03</v>
      </c>
      <c r="F2557" s="171">
        <f t="shared" si="45"/>
        <v>29.03</v>
      </c>
    </row>
    <row r="2558" spans="1:6" s="45" customFormat="1" ht="14.25">
      <c r="A2558" s="31">
        <v>62104</v>
      </c>
      <c r="B2558" s="22" t="s">
        <v>2411</v>
      </c>
      <c r="C2558" s="107" t="s">
        <v>4884</v>
      </c>
      <c r="D2558" s="41" t="s">
        <v>20</v>
      </c>
      <c r="E2558" s="43">
        <v>31.91</v>
      </c>
      <c r="F2558" s="171">
        <f t="shared" si="45"/>
        <v>31.91</v>
      </c>
    </row>
    <row r="2559" spans="1:6" s="45" customFormat="1" ht="14.25">
      <c r="A2559" s="31">
        <v>62105</v>
      </c>
      <c r="B2559" s="22" t="s">
        <v>2411</v>
      </c>
      <c r="C2559" s="107" t="s">
        <v>4885</v>
      </c>
      <c r="D2559" s="41" t="s">
        <v>20</v>
      </c>
      <c r="E2559" s="43">
        <v>36.94</v>
      </c>
      <c r="F2559" s="171">
        <f t="shared" si="45"/>
        <v>36.94</v>
      </c>
    </row>
    <row r="2560" spans="1:6" s="45" customFormat="1" ht="14.25">
      <c r="A2560" s="31">
        <v>62106</v>
      </c>
      <c r="B2560" s="22" t="s">
        <v>2411</v>
      </c>
      <c r="C2560" s="107" t="s">
        <v>4886</v>
      </c>
      <c r="D2560" s="41" t="s">
        <v>20</v>
      </c>
      <c r="E2560" s="43">
        <v>70.19</v>
      </c>
      <c r="F2560" s="171">
        <f t="shared" si="45"/>
        <v>70.19</v>
      </c>
    </row>
    <row r="2561" spans="1:6" s="45" customFormat="1" ht="14.25">
      <c r="A2561" s="31">
        <v>62107</v>
      </c>
      <c r="B2561" s="22" t="s">
        <v>2411</v>
      </c>
      <c r="C2561" s="107" t="s">
        <v>4887</v>
      </c>
      <c r="D2561" s="41" t="s">
        <v>20</v>
      </c>
      <c r="E2561" s="43">
        <v>281.38</v>
      </c>
      <c r="F2561" s="171">
        <f t="shared" si="45"/>
        <v>281.38</v>
      </c>
    </row>
    <row r="2562" spans="1:6" s="45" customFormat="1" ht="14.25">
      <c r="A2562" s="31">
        <v>62111</v>
      </c>
      <c r="B2562" s="22" t="s">
        <v>2411</v>
      </c>
      <c r="C2562" s="107" t="s">
        <v>4888</v>
      </c>
      <c r="D2562" s="41" t="s">
        <v>20</v>
      </c>
      <c r="E2562" s="43">
        <v>0.85</v>
      </c>
      <c r="F2562" s="171">
        <f t="shared" si="45"/>
        <v>0.85</v>
      </c>
    </row>
    <row r="2563" spans="1:6" s="45" customFormat="1" ht="14.25">
      <c r="A2563" s="184">
        <v>62112</v>
      </c>
      <c r="B2563" s="22" t="s">
        <v>2411</v>
      </c>
      <c r="C2563" s="185" t="s">
        <v>4889</v>
      </c>
      <c r="D2563" s="186" t="s">
        <v>20</v>
      </c>
      <c r="E2563" s="187">
        <v>2.77</v>
      </c>
      <c r="F2563" s="171">
        <f t="shared" ref="F2563:F2626" si="46">E2563*$F$1534</f>
        <v>2.77</v>
      </c>
    </row>
    <row r="2564" spans="1:6" s="45" customFormat="1" ht="14.25">
      <c r="A2564" s="31">
        <v>62116</v>
      </c>
      <c r="B2564" s="22" t="s">
        <v>2411</v>
      </c>
      <c r="C2564" s="107" t="s">
        <v>4890</v>
      </c>
      <c r="D2564" s="41" t="s">
        <v>20</v>
      </c>
      <c r="E2564" s="43">
        <v>6.36</v>
      </c>
      <c r="F2564" s="171">
        <f t="shared" si="46"/>
        <v>6.36</v>
      </c>
    </row>
    <row r="2565" spans="1:6" s="45" customFormat="1" ht="14.25">
      <c r="A2565" s="31">
        <v>62122</v>
      </c>
      <c r="B2565" s="22" t="s">
        <v>2411</v>
      </c>
      <c r="C2565" s="107" t="s">
        <v>4891</v>
      </c>
      <c r="D2565" s="41" t="s">
        <v>20</v>
      </c>
      <c r="E2565" s="43">
        <v>1.83</v>
      </c>
      <c r="F2565" s="171">
        <f t="shared" si="46"/>
        <v>1.83</v>
      </c>
    </row>
    <row r="2566" spans="1:6" s="45" customFormat="1" ht="14.25">
      <c r="A2566" s="31">
        <v>62129</v>
      </c>
      <c r="B2566" s="22" t="s">
        <v>2411</v>
      </c>
      <c r="C2566" s="107" t="s">
        <v>4892</v>
      </c>
      <c r="D2566" s="41" t="s">
        <v>20</v>
      </c>
      <c r="E2566" s="43">
        <v>6.22</v>
      </c>
      <c r="F2566" s="171">
        <f t="shared" si="46"/>
        <v>6.22</v>
      </c>
    </row>
    <row r="2567" spans="1:6" s="45" customFormat="1" ht="14.25">
      <c r="A2567" s="31">
        <v>62187</v>
      </c>
      <c r="B2567" s="22" t="s">
        <v>2411</v>
      </c>
      <c r="C2567" s="107" t="s">
        <v>4893</v>
      </c>
      <c r="D2567" s="41" t="s">
        <v>20</v>
      </c>
      <c r="E2567" s="43">
        <v>6.95</v>
      </c>
      <c r="F2567" s="171">
        <f t="shared" si="46"/>
        <v>6.95</v>
      </c>
    </row>
    <row r="2568" spans="1:6" s="45" customFormat="1" ht="14.25">
      <c r="A2568" s="184">
        <v>623</v>
      </c>
      <c r="B2568" s="22" t="s">
        <v>2411</v>
      </c>
      <c r="C2568" s="185" t="s">
        <v>4894</v>
      </c>
      <c r="D2568" s="186"/>
      <c r="E2568" s="187"/>
      <c r="F2568" s="171">
        <f t="shared" si="46"/>
        <v>0</v>
      </c>
    </row>
    <row r="2569" spans="1:6" s="45" customFormat="1" ht="14.25">
      <c r="A2569" s="31">
        <v>62319</v>
      </c>
      <c r="B2569" s="22" t="s">
        <v>2411</v>
      </c>
      <c r="C2569" s="107" t="s">
        <v>4895</v>
      </c>
      <c r="D2569" s="41" t="s">
        <v>20</v>
      </c>
      <c r="E2569" s="43">
        <v>4.7</v>
      </c>
      <c r="F2569" s="171">
        <f t="shared" si="46"/>
        <v>4.7</v>
      </c>
    </row>
    <row r="2570" spans="1:6" s="45" customFormat="1" ht="14.25">
      <c r="A2570" s="31">
        <v>62321</v>
      </c>
      <c r="B2570" s="22" t="s">
        <v>2411</v>
      </c>
      <c r="C2570" s="107" t="s">
        <v>4896</v>
      </c>
      <c r="D2570" s="41" t="s">
        <v>20</v>
      </c>
      <c r="E2570" s="43">
        <v>3.88</v>
      </c>
      <c r="F2570" s="171">
        <f t="shared" si="46"/>
        <v>3.88</v>
      </c>
    </row>
    <row r="2571" spans="1:6" s="45" customFormat="1" ht="14.25">
      <c r="A2571" s="31">
        <v>62324</v>
      </c>
      <c r="B2571" s="22" t="s">
        <v>2411</v>
      </c>
      <c r="C2571" s="107" t="s">
        <v>4897</v>
      </c>
      <c r="D2571" s="41" t="s">
        <v>20</v>
      </c>
      <c r="E2571" s="43">
        <v>2.92</v>
      </c>
      <c r="F2571" s="171">
        <f t="shared" si="46"/>
        <v>2.92</v>
      </c>
    </row>
    <row r="2572" spans="1:6" s="45" customFormat="1" ht="14.25">
      <c r="A2572" s="31">
        <v>62375</v>
      </c>
      <c r="B2572" s="22" t="s">
        <v>2411</v>
      </c>
      <c r="C2572" s="107" t="s">
        <v>4898</v>
      </c>
      <c r="D2572" s="41" t="s">
        <v>21</v>
      </c>
      <c r="E2572" s="43">
        <v>80.349999999999994</v>
      </c>
      <c r="F2572" s="171">
        <f t="shared" si="46"/>
        <v>80.349999999999994</v>
      </c>
    </row>
    <row r="2573" spans="1:6" s="45" customFormat="1" ht="14.25">
      <c r="A2573" s="31">
        <v>624</v>
      </c>
      <c r="B2573" s="22" t="s">
        <v>2411</v>
      </c>
      <c r="C2573" s="107" t="s">
        <v>4899</v>
      </c>
      <c r="D2573" s="41"/>
      <c r="E2573" s="43"/>
      <c r="F2573" s="171">
        <f t="shared" si="46"/>
        <v>0</v>
      </c>
    </row>
    <row r="2574" spans="1:6" s="45" customFormat="1" ht="14.25">
      <c r="A2574" s="31">
        <v>62420</v>
      </c>
      <c r="B2574" s="22" t="s">
        <v>2411</v>
      </c>
      <c r="C2574" s="107" t="s">
        <v>4900</v>
      </c>
      <c r="D2574" s="41" t="s">
        <v>20</v>
      </c>
      <c r="E2574" s="43">
        <v>6.52</v>
      </c>
      <c r="F2574" s="171">
        <f t="shared" si="46"/>
        <v>6.52</v>
      </c>
    </row>
    <row r="2575" spans="1:6" s="45" customFormat="1" ht="14.25">
      <c r="A2575" s="184">
        <v>62423</v>
      </c>
      <c r="B2575" s="22" t="s">
        <v>2411</v>
      </c>
      <c r="C2575" s="185" t="s">
        <v>4901</v>
      </c>
      <c r="D2575" s="186" t="s">
        <v>20</v>
      </c>
      <c r="E2575" s="187">
        <v>24.12</v>
      </c>
      <c r="F2575" s="171">
        <f t="shared" si="46"/>
        <v>24.12</v>
      </c>
    </row>
    <row r="2576" spans="1:6" s="45" customFormat="1" ht="14.25">
      <c r="A2576" s="31">
        <v>62430</v>
      </c>
      <c r="B2576" s="22" t="s">
        <v>2411</v>
      </c>
      <c r="C2576" s="107" t="s">
        <v>4902</v>
      </c>
      <c r="D2576" s="41" t="s">
        <v>20</v>
      </c>
      <c r="E2576" s="43">
        <v>37.18</v>
      </c>
      <c r="F2576" s="171">
        <f t="shared" si="46"/>
        <v>37.18</v>
      </c>
    </row>
    <row r="2577" spans="1:6" s="45" customFormat="1" ht="14.25">
      <c r="A2577" s="31">
        <v>62440</v>
      </c>
      <c r="B2577" s="22" t="s">
        <v>2411</v>
      </c>
      <c r="C2577" s="107" t="s">
        <v>4903</v>
      </c>
      <c r="D2577" s="41" t="s">
        <v>20</v>
      </c>
      <c r="E2577" s="43">
        <v>25.15</v>
      </c>
      <c r="F2577" s="171">
        <f t="shared" si="46"/>
        <v>25.15</v>
      </c>
    </row>
    <row r="2578" spans="1:6" s="45" customFormat="1" ht="14.25">
      <c r="A2578" s="31">
        <v>62472</v>
      </c>
      <c r="B2578" s="22" t="s">
        <v>2411</v>
      </c>
      <c r="C2578" s="107" t="s">
        <v>4904</v>
      </c>
      <c r="D2578" s="41" t="s">
        <v>20</v>
      </c>
      <c r="E2578" s="43">
        <v>14.63</v>
      </c>
      <c r="F2578" s="171">
        <f t="shared" si="46"/>
        <v>14.63</v>
      </c>
    </row>
    <row r="2579" spans="1:6" s="45" customFormat="1" ht="14.25">
      <c r="A2579" s="31">
        <v>62482</v>
      </c>
      <c r="B2579" s="22" t="s">
        <v>2411</v>
      </c>
      <c r="C2579" s="107" t="s">
        <v>4905</v>
      </c>
      <c r="D2579" s="41" t="s">
        <v>20</v>
      </c>
      <c r="E2579" s="43">
        <v>53.05</v>
      </c>
      <c r="F2579" s="171">
        <f t="shared" si="46"/>
        <v>53.05</v>
      </c>
    </row>
    <row r="2580" spans="1:6" s="45" customFormat="1" ht="14.25">
      <c r="A2580" s="31">
        <v>625</v>
      </c>
      <c r="B2580" s="22" t="s">
        <v>2411</v>
      </c>
      <c r="C2580" s="107" t="s">
        <v>4906</v>
      </c>
      <c r="D2580" s="41"/>
      <c r="E2580" s="43"/>
      <c r="F2580" s="171">
        <f t="shared" si="46"/>
        <v>0</v>
      </c>
    </row>
    <row r="2581" spans="1:6" s="45" customFormat="1" ht="14.25">
      <c r="A2581" s="31">
        <v>62501</v>
      </c>
      <c r="B2581" s="22" t="s">
        <v>2411</v>
      </c>
      <c r="C2581" s="107" t="s">
        <v>4907</v>
      </c>
      <c r="D2581" s="41" t="s">
        <v>21</v>
      </c>
      <c r="E2581" s="43">
        <v>4.6100000000000003</v>
      </c>
      <c r="F2581" s="171">
        <f t="shared" si="46"/>
        <v>4.6100000000000003</v>
      </c>
    </row>
    <row r="2582" spans="1:6" s="45" customFormat="1" ht="14.25">
      <c r="A2582" s="31">
        <v>62502</v>
      </c>
      <c r="B2582" s="22" t="s">
        <v>2411</v>
      </c>
      <c r="C2582" s="107" t="s">
        <v>4908</v>
      </c>
      <c r="D2582" s="41" t="s">
        <v>21</v>
      </c>
      <c r="E2582" s="43">
        <v>5.8</v>
      </c>
      <c r="F2582" s="171">
        <f t="shared" si="46"/>
        <v>5.8</v>
      </c>
    </row>
    <row r="2583" spans="1:6" s="45" customFormat="1" ht="14.25">
      <c r="A2583" s="31">
        <v>62503</v>
      </c>
      <c r="B2583" s="22" t="s">
        <v>2411</v>
      </c>
      <c r="C2583" s="107" t="s">
        <v>4909</v>
      </c>
      <c r="D2583" s="41" t="s">
        <v>21</v>
      </c>
      <c r="E2583" s="43">
        <v>9.4700000000000006</v>
      </c>
      <c r="F2583" s="171">
        <f t="shared" si="46"/>
        <v>9.4700000000000006</v>
      </c>
    </row>
    <row r="2584" spans="1:6" s="45" customFormat="1" ht="14.25">
      <c r="A2584" s="31">
        <v>62504</v>
      </c>
      <c r="B2584" s="22" t="s">
        <v>2411</v>
      </c>
      <c r="C2584" s="107" t="s">
        <v>4910</v>
      </c>
      <c r="D2584" s="41" t="s">
        <v>21</v>
      </c>
      <c r="E2584" s="43">
        <v>12.69</v>
      </c>
      <c r="F2584" s="171">
        <f t="shared" si="46"/>
        <v>12.69</v>
      </c>
    </row>
    <row r="2585" spans="1:6" s="45" customFormat="1" ht="14.25">
      <c r="A2585" s="31">
        <v>62505</v>
      </c>
      <c r="B2585" s="22" t="s">
        <v>2411</v>
      </c>
      <c r="C2585" s="107" t="s">
        <v>4911</v>
      </c>
      <c r="D2585" s="41" t="s">
        <v>21</v>
      </c>
      <c r="E2585" s="43">
        <v>18.2</v>
      </c>
      <c r="F2585" s="171">
        <f t="shared" si="46"/>
        <v>18.2</v>
      </c>
    </row>
    <row r="2586" spans="1:6" s="45" customFormat="1" ht="14.25">
      <c r="A2586" s="31">
        <v>62506</v>
      </c>
      <c r="B2586" s="22" t="s">
        <v>2411</v>
      </c>
      <c r="C2586" s="107" t="s">
        <v>4912</v>
      </c>
      <c r="D2586" s="41" t="s">
        <v>21</v>
      </c>
      <c r="E2586" s="43">
        <v>26.01</v>
      </c>
      <c r="F2586" s="171">
        <f t="shared" si="46"/>
        <v>26.01</v>
      </c>
    </row>
    <row r="2587" spans="1:6" s="45" customFormat="1" ht="14.25">
      <c r="A2587" s="31">
        <v>62507</v>
      </c>
      <c r="B2587" s="22" t="s">
        <v>2411</v>
      </c>
      <c r="C2587" s="107" t="s">
        <v>4913</v>
      </c>
      <c r="D2587" s="41" t="s">
        <v>21</v>
      </c>
      <c r="E2587" s="43">
        <v>42.74</v>
      </c>
      <c r="F2587" s="171">
        <f t="shared" si="46"/>
        <v>42.74</v>
      </c>
    </row>
    <row r="2588" spans="1:6" s="45" customFormat="1" ht="14.25">
      <c r="A2588" s="31">
        <v>62508</v>
      </c>
      <c r="B2588" s="22" t="s">
        <v>2411</v>
      </c>
      <c r="C2588" s="107" t="s">
        <v>4914</v>
      </c>
      <c r="D2588" s="41" t="s">
        <v>21</v>
      </c>
      <c r="E2588" s="43">
        <v>57.04</v>
      </c>
      <c r="F2588" s="171">
        <f t="shared" si="46"/>
        <v>57.04</v>
      </c>
    </row>
    <row r="2589" spans="1:6" s="45" customFormat="1" ht="14.25">
      <c r="A2589" s="31">
        <v>62511</v>
      </c>
      <c r="B2589" s="22" t="s">
        <v>2411</v>
      </c>
      <c r="C2589" s="107" t="s">
        <v>4915</v>
      </c>
      <c r="D2589" s="41" t="s">
        <v>20</v>
      </c>
      <c r="E2589" s="43">
        <v>0.95</v>
      </c>
      <c r="F2589" s="171">
        <f t="shared" si="46"/>
        <v>0.95</v>
      </c>
    </row>
    <row r="2590" spans="1:6" s="45" customFormat="1" ht="14.25">
      <c r="A2590" s="31">
        <v>62512</v>
      </c>
      <c r="B2590" s="22" t="s">
        <v>2411</v>
      </c>
      <c r="C2590" s="107" t="s">
        <v>4916</v>
      </c>
      <c r="D2590" s="41" t="s">
        <v>20</v>
      </c>
      <c r="E2590" s="43">
        <v>3.04</v>
      </c>
      <c r="F2590" s="171">
        <f t="shared" si="46"/>
        <v>3.04</v>
      </c>
    </row>
    <row r="2591" spans="1:6" s="45" customFormat="1" ht="14.25">
      <c r="A2591" s="31">
        <v>62514</v>
      </c>
      <c r="B2591" s="22" t="s">
        <v>2411</v>
      </c>
      <c r="C2591" s="107" t="s">
        <v>4917</v>
      </c>
      <c r="D2591" s="41" t="s">
        <v>20</v>
      </c>
      <c r="E2591" s="43">
        <v>7.06</v>
      </c>
      <c r="F2591" s="171">
        <f t="shared" si="46"/>
        <v>7.06</v>
      </c>
    </row>
    <row r="2592" spans="1:6" s="45" customFormat="1" ht="14.25">
      <c r="A2592" s="31">
        <v>62520</v>
      </c>
      <c r="B2592" s="22" t="s">
        <v>2411</v>
      </c>
      <c r="C2592" s="107" t="s">
        <v>4918</v>
      </c>
      <c r="D2592" s="41" t="s">
        <v>20</v>
      </c>
      <c r="E2592" s="43">
        <v>2.08</v>
      </c>
      <c r="F2592" s="171">
        <f t="shared" si="46"/>
        <v>2.08</v>
      </c>
    </row>
    <row r="2593" spans="1:6" s="45" customFormat="1" ht="14.25">
      <c r="A2593" s="31">
        <v>62521</v>
      </c>
      <c r="B2593" s="22" t="s">
        <v>2411</v>
      </c>
      <c r="C2593" s="107" t="s">
        <v>4919</v>
      </c>
      <c r="D2593" s="41" t="s">
        <v>20</v>
      </c>
      <c r="E2593" s="43">
        <v>4.82</v>
      </c>
      <c r="F2593" s="171">
        <f t="shared" si="46"/>
        <v>4.82</v>
      </c>
    </row>
    <row r="2594" spans="1:6" s="45" customFormat="1" ht="14.25">
      <c r="A2594" s="31">
        <v>62530</v>
      </c>
      <c r="B2594" s="22" t="s">
        <v>2411</v>
      </c>
      <c r="C2594" s="107" t="s">
        <v>4920</v>
      </c>
      <c r="D2594" s="41" t="s">
        <v>21</v>
      </c>
      <c r="E2594" s="43">
        <v>6.23</v>
      </c>
      <c r="F2594" s="171">
        <f t="shared" si="46"/>
        <v>6.23</v>
      </c>
    </row>
    <row r="2595" spans="1:6" s="45" customFormat="1" ht="14.25">
      <c r="A2595" s="31">
        <v>62531</v>
      </c>
      <c r="B2595" s="22" t="s">
        <v>2411</v>
      </c>
      <c r="C2595" s="107" t="s">
        <v>4921</v>
      </c>
      <c r="D2595" s="41" t="s">
        <v>21</v>
      </c>
      <c r="E2595" s="43">
        <v>12.12</v>
      </c>
      <c r="F2595" s="171">
        <f t="shared" si="46"/>
        <v>12.12</v>
      </c>
    </row>
    <row r="2596" spans="1:6" s="45" customFormat="1" ht="14.25">
      <c r="A2596" s="31">
        <v>62532</v>
      </c>
      <c r="B2596" s="22" t="s">
        <v>2411</v>
      </c>
      <c r="C2596" s="107" t="s">
        <v>4922</v>
      </c>
      <c r="D2596" s="41" t="s">
        <v>21</v>
      </c>
      <c r="E2596" s="43">
        <v>18.399999999999999</v>
      </c>
      <c r="F2596" s="171">
        <f t="shared" si="46"/>
        <v>18.399999999999999</v>
      </c>
    </row>
    <row r="2597" spans="1:6" s="45" customFormat="1" ht="14.25">
      <c r="A2597" s="31">
        <v>62533</v>
      </c>
      <c r="B2597" s="22" t="s">
        <v>2411</v>
      </c>
      <c r="C2597" s="107" t="s">
        <v>4923</v>
      </c>
      <c r="D2597" s="41" t="s">
        <v>21</v>
      </c>
      <c r="E2597" s="43">
        <v>19.22</v>
      </c>
      <c r="F2597" s="171">
        <f t="shared" si="46"/>
        <v>19.22</v>
      </c>
    </row>
    <row r="2598" spans="1:6" s="45" customFormat="1" ht="14.25">
      <c r="A2598" s="31">
        <v>62534</v>
      </c>
      <c r="B2598" s="22" t="s">
        <v>2411</v>
      </c>
      <c r="C2598" s="107" t="s">
        <v>4924</v>
      </c>
      <c r="D2598" s="41" t="s">
        <v>21</v>
      </c>
      <c r="E2598" s="43">
        <v>40.71</v>
      </c>
      <c r="F2598" s="171">
        <f t="shared" si="46"/>
        <v>40.71</v>
      </c>
    </row>
    <row r="2599" spans="1:6" s="45" customFormat="1" ht="14.25">
      <c r="A2599" s="31">
        <v>62535</v>
      </c>
      <c r="B2599" s="22" t="s">
        <v>2411</v>
      </c>
      <c r="C2599" s="107" t="s">
        <v>4925</v>
      </c>
      <c r="D2599" s="41" t="s">
        <v>21</v>
      </c>
      <c r="E2599" s="43">
        <v>81.05</v>
      </c>
      <c r="F2599" s="171">
        <f t="shared" si="46"/>
        <v>81.05</v>
      </c>
    </row>
    <row r="2600" spans="1:6" s="45" customFormat="1" ht="14.25">
      <c r="A2600" s="31">
        <v>62536</v>
      </c>
      <c r="B2600" s="22" t="s">
        <v>2411</v>
      </c>
      <c r="C2600" s="107" t="s">
        <v>4926</v>
      </c>
      <c r="D2600" s="41" t="s">
        <v>20</v>
      </c>
      <c r="E2600" s="43">
        <v>2.82</v>
      </c>
      <c r="F2600" s="171">
        <f t="shared" si="46"/>
        <v>2.82</v>
      </c>
    </row>
    <row r="2601" spans="1:6" s="45" customFormat="1" ht="14.25">
      <c r="A2601" s="31">
        <v>62540</v>
      </c>
      <c r="B2601" s="22" t="s">
        <v>2411</v>
      </c>
      <c r="C2601" s="107" t="s">
        <v>4927</v>
      </c>
      <c r="D2601" s="41" t="s">
        <v>20</v>
      </c>
      <c r="E2601" s="43">
        <v>2.39</v>
      </c>
      <c r="F2601" s="171">
        <f t="shared" si="46"/>
        <v>2.39</v>
      </c>
    </row>
    <row r="2602" spans="1:6" s="45" customFormat="1" ht="14.25">
      <c r="A2602" s="31">
        <v>62542</v>
      </c>
      <c r="B2602" s="22" t="s">
        <v>2411</v>
      </c>
      <c r="C2602" s="107" t="s">
        <v>4928</v>
      </c>
      <c r="D2602" s="41" t="s">
        <v>20</v>
      </c>
      <c r="E2602" s="43">
        <v>7.27</v>
      </c>
      <c r="F2602" s="171">
        <f t="shared" si="46"/>
        <v>7.27</v>
      </c>
    </row>
    <row r="2603" spans="1:6" s="45" customFormat="1" ht="14.25">
      <c r="A2603" s="31">
        <v>62543</v>
      </c>
      <c r="B2603" s="22" t="s">
        <v>2411</v>
      </c>
      <c r="C2603" s="107" t="s">
        <v>4929</v>
      </c>
      <c r="D2603" s="41" t="s">
        <v>20</v>
      </c>
      <c r="E2603" s="43">
        <v>7.85</v>
      </c>
      <c r="F2603" s="171">
        <f t="shared" si="46"/>
        <v>7.85</v>
      </c>
    </row>
    <row r="2604" spans="1:6" s="45" customFormat="1" ht="14.25">
      <c r="A2604" s="31">
        <v>62544</v>
      </c>
      <c r="B2604" s="22" t="s">
        <v>2411</v>
      </c>
      <c r="C2604" s="107" t="s">
        <v>4930</v>
      </c>
      <c r="D2604" s="41" t="s">
        <v>20</v>
      </c>
      <c r="E2604" s="43">
        <v>4.7699999999999996</v>
      </c>
      <c r="F2604" s="171">
        <f t="shared" si="46"/>
        <v>4.7699999999999996</v>
      </c>
    </row>
    <row r="2605" spans="1:6" s="45" customFormat="1" ht="14.25">
      <c r="A2605" s="31">
        <v>62547</v>
      </c>
      <c r="B2605" s="22" t="s">
        <v>2411</v>
      </c>
      <c r="C2605" s="107" t="s">
        <v>4931</v>
      </c>
      <c r="D2605" s="41" t="s">
        <v>20</v>
      </c>
      <c r="E2605" s="43">
        <v>18.260000000000002</v>
      </c>
      <c r="F2605" s="171">
        <f t="shared" si="46"/>
        <v>18.260000000000002</v>
      </c>
    </row>
    <row r="2606" spans="1:6" s="45" customFormat="1" ht="14.25">
      <c r="A2606" s="184">
        <v>62549</v>
      </c>
      <c r="B2606" s="22" t="s">
        <v>2411</v>
      </c>
      <c r="C2606" s="185" t="s">
        <v>4932</v>
      </c>
      <c r="D2606" s="186" t="s">
        <v>20</v>
      </c>
      <c r="E2606" s="187">
        <v>16.440000000000001</v>
      </c>
      <c r="F2606" s="171">
        <f t="shared" si="46"/>
        <v>16.440000000000001</v>
      </c>
    </row>
    <row r="2607" spans="1:6" s="45" customFormat="1" ht="14.25">
      <c r="A2607" s="31">
        <v>62570</v>
      </c>
      <c r="B2607" s="22" t="s">
        <v>2411</v>
      </c>
      <c r="C2607" s="107" t="s">
        <v>4933</v>
      </c>
      <c r="D2607" s="41" t="s">
        <v>20</v>
      </c>
      <c r="E2607" s="43">
        <v>1.01</v>
      </c>
      <c r="F2607" s="171">
        <f t="shared" si="46"/>
        <v>1.01</v>
      </c>
    </row>
    <row r="2608" spans="1:6" s="45" customFormat="1" ht="14.25">
      <c r="A2608" s="184">
        <v>62577</v>
      </c>
      <c r="B2608" s="22" t="s">
        <v>2411</v>
      </c>
      <c r="C2608" s="185" t="s">
        <v>4934</v>
      </c>
      <c r="D2608" s="186" t="s">
        <v>20</v>
      </c>
      <c r="E2608" s="187">
        <v>60.69</v>
      </c>
      <c r="F2608" s="171">
        <f t="shared" si="46"/>
        <v>60.69</v>
      </c>
    </row>
    <row r="2609" spans="1:6" s="45" customFormat="1" ht="14.25">
      <c r="A2609" s="31">
        <v>62588</v>
      </c>
      <c r="B2609" s="22" t="s">
        <v>2411</v>
      </c>
      <c r="C2609" s="107" t="s">
        <v>4935</v>
      </c>
      <c r="D2609" s="41" t="s">
        <v>20</v>
      </c>
      <c r="E2609" s="43">
        <v>8.83</v>
      </c>
      <c r="F2609" s="171">
        <f t="shared" si="46"/>
        <v>8.83</v>
      </c>
    </row>
    <row r="2610" spans="1:6" s="45" customFormat="1" ht="14.25">
      <c r="A2610" s="31">
        <v>62594</v>
      </c>
      <c r="B2610" s="22" t="s">
        <v>2411</v>
      </c>
      <c r="C2610" s="107" t="s">
        <v>4936</v>
      </c>
      <c r="D2610" s="41" t="s">
        <v>20</v>
      </c>
      <c r="E2610" s="43">
        <v>1.97</v>
      </c>
      <c r="F2610" s="171">
        <f t="shared" si="46"/>
        <v>1.97</v>
      </c>
    </row>
    <row r="2611" spans="1:6" s="45" customFormat="1" ht="14.25">
      <c r="A2611" s="184">
        <v>626</v>
      </c>
      <c r="B2611" s="22" t="s">
        <v>2411</v>
      </c>
      <c r="C2611" s="185" t="s">
        <v>4937</v>
      </c>
      <c r="D2611" s="186"/>
      <c r="E2611" s="187"/>
      <c r="F2611" s="171">
        <f t="shared" si="46"/>
        <v>0</v>
      </c>
    </row>
    <row r="2612" spans="1:6" s="45" customFormat="1" ht="14.25">
      <c r="A2612" s="31">
        <v>62674</v>
      </c>
      <c r="B2612" s="22" t="s">
        <v>2411</v>
      </c>
      <c r="C2612" s="107" t="s">
        <v>4938</v>
      </c>
      <c r="D2612" s="41" t="s">
        <v>20</v>
      </c>
      <c r="E2612" s="43">
        <v>15.91</v>
      </c>
      <c r="F2612" s="171">
        <f t="shared" si="46"/>
        <v>15.91</v>
      </c>
    </row>
    <row r="2613" spans="1:6" s="45" customFormat="1" ht="14.25">
      <c r="A2613" s="31">
        <v>627</v>
      </c>
      <c r="B2613" s="22" t="s">
        <v>2411</v>
      </c>
      <c r="C2613" s="107" t="s">
        <v>4939</v>
      </c>
      <c r="D2613" s="41"/>
      <c r="E2613" s="43"/>
      <c r="F2613" s="171">
        <f t="shared" si="46"/>
        <v>0</v>
      </c>
    </row>
    <row r="2614" spans="1:6" s="45" customFormat="1" ht="14.25">
      <c r="A2614" s="31">
        <v>62703</v>
      </c>
      <c r="B2614" s="22" t="s">
        <v>2411</v>
      </c>
      <c r="C2614" s="107" t="s">
        <v>4940</v>
      </c>
      <c r="D2614" s="41" t="s">
        <v>21</v>
      </c>
      <c r="E2614" s="43">
        <v>35.03</v>
      </c>
      <c r="F2614" s="171">
        <f t="shared" si="46"/>
        <v>35.03</v>
      </c>
    </row>
    <row r="2615" spans="1:6" s="45" customFormat="1" ht="14.25">
      <c r="A2615" s="184">
        <v>630</v>
      </c>
      <c r="B2615" s="22" t="s">
        <v>2411</v>
      </c>
      <c r="C2615" s="185" t="s">
        <v>4941</v>
      </c>
      <c r="D2615" s="186"/>
      <c r="E2615" s="187"/>
      <c r="F2615" s="171">
        <f t="shared" si="46"/>
        <v>0</v>
      </c>
    </row>
    <row r="2616" spans="1:6" s="45" customFormat="1" ht="14.25">
      <c r="A2616" s="31">
        <v>63043</v>
      </c>
      <c r="B2616" s="22" t="s">
        <v>2411</v>
      </c>
      <c r="C2616" s="107" t="s">
        <v>4942</v>
      </c>
      <c r="D2616" s="41" t="s">
        <v>21</v>
      </c>
      <c r="E2616" s="43">
        <v>18.420000000000002</v>
      </c>
      <c r="F2616" s="171">
        <f t="shared" si="46"/>
        <v>18.420000000000002</v>
      </c>
    </row>
    <row r="2617" spans="1:6" s="45" customFormat="1" ht="14.25">
      <c r="A2617" s="31">
        <v>63096</v>
      </c>
      <c r="B2617" s="22" t="s">
        <v>2411</v>
      </c>
      <c r="C2617" s="107" t="s">
        <v>4943</v>
      </c>
      <c r="D2617" s="41" t="s">
        <v>21</v>
      </c>
      <c r="E2617" s="43">
        <v>38.29</v>
      </c>
      <c r="F2617" s="171">
        <f t="shared" si="46"/>
        <v>38.29</v>
      </c>
    </row>
    <row r="2618" spans="1:6" s="45" customFormat="1" ht="14.25">
      <c r="A2618" s="184">
        <v>631</v>
      </c>
      <c r="B2618" s="22" t="s">
        <v>2411</v>
      </c>
      <c r="C2618" s="185" t="s">
        <v>4944</v>
      </c>
      <c r="D2618" s="186"/>
      <c r="E2618" s="187"/>
      <c r="F2618" s="171">
        <f t="shared" si="46"/>
        <v>0</v>
      </c>
    </row>
    <row r="2619" spans="1:6" s="45" customFormat="1" ht="14.25">
      <c r="A2619" s="31">
        <v>63108</v>
      </c>
      <c r="B2619" s="22" t="s">
        <v>2411</v>
      </c>
      <c r="C2619" s="107" t="s">
        <v>4945</v>
      </c>
      <c r="D2619" s="41" t="s">
        <v>21</v>
      </c>
      <c r="E2619" s="43">
        <v>51.06</v>
      </c>
      <c r="F2619" s="171">
        <f t="shared" si="46"/>
        <v>51.06</v>
      </c>
    </row>
    <row r="2620" spans="1:6" s="45" customFormat="1" ht="14.25">
      <c r="A2620" s="31">
        <v>63109</v>
      </c>
      <c r="B2620" s="22" t="s">
        <v>2411</v>
      </c>
      <c r="C2620" s="107" t="s">
        <v>4946</v>
      </c>
      <c r="D2620" s="41" t="s">
        <v>21</v>
      </c>
      <c r="E2620" s="43">
        <v>70.62</v>
      </c>
      <c r="F2620" s="171">
        <f t="shared" si="46"/>
        <v>70.62</v>
      </c>
    </row>
    <row r="2621" spans="1:6" s="45" customFormat="1" ht="14.25">
      <c r="A2621" s="31">
        <v>63148</v>
      </c>
      <c r="B2621" s="22" t="s">
        <v>2411</v>
      </c>
      <c r="C2621" s="107" t="s">
        <v>4947</v>
      </c>
      <c r="D2621" s="41" t="s">
        <v>21</v>
      </c>
      <c r="E2621" s="43">
        <v>12.09</v>
      </c>
      <c r="F2621" s="171">
        <f t="shared" si="46"/>
        <v>12.09</v>
      </c>
    </row>
    <row r="2622" spans="1:6" s="45" customFormat="1" ht="14.25">
      <c r="A2622" s="31">
        <v>63149</v>
      </c>
      <c r="B2622" s="22" t="s">
        <v>2411</v>
      </c>
      <c r="C2622" s="107" t="s">
        <v>4948</v>
      </c>
      <c r="D2622" s="41" t="s">
        <v>21</v>
      </c>
      <c r="E2622" s="43">
        <v>24.87</v>
      </c>
      <c r="F2622" s="171">
        <f t="shared" si="46"/>
        <v>24.87</v>
      </c>
    </row>
    <row r="2623" spans="1:6" s="45" customFormat="1" ht="14.25">
      <c r="A2623" s="31">
        <v>63150</v>
      </c>
      <c r="B2623" s="22" t="s">
        <v>2411</v>
      </c>
      <c r="C2623" s="107" t="s">
        <v>4949</v>
      </c>
      <c r="D2623" s="41" t="s">
        <v>21</v>
      </c>
      <c r="E2623" s="43">
        <v>31.74</v>
      </c>
      <c r="F2623" s="171">
        <f t="shared" si="46"/>
        <v>31.74</v>
      </c>
    </row>
    <row r="2624" spans="1:6" s="45" customFormat="1" ht="14.25">
      <c r="A2624" s="31">
        <v>63164</v>
      </c>
      <c r="B2624" s="22" t="s">
        <v>2411</v>
      </c>
      <c r="C2624" s="107" t="s">
        <v>4950</v>
      </c>
      <c r="D2624" s="41" t="s">
        <v>21</v>
      </c>
      <c r="E2624" s="43">
        <v>107.71</v>
      </c>
      <c r="F2624" s="171">
        <f t="shared" si="46"/>
        <v>107.71</v>
      </c>
    </row>
    <row r="2625" spans="1:6" s="45" customFormat="1" ht="14.25">
      <c r="A2625" s="31">
        <v>63165</v>
      </c>
      <c r="B2625" s="22" t="s">
        <v>2411</v>
      </c>
      <c r="C2625" s="107" t="s">
        <v>4951</v>
      </c>
      <c r="D2625" s="41" t="s">
        <v>21</v>
      </c>
      <c r="E2625" s="43">
        <v>87.96</v>
      </c>
      <c r="F2625" s="171">
        <f t="shared" si="46"/>
        <v>87.96</v>
      </c>
    </row>
    <row r="2626" spans="1:6" s="45" customFormat="1" ht="14.25">
      <c r="A2626" s="184">
        <v>633</v>
      </c>
      <c r="B2626" s="22" t="s">
        <v>2411</v>
      </c>
      <c r="C2626" s="185" t="s">
        <v>4952</v>
      </c>
      <c r="D2626" s="186"/>
      <c r="E2626" s="187"/>
      <c r="F2626" s="171">
        <f t="shared" si="46"/>
        <v>0</v>
      </c>
    </row>
    <row r="2627" spans="1:6" s="45" customFormat="1" ht="14.25">
      <c r="A2627" s="31">
        <v>63341</v>
      </c>
      <c r="B2627" s="22" t="s">
        <v>2411</v>
      </c>
      <c r="C2627" s="107" t="s">
        <v>4953</v>
      </c>
      <c r="D2627" s="41" t="s">
        <v>20</v>
      </c>
      <c r="E2627" s="43">
        <v>2.23</v>
      </c>
      <c r="F2627" s="171">
        <f t="shared" ref="F2627:F2690" si="47">E2627*$F$1534</f>
        <v>2.23</v>
      </c>
    </row>
    <row r="2628" spans="1:6" s="45" customFormat="1" ht="14.25">
      <c r="A2628" s="184">
        <v>634</v>
      </c>
      <c r="B2628" s="22" t="s">
        <v>2411</v>
      </c>
      <c r="C2628" s="185" t="s">
        <v>4954</v>
      </c>
      <c r="D2628" s="186"/>
      <c r="E2628" s="187"/>
      <c r="F2628" s="171">
        <f t="shared" si="47"/>
        <v>0</v>
      </c>
    </row>
    <row r="2629" spans="1:6" s="45" customFormat="1" ht="14.25">
      <c r="A2629" s="31">
        <v>63480</v>
      </c>
      <c r="B2629" s="22" t="s">
        <v>2411</v>
      </c>
      <c r="C2629" s="107" t="s">
        <v>4955</v>
      </c>
      <c r="D2629" s="41" t="s">
        <v>20</v>
      </c>
      <c r="E2629" s="43">
        <v>367.79</v>
      </c>
      <c r="F2629" s="171">
        <f t="shared" si="47"/>
        <v>367.79</v>
      </c>
    </row>
    <row r="2630" spans="1:6" s="45" customFormat="1" ht="14.25">
      <c r="A2630" s="184">
        <v>635</v>
      </c>
      <c r="B2630" s="22" t="s">
        <v>2411</v>
      </c>
      <c r="C2630" s="185" t="s">
        <v>4956</v>
      </c>
      <c r="D2630" s="186"/>
      <c r="E2630" s="187"/>
      <c r="F2630" s="171">
        <f t="shared" si="47"/>
        <v>0</v>
      </c>
    </row>
    <row r="2631" spans="1:6" s="45" customFormat="1" ht="14.25">
      <c r="A2631" s="31">
        <v>63501</v>
      </c>
      <c r="B2631" s="22" t="s">
        <v>2411</v>
      </c>
      <c r="C2631" s="107" t="s">
        <v>4957</v>
      </c>
      <c r="D2631" s="41" t="s">
        <v>20</v>
      </c>
      <c r="E2631" s="43">
        <v>33.590000000000003</v>
      </c>
      <c r="F2631" s="171">
        <f t="shared" si="47"/>
        <v>33.590000000000003</v>
      </c>
    </row>
    <row r="2632" spans="1:6" s="45" customFormat="1" ht="14.25">
      <c r="A2632" s="31">
        <v>63502</v>
      </c>
      <c r="B2632" s="22" t="s">
        <v>2411</v>
      </c>
      <c r="C2632" s="107" t="s">
        <v>4958</v>
      </c>
      <c r="D2632" s="41" t="s">
        <v>20</v>
      </c>
      <c r="E2632" s="43">
        <v>37.65</v>
      </c>
      <c r="F2632" s="171">
        <f t="shared" si="47"/>
        <v>37.65</v>
      </c>
    </row>
    <row r="2633" spans="1:6" s="45" customFormat="1" ht="14.25">
      <c r="A2633" s="31">
        <v>63503</v>
      </c>
      <c r="B2633" s="22" t="s">
        <v>2411</v>
      </c>
      <c r="C2633" s="107" t="s">
        <v>4959</v>
      </c>
      <c r="D2633" s="41" t="s">
        <v>20</v>
      </c>
      <c r="E2633" s="43">
        <v>60.85</v>
      </c>
      <c r="F2633" s="171">
        <f t="shared" si="47"/>
        <v>60.85</v>
      </c>
    </row>
    <row r="2634" spans="1:6" s="45" customFormat="1" ht="14.25">
      <c r="A2634" s="31">
        <v>63504</v>
      </c>
      <c r="B2634" s="22" t="s">
        <v>2411</v>
      </c>
      <c r="C2634" s="107" t="s">
        <v>4960</v>
      </c>
      <c r="D2634" s="41" t="s">
        <v>20</v>
      </c>
      <c r="E2634" s="43">
        <v>91.5</v>
      </c>
      <c r="F2634" s="171">
        <f t="shared" si="47"/>
        <v>91.5</v>
      </c>
    </row>
    <row r="2635" spans="1:6" s="45" customFormat="1" ht="14.25">
      <c r="A2635" s="31">
        <v>63505</v>
      </c>
      <c r="B2635" s="22" t="s">
        <v>2411</v>
      </c>
      <c r="C2635" s="107" t="s">
        <v>4961</v>
      </c>
      <c r="D2635" s="41" t="s">
        <v>20</v>
      </c>
      <c r="E2635" s="43">
        <v>135.05000000000001</v>
      </c>
      <c r="F2635" s="171">
        <f t="shared" si="47"/>
        <v>135.05000000000001</v>
      </c>
    </row>
    <row r="2636" spans="1:6" s="45" customFormat="1" ht="14.25">
      <c r="A2636" s="31">
        <v>63506</v>
      </c>
      <c r="B2636" s="22" t="s">
        <v>2411</v>
      </c>
      <c r="C2636" s="107" t="s">
        <v>4962</v>
      </c>
      <c r="D2636" s="41" t="s">
        <v>20</v>
      </c>
      <c r="E2636" s="43">
        <v>207.13</v>
      </c>
      <c r="F2636" s="171">
        <f t="shared" si="47"/>
        <v>207.13</v>
      </c>
    </row>
    <row r="2637" spans="1:6" s="45" customFormat="1" ht="14.25">
      <c r="A2637" s="31">
        <v>63507</v>
      </c>
      <c r="B2637" s="22" t="s">
        <v>2411</v>
      </c>
      <c r="C2637" s="107" t="s">
        <v>4963</v>
      </c>
      <c r="D2637" s="41" t="s">
        <v>20</v>
      </c>
      <c r="E2637" s="43">
        <v>361.94</v>
      </c>
      <c r="F2637" s="171">
        <f t="shared" si="47"/>
        <v>361.94</v>
      </c>
    </row>
    <row r="2638" spans="1:6" s="45" customFormat="1" ht="14.25">
      <c r="A2638" s="31">
        <v>63508</v>
      </c>
      <c r="B2638" s="22" t="s">
        <v>2411</v>
      </c>
      <c r="C2638" s="107" t="s">
        <v>4964</v>
      </c>
      <c r="D2638" s="41" t="s">
        <v>20</v>
      </c>
      <c r="E2638" s="43">
        <v>490.37</v>
      </c>
      <c r="F2638" s="171">
        <f t="shared" si="47"/>
        <v>490.37</v>
      </c>
    </row>
    <row r="2639" spans="1:6" s="45" customFormat="1" ht="14.25">
      <c r="A2639" s="31">
        <v>63515</v>
      </c>
      <c r="B2639" s="22" t="s">
        <v>2411</v>
      </c>
      <c r="C2639" s="107" t="s">
        <v>4965</v>
      </c>
      <c r="D2639" s="41" t="s">
        <v>20</v>
      </c>
      <c r="E2639" s="43">
        <v>96.3</v>
      </c>
      <c r="F2639" s="171">
        <f t="shared" si="47"/>
        <v>96.3</v>
      </c>
    </row>
    <row r="2640" spans="1:6" s="45" customFormat="1" ht="14.25">
      <c r="A2640" s="31">
        <v>63516</v>
      </c>
      <c r="B2640" s="22" t="s">
        <v>2411</v>
      </c>
      <c r="C2640" s="107" t="s">
        <v>4966</v>
      </c>
      <c r="D2640" s="41" t="s">
        <v>20</v>
      </c>
      <c r="E2640" s="43">
        <v>102.39</v>
      </c>
      <c r="F2640" s="171">
        <f t="shared" si="47"/>
        <v>102.39</v>
      </c>
    </row>
    <row r="2641" spans="1:6" s="45" customFormat="1" ht="14.25">
      <c r="A2641" s="31">
        <v>63517</v>
      </c>
      <c r="B2641" s="22" t="s">
        <v>2411</v>
      </c>
      <c r="C2641" s="107" t="s">
        <v>4967</v>
      </c>
      <c r="D2641" s="41" t="s">
        <v>20</v>
      </c>
      <c r="E2641" s="43">
        <v>149.13</v>
      </c>
      <c r="F2641" s="171">
        <f t="shared" si="47"/>
        <v>149.13</v>
      </c>
    </row>
    <row r="2642" spans="1:6" s="45" customFormat="1" ht="14.25">
      <c r="A2642" s="31">
        <v>63518</v>
      </c>
      <c r="B2642" s="22" t="s">
        <v>2411</v>
      </c>
      <c r="C2642" s="107" t="s">
        <v>4968</v>
      </c>
      <c r="D2642" s="41" t="s">
        <v>20</v>
      </c>
      <c r="E2642" s="43">
        <v>202.18</v>
      </c>
      <c r="F2642" s="171">
        <f t="shared" si="47"/>
        <v>202.18</v>
      </c>
    </row>
    <row r="2643" spans="1:6" s="45" customFormat="1" ht="14.25">
      <c r="A2643" s="31">
        <v>63520</v>
      </c>
      <c r="B2643" s="22" t="s">
        <v>2411</v>
      </c>
      <c r="C2643" s="107" t="s">
        <v>4969</v>
      </c>
      <c r="D2643" s="41" t="s">
        <v>20</v>
      </c>
      <c r="E2643" s="43">
        <v>101.18</v>
      </c>
      <c r="F2643" s="171">
        <f t="shared" si="47"/>
        <v>101.18</v>
      </c>
    </row>
    <row r="2644" spans="1:6" s="45" customFormat="1" ht="14.25">
      <c r="A2644" s="31">
        <v>63521</v>
      </c>
      <c r="B2644" s="22" t="s">
        <v>2411</v>
      </c>
      <c r="C2644" s="107" t="s">
        <v>4970</v>
      </c>
      <c r="D2644" s="41" t="s">
        <v>20</v>
      </c>
      <c r="E2644" s="43">
        <v>103.8</v>
      </c>
      <c r="F2644" s="171">
        <f t="shared" si="47"/>
        <v>103.8</v>
      </c>
    </row>
    <row r="2645" spans="1:6" s="45" customFormat="1" ht="14.25">
      <c r="A2645" s="31">
        <v>63523</v>
      </c>
      <c r="B2645" s="22" t="s">
        <v>2411</v>
      </c>
      <c r="C2645" s="107" t="s">
        <v>4971</v>
      </c>
      <c r="D2645" s="41" t="s">
        <v>20</v>
      </c>
      <c r="E2645" s="43">
        <v>195.26</v>
      </c>
      <c r="F2645" s="171">
        <f t="shared" si="47"/>
        <v>195.26</v>
      </c>
    </row>
    <row r="2646" spans="1:6" s="45" customFormat="1" ht="14.25">
      <c r="A2646" s="31">
        <v>63530</v>
      </c>
      <c r="B2646" s="22" t="s">
        <v>2411</v>
      </c>
      <c r="C2646" s="107" t="s">
        <v>4972</v>
      </c>
      <c r="D2646" s="41" t="s">
        <v>20</v>
      </c>
      <c r="E2646" s="43">
        <v>38.92</v>
      </c>
      <c r="F2646" s="171">
        <f t="shared" si="47"/>
        <v>38.92</v>
      </c>
    </row>
    <row r="2647" spans="1:6" s="45" customFormat="1" ht="14.25">
      <c r="A2647" s="31">
        <v>63536</v>
      </c>
      <c r="B2647" s="22" t="s">
        <v>2411</v>
      </c>
      <c r="C2647" s="107" t="s">
        <v>4973</v>
      </c>
      <c r="D2647" s="41" t="s">
        <v>20</v>
      </c>
      <c r="E2647" s="43">
        <v>32.479999999999997</v>
      </c>
      <c r="F2647" s="171">
        <f t="shared" si="47"/>
        <v>32.479999999999997</v>
      </c>
    </row>
    <row r="2648" spans="1:6" s="45" customFormat="1" ht="14.25">
      <c r="A2648" s="31">
        <v>63567</v>
      </c>
      <c r="B2648" s="22" t="s">
        <v>2411</v>
      </c>
      <c r="C2648" s="107" t="s">
        <v>4974</v>
      </c>
      <c r="D2648" s="41" t="s">
        <v>20</v>
      </c>
      <c r="E2648" s="43">
        <v>836.19</v>
      </c>
      <c r="F2648" s="171">
        <f t="shared" si="47"/>
        <v>836.19</v>
      </c>
    </row>
    <row r="2649" spans="1:6" s="45" customFormat="1" ht="14.25">
      <c r="A2649" s="31">
        <v>640</v>
      </c>
      <c r="B2649" s="22" t="s">
        <v>2411</v>
      </c>
      <c r="C2649" s="107" t="s">
        <v>4975</v>
      </c>
      <c r="D2649" s="41"/>
      <c r="E2649" s="43"/>
      <c r="F2649" s="171">
        <f t="shared" si="47"/>
        <v>0</v>
      </c>
    </row>
    <row r="2650" spans="1:6" s="45" customFormat="1" ht="14.25">
      <c r="A2650" s="184">
        <v>64001</v>
      </c>
      <c r="B2650" s="22" t="s">
        <v>2411</v>
      </c>
      <c r="C2650" s="185" t="s">
        <v>4976</v>
      </c>
      <c r="D2650" s="186" t="s">
        <v>20</v>
      </c>
      <c r="E2650" s="187">
        <v>60.05</v>
      </c>
      <c r="F2650" s="171">
        <f t="shared" si="47"/>
        <v>60.05</v>
      </c>
    </row>
    <row r="2651" spans="1:6" s="45" customFormat="1" ht="14.25">
      <c r="A2651" s="31">
        <v>64002</v>
      </c>
      <c r="B2651" s="22" t="s">
        <v>2411</v>
      </c>
      <c r="C2651" s="107" t="s">
        <v>4977</v>
      </c>
      <c r="D2651" s="41" t="s">
        <v>20</v>
      </c>
      <c r="E2651" s="43">
        <v>40.86</v>
      </c>
      <c r="F2651" s="171">
        <f t="shared" si="47"/>
        <v>40.86</v>
      </c>
    </row>
    <row r="2652" spans="1:6" s="45" customFormat="1" ht="14.25">
      <c r="A2652" s="31">
        <v>64003</v>
      </c>
      <c r="B2652" s="22" t="s">
        <v>2411</v>
      </c>
      <c r="C2652" s="107" t="s">
        <v>4978</v>
      </c>
      <c r="D2652" s="41" t="s">
        <v>20</v>
      </c>
      <c r="E2652" s="43">
        <v>81.81</v>
      </c>
      <c r="F2652" s="171">
        <f t="shared" si="47"/>
        <v>81.81</v>
      </c>
    </row>
    <row r="2653" spans="1:6" s="45" customFormat="1" ht="14.25">
      <c r="A2653" s="31">
        <v>64004</v>
      </c>
      <c r="B2653" s="22" t="s">
        <v>2411</v>
      </c>
      <c r="C2653" s="107" t="s">
        <v>4979</v>
      </c>
      <c r="D2653" s="41" t="s">
        <v>20</v>
      </c>
      <c r="E2653" s="43">
        <v>196.28</v>
      </c>
      <c r="F2653" s="171">
        <f t="shared" si="47"/>
        <v>196.28</v>
      </c>
    </row>
    <row r="2654" spans="1:6" s="45" customFormat="1" ht="14.25">
      <c r="A2654" s="31">
        <v>64005</v>
      </c>
      <c r="B2654" s="22" t="s">
        <v>2411</v>
      </c>
      <c r="C2654" s="107" t="s">
        <v>4980</v>
      </c>
      <c r="D2654" s="41" t="s">
        <v>20</v>
      </c>
      <c r="E2654" s="43">
        <v>15.49</v>
      </c>
      <c r="F2654" s="171">
        <f t="shared" si="47"/>
        <v>15.49</v>
      </c>
    </row>
    <row r="2655" spans="1:6" s="45" customFormat="1" ht="14.25">
      <c r="A2655" s="31">
        <v>64006</v>
      </c>
      <c r="B2655" s="22" t="s">
        <v>2411</v>
      </c>
      <c r="C2655" s="107" t="s">
        <v>4981</v>
      </c>
      <c r="D2655" s="41" t="s">
        <v>20</v>
      </c>
      <c r="E2655" s="43">
        <v>9.99</v>
      </c>
      <c r="F2655" s="171">
        <f t="shared" si="47"/>
        <v>9.99</v>
      </c>
    </row>
    <row r="2656" spans="1:6" s="45" customFormat="1" ht="14.25">
      <c r="A2656" s="31">
        <v>64010</v>
      </c>
      <c r="B2656" s="22" t="s">
        <v>2411</v>
      </c>
      <c r="C2656" s="107" t="s">
        <v>4982</v>
      </c>
      <c r="D2656" s="41" t="s">
        <v>20</v>
      </c>
      <c r="E2656" s="43">
        <v>289.64</v>
      </c>
      <c r="F2656" s="171">
        <f t="shared" si="47"/>
        <v>289.64</v>
      </c>
    </row>
    <row r="2657" spans="1:6" s="45" customFormat="1" ht="14.25">
      <c r="A2657" s="31">
        <v>64011</v>
      </c>
      <c r="B2657" s="22" t="s">
        <v>2411</v>
      </c>
      <c r="C2657" s="107" t="s">
        <v>4983</v>
      </c>
      <c r="D2657" s="41" t="s">
        <v>20</v>
      </c>
      <c r="E2657" s="43">
        <v>153.51</v>
      </c>
      <c r="F2657" s="171">
        <f t="shared" si="47"/>
        <v>153.51</v>
      </c>
    </row>
    <row r="2658" spans="1:6" s="45" customFormat="1" ht="14.25">
      <c r="A2658" s="31">
        <v>64015</v>
      </c>
      <c r="B2658" s="22" t="s">
        <v>2411</v>
      </c>
      <c r="C2658" s="107" t="s">
        <v>4984</v>
      </c>
      <c r="D2658" s="41" t="s">
        <v>20</v>
      </c>
      <c r="E2658" s="43">
        <v>102.59</v>
      </c>
      <c r="F2658" s="171">
        <f t="shared" si="47"/>
        <v>102.59</v>
      </c>
    </row>
    <row r="2659" spans="1:6" s="45" customFormat="1" ht="14.25">
      <c r="A2659" s="31">
        <v>64016</v>
      </c>
      <c r="B2659" s="22" t="s">
        <v>2411</v>
      </c>
      <c r="C2659" s="107" t="s">
        <v>4985</v>
      </c>
      <c r="D2659" s="41" t="s">
        <v>20</v>
      </c>
      <c r="E2659" s="43">
        <v>118.89</v>
      </c>
      <c r="F2659" s="171">
        <f t="shared" si="47"/>
        <v>118.89</v>
      </c>
    </row>
    <row r="2660" spans="1:6" s="45" customFormat="1" ht="14.25">
      <c r="A2660" s="31">
        <v>64017</v>
      </c>
      <c r="B2660" s="22" t="s">
        <v>2411</v>
      </c>
      <c r="C2660" s="107" t="s">
        <v>4986</v>
      </c>
      <c r="D2660" s="41" t="s">
        <v>20</v>
      </c>
      <c r="E2660" s="43">
        <v>142.24</v>
      </c>
      <c r="F2660" s="171">
        <f t="shared" si="47"/>
        <v>142.24</v>
      </c>
    </row>
    <row r="2661" spans="1:6" s="45" customFormat="1" ht="14.25">
      <c r="A2661" s="31">
        <v>64018</v>
      </c>
      <c r="B2661" s="22" t="s">
        <v>2411</v>
      </c>
      <c r="C2661" s="107" t="s">
        <v>4987</v>
      </c>
      <c r="D2661" s="41" t="s">
        <v>20</v>
      </c>
      <c r="E2661" s="43">
        <v>220.72</v>
      </c>
      <c r="F2661" s="171">
        <f t="shared" si="47"/>
        <v>220.72</v>
      </c>
    </row>
    <row r="2662" spans="1:6" s="45" customFormat="1" ht="14.25">
      <c r="A2662" s="31">
        <v>64019</v>
      </c>
      <c r="B2662" s="22" t="s">
        <v>2411</v>
      </c>
      <c r="C2662" s="107" t="s">
        <v>4988</v>
      </c>
      <c r="D2662" s="41" t="s">
        <v>20</v>
      </c>
      <c r="E2662" s="43">
        <v>269.20999999999998</v>
      </c>
      <c r="F2662" s="171">
        <f t="shared" si="47"/>
        <v>269.20999999999998</v>
      </c>
    </row>
    <row r="2663" spans="1:6" s="45" customFormat="1" ht="14.25">
      <c r="A2663" s="31">
        <v>64020</v>
      </c>
      <c r="B2663" s="22" t="s">
        <v>2411</v>
      </c>
      <c r="C2663" s="107" t="s">
        <v>4989</v>
      </c>
      <c r="D2663" s="41" t="s">
        <v>20</v>
      </c>
      <c r="E2663" s="43">
        <v>389.31</v>
      </c>
      <c r="F2663" s="171">
        <f t="shared" si="47"/>
        <v>389.31</v>
      </c>
    </row>
    <row r="2664" spans="1:6" s="45" customFormat="1" ht="14.25">
      <c r="A2664" s="31">
        <v>64021</v>
      </c>
      <c r="B2664" s="22" t="s">
        <v>2411</v>
      </c>
      <c r="C2664" s="107" t="s">
        <v>4990</v>
      </c>
      <c r="D2664" s="41" t="s">
        <v>20</v>
      </c>
      <c r="E2664" s="43">
        <v>656.08</v>
      </c>
      <c r="F2664" s="171">
        <f t="shared" si="47"/>
        <v>656.08</v>
      </c>
    </row>
    <row r="2665" spans="1:6" s="45" customFormat="1" ht="14.25">
      <c r="A2665" s="31">
        <v>64022</v>
      </c>
      <c r="B2665" s="22" t="s">
        <v>2411</v>
      </c>
      <c r="C2665" s="107" t="s">
        <v>4991</v>
      </c>
      <c r="D2665" s="41" t="s">
        <v>20</v>
      </c>
      <c r="E2665" s="43">
        <v>920.97</v>
      </c>
      <c r="F2665" s="171">
        <f t="shared" si="47"/>
        <v>920.97</v>
      </c>
    </row>
    <row r="2666" spans="1:6" s="45" customFormat="1" ht="14.25">
      <c r="A2666" s="31">
        <v>64023</v>
      </c>
      <c r="B2666" s="22" t="s">
        <v>2411</v>
      </c>
      <c r="C2666" s="107" t="s">
        <v>4992</v>
      </c>
      <c r="D2666" s="41" t="s">
        <v>20</v>
      </c>
      <c r="E2666" s="43">
        <v>1386.24</v>
      </c>
      <c r="F2666" s="171">
        <f t="shared" si="47"/>
        <v>1386.24</v>
      </c>
    </row>
    <row r="2667" spans="1:6" s="45" customFormat="1" ht="14.25">
      <c r="A2667" s="31">
        <v>64034</v>
      </c>
      <c r="B2667" s="22" t="s">
        <v>2411</v>
      </c>
      <c r="C2667" s="107" t="s">
        <v>4993</v>
      </c>
      <c r="D2667" s="41" t="s">
        <v>20</v>
      </c>
      <c r="E2667" s="43">
        <v>137.63999999999999</v>
      </c>
      <c r="F2667" s="171">
        <f t="shared" si="47"/>
        <v>137.63999999999999</v>
      </c>
    </row>
    <row r="2668" spans="1:6" s="45" customFormat="1" ht="14.25">
      <c r="A2668" s="31">
        <v>64035</v>
      </c>
      <c r="B2668" s="22" t="s">
        <v>2411</v>
      </c>
      <c r="C2668" s="107" t="s">
        <v>4994</v>
      </c>
      <c r="D2668" s="41" t="s">
        <v>20</v>
      </c>
      <c r="E2668" s="43">
        <v>76.42</v>
      </c>
      <c r="F2668" s="171">
        <f t="shared" si="47"/>
        <v>76.42</v>
      </c>
    </row>
    <row r="2669" spans="1:6" s="45" customFormat="1" ht="14.25">
      <c r="A2669" s="31">
        <v>64040</v>
      </c>
      <c r="B2669" s="22" t="s">
        <v>2411</v>
      </c>
      <c r="C2669" s="107" t="s">
        <v>4995</v>
      </c>
      <c r="D2669" s="41" t="s">
        <v>20</v>
      </c>
      <c r="E2669" s="43">
        <v>66.569999999999993</v>
      </c>
      <c r="F2669" s="171">
        <f t="shared" si="47"/>
        <v>66.569999999999993</v>
      </c>
    </row>
    <row r="2670" spans="1:6" s="45" customFormat="1" ht="14.25">
      <c r="A2670" s="31">
        <v>64041</v>
      </c>
      <c r="B2670" s="22" t="s">
        <v>2411</v>
      </c>
      <c r="C2670" s="107" t="s">
        <v>4996</v>
      </c>
      <c r="D2670" s="41" t="s">
        <v>20</v>
      </c>
      <c r="E2670" s="43">
        <v>168.27</v>
      </c>
      <c r="F2670" s="171">
        <f t="shared" si="47"/>
        <v>168.27</v>
      </c>
    </row>
    <row r="2671" spans="1:6" s="45" customFormat="1" ht="14.25">
      <c r="A2671" s="31">
        <v>64042</v>
      </c>
      <c r="B2671" s="22" t="s">
        <v>2411</v>
      </c>
      <c r="C2671" s="107" t="s">
        <v>4997</v>
      </c>
      <c r="D2671" s="41" t="s">
        <v>20</v>
      </c>
      <c r="E2671" s="43">
        <v>258.67</v>
      </c>
      <c r="F2671" s="171">
        <f t="shared" si="47"/>
        <v>258.67</v>
      </c>
    </row>
    <row r="2672" spans="1:6" s="45" customFormat="1" ht="14.25">
      <c r="A2672" s="31">
        <v>64043</v>
      </c>
      <c r="B2672" s="22" t="s">
        <v>2411</v>
      </c>
      <c r="C2672" s="107" t="s">
        <v>4998</v>
      </c>
      <c r="D2672" s="41" t="s">
        <v>20</v>
      </c>
      <c r="E2672" s="43">
        <v>460.65</v>
      </c>
      <c r="F2672" s="171">
        <f t="shared" si="47"/>
        <v>460.65</v>
      </c>
    </row>
    <row r="2673" spans="1:6" s="45" customFormat="1" ht="14.25">
      <c r="A2673" s="31">
        <v>64044</v>
      </c>
      <c r="B2673" s="22" t="s">
        <v>2411</v>
      </c>
      <c r="C2673" s="107" t="s">
        <v>4999</v>
      </c>
      <c r="D2673" s="41" t="s">
        <v>20</v>
      </c>
      <c r="E2673" s="43">
        <v>587.11</v>
      </c>
      <c r="F2673" s="171">
        <f t="shared" si="47"/>
        <v>587.11</v>
      </c>
    </row>
    <row r="2674" spans="1:6" s="45" customFormat="1" ht="14.25">
      <c r="A2674" s="31">
        <v>64045</v>
      </c>
      <c r="B2674" s="22" t="s">
        <v>2411</v>
      </c>
      <c r="C2674" s="107" t="s">
        <v>5000</v>
      </c>
      <c r="D2674" s="41" t="s">
        <v>20</v>
      </c>
      <c r="E2674" s="43">
        <v>60.05</v>
      </c>
      <c r="F2674" s="171">
        <f t="shared" si="47"/>
        <v>60.05</v>
      </c>
    </row>
    <row r="2675" spans="1:6" s="45" customFormat="1" ht="14.25">
      <c r="A2675" s="31">
        <v>64066</v>
      </c>
      <c r="B2675" s="22" t="s">
        <v>2411</v>
      </c>
      <c r="C2675" s="107" t="s">
        <v>5001</v>
      </c>
      <c r="D2675" s="41" t="s">
        <v>20</v>
      </c>
      <c r="E2675" s="43">
        <v>103.86</v>
      </c>
      <c r="F2675" s="171">
        <f t="shared" si="47"/>
        <v>103.86</v>
      </c>
    </row>
    <row r="2676" spans="1:6" s="45" customFormat="1" ht="14.25">
      <c r="A2676" s="31">
        <v>64077</v>
      </c>
      <c r="B2676" s="22" t="s">
        <v>2411</v>
      </c>
      <c r="C2676" s="107" t="s">
        <v>5002</v>
      </c>
      <c r="D2676" s="41" t="s">
        <v>20</v>
      </c>
      <c r="E2676" s="43">
        <v>9.8699999999999992</v>
      </c>
      <c r="F2676" s="171">
        <f t="shared" si="47"/>
        <v>9.8699999999999992</v>
      </c>
    </row>
    <row r="2677" spans="1:6" s="45" customFormat="1" ht="14.25">
      <c r="A2677" s="31">
        <v>64094</v>
      </c>
      <c r="B2677" s="22" t="s">
        <v>2411</v>
      </c>
      <c r="C2677" s="107" t="s">
        <v>5003</v>
      </c>
      <c r="D2677" s="41" t="s">
        <v>20</v>
      </c>
      <c r="E2677" s="43">
        <v>289.64</v>
      </c>
      <c r="F2677" s="171">
        <f t="shared" si="47"/>
        <v>289.64</v>
      </c>
    </row>
    <row r="2678" spans="1:6" s="45" customFormat="1" ht="14.25">
      <c r="A2678" s="31">
        <v>64097</v>
      </c>
      <c r="B2678" s="22" t="s">
        <v>2411</v>
      </c>
      <c r="C2678" s="107" t="s">
        <v>5004</v>
      </c>
      <c r="D2678" s="41" t="s">
        <v>20</v>
      </c>
      <c r="E2678" s="43">
        <v>286.89</v>
      </c>
      <c r="F2678" s="171">
        <f t="shared" si="47"/>
        <v>286.89</v>
      </c>
    </row>
    <row r="2679" spans="1:6" s="45" customFormat="1" ht="14.25">
      <c r="A2679" s="31">
        <v>641</v>
      </c>
      <c r="B2679" s="22" t="s">
        <v>2411</v>
      </c>
      <c r="C2679" s="107" t="s">
        <v>5005</v>
      </c>
      <c r="D2679" s="41"/>
      <c r="E2679" s="43"/>
      <c r="F2679" s="171">
        <f t="shared" si="47"/>
        <v>0</v>
      </c>
    </row>
    <row r="2680" spans="1:6" s="45" customFormat="1" ht="14.25">
      <c r="A2680" s="184">
        <v>64149</v>
      </c>
      <c r="B2680" s="22" t="s">
        <v>2411</v>
      </c>
      <c r="C2680" s="185" t="s">
        <v>5006</v>
      </c>
      <c r="D2680" s="186" t="s">
        <v>20</v>
      </c>
      <c r="E2680" s="187">
        <v>93.4</v>
      </c>
      <c r="F2680" s="171">
        <f t="shared" si="47"/>
        <v>93.4</v>
      </c>
    </row>
    <row r="2681" spans="1:6" s="45" customFormat="1" ht="14.25">
      <c r="A2681" s="31">
        <v>645</v>
      </c>
      <c r="B2681" s="22" t="s">
        <v>2411</v>
      </c>
      <c r="C2681" s="107" t="s">
        <v>5007</v>
      </c>
      <c r="D2681" s="41"/>
      <c r="E2681" s="43"/>
      <c r="F2681" s="171">
        <f t="shared" si="47"/>
        <v>0</v>
      </c>
    </row>
    <row r="2682" spans="1:6" s="45" customFormat="1" ht="14.25">
      <c r="A2682" s="31">
        <v>64503</v>
      </c>
      <c r="B2682" s="22" t="s">
        <v>2411</v>
      </c>
      <c r="C2682" s="107" t="s">
        <v>5008</v>
      </c>
      <c r="D2682" s="41" t="s">
        <v>20</v>
      </c>
      <c r="E2682" s="43">
        <v>145.62</v>
      </c>
      <c r="F2682" s="171">
        <f t="shared" si="47"/>
        <v>145.62</v>
      </c>
    </row>
    <row r="2683" spans="1:6" s="45" customFormat="1" ht="14.25">
      <c r="A2683" s="184">
        <v>64504</v>
      </c>
      <c r="B2683" s="22" t="s">
        <v>2411</v>
      </c>
      <c r="C2683" s="185" t="s">
        <v>5009</v>
      </c>
      <c r="D2683" s="186" t="s">
        <v>20</v>
      </c>
      <c r="E2683" s="187">
        <v>210.98</v>
      </c>
      <c r="F2683" s="171">
        <f t="shared" si="47"/>
        <v>210.98</v>
      </c>
    </row>
    <row r="2684" spans="1:6" s="45" customFormat="1" ht="14.25">
      <c r="A2684" s="31">
        <v>64506</v>
      </c>
      <c r="B2684" s="22" t="s">
        <v>2411</v>
      </c>
      <c r="C2684" s="107" t="s">
        <v>5010</v>
      </c>
      <c r="D2684" s="41" t="s">
        <v>20</v>
      </c>
      <c r="E2684" s="43">
        <v>142.29</v>
      </c>
      <c r="F2684" s="171">
        <f t="shared" si="47"/>
        <v>142.29</v>
      </c>
    </row>
    <row r="2685" spans="1:6" s="45" customFormat="1" ht="14.25">
      <c r="A2685" s="31">
        <v>64507</v>
      </c>
      <c r="B2685" s="22" t="s">
        <v>2411</v>
      </c>
      <c r="C2685" s="107" t="s">
        <v>5011</v>
      </c>
      <c r="D2685" s="41" t="s">
        <v>20</v>
      </c>
      <c r="E2685" s="43">
        <v>17.88</v>
      </c>
      <c r="F2685" s="171">
        <f t="shared" si="47"/>
        <v>17.88</v>
      </c>
    </row>
    <row r="2686" spans="1:6" s="45" customFormat="1" ht="14.25">
      <c r="A2686" s="31">
        <v>64511</v>
      </c>
      <c r="B2686" s="22" t="s">
        <v>2411</v>
      </c>
      <c r="C2686" s="107" t="s">
        <v>5012</v>
      </c>
      <c r="D2686" s="41" t="s">
        <v>20</v>
      </c>
      <c r="E2686" s="43">
        <v>190.76</v>
      </c>
      <c r="F2686" s="171">
        <f t="shared" si="47"/>
        <v>190.76</v>
      </c>
    </row>
    <row r="2687" spans="1:6" s="45" customFormat="1" ht="14.25">
      <c r="A2687" s="31">
        <v>64515</v>
      </c>
      <c r="B2687" s="22" t="s">
        <v>2411</v>
      </c>
      <c r="C2687" s="107" t="s">
        <v>5013</v>
      </c>
      <c r="D2687" s="41" t="s">
        <v>20</v>
      </c>
      <c r="E2687" s="43">
        <v>23.96</v>
      </c>
      <c r="F2687" s="171">
        <f t="shared" si="47"/>
        <v>23.96</v>
      </c>
    </row>
    <row r="2688" spans="1:6" s="45" customFormat="1" ht="14.25">
      <c r="A2688" s="31">
        <v>64519</v>
      </c>
      <c r="B2688" s="22" t="s">
        <v>2411</v>
      </c>
      <c r="C2688" s="107" t="s">
        <v>5014</v>
      </c>
      <c r="D2688" s="41" t="s">
        <v>20</v>
      </c>
      <c r="E2688" s="43">
        <v>14.19</v>
      </c>
      <c r="F2688" s="171">
        <f t="shared" si="47"/>
        <v>14.19</v>
      </c>
    </row>
    <row r="2689" spans="1:6" s="45" customFormat="1" ht="14.25">
      <c r="A2689" s="31">
        <v>64527</v>
      </c>
      <c r="B2689" s="22" t="s">
        <v>2411</v>
      </c>
      <c r="C2689" s="107" t="s">
        <v>5015</v>
      </c>
      <c r="D2689" s="41" t="s">
        <v>20</v>
      </c>
      <c r="E2689" s="43">
        <v>38.9</v>
      </c>
      <c r="F2689" s="171">
        <f t="shared" si="47"/>
        <v>38.9</v>
      </c>
    </row>
    <row r="2690" spans="1:6" s="45" customFormat="1" ht="14.25">
      <c r="A2690" s="31">
        <v>647</v>
      </c>
      <c r="B2690" s="22" t="s">
        <v>2411</v>
      </c>
      <c r="C2690" s="107" t="s">
        <v>2670</v>
      </c>
      <c r="D2690" s="41"/>
      <c r="E2690" s="43"/>
      <c r="F2690" s="171">
        <f t="shared" si="47"/>
        <v>0</v>
      </c>
    </row>
    <row r="2691" spans="1:6" s="45" customFormat="1" ht="14.25">
      <c r="A2691" s="31">
        <v>64702</v>
      </c>
      <c r="B2691" s="22" t="s">
        <v>2411</v>
      </c>
      <c r="C2691" s="107" t="s">
        <v>5016</v>
      </c>
      <c r="D2691" s="41" t="s">
        <v>20</v>
      </c>
      <c r="E2691" s="43">
        <v>34.409999999999997</v>
      </c>
      <c r="F2691" s="171">
        <f t="shared" ref="F2691:F2754" si="48">E2691*$F$1534</f>
        <v>34.409999999999997</v>
      </c>
    </row>
    <row r="2692" spans="1:6" s="45" customFormat="1" ht="14.25">
      <c r="A2692" s="184">
        <v>64703</v>
      </c>
      <c r="B2692" s="22" t="s">
        <v>2411</v>
      </c>
      <c r="C2692" s="185" t="s">
        <v>5017</v>
      </c>
      <c r="D2692" s="186" t="s">
        <v>20</v>
      </c>
      <c r="E2692" s="187">
        <v>23.1</v>
      </c>
      <c r="F2692" s="171">
        <f t="shared" si="48"/>
        <v>23.1</v>
      </c>
    </row>
    <row r="2693" spans="1:6" s="45" customFormat="1" ht="14.25">
      <c r="A2693" s="31">
        <v>64704</v>
      </c>
      <c r="B2693" s="22" t="s">
        <v>2411</v>
      </c>
      <c r="C2693" s="107" t="s">
        <v>5018</v>
      </c>
      <c r="D2693" s="41" t="s">
        <v>20</v>
      </c>
      <c r="E2693" s="43">
        <v>35.93</v>
      </c>
      <c r="F2693" s="171">
        <f t="shared" si="48"/>
        <v>35.93</v>
      </c>
    </row>
    <row r="2694" spans="1:6" s="45" customFormat="1" ht="14.25">
      <c r="A2694" s="31">
        <v>64706</v>
      </c>
      <c r="B2694" s="22" t="s">
        <v>2411</v>
      </c>
      <c r="C2694" s="107" t="s">
        <v>5019</v>
      </c>
      <c r="D2694" s="41" t="s">
        <v>20</v>
      </c>
      <c r="E2694" s="43">
        <v>50.87</v>
      </c>
      <c r="F2694" s="171">
        <f t="shared" si="48"/>
        <v>50.87</v>
      </c>
    </row>
    <row r="2695" spans="1:6" s="45" customFormat="1" ht="14.25">
      <c r="A2695" s="31">
        <v>64707</v>
      </c>
      <c r="B2695" s="22" t="s">
        <v>2411</v>
      </c>
      <c r="C2695" s="107" t="s">
        <v>5020</v>
      </c>
      <c r="D2695" s="41" t="s">
        <v>20</v>
      </c>
      <c r="E2695" s="43">
        <v>774.63</v>
      </c>
      <c r="F2695" s="171">
        <f t="shared" si="48"/>
        <v>774.63</v>
      </c>
    </row>
    <row r="2696" spans="1:6" s="45" customFormat="1" ht="14.25">
      <c r="A2696" s="31">
        <v>64709</v>
      </c>
      <c r="B2696" s="22" t="s">
        <v>2411</v>
      </c>
      <c r="C2696" s="107" t="s">
        <v>5021</v>
      </c>
      <c r="D2696" s="41" t="s">
        <v>20</v>
      </c>
      <c r="E2696" s="43">
        <v>24.1</v>
      </c>
      <c r="F2696" s="171">
        <f t="shared" si="48"/>
        <v>24.1</v>
      </c>
    </row>
    <row r="2697" spans="1:6" s="45" customFormat="1" ht="14.25">
      <c r="A2697" s="31">
        <v>650</v>
      </c>
      <c r="B2697" s="22" t="s">
        <v>2411</v>
      </c>
      <c r="C2697" s="107" t="s">
        <v>5022</v>
      </c>
      <c r="D2697" s="41"/>
      <c r="E2697" s="43"/>
      <c r="F2697" s="171">
        <f t="shared" si="48"/>
        <v>0</v>
      </c>
    </row>
    <row r="2698" spans="1:6" s="45" customFormat="1" ht="14.25">
      <c r="A2698" s="31">
        <v>65002</v>
      </c>
      <c r="B2698" s="22" t="s">
        <v>2411</v>
      </c>
      <c r="C2698" s="107" t="s">
        <v>5023</v>
      </c>
      <c r="D2698" s="41" t="s">
        <v>20</v>
      </c>
      <c r="E2698" s="43">
        <v>50.65</v>
      </c>
      <c r="F2698" s="171">
        <f t="shared" si="48"/>
        <v>50.65</v>
      </c>
    </row>
    <row r="2699" spans="1:6" s="45" customFormat="1" ht="14.25">
      <c r="A2699" s="31">
        <v>65004</v>
      </c>
      <c r="B2699" s="22" t="s">
        <v>2411</v>
      </c>
      <c r="C2699" s="107" t="s">
        <v>5024</v>
      </c>
      <c r="D2699" s="41" t="s">
        <v>20</v>
      </c>
      <c r="E2699" s="43">
        <v>456.22</v>
      </c>
      <c r="F2699" s="171">
        <f t="shared" si="48"/>
        <v>456.22</v>
      </c>
    </row>
    <row r="2700" spans="1:6" s="45" customFormat="1" ht="14.25">
      <c r="A2700" s="184">
        <v>65005</v>
      </c>
      <c r="B2700" s="22" t="s">
        <v>2411</v>
      </c>
      <c r="C2700" s="185" t="s">
        <v>5025</v>
      </c>
      <c r="D2700" s="186" t="s">
        <v>20</v>
      </c>
      <c r="E2700" s="187">
        <v>3567.47</v>
      </c>
      <c r="F2700" s="171">
        <f t="shared" si="48"/>
        <v>3567.47</v>
      </c>
    </row>
    <row r="2701" spans="1:6" s="45" customFormat="1" ht="14.25">
      <c r="A2701" s="31">
        <v>65023</v>
      </c>
      <c r="B2701" s="22" t="s">
        <v>2411</v>
      </c>
      <c r="C2701" s="107" t="s">
        <v>5026</v>
      </c>
      <c r="D2701" s="41" t="s">
        <v>20</v>
      </c>
      <c r="E2701" s="43">
        <v>1129.72</v>
      </c>
      <c r="F2701" s="171">
        <f t="shared" si="48"/>
        <v>1129.72</v>
      </c>
    </row>
    <row r="2702" spans="1:6" s="45" customFormat="1" ht="14.25">
      <c r="A2702" s="31">
        <v>65024</v>
      </c>
      <c r="B2702" s="22" t="s">
        <v>2411</v>
      </c>
      <c r="C2702" s="107" t="s">
        <v>5027</v>
      </c>
      <c r="D2702" s="41" t="s">
        <v>20</v>
      </c>
      <c r="E2702" s="43">
        <v>294.95999999999998</v>
      </c>
      <c r="F2702" s="171">
        <f t="shared" si="48"/>
        <v>294.95999999999998</v>
      </c>
    </row>
    <row r="2703" spans="1:6" s="45" customFormat="1" ht="14.25">
      <c r="A2703" s="31">
        <v>65028</v>
      </c>
      <c r="B2703" s="22" t="s">
        <v>2411</v>
      </c>
      <c r="C2703" s="107" t="s">
        <v>5028</v>
      </c>
      <c r="D2703" s="41" t="s">
        <v>20</v>
      </c>
      <c r="E2703" s="43">
        <v>16661.310000000001</v>
      </c>
      <c r="F2703" s="171">
        <f t="shared" si="48"/>
        <v>16661.310000000001</v>
      </c>
    </row>
    <row r="2704" spans="1:6" s="45" customFormat="1" ht="14.25">
      <c r="A2704" s="31">
        <v>65031</v>
      </c>
      <c r="B2704" s="22" t="s">
        <v>2411</v>
      </c>
      <c r="C2704" s="107" t="s">
        <v>5029</v>
      </c>
      <c r="D2704" s="41" t="s">
        <v>20</v>
      </c>
      <c r="E2704" s="43">
        <v>262.47000000000003</v>
      </c>
      <c r="F2704" s="171">
        <f t="shared" si="48"/>
        <v>262.47000000000003</v>
      </c>
    </row>
    <row r="2705" spans="1:6" s="45" customFormat="1" ht="14.25">
      <c r="A2705" s="31">
        <v>65032</v>
      </c>
      <c r="B2705" s="22" t="s">
        <v>2411</v>
      </c>
      <c r="C2705" s="107" t="s">
        <v>5030</v>
      </c>
      <c r="D2705" s="41" t="s">
        <v>20</v>
      </c>
      <c r="E2705" s="43">
        <v>1979.99</v>
      </c>
      <c r="F2705" s="171">
        <f t="shared" si="48"/>
        <v>1979.99</v>
      </c>
    </row>
    <row r="2706" spans="1:6" s="45" customFormat="1" ht="14.25">
      <c r="A2706" s="31">
        <v>65033</v>
      </c>
      <c r="B2706" s="22" t="s">
        <v>2411</v>
      </c>
      <c r="C2706" s="107" t="s">
        <v>5031</v>
      </c>
      <c r="D2706" s="41" t="s">
        <v>20</v>
      </c>
      <c r="E2706" s="43">
        <v>1249.97</v>
      </c>
      <c r="F2706" s="171">
        <f t="shared" si="48"/>
        <v>1249.97</v>
      </c>
    </row>
    <row r="2707" spans="1:6" s="45" customFormat="1" ht="14.25">
      <c r="A2707" s="31">
        <v>65076</v>
      </c>
      <c r="B2707" s="22" t="s">
        <v>2411</v>
      </c>
      <c r="C2707" s="107" t="s">
        <v>5032</v>
      </c>
      <c r="D2707" s="41" t="s">
        <v>20</v>
      </c>
      <c r="E2707" s="43">
        <v>12909.97</v>
      </c>
      <c r="F2707" s="171">
        <f t="shared" si="48"/>
        <v>12909.97</v>
      </c>
    </row>
    <row r="2708" spans="1:6" s="45" customFormat="1" ht="14.25">
      <c r="A2708" s="31">
        <v>652</v>
      </c>
      <c r="B2708" s="22" t="s">
        <v>2411</v>
      </c>
      <c r="C2708" s="107" t="s">
        <v>5033</v>
      </c>
      <c r="D2708" s="41"/>
      <c r="E2708" s="43"/>
      <c r="F2708" s="171">
        <f t="shared" si="48"/>
        <v>0</v>
      </c>
    </row>
    <row r="2709" spans="1:6" s="45" customFormat="1" ht="14.25">
      <c r="A2709" s="31">
        <v>65204</v>
      </c>
      <c r="B2709" s="22" t="s">
        <v>2411</v>
      </c>
      <c r="C2709" s="107" t="s">
        <v>5034</v>
      </c>
      <c r="D2709" s="41" t="s">
        <v>20</v>
      </c>
      <c r="E2709" s="43">
        <v>1458.17</v>
      </c>
      <c r="F2709" s="171">
        <f t="shared" si="48"/>
        <v>1458.17</v>
      </c>
    </row>
    <row r="2710" spans="1:6" s="45" customFormat="1" ht="14.25">
      <c r="A2710" s="31">
        <v>65256</v>
      </c>
      <c r="B2710" s="22" t="s">
        <v>2411</v>
      </c>
      <c r="C2710" s="107" t="s">
        <v>5035</v>
      </c>
      <c r="D2710" s="41" t="s">
        <v>20</v>
      </c>
      <c r="E2710" s="43">
        <v>241.28</v>
      </c>
      <c r="F2710" s="171">
        <f t="shared" si="48"/>
        <v>241.28</v>
      </c>
    </row>
    <row r="2711" spans="1:6" s="45" customFormat="1" ht="14.25">
      <c r="A2711" s="184">
        <v>65257</v>
      </c>
      <c r="B2711" s="22" t="s">
        <v>2411</v>
      </c>
      <c r="C2711" s="185" t="s">
        <v>5036</v>
      </c>
      <c r="D2711" s="186" t="s">
        <v>20</v>
      </c>
      <c r="E2711" s="187">
        <v>613.34</v>
      </c>
      <c r="F2711" s="171">
        <f t="shared" si="48"/>
        <v>613.34</v>
      </c>
    </row>
    <row r="2712" spans="1:6" s="45" customFormat="1" ht="14.25">
      <c r="A2712" s="31">
        <v>655</v>
      </c>
      <c r="B2712" s="22" t="s">
        <v>2411</v>
      </c>
      <c r="C2712" s="107" t="s">
        <v>5033</v>
      </c>
      <c r="D2712" s="41"/>
      <c r="E2712" s="43"/>
      <c r="F2712" s="171">
        <f t="shared" si="48"/>
        <v>0</v>
      </c>
    </row>
    <row r="2713" spans="1:6" s="45" customFormat="1" ht="14.25">
      <c r="A2713" s="31">
        <v>65502</v>
      </c>
      <c r="B2713" s="22" t="s">
        <v>2411</v>
      </c>
      <c r="C2713" s="107" t="s">
        <v>5037</v>
      </c>
      <c r="D2713" s="41" t="s">
        <v>20</v>
      </c>
      <c r="E2713" s="43">
        <v>260.38</v>
      </c>
      <c r="F2713" s="171">
        <f t="shared" si="48"/>
        <v>260.38</v>
      </c>
    </row>
    <row r="2714" spans="1:6" s="45" customFormat="1" ht="14.25">
      <c r="A2714" s="31">
        <v>65503</v>
      </c>
      <c r="B2714" s="22" t="s">
        <v>2411</v>
      </c>
      <c r="C2714" s="107" t="s">
        <v>5038</v>
      </c>
      <c r="D2714" s="41" t="s">
        <v>20</v>
      </c>
      <c r="E2714" s="43">
        <v>354.88</v>
      </c>
      <c r="F2714" s="171">
        <f t="shared" si="48"/>
        <v>354.88</v>
      </c>
    </row>
    <row r="2715" spans="1:6" s="45" customFormat="1" ht="14.25">
      <c r="A2715" s="184">
        <v>65507</v>
      </c>
      <c r="B2715" s="22" t="s">
        <v>2411</v>
      </c>
      <c r="C2715" s="185" t="s">
        <v>5039</v>
      </c>
      <c r="D2715" s="186" t="s">
        <v>20</v>
      </c>
      <c r="E2715" s="187">
        <v>31</v>
      </c>
      <c r="F2715" s="171">
        <f t="shared" si="48"/>
        <v>31</v>
      </c>
    </row>
    <row r="2716" spans="1:6" s="45" customFormat="1" ht="14.25">
      <c r="A2716" s="31">
        <v>65508</v>
      </c>
      <c r="B2716" s="22" t="s">
        <v>2411</v>
      </c>
      <c r="C2716" s="107" t="s">
        <v>5040</v>
      </c>
      <c r="D2716" s="41" t="s">
        <v>20</v>
      </c>
      <c r="E2716" s="43">
        <v>319.94</v>
      </c>
      <c r="F2716" s="171">
        <f t="shared" si="48"/>
        <v>319.94</v>
      </c>
    </row>
    <row r="2717" spans="1:6" s="45" customFormat="1" ht="14.25">
      <c r="A2717" s="31">
        <v>65509</v>
      </c>
      <c r="B2717" s="22" t="s">
        <v>2411</v>
      </c>
      <c r="C2717" s="107" t="s">
        <v>5041</v>
      </c>
      <c r="D2717" s="41" t="s">
        <v>20</v>
      </c>
      <c r="E2717" s="43">
        <v>116.15</v>
      </c>
      <c r="F2717" s="171">
        <f t="shared" si="48"/>
        <v>116.15</v>
      </c>
    </row>
    <row r="2718" spans="1:6" s="45" customFormat="1" ht="14.25">
      <c r="A2718" s="31">
        <v>65510</v>
      </c>
      <c r="B2718" s="22" t="s">
        <v>2411</v>
      </c>
      <c r="C2718" s="107" t="s">
        <v>5042</v>
      </c>
      <c r="D2718" s="41" t="s">
        <v>21</v>
      </c>
      <c r="E2718" s="43">
        <v>1228.99</v>
      </c>
      <c r="F2718" s="171">
        <f t="shared" si="48"/>
        <v>1228.99</v>
      </c>
    </row>
    <row r="2719" spans="1:6" s="45" customFormat="1" ht="14.25">
      <c r="A2719" s="31">
        <v>65513</v>
      </c>
      <c r="B2719" s="22" t="s">
        <v>2411</v>
      </c>
      <c r="C2719" s="107" t="s">
        <v>5043</v>
      </c>
      <c r="D2719" s="41" t="s">
        <v>20</v>
      </c>
      <c r="E2719" s="43">
        <v>1388.67</v>
      </c>
      <c r="F2719" s="171">
        <f t="shared" si="48"/>
        <v>1388.67</v>
      </c>
    </row>
    <row r="2720" spans="1:6" s="45" customFormat="1" ht="14.25">
      <c r="A2720" s="31">
        <v>65521</v>
      </c>
      <c r="B2720" s="22" t="s">
        <v>2411</v>
      </c>
      <c r="C2720" s="107" t="s">
        <v>5044</v>
      </c>
      <c r="D2720" s="41" t="s">
        <v>20</v>
      </c>
      <c r="E2720" s="43">
        <v>1986.55</v>
      </c>
      <c r="F2720" s="171">
        <f t="shared" si="48"/>
        <v>1986.55</v>
      </c>
    </row>
    <row r="2721" spans="1:6" s="45" customFormat="1" ht="14.25">
      <c r="A2721" s="31">
        <v>65523</v>
      </c>
      <c r="B2721" s="22" t="s">
        <v>2411</v>
      </c>
      <c r="C2721" s="107" t="s">
        <v>5045</v>
      </c>
      <c r="D2721" s="41" t="s">
        <v>20</v>
      </c>
      <c r="E2721" s="43">
        <v>1473.62</v>
      </c>
      <c r="F2721" s="171">
        <f t="shared" si="48"/>
        <v>1473.62</v>
      </c>
    </row>
    <row r="2722" spans="1:6" s="45" customFormat="1" ht="14.25">
      <c r="A2722" s="31">
        <v>65524</v>
      </c>
      <c r="B2722" s="22" t="s">
        <v>2411</v>
      </c>
      <c r="C2722" s="107" t="s">
        <v>5046</v>
      </c>
      <c r="D2722" s="41" t="s">
        <v>20</v>
      </c>
      <c r="E2722" s="43">
        <v>30.54</v>
      </c>
      <c r="F2722" s="171">
        <f t="shared" si="48"/>
        <v>30.54</v>
      </c>
    </row>
    <row r="2723" spans="1:6" s="45" customFormat="1" ht="14.25">
      <c r="A2723" s="31">
        <v>65526</v>
      </c>
      <c r="B2723" s="22" t="s">
        <v>2411</v>
      </c>
      <c r="C2723" s="107" t="s">
        <v>5047</v>
      </c>
      <c r="D2723" s="41" t="s">
        <v>20</v>
      </c>
      <c r="E2723" s="43">
        <v>19.920000000000002</v>
      </c>
      <c r="F2723" s="171">
        <f t="shared" si="48"/>
        <v>19.920000000000002</v>
      </c>
    </row>
    <row r="2724" spans="1:6" s="45" customFormat="1" ht="14.25">
      <c r="A2724" s="31">
        <v>65528</v>
      </c>
      <c r="B2724" s="22" t="s">
        <v>2411</v>
      </c>
      <c r="C2724" s="107" t="s">
        <v>5048</v>
      </c>
      <c r="D2724" s="41" t="s">
        <v>20</v>
      </c>
      <c r="E2724" s="43">
        <v>608.04999999999995</v>
      </c>
      <c r="F2724" s="171">
        <f t="shared" si="48"/>
        <v>608.04999999999995</v>
      </c>
    </row>
    <row r="2725" spans="1:6" s="45" customFormat="1" ht="14.25">
      <c r="A2725" s="31">
        <v>65544</v>
      </c>
      <c r="B2725" s="22" t="s">
        <v>2411</v>
      </c>
      <c r="C2725" s="107" t="s">
        <v>5049</v>
      </c>
      <c r="D2725" s="41" t="s">
        <v>20</v>
      </c>
      <c r="E2725" s="43">
        <v>87.34</v>
      </c>
      <c r="F2725" s="171">
        <f t="shared" si="48"/>
        <v>87.34</v>
      </c>
    </row>
    <row r="2726" spans="1:6" s="45" customFormat="1" ht="14.25">
      <c r="A2726" s="31">
        <v>65555</v>
      </c>
      <c r="B2726" s="22" t="s">
        <v>2411</v>
      </c>
      <c r="C2726" s="107" t="s">
        <v>5050</v>
      </c>
      <c r="D2726" s="41" t="s">
        <v>21</v>
      </c>
      <c r="E2726" s="43">
        <v>1191.8900000000001</v>
      </c>
      <c r="F2726" s="171">
        <f t="shared" si="48"/>
        <v>1191.8900000000001</v>
      </c>
    </row>
    <row r="2727" spans="1:6" s="45" customFormat="1" ht="14.25">
      <c r="A2727" s="31">
        <v>65556</v>
      </c>
      <c r="B2727" s="22" t="s">
        <v>2411</v>
      </c>
      <c r="C2727" s="107" t="s">
        <v>5051</v>
      </c>
      <c r="D2727" s="41" t="s">
        <v>21</v>
      </c>
      <c r="E2727" s="43">
        <v>1191.8900000000001</v>
      </c>
      <c r="F2727" s="171">
        <f t="shared" si="48"/>
        <v>1191.8900000000001</v>
      </c>
    </row>
    <row r="2728" spans="1:6" s="45" customFormat="1" ht="14.25">
      <c r="A2728" s="31">
        <v>65563</v>
      </c>
      <c r="B2728" s="22" t="s">
        <v>2411</v>
      </c>
      <c r="C2728" s="107" t="s">
        <v>5052</v>
      </c>
      <c r="D2728" s="41" t="s">
        <v>21</v>
      </c>
      <c r="E2728" s="43">
        <v>1228.99</v>
      </c>
      <c r="F2728" s="171">
        <f t="shared" si="48"/>
        <v>1228.99</v>
      </c>
    </row>
    <row r="2729" spans="1:6" s="45" customFormat="1" ht="14.25">
      <c r="A2729" s="31">
        <v>65565</v>
      </c>
      <c r="B2729" s="22" t="s">
        <v>2411</v>
      </c>
      <c r="C2729" s="107" t="s">
        <v>5053</v>
      </c>
      <c r="D2729" s="41" t="s">
        <v>20</v>
      </c>
      <c r="E2729" s="43">
        <v>2509.31</v>
      </c>
      <c r="F2729" s="171">
        <f t="shared" si="48"/>
        <v>2509.31</v>
      </c>
    </row>
    <row r="2730" spans="1:6" s="45" customFormat="1" ht="14.25">
      <c r="A2730" s="31">
        <v>65566</v>
      </c>
      <c r="B2730" s="22" t="s">
        <v>2411</v>
      </c>
      <c r="C2730" s="107" t="s">
        <v>5054</v>
      </c>
      <c r="D2730" s="41" t="s">
        <v>20</v>
      </c>
      <c r="E2730" s="43">
        <v>3277.7</v>
      </c>
      <c r="F2730" s="171">
        <f t="shared" si="48"/>
        <v>3277.7</v>
      </c>
    </row>
    <row r="2731" spans="1:6" s="45" customFormat="1" ht="14.25">
      <c r="A2731" s="31">
        <v>65567</v>
      </c>
      <c r="B2731" s="22" t="s">
        <v>2411</v>
      </c>
      <c r="C2731" s="107" t="s">
        <v>5055</v>
      </c>
      <c r="D2731" s="41" t="s">
        <v>20</v>
      </c>
      <c r="E2731" s="43">
        <v>1228.21</v>
      </c>
      <c r="F2731" s="171">
        <f t="shared" si="48"/>
        <v>1228.21</v>
      </c>
    </row>
    <row r="2732" spans="1:6" s="45" customFormat="1" ht="14.25">
      <c r="A2732" s="31">
        <v>65572</v>
      </c>
      <c r="B2732" s="22" t="s">
        <v>2411</v>
      </c>
      <c r="C2732" s="107" t="s">
        <v>5056</v>
      </c>
      <c r="D2732" s="41" t="s">
        <v>20</v>
      </c>
      <c r="E2732" s="43">
        <v>2418.58</v>
      </c>
      <c r="F2732" s="171">
        <f t="shared" si="48"/>
        <v>2418.58</v>
      </c>
    </row>
    <row r="2733" spans="1:6" s="45" customFormat="1" ht="14.25">
      <c r="A2733" s="31">
        <v>65594</v>
      </c>
      <c r="B2733" s="22" t="s">
        <v>2411</v>
      </c>
      <c r="C2733" s="107" t="s">
        <v>5057</v>
      </c>
      <c r="D2733" s="41" t="s">
        <v>21</v>
      </c>
      <c r="E2733" s="43">
        <v>1191.8900000000001</v>
      </c>
      <c r="F2733" s="171">
        <f t="shared" si="48"/>
        <v>1191.8900000000001</v>
      </c>
    </row>
    <row r="2734" spans="1:6" s="45" customFormat="1" ht="14.25">
      <c r="A2734" s="31">
        <v>65596</v>
      </c>
      <c r="B2734" s="22" t="s">
        <v>2411</v>
      </c>
      <c r="C2734" s="107" t="s">
        <v>5058</v>
      </c>
      <c r="D2734" s="41" t="s">
        <v>20</v>
      </c>
      <c r="E2734" s="43">
        <v>304.82</v>
      </c>
      <c r="F2734" s="171">
        <f t="shared" si="48"/>
        <v>304.82</v>
      </c>
    </row>
    <row r="2735" spans="1:6" s="45" customFormat="1" ht="14.25">
      <c r="A2735" s="31">
        <v>65598</v>
      </c>
      <c r="B2735" s="22" t="s">
        <v>2411</v>
      </c>
      <c r="C2735" s="107" t="s">
        <v>5059</v>
      </c>
      <c r="D2735" s="41" t="s">
        <v>20</v>
      </c>
      <c r="E2735" s="43">
        <v>236.45</v>
      </c>
      <c r="F2735" s="171">
        <f t="shared" si="48"/>
        <v>236.45</v>
      </c>
    </row>
    <row r="2736" spans="1:6" s="45" customFormat="1" ht="14.25">
      <c r="A2736" s="31">
        <v>656</v>
      </c>
      <c r="B2736" s="22" t="s">
        <v>2411</v>
      </c>
      <c r="C2736" s="107" t="s">
        <v>5033</v>
      </c>
      <c r="D2736" s="41"/>
      <c r="E2736" s="43"/>
      <c r="F2736" s="171">
        <f t="shared" si="48"/>
        <v>0</v>
      </c>
    </row>
    <row r="2737" spans="1:6" s="45" customFormat="1" ht="14.25">
      <c r="A2737" s="31">
        <v>65604</v>
      </c>
      <c r="B2737" s="22" t="s">
        <v>2411</v>
      </c>
      <c r="C2737" s="107" t="s">
        <v>5060</v>
      </c>
      <c r="D2737" s="41" t="s">
        <v>20</v>
      </c>
      <c r="E2737" s="43">
        <v>30.77</v>
      </c>
      <c r="F2737" s="171">
        <f t="shared" si="48"/>
        <v>30.77</v>
      </c>
    </row>
    <row r="2738" spans="1:6" s="45" customFormat="1" ht="14.25">
      <c r="A2738" s="31">
        <v>65611</v>
      </c>
      <c r="B2738" s="22" t="s">
        <v>2411</v>
      </c>
      <c r="C2738" s="107" t="s">
        <v>5061</v>
      </c>
      <c r="D2738" s="41" t="s">
        <v>20</v>
      </c>
      <c r="E2738" s="43">
        <v>70.959999999999994</v>
      </c>
      <c r="F2738" s="171">
        <f t="shared" si="48"/>
        <v>70.959999999999994</v>
      </c>
    </row>
    <row r="2739" spans="1:6" s="45" customFormat="1" ht="14.25">
      <c r="A2739" s="184">
        <v>65670</v>
      </c>
      <c r="B2739" s="22" t="s">
        <v>2411</v>
      </c>
      <c r="C2739" s="185" t="s">
        <v>5062</v>
      </c>
      <c r="D2739" s="186" t="s">
        <v>20</v>
      </c>
      <c r="E2739" s="187">
        <v>119.23</v>
      </c>
      <c r="F2739" s="171">
        <f t="shared" si="48"/>
        <v>119.23</v>
      </c>
    </row>
    <row r="2740" spans="1:6" s="45" customFormat="1" ht="14.25">
      <c r="A2740" s="31">
        <v>65697</v>
      </c>
      <c r="B2740" s="22" t="s">
        <v>2411</v>
      </c>
      <c r="C2740" s="107" t="s">
        <v>5063</v>
      </c>
      <c r="D2740" s="41" t="s">
        <v>20</v>
      </c>
      <c r="E2740" s="43">
        <v>207.9</v>
      </c>
      <c r="F2740" s="171">
        <f t="shared" si="48"/>
        <v>207.9</v>
      </c>
    </row>
    <row r="2741" spans="1:6" s="45" customFormat="1" ht="14.25">
      <c r="A2741" s="31">
        <v>65698</v>
      </c>
      <c r="B2741" s="22" t="s">
        <v>2411</v>
      </c>
      <c r="C2741" s="107" t="s">
        <v>5064</v>
      </c>
      <c r="D2741" s="41" t="s">
        <v>20</v>
      </c>
      <c r="E2741" s="43">
        <v>106.87</v>
      </c>
      <c r="F2741" s="171">
        <f t="shared" si="48"/>
        <v>106.87</v>
      </c>
    </row>
    <row r="2742" spans="1:6" s="45" customFormat="1" ht="14.25">
      <c r="A2742" s="31">
        <v>657</v>
      </c>
      <c r="B2742" s="22" t="s">
        <v>2411</v>
      </c>
      <c r="C2742" s="107" t="s">
        <v>5033</v>
      </c>
      <c r="D2742" s="41"/>
      <c r="E2742" s="43"/>
      <c r="F2742" s="171">
        <f t="shared" si="48"/>
        <v>0</v>
      </c>
    </row>
    <row r="2743" spans="1:6" s="45" customFormat="1" ht="14.25">
      <c r="A2743" s="31">
        <v>65717</v>
      </c>
      <c r="B2743" s="22" t="s">
        <v>2411</v>
      </c>
      <c r="C2743" s="107" t="s">
        <v>5065</v>
      </c>
      <c r="D2743" s="41" t="s">
        <v>20</v>
      </c>
      <c r="E2743" s="43">
        <v>258.24</v>
      </c>
      <c r="F2743" s="171">
        <f t="shared" si="48"/>
        <v>258.24</v>
      </c>
    </row>
    <row r="2744" spans="1:6" s="45" customFormat="1" ht="14.25">
      <c r="A2744" s="31">
        <v>658</v>
      </c>
      <c r="B2744" s="22" t="s">
        <v>2411</v>
      </c>
      <c r="C2744" s="107" t="s">
        <v>5033</v>
      </c>
      <c r="D2744" s="41"/>
      <c r="E2744" s="43"/>
      <c r="F2744" s="171">
        <f t="shared" si="48"/>
        <v>0</v>
      </c>
    </row>
    <row r="2745" spans="1:6" s="45" customFormat="1" ht="14.25">
      <c r="A2745" s="184">
        <v>65812</v>
      </c>
      <c r="B2745" s="22" t="s">
        <v>2411</v>
      </c>
      <c r="C2745" s="185" t="s">
        <v>5066</v>
      </c>
      <c r="D2745" s="186" t="s">
        <v>20</v>
      </c>
      <c r="E2745" s="187">
        <v>357.1</v>
      </c>
      <c r="F2745" s="171">
        <f t="shared" si="48"/>
        <v>357.1</v>
      </c>
    </row>
    <row r="2746" spans="1:6" s="45" customFormat="1" ht="14.25">
      <c r="A2746" s="31">
        <v>65829</v>
      </c>
      <c r="B2746" s="22" t="s">
        <v>2411</v>
      </c>
      <c r="C2746" s="107" t="s">
        <v>5067</v>
      </c>
      <c r="D2746" s="41" t="s">
        <v>20</v>
      </c>
      <c r="E2746" s="43">
        <v>1614.54</v>
      </c>
      <c r="F2746" s="171">
        <f t="shared" si="48"/>
        <v>1614.54</v>
      </c>
    </row>
    <row r="2747" spans="1:6" s="45" customFormat="1" ht="14.25">
      <c r="A2747" s="184">
        <v>65830</v>
      </c>
      <c r="B2747" s="22" t="s">
        <v>2411</v>
      </c>
      <c r="C2747" s="185" t="s">
        <v>5068</v>
      </c>
      <c r="D2747" s="186" t="s">
        <v>20</v>
      </c>
      <c r="E2747" s="187">
        <v>2183.2199999999998</v>
      </c>
      <c r="F2747" s="171">
        <f t="shared" si="48"/>
        <v>2183.2199999999998</v>
      </c>
    </row>
    <row r="2748" spans="1:6" s="45" customFormat="1" ht="14.25">
      <c r="A2748" s="31">
        <v>65831</v>
      </c>
      <c r="B2748" s="22" t="s">
        <v>2411</v>
      </c>
      <c r="C2748" s="107" t="s">
        <v>5069</v>
      </c>
      <c r="D2748" s="41" t="s">
        <v>20</v>
      </c>
      <c r="E2748" s="43">
        <v>179.95</v>
      </c>
      <c r="F2748" s="171">
        <f t="shared" si="48"/>
        <v>179.95</v>
      </c>
    </row>
    <row r="2749" spans="1:6" s="45" customFormat="1" ht="14.25">
      <c r="A2749" s="31">
        <v>65847</v>
      </c>
      <c r="B2749" s="22" t="s">
        <v>2411</v>
      </c>
      <c r="C2749" s="107" t="s">
        <v>5070</v>
      </c>
      <c r="D2749" s="41" t="s">
        <v>20</v>
      </c>
      <c r="E2749" s="43">
        <v>225.45</v>
      </c>
      <c r="F2749" s="171">
        <f t="shared" si="48"/>
        <v>225.45</v>
      </c>
    </row>
    <row r="2750" spans="1:6" s="45" customFormat="1" ht="14.25">
      <c r="A2750" s="31">
        <v>65861</v>
      </c>
      <c r="B2750" s="22" t="s">
        <v>2411</v>
      </c>
      <c r="C2750" s="107" t="s">
        <v>5071</v>
      </c>
      <c r="D2750" s="41" t="s">
        <v>20</v>
      </c>
      <c r="E2750" s="43">
        <v>297.41000000000003</v>
      </c>
      <c r="F2750" s="171">
        <f t="shared" si="48"/>
        <v>297.41000000000003</v>
      </c>
    </row>
    <row r="2751" spans="1:6" s="45" customFormat="1" ht="14.25">
      <c r="A2751" s="31">
        <v>65881</v>
      </c>
      <c r="B2751" s="22" t="s">
        <v>2411</v>
      </c>
      <c r="C2751" s="107" t="s">
        <v>5072</v>
      </c>
      <c r="D2751" s="41" t="s">
        <v>20</v>
      </c>
      <c r="E2751" s="43">
        <v>1743.68</v>
      </c>
      <c r="F2751" s="171">
        <f t="shared" si="48"/>
        <v>1743.68</v>
      </c>
    </row>
    <row r="2752" spans="1:6" s="45" customFormat="1" ht="14.25">
      <c r="A2752" s="31">
        <v>659</v>
      </c>
      <c r="B2752" s="22" t="s">
        <v>2411</v>
      </c>
      <c r="C2752" s="107" t="s">
        <v>5033</v>
      </c>
      <c r="D2752" s="41"/>
      <c r="E2752" s="43"/>
      <c r="F2752" s="171">
        <f t="shared" si="48"/>
        <v>0</v>
      </c>
    </row>
    <row r="2753" spans="1:6" s="45" customFormat="1" ht="14.25">
      <c r="A2753" s="31">
        <v>65943</v>
      </c>
      <c r="B2753" s="22" t="s">
        <v>2411</v>
      </c>
      <c r="C2753" s="107" t="s">
        <v>5073</v>
      </c>
      <c r="D2753" s="41" t="s">
        <v>20</v>
      </c>
      <c r="E2753" s="43">
        <v>352.55</v>
      </c>
      <c r="F2753" s="171">
        <f t="shared" si="48"/>
        <v>352.55</v>
      </c>
    </row>
    <row r="2754" spans="1:6" s="45" customFormat="1" ht="14.25">
      <c r="A2754" s="31">
        <v>65955</v>
      </c>
      <c r="B2754" s="22" t="s">
        <v>2411</v>
      </c>
      <c r="C2754" s="107" t="s">
        <v>5074</v>
      </c>
      <c r="D2754" s="41" t="s">
        <v>20</v>
      </c>
      <c r="E2754" s="43">
        <v>596.30999999999995</v>
      </c>
      <c r="F2754" s="171">
        <f t="shared" si="48"/>
        <v>596.30999999999995</v>
      </c>
    </row>
    <row r="2755" spans="1:6" s="45" customFormat="1" ht="14.25">
      <c r="A2755" s="184">
        <v>65973</v>
      </c>
      <c r="B2755" s="22" t="s">
        <v>2411</v>
      </c>
      <c r="C2755" s="185" t="s">
        <v>5075</v>
      </c>
      <c r="D2755" s="186" t="s">
        <v>20</v>
      </c>
      <c r="E2755" s="187">
        <v>1358.61</v>
      </c>
      <c r="F2755" s="171">
        <f t="shared" ref="F2755:F2818" si="49">E2755*$F$1534</f>
        <v>1358.61</v>
      </c>
    </row>
    <row r="2756" spans="1:6" s="45" customFormat="1" ht="14.25">
      <c r="A2756" s="31">
        <v>660</v>
      </c>
      <c r="B2756" s="22" t="s">
        <v>2411</v>
      </c>
      <c r="C2756" s="107" t="s">
        <v>5076</v>
      </c>
      <c r="D2756" s="41"/>
      <c r="E2756" s="43"/>
      <c r="F2756" s="171">
        <f t="shared" si="49"/>
        <v>0</v>
      </c>
    </row>
    <row r="2757" spans="1:6" s="45" customFormat="1" ht="14.25">
      <c r="A2757" s="31">
        <v>66008</v>
      </c>
      <c r="B2757" s="22" t="s">
        <v>2411</v>
      </c>
      <c r="C2757" s="107" t="s">
        <v>5077</v>
      </c>
      <c r="D2757" s="41" t="s">
        <v>20</v>
      </c>
      <c r="E2757" s="43">
        <v>172.97</v>
      </c>
      <c r="F2757" s="171">
        <f t="shared" si="49"/>
        <v>172.97</v>
      </c>
    </row>
    <row r="2758" spans="1:6" s="45" customFormat="1" ht="14.25">
      <c r="A2758" s="31">
        <v>66009</v>
      </c>
      <c r="B2758" s="22" t="s">
        <v>2411</v>
      </c>
      <c r="C2758" s="107" t="s">
        <v>5078</v>
      </c>
      <c r="D2758" s="41" t="s">
        <v>20</v>
      </c>
      <c r="E2758" s="43">
        <v>187.71</v>
      </c>
      <c r="F2758" s="171">
        <f t="shared" si="49"/>
        <v>187.71</v>
      </c>
    </row>
    <row r="2759" spans="1:6" s="45" customFormat="1" ht="14.25">
      <c r="A2759" s="184">
        <v>66012</v>
      </c>
      <c r="B2759" s="22" t="s">
        <v>2411</v>
      </c>
      <c r="C2759" s="185" t="s">
        <v>5079</v>
      </c>
      <c r="D2759" s="186" t="s">
        <v>20</v>
      </c>
      <c r="E2759" s="187">
        <v>214.53</v>
      </c>
      <c r="F2759" s="171">
        <f t="shared" si="49"/>
        <v>214.53</v>
      </c>
    </row>
    <row r="2760" spans="1:6" s="45" customFormat="1" ht="14.25">
      <c r="A2760" s="31">
        <v>66013</v>
      </c>
      <c r="B2760" s="22" t="s">
        <v>2411</v>
      </c>
      <c r="C2760" s="107" t="s">
        <v>5080</v>
      </c>
      <c r="D2760" s="41" t="s">
        <v>20</v>
      </c>
      <c r="E2760" s="43">
        <v>157.38</v>
      </c>
      <c r="F2760" s="171">
        <f t="shared" si="49"/>
        <v>157.38</v>
      </c>
    </row>
    <row r="2761" spans="1:6" s="45" customFormat="1" ht="14.25">
      <c r="A2761" s="31">
        <v>66022</v>
      </c>
      <c r="B2761" s="22" t="s">
        <v>2411</v>
      </c>
      <c r="C2761" s="107" t="s">
        <v>5081</v>
      </c>
      <c r="D2761" s="41" t="s">
        <v>20</v>
      </c>
      <c r="E2761" s="43">
        <v>104.54</v>
      </c>
      <c r="F2761" s="171">
        <f t="shared" si="49"/>
        <v>104.54</v>
      </c>
    </row>
    <row r="2762" spans="1:6" s="45" customFormat="1" ht="14.25">
      <c r="A2762" s="31">
        <v>66024</v>
      </c>
      <c r="B2762" s="22" t="s">
        <v>2411</v>
      </c>
      <c r="C2762" s="107" t="s">
        <v>5082</v>
      </c>
      <c r="D2762" s="41" t="s">
        <v>20</v>
      </c>
      <c r="E2762" s="43">
        <v>32.270000000000003</v>
      </c>
      <c r="F2762" s="171">
        <f t="shared" si="49"/>
        <v>32.270000000000003</v>
      </c>
    </row>
    <row r="2763" spans="1:6" s="45" customFormat="1" ht="14.25">
      <c r="A2763" s="31">
        <v>66027</v>
      </c>
      <c r="B2763" s="22" t="s">
        <v>2411</v>
      </c>
      <c r="C2763" s="107" t="s">
        <v>5083</v>
      </c>
      <c r="D2763" s="41" t="s">
        <v>20</v>
      </c>
      <c r="E2763" s="43">
        <v>276.57</v>
      </c>
      <c r="F2763" s="171">
        <f t="shared" si="49"/>
        <v>276.57</v>
      </c>
    </row>
    <row r="2764" spans="1:6" s="45" customFormat="1" ht="14.25">
      <c r="A2764" s="31">
        <v>66045</v>
      </c>
      <c r="B2764" s="22" t="s">
        <v>2411</v>
      </c>
      <c r="C2764" s="107" t="s">
        <v>5084</v>
      </c>
      <c r="D2764" s="41" t="s">
        <v>20</v>
      </c>
      <c r="E2764" s="43">
        <v>239.1</v>
      </c>
      <c r="F2764" s="171">
        <f t="shared" si="49"/>
        <v>239.1</v>
      </c>
    </row>
    <row r="2765" spans="1:6" s="45" customFormat="1" ht="14.25">
      <c r="A2765" s="31">
        <v>66048</v>
      </c>
      <c r="B2765" s="22" t="s">
        <v>2411</v>
      </c>
      <c r="C2765" s="107" t="s">
        <v>5085</v>
      </c>
      <c r="D2765" s="41" t="s">
        <v>20</v>
      </c>
      <c r="E2765" s="43">
        <v>77.680000000000007</v>
      </c>
      <c r="F2765" s="171">
        <f t="shared" si="49"/>
        <v>77.680000000000007</v>
      </c>
    </row>
    <row r="2766" spans="1:6" s="45" customFormat="1" ht="14.25">
      <c r="A2766" s="31">
        <v>66049</v>
      </c>
      <c r="B2766" s="22" t="s">
        <v>2411</v>
      </c>
      <c r="C2766" s="107" t="s">
        <v>5086</v>
      </c>
      <c r="D2766" s="41" t="s">
        <v>20</v>
      </c>
      <c r="E2766" s="43">
        <v>15.92</v>
      </c>
      <c r="F2766" s="171">
        <f t="shared" si="49"/>
        <v>15.92</v>
      </c>
    </row>
    <row r="2767" spans="1:6" s="45" customFormat="1" ht="14.25">
      <c r="A2767" s="31">
        <v>66058</v>
      </c>
      <c r="B2767" s="22" t="s">
        <v>2411</v>
      </c>
      <c r="C2767" s="107" t="s">
        <v>5087</v>
      </c>
      <c r="D2767" s="41" t="s">
        <v>20</v>
      </c>
      <c r="E2767" s="43">
        <v>172.97</v>
      </c>
      <c r="F2767" s="171">
        <f t="shared" si="49"/>
        <v>172.97</v>
      </c>
    </row>
    <row r="2768" spans="1:6" s="45" customFormat="1" ht="14.25">
      <c r="A2768" s="31">
        <v>66074</v>
      </c>
      <c r="B2768" s="22" t="s">
        <v>2411</v>
      </c>
      <c r="C2768" s="107" t="s">
        <v>5088</v>
      </c>
      <c r="D2768" s="41" t="s">
        <v>20</v>
      </c>
      <c r="E2768" s="43">
        <v>400.46</v>
      </c>
      <c r="F2768" s="171">
        <f t="shared" si="49"/>
        <v>400.46</v>
      </c>
    </row>
    <row r="2769" spans="1:6" s="45" customFormat="1" ht="14.25">
      <c r="A2769" s="31">
        <v>661</v>
      </c>
      <c r="B2769" s="22" t="s">
        <v>2411</v>
      </c>
      <c r="C2769" s="107" t="s">
        <v>5076</v>
      </c>
      <c r="D2769" s="41"/>
      <c r="E2769" s="43"/>
      <c r="F2769" s="171">
        <f t="shared" si="49"/>
        <v>0</v>
      </c>
    </row>
    <row r="2770" spans="1:6" s="45" customFormat="1" ht="14.25">
      <c r="A2770" s="31">
        <v>66124</v>
      </c>
      <c r="B2770" s="22" t="s">
        <v>2411</v>
      </c>
      <c r="C2770" s="107" t="s">
        <v>5089</v>
      </c>
      <c r="D2770" s="41" t="s">
        <v>20</v>
      </c>
      <c r="E2770" s="43">
        <v>187.71</v>
      </c>
      <c r="F2770" s="171">
        <f t="shared" si="49"/>
        <v>187.71</v>
      </c>
    </row>
    <row r="2771" spans="1:6" s="45" customFormat="1" ht="14.25">
      <c r="A2771" s="31">
        <v>66125</v>
      </c>
      <c r="B2771" s="22" t="s">
        <v>2411</v>
      </c>
      <c r="C2771" s="107" t="s">
        <v>5090</v>
      </c>
      <c r="D2771" s="41" t="s">
        <v>20</v>
      </c>
      <c r="E2771" s="43">
        <v>139.47999999999999</v>
      </c>
      <c r="F2771" s="171">
        <f t="shared" si="49"/>
        <v>139.47999999999999</v>
      </c>
    </row>
    <row r="2772" spans="1:6" s="45" customFormat="1" ht="14.25">
      <c r="A2772" s="184">
        <v>66178</v>
      </c>
      <c r="B2772" s="22" t="s">
        <v>2411</v>
      </c>
      <c r="C2772" s="185" t="s">
        <v>5091</v>
      </c>
      <c r="D2772" s="186" t="s">
        <v>20</v>
      </c>
      <c r="E2772" s="187">
        <v>882.31</v>
      </c>
      <c r="F2772" s="171">
        <f t="shared" si="49"/>
        <v>882.31</v>
      </c>
    </row>
    <row r="2773" spans="1:6" s="45" customFormat="1" ht="14.25">
      <c r="A2773" s="31">
        <v>662</v>
      </c>
      <c r="B2773" s="22" t="s">
        <v>2411</v>
      </c>
      <c r="C2773" s="107" t="s">
        <v>5033</v>
      </c>
      <c r="D2773" s="41"/>
      <c r="E2773" s="43"/>
      <c r="F2773" s="171">
        <f t="shared" si="49"/>
        <v>0</v>
      </c>
    </row>
    <row r="2774" spans="1:6" s="45" customFormat="1" ht="14.25">
      <c r="A2774" s="31">
        <v>66207</v>
      </c>
      <c r="B2774" s="22" t="s">
        <v>2411</v>
      </c>
      <c r="C2774" s="107" t="s">
        <v>5092</v>
      </c>
      <c r="D2774" s="41" t="s">
        <v>20</v>
      </c>
      <c r="E2774" s="43">
        <v>1064.1199999999999</v>
      </c>
      <c r="F2774" s="171">
        <f t="shared" si="49"/>
        <v>1064.1199999999999</v>
      </c>
    </row>
    <row r="2775" spans="1:6" s="45" customFormat="1" ht="14.25">
      <c r="A2775" s="31">
        <v>663</v>
      </c>
      <c r="B2775" s="22" t="s">
        <v>2411</v>
      </c>
      <c r="C2775" s="107" t="s">
        <v>5076</v>
      </c>
      <c r="D2775" s="41"/>
      <c r="E2775" s="43"/>
      <c r="F2775" s="171">
        <f t="shared" si="49"/>
        <v>0</v>
      </c>
    </row>
    <row r="2776" spans="1:6" s="45" customFormat="1" ht="14.25">
      <c r="A2776" s="184">
        <v>66301</v>
      </c>
      <c r="B2776" s="22" t="s">
        <v>2411</v>
      </c>
      <c r="C2776" s="185" t="s">
        <v>5093</v>
      </c>
      <c r="D2776" s="186" t="s">
        <v>20</v>
      </c>
      <c r="E2776" s="187">
        <v>487.76</v>
      </c>
      <c r="F2776" s="171">
        <f t="shared" si="49"/>
        <v>487.76</v>
      </c>
    </row>
    <row r="2777" spans="1:6" s="45" customFormat="1" ht="14.25">
      <c r="A2777" s="31">
        <v>66335</v>
      </c>
      <c r="B2777" s="22" t="s">
        <v>2411</v>
      </c>
      <c r="C2777" s="107" t="s">
        <v>5094</v>
      </c>
      <c r="D2777" s="41" t="s">
        <v>20</v>
      </c>
      <c r="E2777" s="43">
        <v>203.52</v>
      </c>
      <c r="F2777" s="171">
        <f t="shared" si="49"/>
        <v>203.52</v>
      </c>
    </row>
    <row r="2778" spans="1:6" s="45" customFormat="1" ht="14.25">
      <c r="A2778" s="184">
        <v>66368</v>
      </c>
      <c r="B2778" s="22" t="s">
        <v>2411</v>
      </c>
      <c r="C2778" s="185" t="s">
        <v>5095</v>
      </c>
      <c r="D2778" s="186" t="s">
        <v>20</v>
      </c>
      <c r="E2778" s="187">
        <v>731.86</v>
      </c>
      <c r="F2778" s="171">
        <f t="shared" si="49"/>
        <v>731.86</v>
      </c>
    </row>
    <row r="2779" spans="1:6" s="45" customFormat="1" ht="14.25">
      <c r="A2779" s="31">
        <v>66372</v>
      </c>
      <c r="B2779" s="22" t="s">
        <v>2411</v>
      </c>
      <c r="C2779" s="107" t="s">
        <v>5096</v>
      </c>
      <c r="D2779" s="41" t="s">
        <v>20</v>
      </c>
      <c r="E2779" s="43">
        <v>346.86</v>
      </c>
      <c r="F2779" s="171">
        <f t="shared" si="49"/>
        <v>346.86</v>
      </c>
    </row>
    <row r="2780" spans="1:6" s="45" customFormat="1" ht="14.25">
      <c r="A2780" s="31">
        <v>666</v>
      </c>
      <c r="B2780" s="22" t="s">
        <v>2411</v>
      </c>
      <c r="C2780" s="107" t="s">
        <v>5097</v>
      </c>
      <c r="D2780" s="41"/>
      <c r="E2780" s="43"/>
      <c r="F2780" s="171">
        <f t="shared" si="49"/>
        <v>0</v>
      </c>
    </row>
    <row r="2781" spans="1:6" s="45" customFormat="1" ht="14.25">
      <c r="A2781" s="31">
        <v>66608</v>
      </c>
      <c r="B2781" s="22" t="s">
        <v>2411</v>
      </c>
      <c r="C2781" s="107" t="s">
        <v>5098</v>
      </c>
      <c r="D2781" s="41" t="s">
        <v>20</v>
      </c>
      <c r="E2781" s="43">
        <v>1169.73</v>
      </c>
      <c r="F2781" s="171">
        <f t="shared" si="49"/>
        <v>1169.73</v>
      </c>
    </row>
    <row r="2782" spans="1:6" s="45" customFormat="1" ht="14.25">
      <c r="A2782" s="31">
        <v>670</v>
      </c>
      <c r="B2782" s="22" t="s">
        <v>2411</v>
      </c>
      <c r="C2782" s="107" t="s">
        <v>5099</v>
      </c>
      <c r="D2782" s="41"/>
      <c r="E2782" s="43"/>
      <c r="F2782" s="171">
        <f t="shared" si="49"/>
        <v>0</v>
      </c>
    </row>
    <row r="2783" spans="1:6" s="45" customFormat="1" ht="14.25">
      <c r="A2783" s="184">
        <v>67001</v>
      </c>
      <c r="B2783" s="22" t="s">
        <v>2411</v>
      </c>
      <c r="C2783" s="185" t="s">
        <v>5100</v>
      </c>
      <c r="D2783" s="186" t="s">
        <v>20</v>
      </c>
      <c r="E2783" s="187">
        <v>404.55</v>
      </c>
      <c r="F2783" s="171">
        <f t="shared" si="49"/>
        <v>404.55</v>
      </c>
    </row>
    <row r="2784" spans="1:6" s="45" customFormat="1" ht="14.25">
      <c r="A2784" s="31">
        <v>67004</v>
      </c>
      <c r="B2784" s="22" t="s">
        <v>2411</v>
      </c>
      <c r="C2784" s="107" t="s">
        <v>5101</v>
      </c>
      <c r="D2784" s="41" t="s">
        <v>20</v>
      </c>
      <c r="E2784" s="43">
        <v>753.04</v>
      </c>
      <c r="F2784" s="171">
        <f t="shared" si="49"/>
        <v>753.04</v>
      </c>
    </row>
    <row r="2785" spans="1:6" s="45" customFormat="1" ht="14.25">
      <c r="A2785" s="184">
        <v>67007</v>
      </c>
      <c r="B2785" s="22" t="s">
        <v>2411</v>
      </c>
      <c r="C2785" s="185" t="s">
        <v>5102</v>
      </c>
      <c r="D2785" s="186" t="s">
        <v>20</v>
      </c>
      <c r="E2785" s="187">
        <v>320.73</v>
      </c>
      <c r="F2785" s="171">
        <f t="shared" si="49"/>
        <v>320.73</v>
      </c>
    </row>
    <row r="2786" spans="1:6" s="45" customFormat="1" ht="14.25">
      <c r="A2786" s="31">
        <v>67008</v>
      </c>
      <c r="B2786" s="22" t="s">
        <v>2411</v>
      </c>
      <c r="C2786" s="107" t="s">
        <v>5103</v>
      </c>
      <c r="D2786" s="41" t="s">
        <v>20</v>
      </c>
      <c r="E2786" s="43">
        <v>81.97</v>
      </c>
      <c r="F2786" s="171">
        <f t="shared" si="49"/>
        <v>81.97</v>
      </c>
    </row>
    <row r="2787" spans="1:6" s="45" customFormat="1" ht="14.25">
      <c r="A2787" s="31">
        <v>67035</v>
      </c>
      <c r="B2787" s="22" t="s">
        <v>2411</v>
      </c>
      <c r="C2787" s="107" t="s">
        <v>5104</v>
      </c>
      <c r="D2787" s="41" t="s">
        <v>20</v>
      </c>
      <c r="E2787" s="43">
        <v>15.27</v>
      </c>
      <c r="F2787" s="171">
        <f t="shared" si="49"/>
        <v>15.27</v>
      </c>
    </row>
    <row r="2788" spans="1:6" s="45" customFormat="1" ht="14.25">
      <c r="A2788" s="31">
        <v>67040</v>
      </c>
      <c r="B2788" s="22" t="s">
        <v>2411</v>
      </c>
      <c r="C2788" s="107" t="s">
        <v>5105</v>
      </c>
      <c r="D2788" s="41" t="s">
        <v>20</v>
      </c>
      <c r="E2788" s="43">
        <v>212.35</v>
      </c>
      <c r="F2788" s="171">
        <f t="shared" si="49"/>
        <v>212.35</v>
      </c>
    </row>
    <row r="2789" spans="1:6" s="45" customFormat="1" ht="14.25">
      <c r="A2789" s="31">
        <v>67042</v>
      </c>
      <c r="B2789" s="22" t="s">
        <v>2411</v>
      </c>
      <c r="C2789" s="107" t="s">
        <v>5106</v>
      </c>
      <c r="D2789" s="41" t="s">
        <v>20</v>
      </c>
      <c r="E2789" s="43">
        <v>204.92</v>
      </c>
      <c r="F2789" s="171">
        <f t="shared" si="49"/>
        <v>204.92</v>
      </c>
    </row>
    <row r="2790" spans="1:6" s="45" customFormat="1" ht="14.25">
      <c r="A2790" s="31">
        <v>67043</v>
      </c>
      <c r="B2790" s="22" t="s">
        <v>2411</v>
      </c>
      <c r="C2790" s="107" t="s">
        <v>5107</v>
      </c>
      <c r="D2790" s="41" t="s">
        <v>20</v>
      </c>
      <c r="E2790" s="43">
        <v>202.21</v>
      </c>
      <c r="F2790" s="171">
        <f t="shared" si="49"/>
        <v>202.21</v>
      </c>
    </row>
    <row r="2791" spans="1:6" s="45" customFormat="1" ht="14.25">
      <c r="A2791" s="31">
        <v>67046</v>
      </c>
      <c r="B2791" s="22" t="s">
        <v>2411</v>
      </c>
      <c r="C2791" s="107" t="s">
        <v>5108</v>
      </c>
      <c r="D2791" s="41" t="s">
        <v>20</v>
      </c>
      <c r="E2791" s="43">
        <v>192.36</v>
      </c>
      <c r="F2791" s="171">
        <f t="shared" si="49"/>
        <v>192.36</v>
      </c>
    </row>
    <row r="2792" spans="1:6" s="45" customFormat="1" ht="14.25">
      <c r="A2792" s="31">
        <v>67047</v>
      </c>
      <c r="B2792" s="22" t="s">
        <v>2411</v>
      </c>
      <c r="C2792" s="107" t="s">
        <v>5109</v>
      </c>
      <c r="D2792" s="41" t="s">
        <v>20</v>
      </c>
      <c r="E2792" s="43">
        <v>806.73</v>
      </c>
      <c r="F2792" s="171">
        <f t="shared" si="49"/>
        <v>806.73</v>
      </c>
    </row>
    <row r="2793" spans="1:6" s="45" customFormat="1" ht="14.25">
      <c r="A2793" s="31">
        <v>67050</v>
      </c>
      <c r="B2793" s="22" t="s">
        <v>2411</v>
      </c>
      <c r="C2793" s="107" t="s">
        <v>5110</v>
      </c>
      <c r="D2793" s="41" t="s">
        <v>20</v>
      </c>
      <c r="E2793" s="43">
        <v>327.95</v>
      </c>
      <c r="F2793" s="171">
        <f t="shared" si="49"/>
        <v>327.95</v>
      </c>
    </row>
    <row r="2794" spans="1:6" s="45" customFormat="1" ht="14.25">
      <c r="A2794" s="31">
        <v>67051</v>
      </c>
      <c r="B2794" s="22" t="s">
        <v>2411</v>
      </c>
      <c r="C2794" s="107" t="s">
        <v>5111</v>
      </c>
      <c r="D2794" s="41" t="s">
        <v>20</v>
      </c>
      <c r="E2794" s="43">
        <v>79.569999999999993</v>
      </c>
      <c r="F2794" s="171">
        <f t="shared" si="49"/>
        <v>79.569999999999993</v>
      </c>
    </row>
    <row r="2795" spans="1:6" s="45" customFormat="1" ht="14.25">
      <c r="A2795" s="31">
        <v>67054</v>
      </c>
      <c r="B2795" s="22" t="s">
        <v>2411</v>
      </c>
      <c r="C2795" s="107" t="s">
        <v>5112</v>
      </c>
      <c r="D2795" s="41" t="s">
        <v>20</v>
      </c>
      <c r="E2795" s="43">
        <v>482.32</v>
      </c>
      <c r="F2795" s="171">
        <f t="shared" si="49"/>
        <v>482.32</v>
      </c>
    </row>
    <row r="2796" spans="1:6" s="45" customFormat="1" ht="14.25">
      <c r="A2796" s="31">
        <v>67061</v>
      </c>
      <c r="B2796" s="22" t="s">
        <v>2411</v>
      </c>
      <c r="C2796" s="107" t="s">
        <v>5113</v>
      </c>
      <c r="D2796" s="41" t="s">
        <v>20</v>
      </c>
      <c r="E2796" s="43">
        <v>23.66</v>
      </c>
      <c r="F2796" s="171">
        <f t="shared" si="49"/>
        <v>23.66</v>
      </c>
    </row>
    <row r="2797" spans="1:6" s="45" customFormat="1" ht="14.25">
      <c r="A2797" s="31">
        <v>67066</v>
      </c>
      <c r="B2797" s="22" t="s">
        <v>2411</v>
      </c>
      <c r="C2797" s="107" t="s">
        <v>5114</v>
      </c>
      <c r="D2797" s="41" t="s">
        <v>20</v>
      </c>
      <c r="E2797" s="43">
        <v>622.74</v>
      </c>
      <c r="F2797" s="171">
        <f t="shared" si="49"/>
        <v>622.74</v>
      </c>
    </row>
    <row r="2798" spans="1:6" s="45" customFormat="1" ht="14.25">
      <c r="A2798" s="31">
        <v>67067</v>
      </c>
      <c r="B2798" s="22" t="s">
        <v>2411</v>
      </c>
      <c r="C2798" s="107" t="s">
        <v>5115</v>
      </c>
      <c r="D2798" s="41" t="s">
        <v>20</v>
      </c>
      <c r="E2798" s="43">
        <v>101.72</v>
      </c>
      <c r="F2798" s="171">
        <f t="shared" si="49"/>
        <v>101.72</v>
      </c>
    </row>
    <row r="2799" spans="1:6" s="45" customFormat="1" ht="14.25">
      <c r="A2799" s="31">
        <v>67090</v>
      </c>
      <c r="B2799" s="22" t="s">
        <v>2411</v>
      </c>
      <c r="C2799" s="107" t="s">
        <v>5116</v>
      </c>
      <c r="D2799" s="41" t="s">
        <v>20</v>
      </c>
      <c r="E2799" s="43">
        <v>13</v>
      </c>
      <c r="F2799" s="171">
        <f t="shared" si="49"/>
        <v>13</v>
      </c>
    </row>
    <row r="2800" spans="1:6" s="45" customFormat="1" ht="14.25">
      <c r="A2800" s="31">
        <v>67094</v>
      </c>
      <c r="B2800" s="22" t="s">
        <v>2411</v>
      </c>
      <c r="C2800" s="107" t="s">
        <v>5117</v>
      </c>
      <c r="D2800" s="41" t="s">
        <v>20</v>
      </c>
      <c r="E2800" s="43">
        <v>152.84</v>
      </c>
      <c r="F2800" s="171">
        <f t="shared" si="49"/>
        <v>152.84</v>
      </c>
    </row>
    <row r="2801" spans="1:6" s="45" customFormat="1" ht="14.25">
      <c r="A2801" s="31">
        <v>671</v>
      </c>
      <c r="B2801" s="22" t="s">
        <v>2411</v>
      </c>
      <c r="C2801" s="107" t="s">
        <v>5099</v>
      </c>
      <c r="D2801" s="41"/>
      <c r="E2801" s="43"/>
      <c r="F2801" s="171">
        <f t="shared" si="49"/>
        <v>0</v>
      </c>
    </row>
    <row r="2802" spans="1:6" s="45" customFormat="1" ht="14.25">
      <c r="A2802" s="31">
        <v>67130</v>
      </c>
      <c r="B2802" s="22" t="s">
        <v>2411</v>
      </c>
      <c r="C2802" s="107" t="s">
        <v>5118</v>
      </c>
      <c r="D2802" s="41" t="s">
        <v>20</v>
      </c>
      <c r="E2802" s="43">
        <v>150.55000000000001</v>
      </c>
      <c r="F2802" s="171">
        <f t="shared" si="49"/>
        <v>150.55000000000001</v>
      </c>
    </row>
    <row r="2803" spans="1:6" s="45" customFormat="1" ht="14.25">
      <c r="A2803" s="31">
        <v>675</v>
      </c>
      <c r="B2803" s="22" t="s">
        <v>2411</v>
      </c>
      <c r="C2803" s="107" t="s">
        <v>5119</v>
      </c>
      <c r="D2803" s="41"/>
      <c r="E2803" s="43"/>
      <c r="F2803" s="171">
        <f t="shared" si="49"/>
        <v>0</v>
      </c>
    </row>
    <row r="2804" spans="1:6" s="45" customFormat="1" ht="14.25">
      <c r="A2804" s="184">
        <v>67507</v>
      </c>
      <c r="B2804" s="22" t="s">
        <v>2411</v>
      </c>
      <c r="C2804" s="185" t="s">
        <v>5120</v>
      </c>
      <c r="D2804" s="186" t="s">
        <v>20</v>
      </c>
      <c r="E2804" s="187">
        <v>23.98</v>
      </c>
      <c r="F2804" s="171">
        <f t="shared" si="49"/>
        <v>23.98</v>
      </c>
    </row>
    <row r="2805" spans="1:6" s="45" customFormat="1" ht="14.25">
      <c r="A2805" s="31">
        <v>67510</v>
      </c>
      <c r="B2805" s="22" t="s">
        <v>2411</v>
      </c>
      <c r="C2805" s="107" t="s">
        <v>5121</v>
      </c>
      <c r="D2805" s="41" t="s">
        <v>20</v>
      </c>
      <c r="E2805" s="43">
        <v>27.46</v>
      </c>
      <c r="F2805" s="171">
        <f t="shared" si="49"/>
        <v>27.46</v>
      </c>
    </row>
    <row r="2806" spans="1:6" s="45" customFormat="1" ht="14.25">
      <c r="A2806" s="184">
        <v>67512</v>
      </c>
      <c r="B2806" s="22" t="s">
        <v>2411</v>
      </c>
      <c r="C2806" s="185" t="s">
        <v>5122</v>
      </c>
      <c r="D2806" s="186" t="s">
        <v>20</v>
      </c>
      <c r="E2806" s="187">
        <v>50.17</v>
      </c>
      <c r="F2806" s="171">
        <f t="shared" si="49"/>
        <v>50.17</v>
      </c>
    </row>
    <row r="2807" spans="1:6" s="45" customFormat="1" ht="14.25">
      <c r="A2807" s="31">
        <v>67522</v>
      </c>
      <c r="B2807" s="22" t="s">
        <v>2411</v>
      </c>
      <c r="C2807" s="107" t="s">
        <v>5123</v>
      </c>
      <c r="D2807" s="41" t="s">
        <v>20</v>
      </c>
      <c r="E2807" s="43">
        <v>11.5</v>
      </c>
      <c r="F2807" s="171">
        <f t="shared" si="49"/>
        <v>11.5</v>
      </c>
    </row>
    <row r="2808" spans="1:6" s="45" customFormat="1" ht="14.25">
      <c r="A2808" s="31">
        <v>67533</v>
      </c>
      <c r="B2808" s="22" t="s">
        <v>2411</v>
      </c>
      <c r="C2808" s="107" t="s">
        <v>5124</v>
      </c>
      <c r="D2808" s="41" t="s">
        <v>20</v>
      </c>
      <c r="E2808" s="43">
        <v>577.69000000000005</v>
      </c>
      <c r="F2808" s="171">
        <f t="shared" si="49"/>
        <v>577.69000000000005</v>
      </c>
    </row>
    <row r="2809" spans="1:6" s="45" customFormat="1" ht="14.25">
      <c r="A2809" s="31">
        <v>67552</v>
      </c>
      <c r="B2809" s="22" t="s">
        <v>2411</v>
      </c>
      <c r="C2809" s="107" t="s">
        <v>5125</v>
      </c>
      <c r="D2809" s="41" t="s">
        <v>20</v>
      </c>
      <c r="E2809" s="43">
        <v>21.62</v>
      </c>
      <c r="F2809" s="171">
        <f t="shared" si="49"/>
        <v>21.62</v>
      </c>
    </row>
    <row r="2810" spans="1:6" s="45" customFormat="1" ht="14.25">
      <c r="A2810" s="31">
        <v>67560</v>
      </c>
      <c r="B2810" s="22" t="s">
        <v>2411</v>
      </c>
      <c r="C2810" s="107" t="s">
        <v>5126</v>
      </c>
      <c r="D2810" s="41" t="s">
        <v>20</v>
      </c>
      <c r="E2810" s="43">
        <v>57.52</v>
      </c>
      <c r="F2810" s="171">
        <f t="shared" si="49"/>
        <v>57.52</v>
      </c>
    </row>
    <row r="2811" spans="1:6" s="45" customFormat="1" ht="14.25">
      <c r="A2811" s="31">
        <v>67561</v>
      </c>
      <c r="B2811" s="22" t="s">
        <v>2411</v>
      </c>
      <c r="C2811" s="107" t="s">
        <v>5127</v>
      </c>
      <c r="D2811" s="41" t="s">
        <v>20</v>
      </c>
      <c r="E2811" s="43">
        <v>47.99</v>
      </c>
      <c r="F2811" s="171">
        <f t="shared" si="49"/>
        <v>47.99</v>
      </c>
    </row>
    <row r="2812" spans="1:6" s="45" customFormat="1" ht="14.25">
      <c r="A2812" s="31">
        <v>67578</v>
      </c>
      <c r="B2812" s="22" t="s">
        <v>2411</v>
      </c>
      <c r="C2812" s="107" t="s">
        <v>5128</v>
      </c>
      <c r="D2812" s="41" t="s">
        <v>20</v>
      </c>
      <c r="E2812" s="43">
        <v>23.98</v>
      </c>
      <c r="F2812" s="171">
        <f t="shared" si="49"/>
        <v>23.98</v>
      </c>
    </row>
    <row r="2813" spans="1:6" s="45" customFormat="1" ht="14.25">
      <c r="A2813" s="31">
        <v>676</v>
      </c>
      <c r="B2813" s="22" t="s">
        <v>2411</v>
      </c>
      <c r="C2813" s="107" t="s">
        <v>5129</v>
      </c>
      <c r="D2813" s="41"/>
      <c r="E2813" s="43"/>
      <c r="F2813" s="171">
        <f t="shared" si="49"/>
        <v>0</v>
      </c>
    </row>
    <row r="2814" spans="1:6" s="45" customFormat="1" ht="14.25">
      <c r="A2814" s="31">
        <v>67650</v>
      </c>
      <c r="B2814" s="22" t="s">
        <v>2411</v>
      </c>
      <c r="C2814" s="107" t="s">
        <v>5130</v>
      </c>
      <c r="D2814" s="41" t="s">
        <v>20</v>
      </c>
      <c r="E2814" s="43">
        <v>41</v>
      </c>
      <c r="F2814" s="171">
        <f t="shared" si="49"/>
        <v>41</v>
      </c>
    </row>
    <row r="2815" spans="1:6" s="45" customFormat="1" ht="14.25">
      <c r="A2815" s="184">
        <v>67651</v>
      </c>
      <c r="B2815" s="22" t="s">
        <v>2411</v>
      </c>
      <c r="C2815" s="185" t="s">
        <v>5131</v>
      </c>
      <c r="D2815" s="186" t="s">
        <v>20</v>
      </c>
      <c r="E2815" s="187">
        <v>30.73</v>
      </c>
      <c r="F2815" s="171">
        <f t="shared" si="49"/>
        <v>30.73</v>
      </c>
    </row>
    <row r="2816" spans="1:6" s="45" customFormat="1" ht="14.25">
      <c r="A2816" s="31">
        <v>67652</v>
      </c>
      <c r="B2816" s="22" t="s">
        <v>2411</v>
      </c>
      <c r="C2816" s="107" t="s">
        <v>5132</v>
      </c>
      <c r="D2816" s="41" t="s">
        <v>20</v>
      </c>
      <c r="E2816" s="43">
        <v>8.48</v>
      </c>
      <c r="F2816" s="171">
        <f t="shared" si="49"/>
        <v>8.48</v>
      </c>
    </row>
    <row r="2817" spans="1:6" s="45" customFormat="1" ht="14.25">
      <c r="A2817" s="31">
        <v>680</v>
      </c>
      <c r="B2817" s="22" t="s">
        <v>2411</v>
      </c>
      <c r="C2817" s="107" t="s">
        <v>5133</v>
      </c>
      <c r="D2817" s="41"/>
      <c r="E2817" s="43"/>
      <c r="F2817" s="171">
        <f t="shared" si="49"/>
        <v>0</v>
      </c>
    </row>
    <row r="2818" spans="1:6" s="45" customFormat="1" ht="14.25">
      <c r="A2818" s="31">
        <v>68001</v>
      </c>
      <c r="B2818" s="22" t="s">
        <v>2411</v>
      </c>
      <c r="C2818" s="107" t="s">
        <v>5134</v>
      </c>
      <c r="D2818" s="41" t="s">
        <v>21</v>
      </c>
      <c r="E2818" s="43">
        <v>14.35</v>
      </c>
      <c r="F2818" s="171">
        <f t="shared" si="49"/>
        <v>14.35</v>
      </c>
    </row>
    <row r="2819" spans="1:6" s="45" customFormat="1" ht="14.25">
      <c r="A2819" s="184">
        <v>68017</v>
      </c>
      <c r="B2819" s="22" t="s">
        <v>2411</v>
      </c>
      <c r="C2819" s="185" t="s">
        <v>5135</v>
      </c>
      <c r="D2819" s="186" t="s">
        <v>20</v>
      </c>
      <c r="E2819" s="187">
        <v>27.75</v>
      </c>
      <c r="F2819" s="171">
        <f t="shared" ref="F2819:F2882" si="50">E2819*$F$1534</f>
        <v>27.75</v>
      </c>
    </row>
    <row r="2820" spans="1:6" s="45" customFormat="1" ht="14.25">
      <c r="A2820" s="31">
        <v>68020</v>
      </c>
      <c r="B2820" s="22" t="s">
        <v>2411</v>
      </c>
      <c r="C2820" s="107" t="s">
        <v>5136</v>
      </c>
      <c r="D2820" s="41" t="s">
        <v>1874</v>
      </c>
      <c r="E2820" s="43">
        <v>149.97999999999999</v>
      </c>
      <c r="F2820" s="171">
        <f t="shared" si="50"/>
        <v>149.97999999999999</v>
      </c>
    </row>
    <row r="2821" spans="1:6" s="45" customFormat="1" ht="14.25">
      <c r="A2821" s="31">
        <v>68023</v>
      </c>
      <c r="B2821" s="22" t="s">
        <v>2411</v>
      </c>
      <c r="C2821" s="107" t="s">
        <v>5137</v>
      </c>
      <c r="D2821" s="41" t="s">
        <v>21</v>
      </c>
      <c r="E2821" s="43">
        <v>162.33000000000001</v>
      </c>
      <c r="F2821" s="171">
        <f t="shared" si="50"/>
        <v>162.33000000000001</v>
      </c>
    </row>
    <row r="2822" spans="1:6" s="45" customFormat="1" ht="14.25">
      <c r="A2822" s="31">
        <v>68047</v>
      </c>
      <c r="B2822" s="22" t="s">
        <v>2411</v>
      </c>
      <c r="C2822" s="107" t="s">
        <v>5138</v>
      </c>
      <c r="D2822" s="41" t="s">
        <v>1874</v>
      </c>
      <c r="E2822" s="43">
        <v>182.47</v>
      </c>
      <c r="F2822" s="171">
        <f t="shared" si="50"/>
        <v>182.47</v>
      </c>
    </row>
    <row r="2823" spans="1:6" s="45" customFormat="1" ht="14.25">
      <c r="A2823" s="31">
        <v>681</v>
      </c>
      <c r="B2823" s="22" t="s">
        <v>2411</v>
      </c>
      <c r="C2823" s="107" t="s">
        <v>5139</v>
      </c>
      <c r="D2823" s="41"/>
      <c r="E2823" s="43"/>
      <c r="F2823" s="171">
        <f t="shared" si="50"/>
        <v>0</v>
      </c>
    </row>
    <row r="2824" spans="1:6" s="45" customFormat="1" ht="14.25">
      <c r="A2824" s="31">
        <v>68138</v>
      </c>
      <c r="B2824" s="22" t="s">
        <v>2411</v>
      </c>
      <c r="C2824" s="107" t="s">
        <v>5140</v>
      </c>
      <c r="D2824" s="41" t="s">
        <v>20</v>
      </c>
      <c r="E2824" s="43">
        <v>269.92</v>
      </c>
      <c r="F2824" s="171">
        <f t="shared" si="50"/>
        <v>269.92</v>
      </c>
    </row>
    <row r="2825" spans="1:6" s="45" customFormat="1" ht="14.25">
      <c r="A2825" s="184">
        <v>685</v>
      </c>
      <c r="B2825" s="22" t="s">
        <v>2411</v>
      </c>
      <c r="C2825" s="185" t="s">
        <v>5141</v>
      </c>
      <c r="D2825" s="186"/>
      <c r="E2825" s="187"/>
      <c r="F2825" s="171">
        <f t="shared" si="50"/>
        <v>0</v>
      </c>
    </row>
    <row r="2826" spans="1:6" s="45" customFormat="1" ht="14.25">
      <c r="A2826" s="31">
        <v>68509</v>
      </c>
      <c r="B2826" s="22" t="s">
        <v>2411</v>
      </c>
      <c r="C2826" s="107" t="s">
        <v>5142</v>
      </c>
      <c r="D2826" s="41" t="s">
        <v>21</v>
      </c>
      <c r="E2826" s="43">
        <v>13.42</v>
      </c>
      <c r="F2826" s="171">
        <f t="shared" si="50"/>
        <v>13.42</v>
      </c>
    </row>
    <row r="2827" spans="1:6" s="45" customFormat="1" ht="14.25">
      <c r="A2827" s="184">
        <v>691</v>
      </c>
      <c r="B2827" s="22" t="s">
        <v>2411</v>
      </c>
      <c r="C2827" s="185" t="s">
        <v>4186</v>
      </c>
      <c r="D2827" s="186"/>
      <c r="E2827" s="187"/>
      <c r="F2827" s="171">
        <f t="shared" si="50"/>
        <v>0</v>
      </c>
    </row>
    <row r="2828" spans="1:6" s="45" customFormat="1" ht="14.25">
      <c r="A2828" s="31">
        <v>69172</v>
      </c>
      <c r="B2828" s="22" t="s">
        <v>2411</v>
      </c>
      <c r="C2828" s="107" t="s">
        <v>5143</v>
      </c>
      <c r="D2828" s="41" t="s">
        <v>20</v>
      </c>
      <c r="E2828" s="43">
        <v>85.18</v>
      </c>
      <c r="F2828" s="171">
        <f t="shared" si="50"/>
        <v>85.18</v>
      </c>
    </row>
    <row r="2829" spans="1:6" s="45" customFormat="1" ht="14.25">
      <c r="A2829" s="184">
        <v>69185</v>
      </c>
      <c r="B2829" s="22" t="s">
        <v>2411</v>
      </c>
      <c r="C2829" s="185" t="s">
        <v>5144</v>
      </c>
      <c r="D2829" s="186" t="s">
        <v>21</v>
      </c>
      <c r="E2829" s="187">
        <v>11.9</v>
      </c>
      <c r="F2829" s="171">
        <f t="shared" si="50"/>
        <v>11.9</v>
      </c>
    </row>
    <row r="2830" spans="1:6" s="45" customFormat="1" ht="14.25">
      <c r="A2830" s="31">
        <v>69191</v>
      </c>
      <c r="B2830" s="22" t="s">
        <v>2411</v>
      </c>
      <c r="C2830" s="107" t="s">
        <v>5145</v>
      </c>
      <c r="D2830" s="41" t="s">
        <v>20</v>
      </c>
      <c r="E2830" s="43">
        <v>157.44</v>
      </c>
      <c r="F2830" s="171">
        <f t="shared" si="50"/>
        <v>157.44</v>
      </c>
    </row>
    <row r="2831" spans="1:6" s="45" customFormat="1" ht="14.25">
      <c r="A2831" s="31">
        <v>69194</v>
      </c>
      <c r="B2831" s="22" t="s">
        <v>2411</v>
      </c>
      <c r="C2831" s="107" t="s">
        <v>5146</v>
      </c>
      <c r="D2831" s="41" t="s">
        <v>20</v>
      </c>
      <c r="E2831" s="43">
        <v>696.35</v>
      </c>
      <c r="F2831" s="171">
        <f t="shared" si="50"/>
        <v>696.35</v>
      </c>
    </row>
    <row r="2832" spans="1:6" s="45" customFormat="1" ht="14.25">
      <c r="A2832" s="31">
        <v>692</v>
      </c>
      <c r="B2832" s="22" t="s">
        <v>2411</v>
      </c>
      <c r="C2832" s="107" t="s">
        <v>5147</v>
      </c>
      <c r="D2832" s="41"/>
      <c r="E2832" s="43"/>
      <c r="F2832" s="171">
        <f t="shared" si="50"/>
        <v>0</v>
      </c>
    </row>
    <row r="2833" spans="1:6" s="45" customFormat="1" ht="14.25">
      <c r="A2833" s="31">
        <v>69213</v>
      </c>
      <c r="B2833" s="22" t="s">
        <v>2411</v>
      </c>
      <c r="C2833" s="107" t="s">
        <v>5148</v>
      </c>
      <c r="D2833" s="41" t="s">
        <v>20</v>
      </c>
      <c r="E2833" s="43">
        <v>259.29000000000002</v>
      </c>
      <c r="F2833" s="171">
        <f t="shared" si="50"/>
        <v>259.29000000000002</v>
      </c>
    </row>
    <row r="2834" spans="1:6" s="45" customFormat="1" ht="14.25">
      <c r="A2834" s="184">
        <v>69284</v>
      </c>
      <c r="B2834" s="22" t="s">
        <v>2411</v>
      </c>
      <c r="C2834" s="185" t="s">
        <v>5149</v>
      </c>
      <c r="D2834" s="186" t="s">
        <v>1874</v>
      </c>
      <c r="E2834" s="187">
        <v>54.6</v>
      </c>
      <c r="F2834" s="171">
        <f t="shared" si="50"/>
        <v>54.6</v>
      </c>
    </row>
    <row r="2835" spans="1:6" s="45" customFormat="1" ht="14.25">
      <c r="A2835" s="31">
        <v>69291</v>
      </c>
      <c r="B2835" s="22" t="s">
        <v>2411</v>
      </c>
      <c r="C2835" s="107" t="s">
        <v>5150</v>
      </c>
      <c r="D2835" s="41" t="s">
        <v>20</v>
      </c>
      <c r="E2835" s="43">
        <v>1777.08</v>
      </c>
      <c r="F2835" s="171">
        <f t="shared" si="50"/>
        <v>1777.08</v>
      </c>
    </row>
    <row r="2836" spans="1:6" s="45" customFormat="1" ht="14.25">
      <c r="A2836" s="31">
        <v>694</v>
      </c>
      <c r="B2836" s="22" t="s">
        <v>2411</v>
      </c>
      <c r="C2836" s="107" t="s">
        <v>4365</v>
      </c>
      <c r="D2836" s="41"/>
      <c r="E2836" s="43"/>
      <c r="F2836" s="171">
        <f t="shared" si="50"/>
        <v>0</v>
      </c>
    </row>
    <row r="2837" spans="1:6" s="45" customFormat="1" ht="14.25">
      <c r="A2837" s="31">
        <v>69404</v>
      </c>
      <c r="B2837" s="22" t="s">
        <v>2411</v>
      </c>
      <c r="C2837" s="107" t="s">
        <v>5151</v>
      </c>
      <c r="D2837" s="41" t="s">
        <v>20</v>
      </c>
      <c r="E2837" s="43">
        <v>1954.67</v>
      </c>
      <c r="F2837" s="171">
        <f t="shared" si="50"/>
        <v>1954.67</v>
      </c>
    </row>
    <row r="2838" spans="1:6" s="45" customFormat="1" ht="14.25">
      <c r="A2838" s="184">
        <v>69409</v>
      </c>
      <c r="B2838" s="22" t="s">
        <v>2411</v>
      </c>
      <c r="C2838" s="185" t="s">
        <v>5152</v>
      </c>
      <c r="D2838" s="186" t="s">
        <v>20</v>
      </c>
      <c r="E2838" s="187">
        <v>91.6</v>
      </c>
      <c r="F2838" s="171">
        <f t="shared" si="50"/>
        <v>91.6</v>
      </c>
    </row>
    <row r="2839" spans="1:6" s="45" customFormat="1" ht="14.25">
      <c r="A2839" s="31">
        <v>69421</v>
      </c>
      <c r="B2839" s="22" t="s">
        <v>2411</v>
      </c>
      <c r="C2839" s="107" t="s">
        <v>5153</v>
      </c>
      <c r="D2839" s="41" t="s">
        <v>20</v>
      </c>
      <c r="E2839" s="43">
        <v>436.75</v>
      </c>
      <c r="F2839" s="171">
        <f t="shared" si="50"/>
        <v>436.75</v>
      </c>
    </row>
    <row r="2840" spans="1:6" s="45" customFormat="1" ht="14.25">
      <c r="A2840" s="31">
        <v>69445</v>
      </c>
      <c r="B2840" s="22" t="s">
        <v>2411</v>
      </c>
      <c r="C2840" s="107" t="s">
        <v>5154</v>
      </c>
      <c r="D2840" s="41" t="s">
        <v>20</v>
      </c>
      <c r="E2840" s="43">
        <v>1794.84</v>
      </c>
      <c r="F2840" s="171">
        <f t="shared" si="50"/>
        <v>1794.84</v>
      </c>
    </row>
    <row r="2841" spans="1:6" s="45" customFormat="1" ht="14.25">
      <c r="A2841" s="31">
        <v>695</v>
      </c>
      <c r="B2841" s="22" t="s">
        <v>2411</v>
      </c>
      <c r="C2841" s="107" t="s">
        <v>2670</v>
      </c>
      <c r="D2841" s="41"/>
      <c r="E2841" s="43"/>
      <c r="F2841" s="171">
        <f t="shared" si="50"/>
        <v>0</v>
      </c>
    </row>
    <row r="2842" spans="1:6" s="45" customFormat="1" ht="14.25">
      <c r="A2842" s="31">
        <v>69503</v>
      </c>
      <c r="B2842" s="22" t="s">
        <v>2411</v>
      </c>
      <c r="C2842" s="107" t="s">
        <v>5155</v>
      </c>
      <c r="D2842" s="41" t="s">
        <v>20</v>
      </c>
      <c r="E2842" s="43">
        <v>11.76</v>
      </c>
      <c r="F2842" s="171">
        <f t="shared" si="50"/>
        <v>11.76</v>
      </c>
    </row>
    <row r="2843" spans="1:6" s="45" customFormat="1" ht="14.25">
      <c r="A2843" s="184">
        <v>69505</v>
      </c>
      <c r="B2843" s="22" t="s">
        <v>2411</v>
      </c>
      <c r="C2843" s="185" t="s">
        <v>5156</v>
      </c>
      <c r="D2843" s="186" t="s">
        <v>20</v>
      </c>
      <c r="E2843" s="187">
        <v>6.85</v>
      </c>
      <c r="F2843" s="171">
        <f t="shared" si="50"/>
        <v>6.85</v>
      </c>
    </row>
    <row r="2844" spans="1:6" s="45" customFormat="1" ht="14.25">
      <c r="A2844" s="31">
        <v>69506</v>
      </c>
      <c r="B2844" s="22" t="s">
        <v>2411</v>
      </c>
      <c r="C2844" s="107" t="s">
        <v>5157</v>
      </c>
      <c r="D2844" s="41" t="s">
        <v>20</v>
      </c>
      <c r="E2844" s="43">
        <v>38.15</v>
      </c>
      <c r="F2844" s="171">
        <f t="shared" si="50"/>
        <v>38.15</v>
      </c>
    </row>
    <row r="2845" spans="1:6" s="45" customFormat="1" ht="14.25">
      <c r="A2845" s="31">
        <v>69508</v>
      </c>
      <c r="B2845" s="22" t="s">
        <v>2411</v>
      </c>
      <c r="C2845" s="107" t="s">
        <v>5158</v>
      </c>
      <c r="D2845" s="41" t="s">
        <v>23</v>
      </c>
      <c r="E2845" s="43">
        <v>271.63</v>
      </c>
      <c r="F2845" s="171">
        <f t="shared" si="50"/>
        <v>271.63</v>
      </c>
    </row>
    <row r="2846" spans="1:6" s="45" customFormat="1" ht="14.25">
      <c r="A2846" s="31">
        <v>69509</v>
      </c>
      <c r="B2846" s="22" t="s">
        <v>2411</v>
      </c>
      <c r="C2846" s="107" t="s">
        <v>5159</v>
      </c>
      <c r="D2846" s="41" t="s">
        <v>20</v>
      </c>
      <c r="E2846" s="43">
        <v>70.27</v>
      </c>
      <c r="F2846" s="171">
        <f t="shared" si="50"/>
        <v>70.27</v>
      </c>
    </row>
    <row r="2847" spans="1:6" s="45" customFormat="1" ht="14.25">
      <c r="A2847" s="31">
        <v>69512</v>
      </c>
      <c r="B2847" s="22" t="s">
        <v>2411</v>
      </c>
      <c r="C2847" s="107" t="s">
        <v>5160</v>
      </c>
      <c r="D2847" s="41" t="s">
        <v>21</v>
      </c>
      <c r="E2847" s="43">
        <v>0.21</v>
      </c>
      <c r="F2847" s="171">
        <f t="shared" si="50"/>
        <v>0.21</v>
      </c>
    </row>
    <row r="2848" spans="1:6" s="45" customFormat="1" ht="14.25">
      <c r="A2848" s="31">
        <v>69513</v>
      </c>
      <c r="B2848" s="22" t="s">
        <v>2411</v>
      </c>
      <c r="C2848" s="107" t="s">
        <v>5161</v>
      </c>
      <c r="D2848" s="41" t="s">
        <v>23</v>
      </c>
      <c r="E2848" s="43">
        <v>69.92</v>
      </c>
      <c r="F2848" s="171">
        <f t="shared" si="50"/>
        <v>69.92</v>
      </c>
    </row>
    <row r="2849" spans="1:6" s="45" customFormat="1" ht="14.25">
      <c r="A2849" s="31">
        <v>69514</v>
      </c>
      <c r="B2849" s="22" t="s">
        <v>2411</v>
      </c>
      <c r="C2849" s="107" t="s">
        <v>5162</v>
      </c>
      <c r="D2849" s="41" t="s">
        <v>27</v>
      </c>
      <c r="E2849" s="43">
        <v>75.650000000000006</v>
      </c>
      <c r="F2849" s="171">
        <f t="shared" si="50"/>
        <v>75.650000000000006</v>
      </c>
    </row>
    <row r="2850" spans="1:6" s="45" customFormat="1" ht="14.25">
      <c r="A2850" s="31">
        <v>69515</v>
      </c>
      <c r="B2850" s="22" t="s">
        <v>2411</v>
      </c>
      <c r="C2850" s="107" t="s">
        <v>5163</v>
      </c>
      <c r="D2850" s="41" t="s">
        <v>20</v>
      </c>
      <c r="E2850" s="43">
        <v>86.48</v>
      </c>
      <c r="F2850" s="171">
        <f t="shared" si="50"/>
        <v>86.48</v>
      </c>
    </row>
    <row r="2851" spans="1:6" s="45" customFormat="1" ht="14.25">
      <c r="A2851" s="31">
        <v>69516</v>
      </c>
      <c r="B2851" s="22" t="s">
        <v>2411</v>
      </c>
      <c r="C2851" s="107" t="s">
        <v>5164</v>
      </c>
      <c r="D2851" s="41" t="s">
        <v>20</v>
      </c>
      <c r="E2851" s="43">
        <v>121.87</v>
      </c>
      <c r="F2851" s="171">
        <f t="shared" si="50"/>
        <v>121.87</v>
      </c>
    </row>
    <row r="2852" spans="1:6" s="45" customFormat="1" ht="14.25">
      <c r="A2852" s="31">
        <v>69521</v>
      </c>
      <c r="B2852" s="22" t="s">
        <v>2411</v>
      </c>
      <c r="C2852" s="107" t="s">
        <v>5165</v>
      </c>
      <c r="D2852" s="41" t="s">
        <v>20</v>
      </c>
      <c r="E2852" s="43">
        <v>86.48</v>
      </c>
      <c r="F2852" s="171">
        <f t="shared" si="50"/>
        <v>86.48</v>
      </c>
    </row>
    <row r="2853" spans="1:6" s="45" customFormat="1" ht="14.25">
      <c r="A2853" s="31">
        <v>69522</v>
      </c>
      <c r="B2853" s="22" t="s">
        <v>2411</v>
      </c>
      <c r="C2853" s="107" t="s">
        <v>5166</v>
      </c>
      <c r="D2853" s="41" t="s">
        <v>20</v>
      </c>
      <c r="E2853" s="43">
        <v>245.35</v>
      </c>
      <c r="F2853" s="171">
        <f t="shared" si="50"/>
        <v>245.35</v>
      </c>
    </row>
    <row r="2854" spans="1:6" s="45" customFormat="1" ht="14.25">
      <c r="A2854" s="31">
        <v>69525</v>
      </c>
      <c r="B2854" s="22" t="s">
        <v>2411</v>
      </c>
      <c r="C2854" s="107" t="s">
        <v>5167</v>
      </c>
      <c r="D2854" s="41" t="s">
        <v>20</v>
      </c>
      <c r="E2854" s="43">
        <v>2321.33</v>
      </c>
      <c r="F2854" s="171">
        <f t="shared" si="50"/>
        <v>2321.33</v>
      </c>
    </row>
    <row r="2855" spans="1:6" s="45" customFormat="1" ht="14.25">
      <c r="A2855" s="31">
        <v>69526</v>
      </c>
      <c r="B2855" s="22" t="s">
        <v>2411</v>
      </c>
      <c r="C2855" s="107" t="s">
        <v>5168</v>
      </c>
      <c r="D2855" s="41" t="s">
        <v>20</v>
      </c>
      <c r="E2855" s="43">
        <v>4948</v>
      </c>
      <c r="F2855" s="171">
        <f t="shared" si="50"/>
        <v>4948</v>
      </c>
    </row>
    <row r="2856" spans="1:6" s="45" customFormat="1" ht="14.25">
      <c r="A2856" s="31">
        <v>69527</v>
      </c>
      <c r="B2856" s="22" t="s">
        <v>2411</v>
      </c>
      <c r="C2856" s="107" t="s">
        <v>5169</v>
      </c>
      <c r="D2856" s="41" t="s">
        <v>20</v>
      </c>
      <c r="E2856" s="43">
        <v>5836.67</v>
      </c>
      <c r="F2856" s="171">
        <f t="shared" si="50"/>
        <v>5836.67</v>
      </c>
    </row>
    <row r="2857" spans="1:6" s="45" customFormat="1" ht="14.25">
      <c r="A2857" s="31">
        <v>69545</v>
      </c>
      <c r="B2857" s="22" t="s">
        <v>2411</v>
      </c>
      <c r="C2857" s="107" t="s">
        <v>5170</v>
      </c>
      <c r="D2857" s="41" t="s">
        <v>20</v>
      </c>
      <c r="E2857" s="43">
        <v>152.66</v>
      </c>
      <c r="F2857" s="171">
        <f t="shared" si="50"/>
        <v>152.66</v>
      </c>
    </row>
    <row r="2858" spans="1:6" s="45" customFormat="1" ht="14.25">
      <c r="A2858" s="31">
        <v>69547</v>
      </c>
      <c r="B2858" s="22" t="s">
        <v>2411</v>
      </c>
      <c r="C2858" s="107" t="s">
        <v>5171</v>
      </c>
      <c r="D2858" s="41" t="s">
        <v>20</v>
      </c>
      <c r="E2858" s="43">
        <v>8.56</v>
      </c>
      <c r="F2858" s="171">
        <f t="shared" si="50"/>
        <v>8.56</v>
      </c>
    </row>
    <row r="2859" spans="1:6" s="45" customFormat="1" ht="14.25">
      <c r="A2859" s="31">
        <v>69567</v>
      </c>
      <c r="B2859" s="22" t="s">
        <v>2411</v>
      </c>
      <c r="C2859" s="107" t="s">
        <v>5172</v>
      </c>
      <c r="D2859" s="41" t="s">
        <v>20</v>
      </c>
      <c r="E2859" s="43">
        <v>9.24</v>
      </c>
      <c r="F2859" s="171">
        <f t="shared" si="50"/>
        <v>9.24</v>
      </c>
    </row>
    <row r="2860" spans="1:6" s="45" customFormat="1" ht="14.25">
      <c r="A2860" s="31">
        <v>69572</v>
      </c>
      <c r="B2860" s="22" t="s">
        <v>2411</v>
      </c>
      <c r="C2860" s="107" t="s">
        <v>5173</v>
      </c>
      <c r="D2860" s="41" t="s">
        <v>23</v>
      </c>
      <c r="E2860" s="43">
        <v>53.77</v>
      </c>
      <c r="F2860" s="171">
        <f t="shared" si="50"/>
        <v>53.77</v>
      </c>
    </row>
    <row r="2861" spans="1:6" s="45" customFormat="1" ht="14.25">
      <c r="A2861" s="31">
        <v>696</v>
      </c>
      <c r="B2861" s="22" t="s">
        <v>2411</v>
      </c>
      <c r="C2861" s="107" t="s">
        <v>4793</v>
      </c>
      <c r="D2861" s="41"/>
      <c r="E2861" s="43"/>
      <c r="F2861" s="171">
        <f t="shared" si="50"/>
        <v>0</v>
      </c>
    </row>
    <row r="2862" spans="1:6" s="45" customFormat="1" ht="14.25">
      <c r="A2862" s="31">
        <v>69606</v>
      </c>
      <c r="B2862" s="22" t="s">
        <v>2411</v>
      </c>
      <c r="C2862" s="107" t="s">
        <v>5174</v>
      </c>
      <c r="D2862" s="41" t="s">
        <v>20</v>
      </c>
      <c r="E2862" s="43">
        <v>2154.67</v>
      </c>
      <c r="F2862" s="171">
        <f t="shared" si="50"/>
        <v>2154.67</v>
      </c>
    </row>
    <row r="2863" spans="1:6" s="45" customFormat="1" ht="14.25">
      <c r="A2863" s="184">
        <v>69616</v>
      </c>
      <c r="B2863" s="22" t="s">
        <v>2411</v>
      </c>
      <c r="C2863" s="185" t="s">
        <v>5175</v>
      </c>
      <c r="D2863" s="186" t="s">
        <v>20</v>
      </c>
      <c r="E2863" s="187">
        <v>43.28</v>
      </c>
      <c r="F2863" s="171">
        <f t="shared" si="50"/>
        <v>43.28</v>
      </c>
    </row>
    <row r="2864" spans="1:6" s="45" customFormat="1" ht="14.25">
      <c r="A2864" s="31">
        <v>69626</v>
      </c>
      <c r="B2864" s="22" t="s">
        <v>2411</v>
      </c>
      <c r="C2864" s="107" t="s">
        <v>5176</v>
      </c>
      <c r="D2864" s="41" t="s">
        <v>20</v>
      </c>
      <c r="E2864" s="43">
        <v>100.39</v>
      </c>
      <c r="F2864" s="171">
        <f t="shared" si="50"/>
        <v>100.39</v>
      </c>
    </row>
    <row r="2865" spans="1:6" s="45" customFormat="1" ht="14.25">
      <c r="A2865" s="31">
        <v>69646</v>
      </c>
      <c r="B2865" s="22" t="s">
        <v>2411</v>
      </c>
      <c r="C2865" s="107" t="s">
        <v>5177</v>
      </c>
      <c r="D2865" s="41" t="s">
        <v>20</v>
      </c>
      <c r="E2865" s="43">
        <v>114.52</v>
      </c>
      <c r="F2865" s="171">
        <f t="shared" si="50"/>
        <v>114.52</v>
      </c>
    </row>
    <row r="2866" spans="1:6" s="45" customFormat="1" ht="14.25">
      <c r="A2866" s="31">
        <v>69656</v>
      </c>
      <c r="B2866" s="22" t="s">
        <v>2411</v>
      </c>
      <c r="C2866" s="107" t="s">
        <v>5178</v>
      </c>
      <c r="D2866" s="41" t="s">
        <v>20</v>
      </c>
      <c r="E2866" s="43">
        <v>119.41</v>
      </c>
      <c r="F2866" s="171">
        <f t="shared" si="50"/>
        <v>119.41</v>
      </c>
    </row>
    <row r="2867" spans="1:6" s="45" customFormat="1" ht="14.25">
      <c r="A2867" s="31">
        <v>69670</v>
      </c>
      <c r="B2867" s="22" t="s">
        <v>2411</v>
      </c>
      <c r="C2867" s="107" t="s">
        <v>5179</v>
      </c>
      <c r="D2867" s="41" t="s">
        <v>20</v>
      </c>
      <c r="E2867" s="43">
        <v>238.54</v>
      </c>
      <c r="F2867" s="171">
        <f t="shared" si="50"/>
        <v>238.54</v>
      </c>
    </row>
    <row r="2868" spans="1:6" s="45" customFormat="1" ht="14.25">
      <c r="A2868" s="31">
        <v>69681</v>
      </c>
      <c r="B2868" s="22" t="s">
        <v>2411</v>
      </c>
      <c r="C2868" s="107" t="s">
        <v>5180</v>
      </c>
      <c r="D2868" s="41" t="s">
        <v>20</v>
      </c>
      <c r="E2868" s="43">
        <v>626.5</v>
      </c>
      <c r="F2868" s="171">
        <f t="shared" si="50"/>
        <v>626.5</v>
      </c>
    </row>
    <row r="2869" spans="1:6" s="45" customFormat="1" ht="14.25">
      <c r="A2869" s="31">
        <v>69682</v>
      </c>
      <c r="B2869" s="22" t="s">
        <v>2411</v>
      </c>
      <c r="C2869" s="107" t="s">
        <v>5181</v>
      </c>
      <c r="D2869" s="41" t="s">
        <v>20</v>
      </c>
      <c r="E2869" s="43">
        <v>558.83000000000004</v>
      </c>
      <c r="F2869" s="171">
        <f t="shared" si="50"/>
        <v>558.83000000000004</v>
      </c>
    </row>
    <row r="2870" spans="1:6" s="45" customFormat="1" ht="14.25">
      <c r="A2870" s="31">
        <v>697</v>
      </c>
      <c r="B2870" s="22" t="s">
        <v>2411</v>
      </c>
      <c r="C2870" s="107" t="s">
        <v>5182</v>
      </c>
      <c r="D2870" s="41"/>
      <c r="E2870" s="43"/>
      <c r="F2870" s="171">
        <f t="shared" si="50"/>
        <v>0</v>
      </c>
    </row>
    <row r="2871" spans="1:6" s="45" customFormat="1" ht="14.25">
      <c r="A2871" s="31">
        <v>69753</v>
      </c>
      <c r="B2871" s="22" t="s">
        <v>2411</v>
      </c>
      <c r="C2871" s="107" t="s">
        <v>5183</v>
      </c>
      <c r="D2871" s="41" t="s">
        <v>20</v>
      </c>
      <c r="E2871" s="43">
        <v>56.48</v>
      </c>
      <c r="F2871" s="171">
        <f t="shared" si="50"/>
        <v>56.48</v>
      </c>
    </row>
    <row r="2872" spans="1:6" s="45" customFormat="1" ht="14.25">
      <c r="A2872" s="184">
        <v>7</v>
      </c>
      <c r="B2872" s="22" t="s">
        <v>2411</v>
      </c>
      <c r="C2872" s="185" t="s">
        <v>2670</v>
      </c>
      <c r="D2872" s="186"/>
      <c r="E2872" s="187"/>
      <c r="F2872" s="171">
        <f t="shared" si="50"/>
        <v>0</v>
      </c>
    </row>
    <row r="2873" spans="1:6" s="45" customFormat="1" ht="14.25">
      <c r="A2873" s="31">
        <v>701</v>
      </c>
      <c r="B2873" s="22" t="s">
        <v>2411</v>
      </c>
      <c r="C2873" s="107" t="s">
        <v>2670</v>
      </c>
      <c r="D2873" s="41"/>
      <c r="E2873" s="43"/>
      <c r="F2873" s="171">
        <f t="shared" si="50"/>
        <v>0</v>
      </c>
    </row>
    <row r="2874" spans="1:6" s="45" customFormat="1" ht="14.25">
      <c r="A2874" s="216">
        <v>70114</v>
      </c>
      <c r="B2874" s="22" t="s">
        <v>2411</v>
      </c>
      <c r="C2874" s="217" t="s">
        <v>5184</v>
      </c>
      <c r="D2874" s="218" t="s">
        <v>1875</v>
      </c>
      <c r="E2874" s="219">
        <v>74</v>
      </c>
      <c r="F2874" s="171">
        <f t="shared" si="50"/>
        <v>74</v>
      </c>
    </row>
    <row r="2875" spans="1:6" s="45" customFormat="1" ht="14.25">
      <c r="A2875" s="184">
        <v>702</v>
      </c>
      <c r="B2875" s="22" t="s">
        <v>2411</v>
      </c>
      <c r="C2875" s="185" t="s">
        <v>4719</v>
      </c>
      <c r="D2875" s="186"/>
      <c r="E2875" s="187"/>
      <c r="F2875" s="171">
        <f t="shared" si="50"/>
        <v>0</v>
      </c>
    </row>
    <row r="2876" spans="1:6" s="45" customFormat="1" ht="14.25">
      <c r="A2876" s="31">
        <v>70276</v>
      </c>
      <c r="B2876" s="22" t="s">
        <v>2411</v>
      </c>
      <c r="C2876" s="107" t="s">
        <v>5185</v>
      </c>
      <c r="D2876" s="41" t="s">
        <v>21</v>
      </c>
      <c r="E2876" s="43">
        <v>13.43</v>
      </c>
      <c r="F2876" s="171">
        <f t="shared" si="50"/>
        <v>13.43</v>
      </c>
    </row>
    <row r="2877" spans="1:6" s="45" customFormat="1" ht="14.25">
      <c r="A2877" s="184">
        <v>703</v>
      </c>
      <c r="B2877" s="22" t="s">
        <v>2411</v>
      </c>
      <c r="C2877" s="185" t="s">
        <v>4719</v>
      </c>
      <c r="D2877" s="186"/>
      <c r="E2877" s="187"/>
      <c r="F2877" s="171">
        <f t="shared" si="50"/>
        <v>0</v>
      </c>
    </row>
    <row r="2878" spans="1:6" s="45" customFormat="1" ht="14.25">
      <c r="A2878" s="31">
        <v>70328</v>
      </c>
      <c r="B2878" s="22" t="s">
        <v>2411</v>
      </c>
      <c r="C2878" s="107" t="s">
        <v>5186</v>
      </c>
      <c r="D2878" s="41" t="s">
        <v>21</v>
      </c>
      <c r="E2878" s="43">
        <v>77.349999999999994</v>
      </c>
      <c r="F2878" s="171">
        <f t="shared" si="50"/>
        <v>77.349999999999994</v>
      </c>
    </row>
    <row r="2879" spans="1:6" s="45" customFormat="1" ht="14.25">
      <c r="A2879" s="184">
        <v>70350</v>
      </c>
      <c r="B2879" s="22" t="s">
        <v>2411</v>
      </c>
      <c r="C2879" s="185" t="s">
        <v>5187</v>
      </c>
      <c r="D2879" s="186" t="s">
        <v>21</v>
      </c>
      <c r="E2879" s="187">
        <v>37.18</v>
      </c>
      <c r="F2879" s="171">
        <f t="shared" si="50"/>
        <v>37.18</v>
      </c>
    </row>
    <row r="2880" spans="1:6" s="45" customFormat="1" ht="14.25">
      <c r="A2880" s="31">
        <v>706</v>
      </c>
      <c r="B2880" s="22" t="s">
        <v>2411</v>
      </c>
      <c r="C2880" s="107" t="s">
        <v>4719</v>
      </c>
      <c r="D2880" s="41"/>
      <c r="E2880" s="43"/>
      <c r="F2880" s="171">
        <f t="shared" si="50"/>
        <v>0</v>
      </c>
    </row>
    <row r="2881" spans="1:6" s="45" customFormat="1" ht="14.25">
      <c r="A2881" s="31">
        <v>70674</v>
      </c>
      <c r="B2881" s="22" t="s">
        <v>2411</v>
      </c>
      <c r="C2881" s="107" t="s">
        <v>5188</v>
      </c>
      <c r="D2881" s="41" t="s">
        <v>20</v>
      </c>
      <c r="E2881" s="43">
        <v>683.33</v>
      </c>
      <c r="F2881" s="171">
        <f t="shared" si="50"/>
        <v>683.33</v>
      </c>
    </row>
    <row r="2882" spans="1:6" s="45" customFormat="1" ht="14.25">
      <c r="A2882" s="184">
        <v>710</v>
      </c>
      <c r="B2882" s="22" t="s">
        <v>2411</v>
      </c>
      <c r="C2882" s="185" t="s">
        <v>4719</v>
      </c>
      <c r="D2882" s="186"/>
      <c r="E2882" s="187"/>
      <c r="F2882" s="171">
        <f t="shared" si="50"/>
        <v>0</v>
      </c>
    </row>
    <row r="2883" spans="1:6" s="45" customFormat="1" ht="14.25">
      <c r="A2883" s="31">
        <v>71096</v>
      </c>
      <c r="B2883" s="22" t="s">
        <v>2411</v>
      </c>
      <c r="C2883" s="107" t="s">
        <v>5189</v>
      </c>
      <c r="D2883" s="41" t="s">
        <v>1874</v>
      </c>
      <c r="E2883" s="43">
        <v>57.67</v>
      </c>
      <c r="F2883" s="171">
        <f t="shared" ref="F2883:F2946" si="51">E2883*$F$1534</f>
        <v>57.67</v>
      </c>
    </row>
    <row r="2884" spans="1:6" s="45" customFormat="1" ht="14.25">
      <c r="A2884" s="184">
        <v>712</v>
      </c>
      <c r="B2884" s="22" t="s">
        <v>2411</v>
      </c>
      <c r="C2884" s="185" t="s">
        <v>4719</v>
      </c>
      <c r="D2884" s="186"/>
      <c r="E2884" s="187"/>
      <c r="F2884" s="171">
        <f t="shared" si="51"/>
        <v>0</v>
      </c>
    </row>
    <row r="2885" spans="1:6" s="45" customFormat="1" ht="14.25">
      <c r="A2885" s="31">
        <v>71268</v>
      </c>
      <c r="B2885" s="22" t="s">
        <v>2411</v>
      </c>
      <c r="C2885" s="107" t="s">
        <v>5190</v>
      </c>
      <c r="D2885" s="41" t="s">
        <v>21</v>
      </c>
      <c r="E2885" s="43">
        <v>23.71</v>
      </c>
      <c r="F2885" s="171">
        <f t="shared" si="51"/>
        <v>23.71</v>
      </c>
    </row>
    <row r="2886" spans="1:6" s="45" customFormat="1" ht="14.25">
      <c r="A2886" s="184">
        <v>71270</v>
      </c>
      <c r="B2886" s="22" t="s">
        <v>2411</v>
      </c>
      <c r="C2886" s="185" t="s">
        <v>5191</v>
      </c>
      <c r="D2886" s="186" t="s">
        <v>21</v>
      </c>
      <c r="E2886" s="187">
        <v>90.4</v>
      </c>
      <c r="F2886" s="171">
        <f t="shared" si="51"/>
        <v>90.4</v>
      </c>
    </row>
    <row r="2887" spans="1:6" s="45" customFormat="1" ht="14.25">
      <c r="A2887" s="31">
        <v>716</v>
      </c>
      <c r="B2887" s="22" t="s">
        <v>2411</v>
      </c>
      <c r="C2887" s="107" t="s">
        <v>4719</v>
      </c>
      <c r="D2887" s="41"/>
      <c r="E2887" s="43"/>
      <c r="F2887" s="171">
        <f t="shared" si="51"/>
        <v>0</v>
      </c>
    </row>
    <row r="2888" spans="1:6" s="45" customFormat="1" ht="14.25">
      <c r="A2888" s="31">
        <v>71637</v>
      </c>
      <c r="B2888" s="22" t="s">
        <v>2411</v>
      </c>
      <c r="C2888" s="107" t="s">
        <v>5192</v>
      </c>
      <c r="D2888" s="41" t="s">
        <v>20</v>
      </c>
      <c r="E2888" s="43">
        <v>99.64</v>
      </c>
      <c r="F2888" s="171">
        <f t="shared" si="51"/>
        <v>99.64</v>
      </c>
    </row>
    <row r="2889" spans="1:6" s="45" customFormat="1" ht="14.25">
      <c r="A2889" s="184">
        <v>717</v>
      </c>
      <c r="B2889" s="22" t="s">
        <v>2411</v>
      </c>
      <c r="C2889" s="185" t="s">
        <v>4719</v>
      </c>
      <c r="D2889" s="186"/>
      <c r="E2889" s="187"/>
      <c r="F2889" s="171">
        <f t="shared" si="51"/>
        <v>0</v>
      </c>
    </row>
    <row r="2890" spans="1:6" s="45" customFormat="1" ht="14.25">
      <c r="A2890" s="31">
        <v>71707</v>
      </c>
      <c r="B2890" s="22" t="s">
        <v>2411</v>
      </c>
      <c r="C2890" s="107" t="s">
        <v>5193</v>
      </c>
      <c r="D2890" s="41" t="s">
        <v>29</v>
      </c>
      <c r="E2890" s="43">
        <v>804</v>
      </c>
      <c r="F2890" s="171">
        <f t="shared" si="51"/>
        <v>804</v>
      </c>
    </row>
    <row r="2891" spans="1:6" s="45" customFormat="1" ht="14.25">
      <c r="A2891" s="184">
        <v>71711</v>
      </c>
      <c r="B2891" s="22" t="s">
        <v>2411</v>
      </c>
      <c r="C2891" s="185" t="s">
        <v>5194</v>
      </c>
      <c r="D2891" s="186" t="s">
        <v>1874</v>
      </c>
      <c r="E2891" s="187">
        <v>10.77</v>
      </c>
      <c r="F2891" s="171">
        <f t="shared" si="51"/>
        <v>10.77</v>
      </c>
    </row>
    <row r="2892" spans="1:6" s="45" customFormat="1" ht="14.25">
      <c r="A2892" s="31">
        <v>718</v>
      </c>
      <c r="B2892" s="22" t="s">
        <v>2411</v>
      </c>
      <c r="C2892" s="107" t="s">
        <v>4719</v>
      </c>
      <c r="D2892" s="41"/>
      <c r="E2892" s="43"/>
      <c r="F2892" s="171">
        <f t="shared" si="51"/>
        <v>0</v>
      </c>
    </row>
    <row r="2893" spans="1:6" s="45" customFormat="1" ht="14.25">
      <c r="A2893" s="31">
        <v>71820</v>
      </c>
      <c r="B2893" s="22" t="s">
        <v>2411</v>
      </c>
      <c r="C2893" s="107" t="s">
        <v>5195</v>
      </c>
      <c r="D2893" s="41" t="s">
        <v>20</v>
      </c>
      <c r="E2893" s="43">
        <v>1486.67</v>
      </c>
      <c r="F2893" s="171">
        <f t="shared" si="51"/>
        <v>1486.67</v>
      </c>
    </row>
    <row r="2894" spans="1:6" s="45" customFormat="1" ht="14.25">
      <c r="A2894" s="184">
        <v>71874</v>
      </c>
      <c r="B2894" s="22" t="s">
        <v>2411</v>
      </c>
      <c r="C2894" s="185" t="s">
        <v>5196</v>
      </c>
      <c r="D2894" s="186" t="s">
        <v>21</v>
      </c>
      <c r="E2894" s="187">
        <v>53.47</v>
      </c>
      <c r="F2894" s="171">
        <f t="shared" si="51"/>
        <v>53.47</v>
      </c>
    </row>
    <row r="2895" spans="1:6" s="45" customFormat="1" ht="14.25">
      <c r="A2895" s="31">
        <v>71894</v>
      </c>
      <c r="B2895" s="22" t="s">
        <v>2411</v>
      </c>
      <c r="C2895" s="107" t="s">
        <v>5197</v>
      </c>
      <c r="D2895" s="41" t="s">
        <v>20</v>
      </c>
      <c r="E2895" s="43">
        <v>206.18</v>
      </c>
      <c r="F2895" s="171">
        <f t="shared" si="51"/>
        <v>206.18</v>
      </c>
    </row>
    <row r="2896" spans="1:6" s="45" customFormat="1" ht="14.25">
      <c r="A2896" s="31">
        <v>719</v>
      </c>
      <c r="B2896" s="22" t="s">
        <v>2411</v>
      </c>
      <c r="C2896" s="107" t="s">
        <v>4719</v>
      </c>
      <c r="D2896" s="41"/>
      <c r="E2896" s="43"/>
      <c r="F2896" s="171">
        <f t="shared" si="51"/>
        <v>0</v>
      </c>
    </row>
    <row r="2897" spans="1:6" s="45" customFormat="1" ht="14.25">
      <c r="A2897" s="31">
        <v>71911</v>
      </c>
      <c r="B2897" s="22" t="s">
        <v>2411</v>
      </c>
      <c r="C2897" s="107" t="s">
        <v>5198</v>
      </c>
      <c r="D2897" s="41" t="s">
        <v>58</v>
      </c>
      <c r="E2897" s="43">
        <v>291.27</v>
      </c>
      <c r="F2897" s="171">
        <f t="shared" si="51"/>
        <v>291.27</v>
      </c>
    </row>
    <row r="2898" spans="1:6" s="45" customFormat="1" ht="14.25">
      <c r="A2898" s="184">
        <v>71963</v>
      </c>
      <c r="B2898" s="22" t="s">
        <v>2411</v>
      </c>
      <c r="C2898" s="185" t="s">
        <v>5199</v>
      </c>
      <c r="D2898" s="186" t="s">
        <v>20</v>
      </c>
      <c r="E2898" s="187">
        <v>15.78</v>
      </c>
      <c r="F2898" s="171">
        <f t="shared" si="51"/>
        <v>15.78</v>
      </c>
    </row>
    <row r="2899" spans="1:6" s="45" customFormat="1" ht="14.25">
      <c r="A2899" s="31">
        <v>720</v>
      </c>
      <c r="B2899" s="22" t="s">
        <v>2411</v>
      </c>
      <c r="C2899" s="107" t="s">
        <v>4719</v>
      </c>
      <c r="D2899" s="41"/>
      <c r="E2899" s="43"/>
      <c r="F2899" s="171">
        <f t="shared" si="51"/>
        <v>0</v>
      </c>
    </row>
    <row r="2900" spans="1:6" s="45" customFormat="1" ht="14.25">
      <c r="A2900" s="31">
        <v>72054</v>
      </c>
      <c r="B2900" s="22" t="s">
        <v>2411</v>
      </c>
      <c r="C2900" s="107" t="s">
        <v>5200</v>
      </c>
      <c r="D2900" s="41" t="s">
        <v>29</v>
      </c>
      <c r="E2900" s="43">
        <v>751.75</v>
      </c>
      <c r="F2900" s="171">
        <f t="shared" si="51"/>
        <v>751.75</v>
      </c>
    </row>
    <row r="2901" spans="1:6" s="45" customFormat="1" ht="14.25">
      <c r="A2901" s="184">
        <v>722</v>
      </c>
      <c r="B2901" s="22" t="s">
        <v>2411</v>
      </c>
      <c r="C2901" s="185" t="s">
        <v>4719</v>
      </c>
      <c r="D2901" s="186"/>
      <c r="E2901" s="187"/>
      <c r="F2901" s="171">
        <f t="shared" si="51"/>
        <v>0</v>
      </c>
    </row>
    <row r="2902" spans="1:6" s="45" customFormat="1" ht="14.25">
      <c r="A2902" s="31">
        <v>72280</v>
      </c>
      <c r="B2902" s="22" t="s">
        <v>2411</v>
      </c>
      <c r="C2902" s="107" t="s">
        <v>5201</v>
      </c>
      <c r="D2902" s="41" t="s">
        <v>29</v>
      </c>
      <c r="E2902" s="43">
        <v>1206.17</v>
      </c>
      <c r="F2902" s="171">
        <f t="shared" si="51"/>
        <v>1206.17</v>
      </c>
    </row>
    <row r="2903" spans="1:6" s="45" customFormat="1" ht="14.25">
      <c r="A2903" s="184">
        <v>72282</v>
      </c>
      <c r="B2903" s="22" t="s">
        <v>2411</v>
      </c>
      <c r="C2903" s="185" t="s">
        <v>5202</v>
      </c>
      <c r="D2903" s="186" t="s">
        <v>29</v>
      </c>
      <c r="E2903" s="187">
        <v>1247.4000000000001</v>
      </c>
      <c r="F2903" s="171">
        <f t="shared" si="51"/>
        <v>1247.4000000000001</v>
      </c>
    </row>
    <row r="2904" spans="1:6" s="45" customFormat="1" ht="14.25">
      <c r="A2904" s="31">
        <v>724</v>
      </c>
      <c r="B2904" s="22" t="s">
        <v>2411</v>
      </c>
      <c r="C2904" s="107" t="s">
        <v>4719</v>
      </c>
      <c r="D2904" s="41"/>
      <c r="E2904" s="43"/>
      <c r="F2904" s="171">
        <f t="shared" si="51"/>
        <v>0</v>
      </c>
    </row>
    <row r="2905" spans="1:6" s="45" customFormat="1" ht="14.25">
      <c r="A2905" s="31">
        <v>72455</v>
      </c>
      <c r="B2905" s="22" t="s">
        <v>2411</v>
      </c>
      <c r="C2905" s="107" t="s">
        <v>5203</v>
      </c>
      <c r="D2905" s="41" t="s">
        <v>20</v>
      </c>
      <c r="E2905" s="43">
        <v>76.930000000000007</v>
      </c>
      <c r="F2905" s="171">
        <f t="shared" si="51"/>
        <v>76.930000000000007</v>
      </c>
    </row>
    <row r="2906" spans="1:6" s="45" customFormat="1" ht="14.25">
      <c r="A2906" s="184">
        <v>727</v>
      </c>
      <c r="B2906" s="22" t="s">
        <v>2411</v>
      </c>
      <c r="C2906" s="185" t="s">
        <v>4719</v>
      </c>
      <c r="D2906" s="186"/>
      <c r="E2906" s="187"/>
      <c r="F2906" s="171">
        <f t="shared" si="51"/>
        <v>0</v>
      </c>
    </row>
    <row r="2907" spans="1:6" s="45" customFormat="1" ht="14.25">
      <c r="A2907" s="31">
        <v>72708</v>
      </c>
      <c r="B2907" s="22" t="s">
        <v>2411</v>
      </c>
      <c r="C2907" s="107" t="s">
        <v>5204</v>
      </c>
      <c r="D2907" s="41" t="s">
        <v>20</v>
      </c>
      <c r="E2907" s="43">
        <v>27.32</v>
      </c>
      <c r="F2907" s="171">
        <f t="shared" si="51"/>
        <v>27.32</v>
      </c>
    </row>
    <row r="2908" spans="1:6" s="45" customFormat="1" ht="14.25">
      <c r="A2908" s="184">
        <v>728</v>
      </c>
      <c r="B2908" s="22" t="s">
        <v>2411</v>
      </c>
      <c r="C2908" s="185" t="s">
        <v>2670</v>
      </c>
      <c r="D2908" s="186"/>
      <c r="E2908" s="187"/>
      <c r="F2908" s="171">
        <f t="shared" si="51"/>
        <v>0</v>
      </c>
    </row>
    <row r="2909" spans="1:6" s="45" customFormat="1" ht="14.25">
      <c r="A2909" s="31">
        <v>72812</v>
      </c>
      <c r="B2909" s="22" t="s">
        <v>2411</v>
      </c>
      <c r="C2909" s="107" t="s">
        <v>5205</v>
      </c>
      <c r="D2909" s="41" t="s">
        <v>21</v>
      </c>
      <c r="E2909" s="43">
        <v>8.34</v>
      </c>
      <c r="F2909" s="171">
        <f t="shared" si="51"/>
        <v>8.34</v>
      </c>
    </row>
    <row r="2910" spans="1:6" s="45" customFormat="1" ht="14.25">
      <c r="A2910" s="184">
        <v>781</v>
      </c>
      <c r="B2910" s="22" t="s">
        <v>2411</v>
      </c>
      <c r="C2910" s="185" t="s">
        <v>4186</v>
      </c>
      <c r="D2910" s="186"/>
      <c r="E2910" s="187"/>
      <c r="F2910" s="171">
        <f t="shared" si="51"/>
        <v>0</v>
      </c>
    </row>
    <row r="2911" spans="1:6" s="45" customFormat="1" ht="14.25">
      <c r="A2911" s="31">
        <v>78133</v>
      </c>
      <c r="B2911" s="22" t="s">
        <v>2411</v>
      </c>
      <c r="C2911" s="107" t="s">
        <v>5206</v>
      </c>
      <c r="D2911" s="41" t="s">
        <v>29</v>
      </c>
      <c r="E2911" s="43">
        <v>1244.5</v>
      </c>
      <c r="F2911" s="171">
        <f t="shared" si="51"/>
        <v>1244.5</v>
      </c>
    </row>
    <row r="2912" spans="1:6" s="45" customFormat="1" ht="14.25">
      <c r="A2912" s="184">
        <v>78191</v>
      </c>
      <c r="B2912" s="22" t="s">
        <v>2411</v>
      </c>
      <c r="C2912" s="185" t="s">
        <v>5207</v>
      </c>
      <c r="D2912" s="186" t="s">
        <v>21</v>
      </c>
      <c r="E2912" s="187">
        <v>24.54</v>
      </c>
      <c r="F2912" s="171">
        <f t="shared" si="51"/>
        <v>24.54</v>
      </c>
    </row>
    <row r="2913" spans="1:6" s="45" customFormat="1" ht="14.25">
      <c r="A2913" s="31">
        <v>782</v>
      </c>
      <c r="B2913" s="22" t="s">
        <v>2411</v>
      </c>
      <c r="C2913" s="107" t="s">
        <v>2670</v>
      </c>
      <c r="D2913" s="41"/>
      <c r="E2913" s="43"/>
      <c r="F2913" s="171">
        <f t="shared" si="51"/>
        <v>0</v>
      </c>
    </row>
    <row r="2914" spans="1:6" s="45" customFormat="1" ht="14.25">
      <c r="A2914" s="184">
        <v>78203</v>
      </c>
      <c r="B2914" s="22" t="s">
        <v>2411</v>
      </c>
      <c r="C2914" s="185" t="s">
        <v>5208</v>
      </c>
      <c r="D2914" s="186" t="s">
        <v>20</v>
      </c>
      <c r="E2914" s="187">
        <v>722.22</v>
      </c>
      <c r="F2914" s="171">
        <f t="shared" si="51"/>
        <v>722.22</v>
      </c>
    </row>
    <row r="2915" spans="1:6" s="45" customFormat="1" ht="14.25">
      <c r="A2915" s="31">
        <v>78226</v>
      </c>
      <c r="B2915" s="22" t="s">
        <v>2411</v>
      </c>
      <c r="C2915" s="107" t="s">
        <v>5209</v>
      </c>
      <c r="D2915" s="41" t="s">
        <v>20</v>
      </c>
      <c r="E2915" s="43">
        <v>6.12</v>
      </c>
      <c r="F2915" s="171">
        <f t="shared" si="51"/>
        <v>6.12</v>
      </c>
    </row>
    <row r="2916" spans="1:6" s="45" customFormat="1" ht="14.25">
      <c r="A2916" s="31">
        <v>783</v>
      </c>
      <c r="B2916" s="22" t="s">
        <v>2411</v>
      </c>
      <c r="C2916" s="107" t="s">
        <v>5210</v>
      </c>
      <c r="D2916" s="41"/>
      <c r="E2916" s="43"/>
      <c r="F2916" s="171">
        <f t="shared" si="51"/>
        <v>0</v>
      </c>
    </row>
    <row r="2917" spans="1:6" s="45" customFormat="1" ht="14.25">
      <c r="A2917" s="184">
        <v>78373</v>
      </c>
      <c r="B2917" s="22" t="s">
        <v>2411</v>
      </c>
      <c r="C2917" s="185" t="s">
        <v>5211</v>
      </c>
      <c r="D2917" s="186" t="s">
        <v>29</v>
      </c>
      <c r="E2917" s="187">
        <v>1127.83</v>
      </c>
      <c r="F2917" s="171">
        <f t="shared" si="51"/>
        <v>1127.83</v>
      </c>
    </row>
    <row r="2918" spans="1:6" s="45" customFormat="1" ht="14.25">
      <c r="A2918" s="31">
        <v>784</v>
      </c>
      <c r="B2918" s="22" t="s">
        <v>2411</v>
      </c>
      <c r="C2918" s="107" t="s">
        <v>2670</v>
      </c>
      <c r="D2918" s="41"/>
      <c r="E2918" s="43"/>
      <c r="F2918" s="171">
        <f t="shared" si="51"/>
        <v>0</v>
      </c>
    </row>
    <row r="2919" spans="1:6" s="45" customFormat="1" ht="14.25">
      <c r="A2919" s="184">
        <v>78402</v>
      </c>
      <c r="B2919" s="22" t="s">
        <v>2411</v>
      </c>
      <c r="C2919" s="185" t="s">
        <v>5212</v>
      </c>
      <c r="D2919" s="186" t="s">
        <v>21</v>
      </c>
      <c r="E2919" s="187">
        <v>5.4</v>
      </c>
      <c r="F2919" s="171">
        <f t="shared" si="51"/>
        <v>5.4</v>
      </c>
    </row>
    <row r="2920" spans="1:6" s="45" customFormat="1" ht="14.25">
      <c r="A2920" s="31">
        <v>78403</v>
      </c>
      <c r="B2920" s="22" t="s">
        <v>2411</v>
      </c>
      <c r="C2920" s="107" t="s">
        <v>5213</v>
      </c>
      <c r="D2920" s="41" t="s">
        <v>21</v>
      </c>
      <c r="E2920" s="43">
        <v>4.37</v>
      </c>
      <c r="F2920" s="171">
        <f t="shared" si="51"/>
        <v>4.37</v>
      </c>
    </row>
    <row r="2921" spans="1:6" s="45" customFormat="1" ht="14.25">
      <c r="A2921" s="31">
        <v>78404</v>
      </c>
      <c r="B2921" s="22" t="s">
        <v>2411</v>
      </c>
      <c r="C2921" s="107" t="s">
        <v>5214</v>
      </c>
      <c r="D2921" s="41" t="s">
        <v>21</v>
      </c>
      <c r="E2921" s="43">
        <v>6.46</v>
      </c>
      <c r="F2921" s="171">
        <f t="shared" si="51"/>
        <v>6.46</v>
      </c>
    </row>
    <row r="2922" spans="1:6" s="45" customFormat="1" ht="14.25">
      <c r="A2922" s="31">
        <v>78405</v>
      </c>
      <c r="B2922" s="22" t="s">
        <v>2411</v>
      </c>
      <c r="C2922" s="107" t="s">
        <v>5215</v>
      </c>
      <c r="D2922" s="41" t="s">
        <v>21</v>
      </c>
      <c r="E2922" s="43">
        <v>7.37</v>
      </c>
      <c r="F2922" s="171">
        <f t="shared" si="51"/>
        <v>7.37</v>
      </c>
    </row>
    <row r="2923" spans="1:6" s="45" customFormat="1" ht="14.25">
      <c r="A2923" s="31">
        <v>78406</v>
      </c>
      <c r="B2923" s="22" t="s">
        <v>2411</v>
      </c>
      <c r="C2923" s="107" t="s">
        <v>5216</v>
      </c>
      <c r="D2923" s="41" t="s">
        <v>21</v>
      </c>
      <c r="E2923" s="43">
        <v>4.62</v>
      </c>
      <c r="F2923" s="171">
        <f t="shared" si="51"/>
        <v>4.62</v>
      </c>
    </row>
    <row r="2924" spans="1:6" s="45" customFormat="1" ht="14.25">
      <c r="A2924" s="31">
        <v>786</v>
      </c>
      <c r="B2924" s="22" t="s">
        <v>2411</v>
      </c>
      <c r="C2924" s="107" t="s">
        <v>4365</v>
      </c>
      <c r="D2924" s="41"/>
      <c r="E2924" s="43"/>
      <c r="F2924" s="171">
        <f t="shared" si="51"/>
        <v>0</v>
      </c>
    </row>
    <row r="2925" spans="1:6" s="45" customFormat="1" ht="14.25">
      <c r="A2925" s="184">
        <v>78627</v>
      </c>
      <c r="B2925" s="22" t="s">
        <v>2411</v>
      </c>
      <c r="C2925" s="185" t="s">
        <v>5217</v>
      </c>
      <c r="D2925" s="186" t="s">
        <v>20</v>
      </c>
      <c r="E2925" s="187">
        <v>133.72</v>
      </c>
      <c r="F2925" s="171">
        <f t="shared" si="51"/>
        <v>133.72</v>
      </c>
    </row>
    <row r="2926" spans="1:6" s="45" customFormat="1" ht="14.25">
      <c r="A2926" s="31">
        <v>787</v>
      </c>
      <c r="B2926" s="22" t="s">
        <v>2411</v>
      </c>
      <c r="C2926" s="107" t="s">
        <v>5210</v>
      </c>
      <c r="D2926" s="41"/>
      <c r="E2926" s="43"/>
      <c r="F2926" s="171">
        <f t="shared" si="51"/>
        <v>0</v>
      </c>
    </row>
    <row r="2927" spans="1:6" s="45" customFormat="1" ht="14.25">
      <c r="A2927" s="184">
        <v>78735</v>
      </c>
      <c r="B2927" s="22" t="s">
        <v>2411</v>
      </c>
      <c r="C2927" s="185" t="s">
        <v>5218</v>
      </c>
      <c r="D2927" s="186" t="s">
        <v>20</v>
      </c>
      <c r="E2927" s="187">
        <v>34.6</v>
      </c>
      <c r="F2927" s="171">
        <f t="shared" si="51"/>
        <v>34.6</v>
      </c>
    </row>
    <row r="2928" spans="1:6" s="45" customFormat="1" ht="14.25">
      <c r="A2928" s="31">
        <v>78749</v>
      </c>
      <c r="B2928" s="22" t="s">
        <v>2411</v>
      </c>
      <c r="C2928" s="107" t="s">
        <v>5219</v>
      </c>
      <c r="D2928" s="41" t="s">
        <v>20</v>
      </c>
      <c r="E2928" s="43">
        <v>84.57</v>
      </c>
      <c r="F2928" s="171">
        <f t="shared" si="51"/>
        <v>84.57</v>
      </c>
    </row>
    <row r="2929" spans="1:6" s="45" customFormat="1" ht="14.25">
      <c r="A2929" s="31">
        <v>78760</v>
      </c>
      <c r="B2929" s="22" t="s">
        <v>2411</v>
      </c>
      <c r="C2929" s="107" t="s">
        <v>5220</v>
      </c>
      <c r="D2929" s="41" t="s">
        <v>21</v>
      </c>
      <c r="E2929" s="43">
        <v>12.31</v>
      </c>
      <c r="F2929" s="171">
        <f t="shared" si="51"/>
        <v>12.31</v>
      </c>
    </row>
    <row r="2930" spans="1:6" s="45" customFormat="1" ht="14.25">
      <c r="A2930" s="31">
        <v>788</v>
      </c>
      <c r="B2930" s="22" t="s">
        <v>2411</v>
      </c>
      <c r="C2930" s="107" t="s">
        <v>2670</v>
      </c>
      <c r="D2930" s="41"/>
      <c r="E2930" s="43"/>
      <c r="F2930" s="171">
        <f t="shared" si="51"/>
        <v>0</v>
      </c>
    </row>
    <row r="2931" spans="1:6" s="45" customFormat="1" ht="14.25">
      <c r="A2931" s="184">
        <v>78848</v>
      </c>
      <c r="B2931" s="22" t="s">
        <v>2411</v>
      </c>
      <c r="C2931" s="185" t="s">
        <v>5221</v>
      </c>
      <c r="D2931" s="186" t="s">
        <v>21</v>
      </c>
      <c r="E2931" s="187">
        <v>9.77</v>
      </c>
      <c r="F2931" s="171">
        <f t="shared" si="51"/>
        <v>9.77</v>
      </c>
    </row>
    <row r="2932" spans="1:6" s="45" customFormat="1" ht="14.25">
      <c r="A2932" s="31">
        <v>78898</v>
      </c>
      <c r="B2932" s="22" t="s">
        <v>2411</v>
      </c>
      <c r="C2932" s="107" t="s">
        <v>5222</v>
      </c>
      <c r="D2932" s="41" t="s">
        <v>20</v>
      </c>
      <c r="E2932" s="43">
        <v>36.31</v>
      </c>
      <c r="F2932" s="171">
        <f t="shared" si="51"/>
        <v>36.31</v>
      </c>
    </row>
    <row r="2933" spans="1:6" s="45" customFormat="1" ht="14.25">
      <c r="A2933" s="31">
        <v>789</v>
      </c>
      <c r="B2933" s="22" t="s">
        <v>2411</v>
      </c>
      <c r="C2933" s="107" t="s">
        <v>5223</v>
      </c>
      <c r="D2933" s="41"/>
      <c r="E2933" s="43"/>
      <c r="F2933" s="171">
        <f t="shared" si="51"/>
        <v>0</v>
      </c>
    </row>
    <row r="2934" spans="1:6" s="45" customFormat="1" ht="14.25">
      <c r="A2934" s="184">
        <v>78985</v>
      </c>
      <c r="B2934" s="22" t="s">
        <v>2411</v>
      </c>
      <c r="C2934" s="185" t="s">
        <v>5224</v>
      </c>
      <c r="D2934" s="186" t="s">
        <v>21</v>
      </c>
      <c r="E2934" s="187">
        <v>76.3</v>
      </c>
      <c r="F2934" s="171">
        <f t="shared" si="51"/>
        <v>76.3</v>
      </c>
    </row>
    <row r="2935" spans="1:6" s="45" customFormat="1" ht="14.25">
      <c r="A2935" s="31">
        <v>78996</v>
      </c>
      <c r="B2935" s="22" t="s">
        <v>2411</v>
      </c>
      <c r="C2935" s="107" t="s">
        <v>5225</v>
      </c>
      <c r="D2935" s="41" t="s">
        <v>34</v>
      </c>
      <c r="E2935" s="43">
        <v>9.5</v>
      </c>
      <c r="F2935" s="171">
        <f t="shared" si="51"/>
        <v>9.5</v>
      </c>
    </row>
    <row r="2936" spans="1:6" s="45" customFormat="1" ht="14.25">
      <c r="A2936" s="184">
        <v>791</v>
      </c>
      <c r="B2936" s="22" t="s">
        <v>2411</v>
      </c>
      <c r="C2936" s="185" t="s">
        <v>5226</v>
      </c>
      <c r="D2936" s="186"/>
      <c r="E2936" s="187"/>
      <c r="F2936" s="171">
        <f t="shared" si="51"/>
        <v>0</v>
      </c>
    </row>
    <row r="2937" spans="1:6" s="45" customFormat="1" ht="14.25">
      <c r="A2937" s="31">
        <v>79166</v>
      </c>
      <c r="B2937" s="22" t="s">
        <v>2411</v>
      </c>
      <c r="C2937" s="107" t="s">
        <v>5227</v>
      </c>
      <c r="D2937" s="41" t="s">
        <v>21</v>
      </c>
      <c r="E2937" s="43">
        <v>6.84</v>
      </c>
      <c r="F2937" s="171">
        <f t="shared" si="51"/>
        <v>6.84</v>
      </c>
    </row>
    <row r="2938" spans="1:6" s="45" customFormat="1" ht="14.25">
      <c r="A2938" s="31">
        <v>792</v>
      </c>
      <c r="B2938" s="22" t="s">
        <v>2411</v>
      </c>
      <c r="C2938" s="107" t="s">
        <v>5226</v>
      </c>
      <c r="D2938" s="41"/>
      <c r="E2938" s="43"/>
      <c r="F2938" s="171">
        <f t="shared" si="51"/>
        <v>0</v>
      </c>
    </row>
    <row r="2939" spans="1:6" s="45" customFormat="1" ht="14.25">
      <c r="A2939" s="31">
        <v>79245</v>
      </c>
      <c r="B2939" s="22" t="s">
        <v>2411</v>
      </c>
      <c r="C2939" s="107" t="s">
        <v>5228</v>
      </c>
      <c r="D2939" s="41" t="s">
        <v>23</v>
      </c>
      <c r="E2939" s="43">
        <v>62.98</v>
      </c>
      <c r="F2939" s="171">
        <f t="shared" si="51"/>
        <v>62.98</v>
      </c>
    </row>
    <row r="2940" spans="1:6" s="45" customFormat="1" ht="14.25">
      <c r="A2940" s="184">
        <v>79246</v>
      </c>
      <c r="B2940" s="22" t="s">
        <v>2411</v>
      </c>
      <c r="C2940" s="185" t="s">
        <v>5229</v>
      </c>
      <c r="D2940" s="186" t="s">
        <v>23</v>
      </c>
      <c r="E2940" s="187">
        <v>65.989999999999995</v>
      </c>
      <c r="F2940" s="171">
        <f t="shared" si="51"/>
        <v>65.989999999999995</v>
      </c>
    </row>
    <row r="2941" spans="1:6" s="45" customFormat="1" ht="14.25">
      <c r="A2941" s="31">
        <v>79247</v>
      </c>
      <c r="B2941" s="22" t="s">
        <v>2411</v>
      </c>
      <c r="C2941" s="107" t="s">
        <v>5230</v>
      </c>
      <c r="D2941" s="41" t="s">
        <v>23</v>
      </c>
      <c r="E2941" s="43">
        <v>60.27</v>
      </c>
      <c r="F2941" s="171">
        <f t="shared" si="51"/>
        <v>60.27</v>
      </c>
    </row>
    <row r="2942" spans="1:6" s="45" customFormat="1" ht="14.25">
      <c r="A2942" s="31">
        <v>793</v>
      </c>
      <c r="B2942" s="22" t="s">
        <v>2411</v>
      </c>
      <c r="C2942" s="107" t="s">
        <v>4719</v>
      </c>
      <c r="D2942" s="41"/>
      <c r="E2942" s="43"/>
      <c r="F2942" s="171">
        <f t="shared" si="51"/>
        <v>0</v>
      </c>
    </row>
    <row r="2943" spans="1:6" s="45" customFormat="1" ht="14.25">
      <c r="A2943" s="31">
        <v>79372</v>
      </c>
      <c r="B2943" s="22" t="s">
        <v>2411</v>
      </c>
      <c r="C2943" s="107" t="s">
        <v>5231</v>
      </c>
      <c r="D2943" s="41" t="s">
        <v>21</v>
      </c>
      <c r="E2943" s="43">
        <v>185.75</v>
      </c>
      <c r="F2943" s="171">
        <f t="shared" si="51"/>
        <v>185.75</v>
      </c>
    </row>
    <row r="2944" spans="1:6" s="45" customFormat="1" ht="14.25">
      <c r="A2944" s="184">
        <v>79374</v>
      </c>
      <c r="B2944" s="22" t="s">
        <v>2411</v>
      </c>
      <c r="C2944" s="185" t="s">
        <v>5232</v>
      </c>
      <c r="D2944" s="186" t="s">
        <v>20</v>
      </c>
      <c r="E2944" s="187">
        <v>38.54</v>
      </c>
      <c r="F2944" s="171">
        <f t="shared" si="51"/>
        <v>38.54</v>
      </c>
    </row>
    <row r="2945" spans="1:6" s="45" customFormat="1" ht="14.25">
      <c r="A2945" s="31">
        <v>79375</v>
      </c>
      <c r="B2945" s="22" t="s">
        <v>2411</v>
      </c>
      <c r="C2945" s="107" t="s">
        <v>5233</v>
      </c>
      <c r="D2945" s="41" t="s">
        <v>23</v>
      </c>
      <c r="E2945" s="43">
        <v>3.43</v>
      </c>
      <c r="F2945" s="171">
        <f t="shared" si="51"/>
        <v>3.43</v>
      </c>
    </row>
    <row r="2946" spans="1:6" s="45" customFormat="1" ht="14.25">
      <c r="A2946" s="184">
        <v>794</v>
      </c>
      <c r="B2946" s="22" t="s">
        <v>2411</v>
      </c>
      <c r="C2946" s="185" t="s">
        <v>5234</v>
      </c>
      <c r="D2946" s="186"/>
      <c r="E2946" s="187"/>
      <c r="F2946" s="171">
        <f t="shared" si="51"/>
        <v>0</v>
      </c>
    </row>
    <row r="2947" spans="1:6" s="45" customFormat="1" ht="14.25">
      <c r="A2947" s="222">
        <v>79419</v>
      </c>
      <c r="B2947" s="22" t="s">
        <v>2411</v>
      </c>
      <c r="C2947" s="223" t="s">
        <v>5235</v>
      </c>
      <c r="D2947" s="224" t="s">
        <v>1874</v>
      </c>
      <c r="E2947" s="225">
        <v>87.47</v>
      </c>
      <c r="F2947" s="171">
        <f t="shared" ref="F2947:F3010" si="52">E2947*$F$1534</f>
        <v>87.47</v>
      </c>
    </row>
    <row r="2948" spans="1:6" s="45" customFormat="1" ht="14.25">
      <c r="A2948" s="206">
        <v>796</v>
      </c>
      <c r="B2948" s="22" t="s">
        <v>2411</v>
      </c>
      <c r="C2948" s="114" t="s">
        <v>4719</v>
      </c>
      <c r="D2948" s="207"/>
      <c r="E2948" s="208"/>
      <c r="F2948" s="171">
        <f t="shared" si="52"/>
        <v>0</v>
      </c>
    </row>
    <row r="2949" spans="1:6" s="45" customFormat="1" ht="14.25">
      <c r="A2949" s="184">
        <v>79654</v>
      </c>
      <c r="B2949" s="22" t="s">
        <v>2411</v>
      </c>
      <c r="C2949" s="185" t="s">
        <v>5236</v>
      </c>
      <c r="D2949" s="186" t="s">
        <v>1876</v>
      </c>
      <c r="E2949" s="187">
        <v>956.62</v>
      </c>
      <c r="F2949" s="171">
        <f t="shared" si="52"/>
        <v>956.62</v>
      </c>
    </row>
    <row r="2950" spans="1:6" s="45" customFormat="1" ht="14.25">
      <c r="A2950" s="31">
        <v>10</v>
      </c>
      <c r="B2950" s="22" t="s">
        <v>2411</v>
      </c>
      <c r="C2950" s="107" t="s">
        <v>5237</v>
      </c>
      <c r="D2950" s="41"/>
      <c r="E2950" s="43"/>
      <c r="F2950" s="171">
        <f t="shared" si="52"/>
        <v>0</v>
      </c>
    </row>
    <row r="2951" spans="1:6" s="45" customFormat="1" ht="14.25">
      <c r="A2951" s="31">
        <v>1001</v>
      </c>
      <c r="B2951" s="22" t="s">
        <v>2411</v>
      </c>
      <c r="C2951" s="107" t="s">
        <v>5237</v>
      </c>
      <c r="D2951" s="41"/>
      <c r="E2951" s="43"/>
      <c r="F2951" s="171">
        <f t="shared" si="52"/>
        <v>0</v>
      </c>
    </row>
    <row r="2952" spans="1:6" s="45" customFormat="1" ht="14.25">
      <c r="A2952" s="31">
        <v>100150</v>
      </c>
      <c r="B2952" s="22" t="s">
        <v>2411</v>
      </c>
      <c r="C2952" s="107" t="s">
        <v>5238</v>
      </c>
      <c r="D2952" s="41" t="s">
        <v>1875</v>
      </c>
      <c r="E2952" s="43">
        <v>73.33</v>
      </c>
      <c r="F2952" s="171">
        <f t="shared" si="52"/>
        <v>73.33</v>
      </c>
    </row>
    <row r="2953" spans="1:6" s="45" customFormat="1" ht="14.25">
      <c r="A2953" s="31">
        <v>100151</v>
      </c>
      <c r="B2953" s="22" t="s">
        <v>2411</v>
      </c>
      <c r="C2953" s="107" t="s">
        <v>5239</v>
      </c>
      <c r="D2953" s="41" t="s">
        <v>23</v>
      </c>
      <c r="E2953" s="43">
        <v>244.17</v>
      </c>
      <c r="F2953" s="171">
        <f t="shared" si="52"/>
        <v>244.17</v>
      </c>
    </row>
    <row r="2954" spans="1:6" s="45" customFormat="1" ht="14.25">
      <c r="A2954" s="31">
        <v>100189</v>
      </c>
      <c r="B2954" s="22" t="s">
        <v>2411</v>
      </c>
      <c r="C2954" s="107" t="s">
        <v>5240</v>
      </c>
      <c r="D2954" s="41" t="s">
        <v>21</v>
      </c>
      <c r="E2954" s="43">
        <v>4.0199999999999996</v>
      </c>
      <c r="F2954" s="171">
        <f t="shared" si="52"/>
        <v>4.0199999999999996</v>
      </c>
    </row>
    <row r="2955" spans="1:6" s="45" customFormat="1" ht="14.25">
      <c r="A2955" s="31">
        <v>100190</v>
      </c>
      <c r="B2955" s="22" t="s">
        <v>2411</v>
      </c>
      <c r="C2955" s="107" t="s">
        <v>5241</v>
      </c>
      <c r="D2955" s="41" t="s">
        <v>21</v>
      </c>
      <c r="E2955" s="43">
        <v>16.690000000000001</v>
      </c>
      <c r="F2955" s="171">
        <f t="shared" si="52"/>
        <v>16.690000000000001</v>
      </c>
    </row>
    <row r="2956" spans="1:6" s="45" customFormat="1" ht="14.25">
      <c r="A2956" s="31">
        <v>100192</v>
      </c>
      <c r="B2956" s="22" t="s">
        <v>2411</v>
      </c>
      <c r="C2956" s="107" t="s">
        <v>5242</v>
      </c>
      <c r="D2956" s="41" t="s">
        <v>21</v>
      </c>
      <c r="E2956" s="43">
        <v>25.74</v>
      </c>
      <c r="F2956" s="171">
        <f t="shared" si="52"/>
        <v>25.74</v>
      </c>
    </row>
    <row r="2957" spans="1:6" s="45" customFormat="1" ht="14.25">
      <c r="A2957" s="31">
        <v>100194</v>
      </c>
      <c r="B2957" s="22" t="s">
        <v>2411</v>
      </c>
      <c r="C2957" s="107" t="s">
        <v>5243</v>
      </c>
      <c r="D2957" s="41" t="s">
        <v>21</v>
      </c>
      <c r="E2957" s="43">
        <v>8.16</v>
      </c>
      <c r="F2957" s="171">
        <f t="shared" si="52"/>
        <v>8.16</v>
      </c>
    </row>
    <row r="2958" spans="1:6" s="45" customFormat="1" ht="14.25">
      <c r="A2958" s="31">
        <v>100195</v>
      </c>
      <c r="B2958" s="22" t="s">
        <v>2411</v>
      </c>
      <c r="C2958" s="107" t="s">
        <v>5244</v>
      </c>
      <c r="D2958" s="41" t="s">
        <v>23</v>
      </c>
      <c r="E2958" s="43">
        <v>8</v>
      </c>
      <c r="F2958" s="171">
        <f t="shared" si="52"/>
        <v>8</v>
      </c>
    </row>
    <row r="2959" spans="1:6" s="45" customFormat="1" ht="14.25">
      <c r="A2959" s="31">
        <v>100196</v>
      </c>
      <c r="B2959" s="22" t="s">
        <v>2411</v>
      </c>
      <c r="C2959" s="107" t="s">
        <v>5245</v>
      </c>
      <c r="D2959" s="41" t="s">
        <v>23</v>
      </c>
      <c r="E2959" s="43">
        <v>8</v>
      </c>
      <c r="F2959" s="171">
        <f t="shared" si="52"/>
        <v>8</v>
      </c>
    </row>
    <row r="2960" spans="1:6" s="45" customFormat="1" ht="14.25">
      <c r="A2960" s="184">
        <v>100197</v>
      </c>
      <c r="B2960" s="22" t="s">
        <v>2411</v>
      </c>
      <c r="C2960" s="185" t="s">
        <v>5246</v>
      </c>
      <c r="D2960" s="186" t="s">
        <v>23</v>
      </c>
      <c r="E2960" s="187">
        <v>8</v>
      </c>
      <c r="F2960" s="171">
        <f t="shared" si="52"/>
        <v>8</v>
      </c>
    </row>
    <row r="2961" spans="1:6" s="45" customFormat="1" ht="14.25">
      <c r="A2961" s="31">
        <v>100198</v>
      </c>
      <c r="B2961" s="22" t="s">
        <v>2411</v>
      </c>
      <c r="C2961" s="107" t="s">
        <v>5247</v>
      </c>
      <c r="D2961" s="41" t="s">
        <v>21</v>
      </c>
      <c r="E2961" s="43">
        <v>13.52</v>
      </c>
      <c r="F2961" s="171">
        <f t="shared" si="52"/>
        <v>13.52</v>
      </c>
    </row>
    <row r="2962" spans="1:6" s="45" customFormat="1" ht="14.25">
      <c r="A2962" s="31">
        <v>1002</v>
      </c>
      <c r="B2962" s="22" t="s">
        <v>2411</v>
      </c>
      <c r="C2962" s="107" t="s">
        <v>5248</v>
      </c>
      <c r="D2962" s="41"/>
      <c r="E2962" s="43"/>
      <c r="F2962" s="171">
        <f t="shared" si="52"/>
        <v>0</v>
      </c>
    </row>
    <row r="2963" spans="1:6" s="45" customFormat="1" ht="14.25">
      <c r="A2963" s="31">
        <v>100202</v>
      </c>
      <c r="B2963" s="22" t="s">
        <v>2411</v>
      </c>
      <c r="C2963" s="107" t="s">
        <v>5249</v>
      </c>
      <c r="D2963" s="41" t="s">
        <v>23</v>
      </c>
      <c r="E2963" s="43">
        <v>8.77</v>
      </c>
      <c r="F2963" s="171">
        <f t="shared" si="52"/>
        <v>8.77</v>
      </c>
    </row>
    <row r="2964" spans="1:6" s="45" customFormat="1" ht="14.25">
      <c r="A2964" s="31">
        <v>100203</v>
      </c>
      <c r="B2964" s="22" t="s">
        <v>2411</v>
      </c>
      <c r="C2964" s="107" t="s">
        <v>5250</v>
      </c>
      <c r="D2964" s="41" t="s">
        <v>23</v>
      </c>
      <c r="E2964" s="43">
        <v>13.09</v>
      </c>
      <c r="F2964" s="171">
        <f t="shared" si="52"/>
        <v>13.09</v>
      </c>
    </row>
    <row r="2965" spans="1:6" s="45" customFormat="1" ht="14.25">
      <c r="A2965" s="31">
        <v>100205</v>
      </c>
      <c r="B2965" s="22" t="s">
        <v>2411</v>
      </c>
      <c r="C2965" s="107" t="s">
        <v>5251</v>
      </c>
      <c r="D2965" s="41" t="s">
        <v>21</v>
      </c>
      <c r="E2965" s="43">
        <v>188.64</v>
      </c>
      <c r="F2965" s="171">
        <f t="shared" si="52"/>
        <v>188.64</v>
      </c>
    </row>
    <row r="2966" spans="1:6" s="45" customFormat="1" ht="14.25">
      <c r="A2966" s="216">
        <v>100208</v>
      </c>
      <c r="B2966" s="22" t="s">
        <v>2411</v>
      </c>
      <c r="C2966" s="217" t="s">
        <v>5252</v>
      </c>
      <c r="D2966" s="218" t="s">
        <v>21</v>
      </c>
      <c r="E2966" s="219">
        <v>116.13</v>
      </c>
      <c r="F2966" s="171">
        <f t="shared" si="52"/>
        <v>116.13</v>
      </c>
    </row>
    <row r="2967" spans="1:6" s="45" customFormat="1" ht="14.25">
      <c r="A2967" s="184">
        <v>100209</v>
      </c>
      <c r="B2967" s="22" t="s">
        <v>2411</v>
      </c>
      <c r="C2967" s="185" t="s">
        <v>5253</v>
      </c>
      <c r="D2967" s="186" t="s">
        <v>23</v>
      </c>
      <c r="E2967" s="187">
        <v>8.77</v>
      </c>
      <c r="F2967" s="171">
        <f t="shared" si="52"/>
        <v>8.77</v>
      </c>
    </row>
    <row r="2968" spans="1:6" s="45" customFormat="1" ht="14.25">
      <c r="A2968" s="31">
        <v>13</v>
      </c>
      <c r="B2968" s="22" t="s">
        <v>2411</v>
      </c>
      <c r="C2968" s="107" t="s">
        <v>5254</v>
      </c>
      <c r="D2968" s="41"/>
      <c r="E2968" s="43"/>
      <c r="F2968" s="171">
        <f t="shared" si="52"/>
        <v>0</v>
      </c>
    </row>
    <row r="2969" spans="1:6" s="45" customFormat="1" ht="14.25">
      <c r="A2969" s="184">
        <v>1304</v>
      </c>
      <c r="B2969" s="22" t="s">
        <v>2411</v>
      </c>
      <c r="C2969" s="185" t="s">
        <v>5255</v>
      </c>
      <c r="D2969" s="186"/>
      <c r="E2969" s="187"/>
      <c r="F2969" s="171">
        <f t="shared" si="52"/>
        <v>0</v>
      </c>
    </row>
    <row r="2970" spans="1:6" s="45" customFormat="1" ht="14.25">
      <c r="A2970" s="31">
        <v>130401</v>
      </c>
      <c r="B2970" s="22" t="s">
        <v>2411</v>
      </c>
      <c r="C2970" s="107" t="s">
        <v>5256</v>
      </c>
      <c r="D2970" s="41" t="s">
        <v>20</v>
      </c>
      <c r="E2970" s="43">
        <v>176.95</v>
      </c>
      <c r="F2970" s="171">
        <f t="shared" si="52"/>
        <v>176.95</v>
      </c>
    </row>
    <row r="2971" spans="1:6" s="45" customFormat="1" ht="14.25">
      <c r="A2971" s="31">
        <v>1305</v>
      </c>
      <c r="B2971" s="22" t="s">
        <v>2411</v>
      </c>
      <c r="C2971" s="107" t="s">
        <v>4616</v>
      </c>
      <c r="D2971" s="41"/>
      <c r="E2971" s="43"/>
      <c r="F2971" s="171">
        <f t="shared" si="52"/>
        <v>0</v>
      </c>
    </row>
    <row r="2972" spans="1:6" s="45" customFormat="1" ht="24">
      <c r="A2972" s="184">
        <v>130561</v>
      </c>
      <c r="B2972" s="22" t="s">
        <v>2411</v>
      </c>
      <c r="C2972" s="185" t="s">
        <v>5257</v>
      </c>
      <c r="D2972" s="186" t="s">
        <v>20</v>
      </c>
      <c r="E2972" s="187">
        <v>137.54</v>
      </c>
      <c r="F2972" s="171">
        <f t="shared" si="52"/>
        <v>137.54</v>
      </c>
    </row>
    <row r="2973" spans="1:6" s="45" customFormat="1" ht="24">
      <c r="A2973" s="31">
        <v>130572</v>
      </c>
      <c r="B2973" s="22" t="s">
        <v>2411</v>
      </c>
      <c r="C2973" s="107" t="s">
        <v>5258</v>
      </c>
      <c r="D2973" s="41" t="s">
        <v>20</v>
      </c>
      <c r="E2973" s="43">
        <v>500.62</v>
      </c>
      <c r="F2973" s="171">
        <f t="shared" si="52"/>
        <v>500.62</v>
      </c>
    </row>
    <row r="2974" spans="1:6" s="45" customFormat="1" ht="14.25">
      <c r="A2974" s="31">
        <v>1306</v>
      </c>
      <c r="B2974" s="22" t="s">
        <v>2411</v>
      </c>
      <c r="C2974" s="107" t="s">
        <v>4411</v>
      </c>
      <c r="D2974" s="41"/>
      <c r="E2974" s="43"/>
      <c r="F2974" s="171">
        <f t="shared" si="52"/>
        <v>0</v>
      </c>
    </row>
    <row r="2975" spans="1:6" s="45" customFormat="1" ht="14.25">
      <c r="A2975" s="184">
        <v>130628</v>
      </c>
      <c r="B2975" s="22" t="s">
        <v>2411</v>
      </c>
      <c r="C2975" s="185" t="s">
        <v>5259</v>
      </c>
      <c r="D2975" s="186" t="s">
        <v>20</v>
      </c>
      <c r="E2975" s="187">
        <v>51.17</v>
      </c>
      <c r="F2975" s="171">
        <f t="shared" si="52"/>
        <v>51.17</v>
      </c>
    </row>
    <row r="2976" spans="1:6" s="45" customFormat="1" ht="14.25">
      <c r="A2976" s="31">
        <v>130636</v>
      </c>
      <c r="B2976" s="22" t="s">
        <v>2411</v>
      </c>
      <c r="C2976" s="107" t="s">
        <v>5260</v>
      </c>
      <c r="D2976" s="41" t="s">
        <v>2408</v>
      </c>
      <c r="E2976" s="43">
        <v>47.98</v>
      </c>
      <c r="F2976" s="171">
        <f t="shared" si="52"/>
        <v>47.98</v>
      </c>
    </row>
    <row r="2977" spans="1:6" s="45" customFormat="1" ht="14.25">
      <c r="A2977" s="216">
        <v>1307</v>
      </c>
      <c r="B2977" s="22" t="s">
        <v>2411</v>
      </c>
      <c r="C2977" s="217" t="s">
        <v>4391</v>
      </c>
      <c r="D2977" s="218"/>
      <c r="E2977" s="219"/>
      <c r="F2977" s="171">
        <f t="shared" si="52"/>
        <v>0</v>
      </c>
    </row>
    <row r="2978" spans="1:6" s="45" customFormat="1" ht="14.25">
      <c r="A2978" s="184">
        <v>130701</v>
      </c>
      <c r="B2978" s="22" t="s">
        <v>2411</v>
      </c>
      <c r="C2978" s="185" t="s">
        <v>5261</v>
      </c>
      <c r="D2978" s="186" t="s">
        <v>20</v>
      </c>
      <c r="E2978" s="187">
        <v>13.27</v>
      </c>
      <c r="F2978" s="171">
        <f t="shared" si="52"/>
        <v>13.27</v>
      </c>
    </row>
    <row r="2979" spans="1:6" s="45" customFormat="1" ht="14.25">
      <c r="A2979" s="31">
        <v>1311</v>
      </c>
      <c r="B2979" s="22" t="s">
        <v>2411</v>
      </c>
      <c r="C2979" s="107" t="s">
        <v>5147</v>
      </c>
      <c r="D2979" s="41"/>
      <c r="E2979" s="43"/>
      <c r="F2979" s="171">
        <f t="shared" si="52"/>
        <v>0</v>
      </c>
    </row>
    <row r="2980" spans="1:6" s="45" customFormat="1" ht="14.25">
      <c r="A2980" s="184">
        <v>131108</v>
      </c>
      <c r="B2980" s="22" t="s">
        <v>2411</v>
      </c>
      <c r="C2980" s="185" t="s">
        <v>5262</v>
      </c>
      <c r="D2980" s="186" t="s">
        <v>49</v>
      </c>
      <c r="E2980" s="187">
        <v>0.86</v>
      </c>
      <c r="F2980" s="171">
        <f t="shared" si="52"/>
        <v>0.86</v>
      </c>
    </row>
    <row r="2981" spans="1:6" s="45" customFormat="1" ht="14.25">
      <c r="A2981" s="31">
        <v>1316</v>
      </c>
      <c r="B2981" s="22" t="s">
        <v>2411</v>
      </c>
      <c r="C2981" s="107" t="s">
        <v>5263</v>
      </c>
      <c r="D2981" s="41"/>
      <c r="E2981" s="43"/>
      <c r="F2981" s="171">
        <f t="shared" si="52"/>
        <v>0</v>
      </c>
    </row>
    <row r="2982" spans="1:6" s="45" customFormat="1" ht="14.25">
      <c r="A2982" s="31">
        <v>131611</v>
      </c>
      <c r="B2982" s="22" t="s">
        <v>2411</v>
      </c>
      <c r="C2982" s="107" t="s">
        <v>5264</v>
      </c>
      <c r="D2982" s="41" t="s">
        <v>20</v>
      </c>
      <c r="E2982" s="43">
        <v>453.57</v>
      </c>
      <c r="F2982" s="171">
        <f t="shared" si="52"/>
        <v>453.57</v>
      </c>
    </row>
    <row r="2983" spans="1:6" s="45" customFormat="1" ht="14.25">
      <c r="A2983" s="184">
        <v>131613</v>
      </c>
      <c r="B2983" s="22" t="s">
        <v>2411</v>
      </c>
      <c r="C2983" s="185" t="s">
        <v>5265</v>
      </c>
      <c r="D2983" s="186" t="s">
        <v>20</v>
      </c>
      <c r="E2983" s="187">
        <v>31.96</v>
      </c>
      <c r="F2983" s="171">
        <f t="shared" si="52"/>
        <v>31.96</v>
      </c>
    </row>
    <row r="2984" spans="1:6" s="45" customFormat="1" ht="14.25">
      <c r="A2984" s="31">
        <v>15</v>
      </c>
      <c r="B2984" s="22" t="s">
        <v>2411</v>
      </c>
      <c r="C2984" s="107" t="s">
        <v>5266</v>
      </c>
      <c r="D2984" s="41"/>
      <c r="E2984" s="43"/>
      <c r="F2984" s="171">
        <f t="shared" si="52"/>
        <v>0</v>
      </c>
    </row>
    <row r="2985" spans="1:6" s="45" customFormat="1" ht="14.25">
      <c r="A2985" s="184">
        <v>1502</v>
      </c>
      <c r="B2985" s="22" t="s">
        <v>2411</v>
      </c>
      <c r="C2985" s="185" t="s">
        <v>5267</v>
      </c>
      <c r="D2985" s="186"/>
      <c r="E2985" s="187"/>
      <c r="F2985" s="171">
        <f t="shared" si="52"/>
        <v>0</v>
      </c>
    </row>
    <row r="2986" spans="1:6" s="45" customFormat="1" ht="14.25">
      <c r="A2986" s="31">
        <v>150266</v>
      </c>
      <c r="B2986" s="22" t="s">
        <v>2411</v>
      </c>
      <c r="C2986" s="107" t="s">
        <v>5268</v>
      </c>
      <c r="D2986" s="41" t="s">
        <v>1874</v>
      </c>
      <c r="E2986" s="43">
        <v>38.32</v>
      </c>
      <c r="F2986" s="171">
        <f t="shared" si="52"/>
        <v>38.32</v>
      </c>
    </row>
    <row r="2987" spans="1:6" s="45" customFormat="1" ht="14.25">
      <c r="A2987" s="216">
        <v>150276</v>
      </c>
      <c r="B2987" s="22" t="s">
        <v>2411</v>
      </c>
      <c r="C2987" s="217" t="s">
        <v>5269</v>
      </c>
      <c r="D2987" s="218" t="s">
        <v>1874</v>
      </c>
      <c r="E2987" s="219">
        <v>87.12</v>
      </c>
      <c r="F2987" s="171">
        <f t="shared" si="52"/>
        <v>87.12</v>
      </c>
    </row>
    <row r="2988" spans="1:6" s="45" customFormat="1" ht="14.25">
      <c r="A2988" s="184">
        <v>1503</v>
      </c>
      <c r="B2988" s="22" t="s">
        <v>2411</v>
      </c>
      <c r="C2988" s="185" t="s">
        <v>4287</v>
      </c>
      <c r="D2988" s="186"/>
      <c r="E2988" s="187"/>
      <c r="F2988" s="171">
        <f t="shared" si="52"/>
        <v>0</v>
      </c>
    </row>
    <row r="2989" spans="1:6" s="45" customFormat="1" ht="14.25">
      <c r="A2989" s="31">
        <v>150301</v>
      </c>
      <c r="B2989" s="22" t="s">
        <v>2411</v>
      </c>
      <c r="C2989" s="107" t="s">
        <v>5270</v>
      </c>
      <c r="D2989" s="41" t="s">
        <v>1876</v>
      </c>
      <c r="E2989" s="43">
        <v>71.260000000000005</v>
      </c>
      <c r="F2989" s="171">
        <f t="shared" si="52"/>
        <v>71.260000000000005</v>
      </c>
    </row>
    <row r="2990" spans="1:6" s="45" customFormat="1" ht="14.25">
      <c r="A2990" s="216">
        <v>150302</v>
      </c>
      <c r="B2990" s="22" t="s">
        <v>2411</v>
      </c>
      <c r="C2990" s="217" t="s">
        <v>5271</v>
      </c>
      <c r="D2990" s="218" t="s">
        <v>1876</v>
      </c>
      <c r="E2990" s="219">
        <v>145.38999999999999</v>
      </c>
      <c r="F2990" s="171">
        <f t="shared" si="52"/>
        <v>145.38999999999999</v>
      </c>
    </row>
    <row r="2991" spans="1:6" s="45" customFormat="1" ht="14.25">
      <c r="A2991" s="184">
        <v>1507</v>
      </c>
      <c r="B2991" s="22" t="s">
        <v>2411</v>
      </c>
      <c r="C2991" s="185" t="s">
        <v>5272</v>
      </c>
      <c r="D2991" s="186"/>
      <c r="E2991" s="187"/>
      <c r="F2991" s="171">
        <f t="shared" si="52"/>
        <v>0</v>
      </c>
    </row>
    <row r="2992" spans="1:6" s="45" customFormat="1" ht="14.25">
      <c r="A2992" s="31">
        <v>150706</v>
      </c>
      <c r="B2992" s="22" t="s">
        <v>2411</v>
      </c>
      <c r="C2992" s="107" t="s">
        <v>5273</v>
      </c>
      <c r="D2992" s="41" t="s">
        <v>20</v>
      </c>
      <c r="E2992" s="43">
        <v>1821.03</v>
      </c>
      <c r="F2992" s="171">
        <f t="shared" si="52"/>
        <v>1821.03</v>
      </c>
    </row>
    <row r="2993" spans="1:6" s="45" customFormat="1" ht="14.25">
      <c r="A2993" s="31">
        <v>1508</v>
      </c>
      <c r="B2993" s="22" t="s">
        <v>2411</v>
      </c>
      <c r="C2993" s="107" t="s">
        <v>5274</v>
      </c>
      <c r="D2993" s="41"/>
      <c r="E2993" s="43"/>
      <c r="F2993" s="171">
        <f t="shared" si="52"/>
        <v>0</v>
      </c>
    </row>
    <row r="2994" spans="1:6" s="45" customFormat="1" ht="14.25">
      <c r="A2994" s="184">
        <v>150881</v>
      </c>
      <c r="B2994" s="22" t="s">
        <v>2411</v>
      </c>
      <c r="C2994" s="185" t="s">
        <v>5275</v>
      </c>
      <c r="D2994" s="186" t="s">
        <v>20</v>
      </c>
      <c r="E2994" s="187">
        <v>2.23</v>
      </c>
      <c r="F2994" s="171">
        <f t="shared" si="52"/>
        <v>2.23</v>
      </c>
    </row>
    <row r="2995" spans="1:6" s="45" customFormat="1" ht="14.25">
      <c r="A2995" s="31">
        <v>1530</v>
      </c>
      <c r="B2995" s="22" t="s">
        <v>2411</v>
      </c>
      <c r="C2995" s="107" t="s">
        <v>2670</v>
      </c>
      <c r="D2995" s="41"/>
      <c r="E2995" s="43"/>
      <c r="F2995" s="171">
        <f t="shared" si="52"/>
        <v>0</v>
      </c>
    </row>
    <row r="2996" spans="1:6" s="45" customFormat="1" ht="14.25">
      <c r="A2996" s="31">
        <v>153068</v>
      </c>
      <c r="B2996" s="22" t="s">
        <v>2411</v>
      </c>
      <c r="C2996" s="107" t="s">
        <v>5276</v>
      </c>
      <c r="D2996" s="41" t="s">
        <v>20</v>
      </c>
      <c r="E2996" s="43">
        <v>6.81</v>
      </c>
      <c r="F2996" s="171">
        <f t="shared" si="52"/>
        <v>6.81</v>
      </c>
    </row>
    <row r="2997" spans="1:6" s="45" customFormat="1" ht="24">
      <c r="A2997" s="216">
        <v>153070</v>
      </c>
      <c r="B2997" s="22" t="s">
        <v>2411</v>
      </c>
      <c r="C2997" s="217" t="s">
        <v>5277</v>
      </c>
      <c r="D2997" s="218" t="s">
        <v>20</v>
      </c>
      <c r="E2997" s="219">
        <v>545.65</v>
      </c>
      <c r="F2997" s="171">
        <f t="shared" si="52"/>
        <v>545.65</v>
      </c>
    </row>
    <row r="2998" spans="1:6" s="45" customFormat="1" ht="14.25">
      <c r="A2998" s="184">
        <v>60</v>
      </c>
      <c r="B2998" s="22" t="s">
        <v>2411</v>
      </c>
      <c r="C2998" s="185" t="s">
        <v>5278</v>
      </c>
      <c r="D2998" s="186"/>
      <c r="E2998" s="187"/>
      <c r="F2998" s="171">
        <f t="shared" si="52"/>
        <v>0</v>
      </c>
    </row>
    <row r="2999" spans="1:6" s="45" customFormat="1" ht="14.25">
      <c r="A2999" s="31">
        <v>6003</v>
      </c>
      <c r="B2999" s="22" t="s">
        <v>2411</v>
      </c>
      <c r="C2999" s="107" t="s">
        <v>5279</v>
      </c>
      <c r="D2999" s="41"/>
      <c r="E2999" s="43"/>
      <c r="F2999" s="171">
        <f t="shared" si="52"/>
        <v>0</v>
      </c>
    </row>
    <row r="3000" spans="1:6" s="45" customFormat="1" ht="14.25">
      <c r="A3000" s="31">
        <v>600327</v>
      </c>
      <c r="B3000" s="22" t="s">
        <v>2411</v>
      </c>
      <c r="C3000" s="107" t="s">
        <v>5280</v>
      </c>
      <c r="D3000" s="41" t="s">
        <v>1875</v>
      </c>
      <c r="E3000" s="43">
        <v>143.63999999999999</v>
      </c>
      <c r="F3000" s="171">
        <f t="shared" si="52"/>
        <v>143.63999999999999</v>
      </c>
    </row>
    <row r="3001" spans="1:6" s="45" customFormat="1" ht="14.25">
      <c r="A3001" s="31">
        <v>80</v>
      </c>
      <c r="B3001" s="22" t="s">
        <v>2411</v>
      </c>
      <c r="C3001" s="107" t="s">
        <v>5281</v>
      </c>
      <c r="D3001" s="41"/>
      <c r="E3001" s="43"/>
      <c r="F3001" s="171">
        <f t="shared" si="52"/>
        <v>0</v>
      </c>
    </row>
    <row r="3002" spans="1:6" s="45" customFormat="1" ht="14.25">
      <c r="A3002" s="31">
        <v>8001</v>
      </c>
      <c r="B3002" s="22" t="s">
        <v>2411</v>
      </c>
      <c r="C3002" s="107" t="s">
        <v>5282</v>
      </c>
      <c r="D3002" s="41"/>
      <c r="E3002" s="43"/>
      <c r="F3002" s="171">
        <f t="shared" si="52"/>
        <v>0</v>
      </c>
    </row>
    <row r="3003" spans="1:6" s="45" customFormat="1" ht="14.25">
      <c r="A3003" s="31">
        <v>800102</v>
      </c>
      <c r="B3003" s="22" t="s">
        <v>2411</v>
      </c>
      <c r="C3003" s="107" t="s">
        <v>5283</v>
      </c>
      <c r="D3003" s="41" t="s">
        <v>27</v>
      </c>
      <c r="E3003" s="43">
        <v>6.14</v>
      </c>
      <c r="F3003" s="171">
        <f t="shared" si="52"/>
        <v>6.14</v>
      </c>
    </row>
    <row r="3004" spans="1:6" s="45" customFormat="1" ht="14.25">
      <c r="A3004" s="31">
        <v>800103</v>
      </c>
      <c r="B3004" s="22" t="s">
        <v>2411</v>
      </c>
      <c r="C3004" s="107" t="s">
        <v>5284</v>
      </c>
      <c r="D3004" s="41" t="s">
        <v>27</v>
      </c>
      <c r="E3004" s="43">
        <v>6.03</v>
      </c>
      <c r="F3004" s="171">
        <f t="shared" si="52"/>
        <v>6.03</v>
      </c>
    </row>
    <row r="3005" spans="1:6" s="45" customFormat="1" ht="14.25">
      <c r="A3005" s="31">
        <v>8005</v>
      </c>
      <c r="B3005" s="22" t="s">
        <v>2411</v>
      </c>
      <c r="C3005" s="107" t="s">
        <v>5285</v>
      </c>
      <c r="D3005" s="41"/>
      <c r="E3005" s="43"/>
      <c r="F3005" s="171">
        <f t="shared" si="52"/>
        <v>0</v>
      </c>
    </row>
    <row r="3006" spans="1:6" s="45" customFormat="1" ht="14.25">
      <c r="A3006" s="31">
        <v>800502</v>
      </c>
      <c r="B3006" s="22" t="s">
        <v>2411</v>
      </c>
      <c r="C3006" s="107" t="s">
        <v>5286</v>
      </c>
      <c r="D3006" s="41" t="s">
        <v>23</v>
      </c>
      <c r="E3006" s="43">
        <v>18.95</v>
      </c>
      <c r="F3006" s="171">
        <f t="shared" si="52"/>
        <v>18.95</v>
      </c>
    </row>
    <row r="3007" spans="1:6" s="45" customFormat="1" ht="14.25">
      <c r="A3007" s="31">
        <v>800560</v>
      </c>
      <c r="B3007" s="22" t="s">
        <v>2411</v>
      </c>
      <c r="C3007" s="107" t="s">
        <v>5287</v>
      </c>
      <c r="D3007" s="41" t="s">
        <v>59</v>
      </c>
      <c r="E3007" s="43">
        <v>6.25</v>
      </c>
      <c r="F3007" s="171">
        <f t="shared" si="52"/>
        <v>6.25</v>
      </c>
    </row>
    <row r="3008" spans="1:6" s="45" customFormat="1" ht="14.25">
      <c r="A3008" s="216">
        <v>82</v>
      </c>
      <c r="B3008" s="22" t="s">
        <v>2411</v>
      </c>
      <c r="C3008" s="217" t="s">
        <v>5288</v>
      </c>
      <c r="D3008" s="218"/>
      <c r="E3008" s="219"/>
      <c r="F3008" s="171">
        <f t="shared" si="52"/>
        <v>0</v>
      </c>
    </row>
    <row r="3009" spans="1:6" s="45" customFormat="1" ht="14.25">
      <c r="A3009" s="184">
        <v>8201</v>
      </c>
      <c r="B3009" s="22" t="s">
        <v>2411</v>
      </c>
      <c r="C3009" s="185" t="s">
        <v>5289</v>
      </c>
      <c r="D3009" s="186"/>
      <c r="E3009" s="187"/>
      <c r="F3009" s="171">
        <f t="shared" si="52"/>
        <v>0</v>
      </c>
    </row>
    <row r="3010" spans="1:6" s="45" customFormat="1" ht="14.25">
      <c r="A3010" s="31">
        <v>820101</v>
      </c>
      <c r="B3010" s="22" t="s">
        <v>2411</v>
      </c>
      <c r="C3010" s="107" t="s">
        <v>5290</v>
      </c>
      <c r="D3010" s="41" t="s">
        <v>20</v>
      </c>
      <c r="E3010" s="43">
        <v>101.05</v>
      </c>
      <c r="F3010" s="171">
        <f t="shared" si="52"/>
        <v>101.05</v>
      </c>
    </row>
    <row r="3011" spans="1:6" s="45" customFormat="1" ht="14.25">
      <c r="A3011" s="31">
        <v>820104</v>
      </c>
      <c r="B3011" s="22" t="s">
        <v>2411</v>
      </c>
      <c r="C3011" s="107" t="s">
        <v>5291</v>
      </c>
      <c r="D3011" s="41" t="s">
        <v>20</v>
      </c>
      <c r="E3011" s="43">
        <v>155.19999999999999</v>
      </c>
      <c r="F3011" s="171">
        <f t="shared" ref="F3011:F3073" si="53">E3011*$F$1534</f>
        <v>155.19999999999999</v>
      </c>
    </row>
    <row r="3012" spans="1:6" s="45" customFormat="1" ht="14.25">
      <c r="A3012" s="31">
        <v>820106</v>
      </c>
      <c r="B3012" s="22" t="s">
        <v>2411</v>
      </c>
      <c r="C3012" s="107" t="s">
        <v>3822</v>
      </c>
      <c r="D3012" s="41" t="s">
        <v>20</v>
      </c>
      <c r="E3012" s="43">
        <v>23.7</v>
      </c>
      <c r="F3012" s="171">
        <f t="shared" si="53"/>
        <v>23.7</v>
      </c>
    </row>
    <row r="3013" spans="1:6" s="45" customFormat="1" ht="14.25">
      <c r="A3013" s="31">
        <v>820113</v>
      </c>
      <c r="B3013" s="22" t="s">
        <v>2411</v>
      </c>
      <c r="C3013" s="107" t="s">
        <v>5292</v>
      </c>
      <c r="D3013" s="41" t="s">
        <v>20</v>
      </c>
      <c r="E3013" s="43">
        <v>22.15</v>
      </c>
      <c r="F3013" s="171">
        <f t="shared" si="53"/>
        <v>22.15</v>
      </c>
    </row>
    <row r="3014" spans="1:6" s="45" customFormat="1" ht="14.25">
      <c r="A3014" s="31">
        <v>820114</v>
      </c>
      <c r="B3014" s="22" t="s">
        <v>2411</v>
      </c>
      <c r="C3014" s="107" t="s">
        <v>5293</v>
      </c>
      <c r="D3014" s="41" t="s">
        <v>20</v>
      </c>
      <c r="E3014" s="43">
        <v>12.47</v>
      </c>
      <c r="F3014" s="171">
        <f t="shared" si="53"/>
        <v>12.47</v>
      </c>
    </row>
    <row r="3015" spans="1:6" s="45" customFormat="1" ht="14.25">
      <c r="A3015" s="31">
        <v>820115</v>
      </c>
      <c r="B3015" s="22" t="s">
        <v>2411</v>
      </c>
      <c r="C3015" s="107" t="s">
        <v>5294</v>
      </c>
      <c r="D3015" s="41" t="s">
        <v>20</v>
      </c>
      <c r="E3015" s="43">
        <v>62.53</v>
      </c>
      <c r="F3015" s="171">
        <f t="shared" si="53"/>
        <v>62.53</v>
      </c>
    </row>
    <row r="3016" spans="1:6" s="45" customFormat="1" ht="14.25">
      <c r="A3016" s="31">
        <v>820116</v>
      </c>
      <c r="B3016" s="22" t="s">
        <v>2411</v>
      </c>
      <c r="C3016" s="107" t="s">
        <v>5295</v>
      </c>
      <c r="D3016" s="41" t="s">
        <v>20</v>
      </c>
      <c r="E3016" s="43">
        <v>3.95</v>
      </c>
      <c r="F3016" s="171">
        <f t="shared" si="53"/>
        <v>3.95</v>
      </c>
    </row>
    <row r="3017" spans="1:6" s="45" customFormat="1" ht="14.25">
      <c r="A3017" s="31">
        <v>820117</v>
      </c>
      <c r="B3017" s="22" t="s">
        <v>2411</v>
      </c>
      <c r="C3017" s="107" t="s">
        <v>5296</v>
      </c>
      <c r="D3017" s="41" t="s">
        <v>20</v>
      </c>
      <c r="E3017" s="43">
        <v>13.24</v>
      </c>
      <c r="F3017" s="171">
        <f t="shared" si="53"/>
        <v>13.24</v>
      </c>
    </row>
    <row r="3018" spans="1:6" s="45" customFormat="1" ht="14.25">
      <c r="A3018" s="31">
        <v>820118</v>
      </c>
      <c r="B3018" s="22" t="s">
        <v>2411</v>
      </c>
      <c r="C3018" s="107" t="s">
        <v>5297</v>
      </c>
      <c r="D3018" s="41" t="s">
        <v>20</v>
      </c>
      <c r="E3018" s="43">
        <v>1.41</v>
      </c>
      <c r="F3018" s="171">
        <f t="shared" si="53"/>
        <v>1.41</v>
      </c>
    </row>
    <row r="3019" spans="1:6" s="45" customFormat="1" ht="14.25">
      <c r="A3019" s="31">
        <v>83</v>
      </c>
      <c r="B3019" s="22" t="s">
        <v>2411</v>
      </c>
      <c r="C3019" s="107" t="s">
        <v>5298</v>
      </c>
      <c r="D3019" s="41"/>
      <c r="E3019" s="43"/>
      <c r="F3019" s="171">
        <f t="shared" si="53"/>
        <v>0</v>
      </c>
    </row>
    <row r="3020" spans="1:6" s="45" customFormat="1" ht="14.25">
      <c r="A3020" s="31">
        <v>8301</v>
      </c>
      <c r="B3020" s="22" t="s">
        <v>2411</v>
      </c>
      <c r="C3020" s="107" t="s">
        <v>5299</v>
      </c>
      <c r="D3020" s="41"/>
      <c r="E3020" s="43"/>
      <c r="F3020" s="171">
        <f t="shared" si="53"/>
        <v>0</v>
      </c>
    </row>
    <row r="3021" spans="1:6" s="45" customFormat="1" ht="14.25">
      <c r="A3021" s="31">
        <v>830101</v>
      </c>
      <c r="B3021" s="22" t="s">
        <v>2411</v>
      </c>
      <c r="C3021" s="107" t="s">
        <v>3826</v>
      </c>
      <c r="D3021" s="41" t="s">
        <v>20</v>
      </c>
      <c r="E3021" s="43">
        <v>91.14</v>
      </c>
      <c r="F3021" s="171">
        <f t="shared" si="53"/>
        <v>91.14</v>
      </c>
    </row>
    <row r="3022" spans="1:6" s="45" customFormat="1" ht="14.25">
      <c r="A3022" s="31">
        <v>830102</v>
      </c>
      <c r="B3022" s="22" t="s">
        <v>2411</v>
      </c>
      <c r="C3022" s="107" t="s">
        <v>5300</v>
      </c>
      <c r="D3022" s="41" t="s">
        <v>20</v>
      </c>
      <c r="E3022" s="43">
        <v>39.03</v>
      </c>
      <c r="F3022" s="171">
        <f t="shared" si="53"/>
        <v>39.03</v>
      </c>
    </row>
    <row r="3023" spans="1:6" s="45" customFormat="1" ht="14.25">
      <c r="A3023" s="31">
        <v>830103</v>
      </c>
      <c r="B3023" s="22" t="s">
        <v>2411</v>
      </c>
      <c r="C3023" s="107" t="s">
        <v>3828</v>
      </c>
      <c r="D3023" s="41" t="s">
        <v>20</v>
      </c>
      <c r="E3023" s="43">
        <v>56.22</v>
      </c>
      <c r="F3023" s="171">
        <f t="shared" si="53"/>
        <v>56.22</v>
      </c>
    </row>
    <row r="3024" spans="1:6" s="45" customFormat="1" ht="14.25">
      <c r="A3024" s="216">
        <v>830104</v>
      </c>
      <c r="B3024" s="22" t="s">
        <v>2411</v>
      </c>
      <c r="C3024" s="217" t="s">
        <v>5301</v>
      </c>
      <c r="D3024" s="218" t="s">
        <v>20</v>
      </c>
      <c r="E3024" s="219">
        <v>81.040000000000006</v>
      </c>
      <c r="F3024" s="171">
        <f t="shared" si="53"/>
        <v>81.040000000000006</v>
      </c>
    </row>
    <row r="3025" spans="1:6" s="45" customFormat="1" ht="14.25">
      <c r="A3025" s="184">
        <v>830105</v>
      </c>
      <c r="B3025" s="22" t="s">
        <v>2411</v>
      </c>
      <c r="C3025" s="185" t="s">
        <v>5302</v>
      </c>
      <c r="D3025" s="186" t="s">
        <v>20</v>
      </c>
      <c r="E3025" s="187">
        <v>36.78</v>
      </c>
      <c r="F3025" s="171">
        <f t="shared" si="53"/>
        <v>36.78</v>
      </c>
    </row>
    <row r="3026" spans="1:6" s="45" customFormat="1" ht="14.25">
      <c r="A3026" s="31">
        <v>830106</v>
      </c>
      <c r="B3026" s="22" t="s">
        <v>2411</v>
      </c>
      <c r="C3026" s="107" t="s">
        <v>5303</v>
      </c>
      <c r="D3026" s="41" t="s">
        <v>20</v>
      </c>
      <c r="E3026" s="43">
        <v>37.840000000000003</v>
      </c>
      <c r="F3026" s="171">
        <f t="shared" si="53"/>
        <v>37.840000000000003</v>
      </c>
    </row>
    <row r="3027" spans="1:6" s="45" customFormat="1" ht="14.25">
      <c r="A3027" s="184">
        <v>830107</v>
      </c>
      <c r="B3027" s="22" t="s">
        <v>2411</v>
      </c>
      <c r="C3027" s="185" t="s">
        <v>5304</v>
      </c>
      <c r="D3027" s="186" t="s">
        <v>20</v>
      </c>
      <c r="E3027" s="187">
        <v>45.65</v>
      </c>
      <c r="F3027" s="171">
        <f t="shared" si="53"/>
        <v>45.65</v>
      </c>
    </row>
    <row r="3028" spans="1:6" s="45" customFormat="1" ht="14.25">
      <c r="A3028" s="31">
        <v>830108</v>
      </c>
      <c r="B3028" s="22" t="s">
        <v>2411</v>
      </c>
      <c r="C3028" s="107" t="s">
        <v>5305</v>
      </c>
      <c r="D3028" s="41" t="s">
        <v>20</v>
      </c>
      <c r="E3028" s="43">
        <v>181.23</v>
      </c>
      <c r="F3028" s="171">
        <f t="shared" si="53"/>
        <v>181.23</v>
      </c>
    </row>
    <row r="3029" spans="1:6" s="45" customFormat="1" ht="14.25">
      <c r="A3029" s="31">
        <v>830109</v>
      </c>
      <c r="B3029" s="22" t="s">
        <v>2411</v>
      </c>
      <c r="C3029" s="107" t="s">
        <v>5306</v>
      </c>
      <c r="D3029" s="41" t="s">
        <v>20</v>
      </c>
      <c r="E3029" s="43">
        <v>62.03</v>
      </c>
      <c r="F3029" s="171">
        <f t="shared" si="53"/>
        <v>62.03</v>
      </c>
    </row>
    <row r="3030" spans="1:6" s="45" customFormat="1" ht="14.25">
      <c r="A3030" s="31">
        <v>830110</v>
      </c>
      <c r="B3030" s="22" t="s">
        <v>2411</v>
      </c>
      <c r="C3030" s="107" t="s">
        <v>3835</v>
      </c>
      <c r="D3030" s="41" t="s">
        <v>20</v>
      </c>
      <c r="E3030" s="43">
        <v>40.659999999999997</v>
      </c>
      <c r="F3030" s="171">
        <f t="shared" si="53"/>
        <v>40.659999999999997</v>
      </c>
    </row>
    <row r="3031" spans="1:6" s="45" customFormat="1" ht="14.25">
      <c r="A3031" s="31">
        <v>830111</v>
      </c>
      <c r="B3031" s="22" t="s">
        <v>2411</v>
      </c>
      <c r="C3031" s="107" t="s">
        <v>3836</v>
      </c>
      <c r="D3031" s="41" t="s">
        <v>20</v>
      </c>
      <c r="E3031" s="43">
        <v>63.79</v>
      </c>
      <c r="F3031" s="171">
        <f t="shared" si="53"/>
        <v>63.79</v>
      </c>
    </row>
    <row r="3032" spans="1:6" s="45" customFormat="1" ht="14.25">
      <c r="A3032" s="31">
        <v>830112</v>
      </c>
      <c r="B3032" s="22" t="s">
        <v>2411</v>
      </c>
      <c r="C3032" s="107" t="s">
        <v>5307</v>
      </c>
      <c r="D3032" s="41" t="s">
        <v>20</v>
      </c>
      <c r="E3032" s="43">
        <v>501.34</v>
      </c>
      <c r="F3032" s="171">
        <f t="shared" si="53"/>
        <v>501.34</v>
      </c>
    </row>
    <row r="3033" spans="1:6" s="45" customFormat="1" ht="14.25">
      <c r="A3033" s="31">
        <v>830113</v>
      </c>
      <c r="B3033" s="22" t="s">
        <v>2411</v>
      </c>
      <c r="C3033" s="107" t="s">
        <v>3838</v>
      </c>
      <c r="D3033" s="41" t="s">
        <v>20</v>
      </c>
      <c r="E3033" s="43">
        <v>711.93</v>
      </c>
      <c r="F3033" s="171">
        <f t="shared" si="53"/>
        <v>711.93</v>
      </c>
    </row>
    <row r="3034" spans="1:6" s="45" customFormat="1" ht="14.25">
      <c r="A3034" s="31">
        <v>830114</v>
      </c>
      <c r="B3034" s="22" t="s">
        <v>2411</v>
      </c>
      <c r="C3034" s="107" t="s">
        <v>5308</v>
      </c>
      <c r="D3034" s="41" t="s">
        <v>20</v>
      </c>
      <c r="E3034" s="43">
        <v>202.88</v>
      </c>
      <c r="F3034" s="171">
        <f t="shared" si="53"/>
        <v>202.88</v>
      </c>
    </row>
    <row r="3035" spans="1:6" s="45" customFormat="1" ht="14.25">
      <c r="A3035" s="31">
        <v>93</v>
      </c>
      <c r="B3035" s="22" t="s">
        <v>2411</v>
      </c>
      <c r="C3035" s="107" t="s">
        <v>5309</v>
      </c>
      <c r="D3035" s="41"/>
      <c r="E3035" s="43"/>
      <c r="F3035" s="171">
        <f t="shared" si="53"/>
        <v>0</v>
      </c>
    </row>
    <row r="3036" spans="1:6" s="45" customFormat="1" ht="14.25">
      <c r="A3036" s="31">
        <v>9302</v>
      </c>
      <c r="B3036" s="22" t="s">
        <v>2411</v>
      </c>
      <c r="C3036" s="107" t="s">
        <v>5310</v>
      </c>
      <c r="D3036" s="41"/>
      <c r="E3036" s="43"/>
      <c r="F3036" s="171">
        <f t="shared" si="53"/>
        <v>0</v>
      </c>
    </row>
    <row r="3037" spans="1:6" s="45" customFormat="1" ht="14.25">
      <c r="A3037" s="31">
        <v>930213</v>
      </c>
      <c r="B3037" s="22" t="s">
        <v>2411</v>
      </c>
      <c r="C3037" s="107" t="s">
        <v>5311</v>
      </c>
      <c r="D3037" s="41" t="s">
        <v>20</v>
      </c>
      <c r="E3037" s="43">
        <v>957.27</v>
      </c>
      <c r="F3037" s="171">
        <f t="shared" si="53"/>
        <v>957.27</v>
      </c>
    </row>
    <row r="3038" spans="1:6" s="45" customFormat="1" ht="14.25">
      <c r="A3038" s="31">
        <v>930214</v>
      </c>
      <c r="B3038" s="22" t="s">
        <v>2411</v>
      </c>
      <c r="C3038" s="107" t="s">
        <v>5312</v>
      </c>
      <c r="D3038" s="41" t="s">
        <v>20</v>
      </c>
      <c r="E3038" s="43">
        <v>2124.5500000000002</v>
      </c>
      <c r="F3038" s="171">
        <f t="shared" si="53"/>
        <v>2124.5500000000002</v>
      </c>
    </row>
    <row r="3039" spans="1:6" s="45" customFormat="1" ht="14.25">
      <c r="A3039" s="31">
        <v>930218</v>
      </c>
      <c r="B3039" s="22" t="s">
        <v>2411</v>
      </c>
      <c r="C3039" s="107" t="s">
        <v>5313</v>
      </c>
      <c r="D3039" s="41" t="s">
        <v>20</v>
      </c>
      <c r="E3039" s="43">
        <v>834.83</v>
      </c>
      <c r="F3039" s="171">
        <f t="shared" si="53"/>
        <v>834.83</v>
      </c>
    </row>
    <row r="3040" spans="1:6" s="45" customFormat="1" ht="14.25">
      <c r="A3040" s="31">
        <v>930219</v>
      </c>
      <c r="B3040" s="22" t="s">
        <v>2411</v>
      </c>
      <c r="C3040" s="107" t="s">
        <v>5314</v>
      </c>
      <c r="D3040" s="41" t="s">
        <v>20</v>
      </c>
      <c r="E3040" s="43">
        <v>900.67</v>
      </c>
      <c r="F3040" s="171">
        <f t="shared" si="53"/>
        <v>900.67</v>
      </c>
    </row>
    <row r="3041" spans="1:6" s="45" customFormat="1" ht="14.25">
      <c r="A3041" s="31">
        <v>930220</v>
      </c>
      <c r="B3041" s="22" t="s">
        <v>2411</v>
      </c>
      <c r="C3041" s="107" t="s">
        <v>5315</v>
      </c>
      <c r="D3041" s="41" t="s">
        <v>20</v>
      </c>
      <c r="E3041" s="43">
        <v>1114.42</v>
      </c>
      <c r="F3041" s="171">
        <f t="shared" si="53"/>
        <v>1114.42</v>
      </c>
    </row>
    <row r="3042" spans="1:6" s="45" customFormat="1" ht="14.25">
      <c r="A3042" s="31">
        <v>930226</v>
      </c>
      <c r="B3042" s="22" t="s">
        <v>2411</v>
      </c>
      <c r="C3042" s="107" t="s">
        <v>5316</v>
      </c>
      <c r="D3042" s="41" t="s">
        <v>20</v>
      </c>
      <c r="E3042" s="43">
        <v>5820</v>
      </c>
      <c r="F3042" s="171">
        <f t="shared" si="53"/>
        <v>5820</v>
      </c>
    </row>
    <row r="3043" spans="1:6" s="45" customFormat="1" ht="14.25">
      <c r="A3043" s="31">
        <v>930235</v>
      </c>
      <c r="B3043" s="22" t="s">
        <v>2411</v>
      </c>
      <c r="C3043" s="107" t="s">
        <v>5317</v>
      </c>
      <c r="D3043" s="41" t="s">
        <v>20</v>
      </c>
      <c r="E3043" s="43">
        <v>234.32</v>
      </c>
      <c r="F3043" s="171">
        <f t="shared" si="53"/>
        <v>234.32</v>
      </c>
    </row>
    <row r="3044" spans="1:6" s="45" customFormat="1" ht="14.25">
      <c r="A3044" s="31">
        <v>95</v>
      </c>
      <c r="B3044" s="22" t="s">
        <v>2411</v>
      </c>
      <c r="C3044" s="107" t="s">
        <v>5318</v>
      </c>
      <c r="D3044" s="41"/>
      <c r="E3044" s="43"/>
      <c r="F3044" s="171">
        <f t="shared" si="53"/>
        <v>0</v>
      </c>
    </row>
    <row r="3045" spans="1:6" s="45" customFormat="1" ht="14.25">
      <c r="A3045" s="31">
        <v>9501</v>
      </c>
      <c r="B3045" s="22" t="s">
        <v>2411</v>
      </c>
      <c r="C3045" s="107" t="s">
        <v>5319</v>
      </c>
      <c r="D3045" s="41"/>
      <c r="E3045" s="43"/>
      <c r="F3045" s="171">
        <f t="shared" si="53"/>
        <v>0</v>
      </c>
    </row>
    <row r="3046" spans="1:6" s="45" customFormat="1" ht="14.25">
      <c r="A3046" s="31">
        <v>950101</v>
      </c>
      <c r="B3046" s="22" t="s">
        <v>2411</v>
      </c>
      <c r="C3046" s="107" t="s">
        <v>5320</v>
      </c>
      <c r="D3046" s="41" t="s">
        <v>25</v>
      </c>
      <c r="E3046" s="43">
        <v>3.16</v>
      </c>
      <c r="F3046" s="171">
        <f t="shared" si="53"/>
        <v>3.16</v>
      </c>
    </row>
    <row r="3047" spans="1:6" s="45" customFormat="1" ht="14.25">
      <c r="A3047" s="31">
        <v>950102</v>
      </c>
      <c r="B3047" s="22" t="s">
        <v>2411</v>
      </c>
      <c r="C3047" s="107" t="s">
        <v>5321</v>
      </c>
      <c r="D3047" s="41" t="s">
        <v>25</v>
      </c>
      <c r="E3047" s="43">
        <v>10.86</v>
      </c>
      <c r="F3047" s="171">
        <f t="shared" si="53"/>
        <v>10.86</v>
      </c>
    </row>
    <row r="3048" spans="1:6" s="45" customFormat="1" ht="14.25">
      <c r="A3048" s="31"/>
      <c r="B3048" s="22" t="s">
        <v>2411</v>
      </c>
      <c r="C3048" s="107" t="s">
        <v>26</v>
      </c>
      <c r="D3048" s="41"/>
      <c r="E3048" s="43"/>
      <c r="F3048" s="171">
        <f t="shared" si="53"/>
        <v>0</v>
      </c>
    </row>
    <row r="3049" spans="1:6" s="45" customFormat="1" ht="14.25">
      <c r="A3049" s="31" t="s">
        <v>1877</v>
      </c>
      <c r="B3049" s="22" t="s">
        <v>2411</v>
      </c>
      <c r="C3049" s="107" t="s">
        <v>26</v>
      </c>
      <c r="D3049" s="41"/>
      <c r="E3049" s="43"/>
      <c r="F3049" s="171">
        <f t="shared" si="53"/>
        <v>0</v>
      </c>
    </row>
    <row r="3050" spans="1:6" s="45" customFormat="1" ht="14.25">
      <c r="A3050" s="31"/>
      <c r="B3050" s="22" t="s">
        <v>2411</v>
      </c>
      <c r="C3050" s="107" t="s">
        <v>26</v>
      </c>
      <c r="D3050" s="41"/>
      <c r="E3050" s="43"/>
      <c r="F3050" s="171">
        <f t="shared" si="53"/>
        <v>0</v>
      </c>
    </row>
    <row r="3051" spans="1:6" s="45" customFormat="1" ht="14.25">
      <c r="A3051" s="31" t="s">
        <v>18</v>
      </c>
      <c r="B3051" s="22" t="s">
        <v>2411</v>
      </c>
      <c r="C3051" s="107" t="s">
        <v>30</v>
      </c>
      <c r="D3051" s="41" t="s">
        <v>2413</v>
      </c>
      <c r="E3051" s="43" t="s">
        <v>2415</v>
      </c>
      <c r="F3051" s="171" t="e">
        <f t="shared" si="53"/>
        <v>#VALUE!</v>
      </c>
    </row>
    <row r="3052" spans="1:6" s="45" customFormat="1" ht="14.25">
      <c r="A3052" s="31">
        <v>8</v>
      </c>
      <c r="B3052" s="22" t="s">
        <v>2411</v>
      </c>
      <c r="C3052" s="107" t="s">
        <v>5322</v>
      </c>
      <c r="D3052" s="41"/>
      <c r="E3052" s="43"/>
      <c r="F3052" s="171">
        <f t="shared" si="53"/>
        <v>0</v>
      </c>
    </row>
    <row r="3053" spans="1:6" s="45" customFormat="1" ht="14.25">
      <c r="A3053" s="31">
        <v>802</v>
      </c>
      <c r="B3053" s="22" t="s">
        <v>2411</v>
      </c>
      <c r="C3053" s="107" t="s">
        <v>5323</v>
      </c>
      <c r="D3053" s="41"/>
      <c r="E3053" s="43"/>
      <c r="F3053" s="171">
        <f t="shared" si="53"/>
        <v>0</v>
      </c>
    </row>
    <row r="3054" spans="1:6" s="45" customFormat="1" ht="14.25">
      <c r="A3054" s="31">
        <v>80201</v>
      </c>
      <c r="B3054" s="22" t="s">
        <v>2411</v>
      </c>
      <c r="C3054" s="107" t="s">
        <v>5324</v>
      </c>
      <c r="D3054" s="41" t="s">
        <v>25</v>
      </c>
      <c r="E3054" s="43">
        <v>2.34</v>
      </c>
      <c r="F3054" s="171">
        <f t="shared" si="53"/>
        <v>2.34</v>
      </c>
    </row>
    <row r="3055" spans="1:6" s="45" customFormat="1" ht="14.25">
      <c r="A3055" s="31">
        <v>80202</v>
      </c>
      <c r="B3055" s="22" t="s">
        <v>2411</v>
      </c>
      <c r="C3055" s="107" t="s">
        <v>5325</v>
      </c>
      <c r="D3055" s="41" t="s">
        <v>25</v>
      </c>
      <c r="E3055" s="43">
        <v>2.34</v>
      </c>
      <c r="F3055" s="171">
        <f t="shared" si="53"/>
        <v>2.34</v>
      </c>
    </row>
    <row r="3056" spans="1:6" s="45" customFormat="1" ht="14.25">
      <c r="A3056" s="31">
        <v>804</v>
      </c>
      <c r="B3056" s="22" t="s">
        <v>2411</v>
      </c>
      <c r="C3056" s="107" t="s">
        <v>5326</v>
      </c>
      <c r="D3056" s="41"/>
      <c r="E3056" s="43"/>
      <c r="F3056" s="171">
        <f t="shared" si="53"/>
        <v>0</v>
      </c>
    </row>
    <row r="3057" spans="1:7" s="45" customFormat="1" ht="14.25">
      <c r="A3057" s="31">
        <v>80425</v>
      </c>
      <c r="B3057" s="22" t="s">
        <v>2411</v>
      </c>
      <c r="C3057" s="107" t="s">
        <v>5327</v>
      </c>
      <c r="D3057" s="41" t="s">
        <v>20</v>
      </c>
      <c r="E3057" s="43">
        <v>297.3</v>
      </c>
      <c r="F3057" s="171">
        <f t="shared" si="53"/>
        <v>297.3</v>
      </c>
    </row>
    <row r="3058" spans="1:7" s="45" customFormat="1" ht="14.25">
      <c r="A3058" s="31">
        <v>807</v>
      </c>
      <c r="B3058" s="22" t="s">
        <v>2411</v>
      </c>
      <c r="C3058" s="107" t="s">
        <v>5328</v>
      </c>
      <c r="D3058" s="41"/>
      <c r="E3058" s="43"/>
      <c r="F3058" s="171">
        <f t="shared" si="53"/>
        <v>0</v>
      </c>
    </row>
    <row r="3059" spans="1:7" s="45" customFormat="1" ht="14.25">
      <c r="A3059" s="31">
        <v>80731</v>
      </c>
      <c r="B3059" s="22" t="s">
        <v>2411</v>
      </c>
      <c r="C3059" s="107" t="s">
        <v>5329</v>
      </c>
      <c r="D3059" s="41" t="s">
        <v>20</v>
      </c>
      <c r="E3059" s="43">
        <v>69144</v>
      </c>
      <c r="F3059" s="171">
        <f t="shared" si="53"/>
        <v>69144</v>
      </c>
    </row>
    <row r="3060" spans="1:7" s="45" customFormat="1" ht="14.25">
      <c r="A3060" s="31">
        <v>811</v>
      </c>
      <c r="B3060" s="22" t="s">
        <v>2411</v>
      </c>
      <c r="C3060" s="107" t="s">
        <v>5330</v>
      </c>
      <c r="D3060" s="41"/>
      <c r="E3060" s="43"/>
      <c r="F3060" s="171">
        <f t="shared" si="53"/>
        <v>0</v>
      </c>
    </row>
    <row r="3061" spans="1:7" s="45" customFormat="1" ht="14.25">
      <c r="A3061" s="195">
        <v>81115</v>
      </c>
      <c r="B3061" s="22" t="s">
        <v>2411</v>
      </c>
      <c r="C3061" s="117" t="s">
        <v>5331</v>
      </c>
      <c r="D3061" s="118" t="s">
        <v>20</v>
      </c>
      <c r="E3061" s="196">
        <v>4590</v>
      </c>
      <c r="F3061" s="171">
        <f t="shared" si="53"/>
        <v>4590</v>
      </c>
    </row>
    <row r="3062" spans="1:7" s="45" customFormat="1" ht="24">
      <c r="A3062" s="195">
        <v>81116</v>
      </c>
      <c r="B3062" s="22" t="s">
        <v>2411</v>
      </c>
      <c r="C3062" s="117" t="s">
        <v>5332</v>
      </c>
      <c r="D3062" s="118" t="s">
        <v>20</v>
      </c>
      <c r="E3062" s="196">
        <v>563990.17000000004</v>
      </c>
      <c r="F3062" s="171">
        <f t="shared" si="53"/>
        <v>563990.17000000004</v>
      </c>
    </row>
    <row r="3063" spans="1:7" s="45" customFormat="1" ht="14.25">
      <c r="A3063" s="195">
        <v>81117</v>
      </c>
      <c r="B3063" s="22" t="s">
        <v>2411</v>
      </c>
      <c r="C3063" s="117" t="s">
        <v>5333</v>
      </c>
      <c r="D3063" s="118" t="s">
        <v>20</v>
      </c>
      <c r="E3063" s="196">
        <v>62354.09</v>
      </c>
      <c r="F3063" s="171">
        <f t="shared" si="53"/>
        <v>62354.09</v>
      </c>
    </row>
    <row r="3064" spans="1:7" s="45" customFormat="1" ht="14.25">
      <c r="A3064" s="195">
        <v>81121</v>
      </c>
      <c r="B3064" s="22" t="s">
        <v>2411</v>
      </c>
      <c r="C3064" s="117" t="s">
        <v>5334</v>
      </c>
      <c r="D3064" s="118" t="s">
        <v>20</v>
      </c>
      <c r="E3064" s="196">
        <v>3390.99</v>
      </c>
      <c r="F3064" s="171">
        <f t="shared" si="53"/>
        <v>3390.99</v>
      </c>
    </row>
    <row r="3065" spans="1:7" s="45" customFormat="1" ht="24">
      <c r="A3065" s="195">
        <v>81124</v>
      </c>
      <c r="B3065" s="22" t="s">
        <v>2411</v>
      </c>
      <c r="C3065" s="117" t="s">
        <v>5335</v>
      </c>
      <c r="D3065" s="118" t="s">
        <v>20</v>
      </c>
      <c r="E3065" s="196">
        <v>144875</v>
      </c>
      <c r="F3065" s="171">
        <f t="shared" si="53"/>
        <v>144875</v>
      </c>
    </row>
    <row r="3066" spans="1:7" s="45" customFormat="1" ht="14.25">
      <c r="A3066" s="195">
        <v>81126</v>
      </c>
      <c r="B3066" s="22" t="s">
        <v>2411</v>
      </c>
      <c r="C3066" s="117" t="s">
        <v>5336</v>
      </c>
      <c r="D3066" s="118" t="s">
        <v>20</v>
      </c>
      <c r="E3066" s="196">
        <v>675000</v>
      </c>
      <c r="F3066" s="171">
        <f t="shared" si="53"/>
        <v>675000</v>
      </c>
    </row>
    <row r="3067" spans="1:7" s="45" customFormat="1" ht="24">
      <c r="A3067" s="195">
        <v>81128</v>
      </c>
      <c r="B3067" s="22" t="s">
        <v>2411</v>
      </c>
      <c r="C3067" s="117" t="s">
        <v>5337</v>
      </c>
      <c r="D3067" s="118" t="s">
        <v>20</v>
      </c>
      <c r="E3067" s="196">
        <v>11743.22</v>
      </c>
      <c r="F3067" s="171">
        <f t="shared" si="53"/>
        <v>11743.22</v>
      </c>
    </row>
    <row r="3068" spans="1:7" s="45" customFormat="1" ht="14.25">
      <c r="A3068" s="195">
        <v>81129</v>
      </c>
      <c r="B3068" s="22" t="s">
        <v>2411</v>
      </c>
      <c r="C3068" s="117" t="s">
        <v>5338</v>
      </c>
      <c r="D3068" s="118" t="s">
        <v>34</v>
      </c>
      <c r="E3068" s="196">
        <v>16666.3</v>
      </c>
      <c r="F3068" s="171">
        <f t="shared" si="53"/>
        <v>16666.3</v>
      </c>
    </row>
    <row r="3069" spans="1:7" s="45" customFormat="1" ht="24">
      <c r="A3069" s="195">
        <v>81130</v>
      </c>
      <c r="B3069" s="22" t="s">
        <v>2411</v>
      </c>
      <c r="C3069" s="117" t="s">
        <v>5339</v>
      </c>
      <c r="D3069" s="118" t="s">
        <v>34</v>
      </c>
      <c r="E3069" s="196">
        <v>11291.17</v>
      </c>
      <c r="F3069" s="171">
        <f t="shared" si="53"/>
        <v>11291.17</v>
      </c>
    </row>
    <row r="3070" spans="1:7" s="45" customFormat="1" ht="24">
      <c r="A3070" s="195">
        <v>81133</v>
      </c>
      <c r="B3070" s="22" t="s">
        <v>2411</v>
      </c>
      <c r="C3070" s="117" t="s">
        <v>5340</v>
      </c>
      <c r="D3070" s="118" t="s">
        <v>34</v>
      </c>
      <c r="E3070" s="196">
        <v>442536.57</v>
      </c>
      <c r="F3070" s="171">
        <f t="shared" si="53"/>
        <v>442536.57</v>
      </c>
    </row>
    <row r="3071" spans="1:7" s="45" customFormat="1" ht="14.25">
      <c r="A3071" s="252">
        <v>81134</v>
      </c>
      <c r="B3071" s="251" t="s">
        <v>2411</v>
      </c>
      <c r="C3071" s="117" t="s">
        <v>5341</v>
      </c>
      <c r="D3071" s="118" t="s">
        <v>34</v>
      </c>
      <c r="E3071" s="119">
        <v>71720.820000000007</v>
      </c>
      <c r="F3071" s="171">
        <f t="shared" si="53"/>
        <v>71720.820000000007</v>
      </c>
      <c r="G3071" s="85"/>
    </row>
    <row r="3072" spans="1:7" s="45" customFormat="1" ht="24">
      <c r="A3072" s="252">
        <v>81135</v>
      </c>
      <c r="B3072" s="251" t="s">
        <v>2411</v>
      </c>
      <c r="C3072" s="247" t="s">
        <v>5342</v>
      </c>
      <c r="D3072" s="248" t="s">
        <v>34</v>
      </c>
      <c r="E3072" s="249">
        <v>496848.5</v>
      </c>
      <c r="F3072" s="171">
        <f t="shared" si="53"/>
        <v>496848.5</v>
      </c>
      <c r="G3072" s="85"/>
    </row>
    <row r="3073" spans="1:8" s="45" customFormat="1" ht="24">
      <c r="A3073" s="252">
        <v>81149</v>
      </c>
      <c r="B3073" s="251" t="s">
        <v>2411</v>
      </c>
      <c r="C3073" s="247" t="s">
        <v>5343</v>
      </c>
      <c r="D3073" s="248" t="s">
        <v>20</v>
      </c>
      <c r="E3073" s="249">
        <v>12046.67</v>
      </c>
      <c r="F3073" s="171">
        <f t="shared" si="53"/>
        <v>12046.67</v>
      </c>
      <c r="G3073" s="85"/>
    </row>
    <row r="3074" spans="1:8" s="45" customFormat="1" ht="14.25">
      <c r="A3074" s="158"/>
      <c r="B3074" s="151"/>
      <c r="C3074" s="247"/>
      <c r="D3074" s="248"/>
      <c r="E3074" s="249"/>
      <c r="F3074" s="250"/>
      <c r="G3074" s="85"/>
      <c r="H3074" s="45" t="str">
        <f t="shared" ref="H3074:H3076" si="54">PROPER(LOWER(C3074))</f>
        <v/>
      </c>
    </row>
    <row r="3075" spans="1:8" s="45" customFormat="1" ht="14.25">
      <c r="A3075" s="158"/>
      <c r="B3075" s="151"/>
      <c r="C3075" s="247"/>
      <c r="D3075" s="248"/>
      <c r="E3075" s="249"/>
      <c r="F3075" s="250"/>
      <c r="G3075" s="85"/>
      <c r="H3075" s="45" t="str">
        <f t="shared" si="54"/>
        <v/>
      </c>
    </row>
    <row r="3076" spans="1:8" s="45" customFormat="1" ht="14.25">
      <c r="A3076" s="194"/>
      <c r="B3076" s="190"/>
      <c r="C3076" s="191"/>
      <c r="D3076" s="192"/>
      <c r="E3076" s="193"/>
      <c r="F3076" s="193"/>
      <c r="G3076" s="85"/>
      <c r="H3076" s="45" t="str">
        <f t="shared" si="54"/>
        <v/>
      </c>
    </row>
    <row r="3077" spans="1:8" s="45" customFormat="1" ht="30.75" customHeight="1" thickBot="1">
      <c r="A3077" s="56"/>
      <c r="B3077" s="57"/>
      <c r="C3077" s="109" t="s">
        <v>1753</v>
      </c>
      <c r="D3077" s="57"/>
      <c r="E3077" s="59"/>
      <c r="F3077" s="60" t="s">
        <v>60</v>
      </c>
      <c r="G3077" s="26" t="s">
        <v>16251</v>
      </c>
    </row>
    <row r="3078" spans="1:8" customFormat="1" ht="16.5" thickBot="1">
      <c r="A3078" s="449" t="s">
        <v>14796</v>
      </c>
      <c r="B3078" s="450"/>
      <c r="C3078" s="450"/>
      <c r="D3078" s="450"/>
      <c r="E3078" s="451"/>
      <c r="F3078" s="284" t="s">
        <v>60</v>
      </c>
      <c r="G3078" t="s">
        <v>38</v>
      </c>
    </row>
    <row r="3079" spans="1:8" customFormat="1" ht="25.5">
      <c r="A3079" s="285" t="s">
        <v>14797</v>
      </c>
      <c r="B3079" s="285"/>
      <c r="C3079" s="286" t="s">
        <v>14798</v>
      </c>
      <c r="D3079" s="285" t="s">
        <v>2489</v>
      </c>
      <c r="E3079" s="285" t="s">
        <v>14799</v>
      </c>
      <c r="F3079" s="285">
        <f>'Reajuste '!$R$4</f>
        <v>1</v>
      </c>
    </row>
    <row r="3080" spans="1:8" customFormat="1" ht="12.75">
      <c r="A3080" s="287" t="s">
        <v>14800</v>
      </c>
      <c r="B3080" s="288"/>
      <c r="C3080" s="289"/>
      <c r="D3080" s="288"/>
      <c r="E3080" s="290"/>
      <c r="F3080" s="288"/>
    </row>
    <row r="3081" spans="1:8" customFormat="1" ht="14.25">
      <c r="A3081" s="291">
        <v>110233</v>
      </c>
      <c r="B3081" s="292" t="s">
        <v>36</v>
      </c>
      <c r="C3081" s="293" t="s">
        <v>14801</v>
      </c>
      <c r="D3081" s="294" t="s">
        <v>1875</v>
      </c>
      <c r="E3081" s="295">
        <v>643.99935128121956</v>
      </c>
      <c r="F3081" s="296">
        <f t="shared" ref="F3081:F3112" si="55">E3081*$F$3079</f>
        <v>643.99935128121956</v>
      </c>
    </row>
    <row r="3082" spans="1:8" customFormat="1" ht="14.25">
      <c r="A3082" s="291">
        <v>43339</v>
      </c>
      <c r="B3082" s="292" t="s">
        <v>36</v>
      </c>
      <c r="C3082" s="293" t="s">
        <v>14802</v>
      </c>
      <c r="D3082" s="294" t="s">
        <v>1874</v>
      </c>
      <c r="E3082" s="295">
        <v>0.83522542977619196</v>
      </c>
      <c r="F3082" s="296">
        <f t="shared" si="55"/>
        <v>0.83522542977619196</v>
      </c>
    </row>
    <row r="3083" spans="1:8" customFormat="1" ht="14.25">
      <c r="A3083" s="291">
        <v>41099</v>
      </c>
      <c r="B3083" s="292" t="s">
        <v>36</v>
      </c>
      <c r="C3083" s="293" t="s">
        <v>14803</v>
      </c>
      <c r="D3083" s="294" t="s">
        <v>1875</v>
      </c>
      <c r="E3083" s="295">
        <v>8.95231916963996</v>
      </c>
      <c r="F3083" s="296">
        <f t="shared" si="55"/>
        <v>8.95231916963996</v>
      </c>
    </row>
    <row r="3084" spans="1:8" customFormat="1" ht="14.25">
      <c r="A3084" s="291">
        <v>40224</v>
      </c>
      <c r="B3084" s="292" t="s">
        <v>36</v>
      </c>
      <c r="C3084" s="293" t="s">
        <v>14804</v>
      </c>
      <c r="D3084" s="294" t="s">
        <v>1875</v>
      </c>
      <c r="E3084" s="295">
        <v>4.6464482646772627</v>
      </c>
      <c r="F3084" s="296">
        <f t="shared" si="55"/>
        <v>4.6464482646772627</v>
      </c>
    </row>
    <row r="3085" spans="1:8" customFormat="1" ht="14.25">
      <c r="A3085" s="291">
        <v>40225</v>
      </c>
      <c r="B3085" s="292" t="s">
        <v>36</v>
      </c>
      <c r="C3085" s="293" t="s">
        <v>14805</v>
      </c>
      <c r="D3085" s="294" t="s">
        <v>1875</v>
      </c>
      <c r="E3085" s="295">
        <v>5.992539734025299</v>
      </c>
      <c r="F3085" s="296">
        <f t="shared" si="55"/>
        <v>5.992539734025299</v>
      </c>
    </row>
    <row r="3086" spans="1:8" customFormat="1" ht="14.25">
      <c r="A3086" s="291">
        <v>40226</v>
      </c>
      <c r="B3086" s="292" t="s">
        <v>36</v>
      </c>
      <c r="C3086" s="293" t="s">
        <v>14806</v>
      </c>
      <c r="D3086" s="294" t="s">
        <v>1875</v>
      </c>
      <c r="E3086" s="295">
        <v>8.95231916963996</v>
      </c>
      <c r="F3086" s="296">
        <f t="shared" si="55"/>
        <v>8.95231916963996</v>
      </c>
    </row>
    <row r="3087" spans="1:8" customFormat="1" ht="14.25">
      <c r="A3087" s="291">
        <v>40229</v>
      </c>
      <c r="B3087" s="292" t="s">
        <v>36</v>
      </c>
      <c r="C3087" s="293" t="s">
        <v>14807</v>
      </c>
      <c r="D3087" s="294" t="s">
        <v>1875</v>
      </c>
      <c r="E3087" s="295">
        <v>9.1144988647421332</v>
      </c>
      <c r="F3087" s="296">
        <f t="shared" si="55"/>
        <v>9.1144988647421332</v>
      </c>
    </row>
    <row r="3088" spans="1:8" customFormat="1" ht="14.25">
      <c r="A3088" s="291">
        <v>43340</v>
      </c>
      <c r="B3088" s="292" t="s">
        <v>36</v>
      </c>
      <c r="C3088" s="293" t="s">
        <v>14808</v>
      </c>
      <c r="D3088" s="294" t="s">
        <v>1875</v>
      </c>
      <c r="E3088" s="295">
        <v>8.8225754135582228</v>
      </c>
      <c r="F3088" s="296">
        <f t="shared" si="55"/>
        <v>8.8225754135582228</v>
      </c>
    </row>
    <row r="3089" spans="1:6" customFormat="1" ht="14.25">
      <c r="A3089" s="291">
        <v>40228</v>
      </c>
      <c r="B3089" s="292" t="s">
        <v>36</v>
      </c>
      <c r="C3089" s="293" t="s">
        <v>14809</v>
      </c>
      <c r="D3089" s="294" t="s">
        <v>1875</v>
      </c>
      <c r="E3089" s="295">
        <v>6.8439831333117089</v>
      </c>
      <c r="F3089" s="296">
        <f t="shared" si="55"/>
        <v>6.8439831333117089</v>
      </c>
    </row>
    <row r="3090" spans="1:6" customFormat="1" ht="14.25">
      <c r="A3090" s="291">
        <v>42227</v>
      </c>
      <c r="B3090" s="292" t="s">
        <v>36</v>
      </c>
      <c r="C3090" s="293" t="s">
        <v>14810</v>
      </c>
      <c r="D3090" s="294" t="s">
        <v>1875</v>
      </c>
      <c r="E3090" s="295">
        <v>6.1790463833927989</v>
      </c>
      <c r="F3090" s="296">
        <f t="shared" si="55"/>
        <v>6.1790463833927989</v>
      </c>
    </row>
    <row r="3091" spans="1:6" customFormat="1" ht="14.25">
      <c r="A3091" s="291">
        <v>40994</v>
      </c>
      <c r="B3091" s="292" t="s">
        <v>36</v>
      </c>
      <c r="C3091" s="293" t="s">
        <v>14811</v>
      </c>
      <c r="D3091" s="294" t="s">
        <v>1875</v>
      </c>
      <c r="E3091" s="295">
        <v>7.9549140447615958</v>
      </c>
      <c r="F3091" s="296">
        <f t="shared" si="55"/>
        <v>7.9549140447615958</v>
      </c>
    </row>
    <row r="3092" spans="1:6" customFormat="1" ht="14.25">
      <c r="A3092" s="291">
        <v>42940</v>
      </c>
      <c r="B3092" s="292" t="s">
        <v>36</v>
      </c>
      <c r="C3092" s="293" t="s">
        <v>14812</v>
      </c>
      <c r="D3092" s="294" t="s">
        <v>19</v>
      </c>
      <c r="E3092" s="295">
        <v>312.70677911125523</v>
      </c>
      <c r="F3092" s="296">
        <f t="shared" si="55"/>
        <v>312.70677911125523</v>
      </c>
    </row>
    <row r="3093" spans="1:6" customFormat="1" ht="28.5">
      <c r="A3093" s="291">
        <v>41047</v>
      </c>
      <c r="B3093" s="292" t="s">
        <v>36</v>
      </c>
      <c r="C3093" s="293" t="s">
        <v>14813</v>
      </c>
      <c r="D3093" s="294" t="s">
        <v>1875</v>
      </c>
      <c r="E3093" s="295">
        <v>754.06260136230935</v>
      </c>
      <c r="F3093" s="296">
        <f t="shared" si="55"/>
        <v>754.06260136230935</v>
      </c>
    </row>
    <row r="3094" spans="1:6" customFormat="1" ht="28.5">
      <c r="A3094" s="291">
        <v>41048</v>
      </c>
      <c r="B3094" s="292" t="s">
        <v>36</v>
      </c>
      <c r="C3094" s="293" t="s">
        <v>14814</v>
      </c>
      <c r="D3094" s="294" t="s">
        <v>1875</v>
      </c>
      <c r="E3094" s="295">
        <v>678.05708725267584</v>
      </c>
      <c r="F3094" s="296">
        <f t="shared" si="55"/>
        <v>678.05708725267584</v>
      </c>
    </row>
    <row r="3095" spans="1:6" customFormat="1" ht="14.25">
      <c r="A3095" s="291">
        <v>40217</v>
      </c>
      <c r="B3095" s="292" t="s">
        <v>36</v>
      </c>
      <c r="C3095" s="293" t="s">
        <v>14815</v>
      </c>
      <c r="D3095" s="294" t="s">
        <v>1875</v>
      </c>
      <c r="E3095" s="295">
        <v>58.076548816088227</v>
      </c>
      <c r="F3095" s="296">
        <f t="shared" si="55"/>
        <v>58.076548816088227</v>
      </c>
    </row>
    <row r="3096" spans="1:6" customFormat="1" ht="14.25">
      <c r="A3096" s="291">
        <v>40172</v>
      </c>
      <c r="B3096" s="292" t="s">
        <v>36</v>
      </c>
      <c r="C3096" s="293" t="s">
        <v>14816</v>
      </c>
      <c r="D3096" s="294" t="s">
        <v>14817</v>
      </c>
      <c r="E3096" s="295">
        <v>36.709373986376903</v>
      </c>
      <c r="F3096" s="296">
        <f t="shared" si="55"/>
        <v>36.709373986376903</v>
      </c>
    </row>
    <row r="3097" spans="1:6" customFormat="1" ht="14.25">
      <c r="A3097" s="291">
        <v>40171</v>
      </c>
      <c r="B3097" s="292" t="s">
        <v>36</v>
      </c>
      <c r="C3097" s="293" t="s">
        <v>14818</v>
      </c>
      <c r="D3097" s="294" t="s">
        <v>14817</v>
      </c>
      <c r="E3097" s="295">
        <v>18.342523516055788</v>
      </c>
      <c r="F3097" s="296">
        <f t="shared" si="55"/>
        <v>18.342523516055788</v>
      </c>
    </row>
    <row r="3098" spans="1:6" customFormat="1" ht="14.25">
      <c r="A3098" s="291">
        <v>42225</v>
      </c>
      <c r="B3098" s="292" t="s">
        <v>36</v>
      </c>
      <c r="C3098" s="293" t="s">
        <v>14819</v>
      </c>
      <c r="D3098" s="294" t="s">
        <v>1875</v>
      </c>
      <c r="E3098" s="295">
        <v>10.363282517028868</v>
      </c>
      <c r="F3098" s="296">
        <f t="shared" si="55"/>
        <v>10.363282517028868</v>
      </c>
    </row>
    <row r="3099" spans="1:6" customFormat="1" ht="14.25">
      <c r="A3099" s="291">
        <v>40178</v>
      </c>
      <c r="B3099" s="292" t="s">
        <v>36</v>
      </c>
      <c r="C3099" s="293" t="s">
        <v>14820</v>
      </c>
      <c r="D3099" s="294" t="s">
        <v>1875</v>
      </c>
      <c r="E3099" s="295">
        <v>9.4875121634771311</v>
      </c>
      <c r="F3099" s="296">
        <f t="shared" si="55"/>
        <v>9.4875121634771311</v>
      </c>
    </row>
    <row r="3100" spans="1:6" customFormat="1" ht="14.25">
      <c r="A3100" s="291">
        <v>40179</v>
      </c>
      <c r="B3100" s="292" t="s">
        <v>36</v>
      </c>
      <c r="C3100" s="293" t="s">
        <v>14821</v>
      </c>
      <c r="D3100" s="294" t="s">
        <v>1875</v>
      </c>
      <c r="E3100" s="295">
        <v>16.882906260136231</v>
      </c>
      <c r="F3100" s="296">
        <f t="shared" si="55"/>
        <v>16.882906260136231</v>
      </c>
    </row>
    <row r="3101" spans="1:6" customFormat="1" ht="14.25">
      <c r="A3101" s="291">
        <v>40184</v>
      </c>
      <c r="B3101" s="292" t="s">
        <v>36</v>
      </c>
      <c r="C3101" s="293" t="s">
        <v>14822</v>
      </c>
      <c r="D3101" s="294" t="s">
        <v>1875</v>
      </c>
      <c r="E3101" s="295">
        <v>29.022056438533895</v>
      </c>
      <c r="F3101" s="296">
        <f t="shared" si="55"/>
        <v>29.022056438533895</v>
      </c>
    </row>
    <row r="3102" spans="1:6" customFormat="1" ht="28.5">
      <c r="A3102" s="291">
        <v>40180</v>
      </c>
      <c r="B3102" s="292" t="s">
        <v>36</v>
      </c>
      <c r="C3102" s="293" t="s">
        <v>14823</v>
      </c>
      <c r="D3102" s="294" t="s">
        <v>1875</v>
      </c>
      <c r="E3102" s="295">
        <v>19.275056762893286</v>
      </c>
      <c r="F3102" s="296">
        <f t="shared" si="55"/>
        <v>19.275056762893286</v>
      </c>
    </row>
    <row r="3103" spans="1:6" customFormat="1" ht="28.5">
      <c r="A3103" s="291">
        <v>40181</v>
      </c>
      <c r="B3103" s="292" t="s">
        <v>36</v>
      </c>
      <c r="C3103" s="293" t="s">
        <v>14824</v>
      </c>
      <c r="D3103" s="294" t="s">
        <v>1875</v>
      </c>
      <c r="E3103" s="295">
        <v>21.626662341874798</v>
      </c>
      <c r="F3103" s="296">
        <f t="shared" si="55"/>
        <v>21.626662341874798</v>
      </c>
    </row>
    <row r="3104" spans="1:6" customFormat="1" ht="28.5">
      <c r="A3104" s="291">
        <v>40182</v>
      </c>
      <c r="B3104" s="292" t="s">
        <v>36</v>
      </c>
      <c r="C3104" s="293" t="s">
        <v>14825</v>
      </c>
      <c r="D3104" s="294" t="s">
        <v>1875</v>
      </c>
      <c r="E3104" s="295">
        <v>24.659422640285435</v>
      </c>
      <c r="F3104" s="296">
        <f t="shared" si="55"/>
        <v>24.659422640285435</v>
      </c>
    </row>
    <row r="3105" spans="1:6" customFormat="1" ht="28.5">
      <c r="A3105" s="291">
        <v>40183</v>
      </c>
      <c r="B3105" s="292" t="s">
        <v>36</v>
      </c>
      <c r="C3105" s="293" t="s">
        <v>14826</v>
      </c>
      <c r="D3105" s="294" t="s">
        <v>1875</v>
      </c>
      <c r="E3105" s="295">
        <v>26.086603957184561</v>
      </c>
      <c r="F3105" s="296">
        <f t="shared" si="55"/>
        <v>26.086603957184561</v>
      </c>
    </row>
    <row r="3106" spans="1:6" customFormat="1" ht="28.5">
      <c r="A3106" s="291">
        <v>40191</v>
      </c>
      <c r="B3106" s="292" t="s">
        <v>36</v>
      </c>
      <c r="C3106" s="293" t="s">
        <v>14827</v>
      </c>
      <c r="D3106" s="294" t="s">
        <v>1875</v>
      </c>
      <c r="E3106" s="295">
        <v>25.673045734674016</v>
      </c>
      <c r="F3106" s="296">
        <f t="shared" si="55"/>
        <v>25.673045734674016</v>
      </c>
    </row>
    <row r="3107" spans="1:6" customFormat="1" ht="14.25">
      <c r="A3107" s="291">
        <v>40196</v>
      </c>
      <c r="B3107" s="292" t="s">
        <v>36</v>
      </c>
      <c r="C3107" s="293" t="s">
        <v>14828</v>
      </c>
      <c r="D3107" s="294" t="s">
        <v>1875</v>
      </c>
      <c r="E3107" s="295">
        <v>39.89620499513461</v>
      </c>
      <c r="F3107" s="296">
        <f t="shared" si="55"/>
        <v>39.89620499513461</v>
      </c>
    </row>
    <row r="3108" spans="1:6" customFormat="1" ht="28.5">
      <c r="A3108" s="291">
        <v>40192</v>
      </c>
      <c r="B3108" s="292" t="s">
        <v>36</v>
      </c>
      <c r="C3108" s="293" t="s">
        <v>14829</v>
      </c>
      <c r="D3108" s="294" t="s">
        <v>1875</v>
      </c>
      <c r="E3108" s="295">
        <v>27.562439182614337</v>
      </c>
      <c r="F3108" s="296">
        <f t="shared" si="55"/>
        <v>27.562439182614337</v>
      </c>
    </row>
    <row r="3109" spans="1:6" customFormat="1" ht="28.5">
      <c r="A3109" s="291">
        <v>40193</v>
      </c>
      <c r="B3109" s="292" t="s">
        <v>36</v>
      </c>
      <c r="C3109" s="293" t="s">
        <v>14830</v>
      </c>
      <c r="D3109" s="294" t="s">
        <v>1875</v>
      </c>
      <c r="E3109" s="295">
        <v>30.108660395718456</v>
      </c>
      <c r="F3109" s="296">
        <f t="shared" si="55"/>
        <v>30.108660395718456</v>
      </c>
    </row>
    <row r="3110" spans="1:6" customFormat="1" ht="28.5">
      <c r="A3110" s="291">
        <v>40194</v>
      </c>
      <c r="B3110" s="292" t="s">
        <v>36</v>
      </c>
      <c r="C3110" s="293" t="s">
        <v>14831</v>
      </c>
      <c r="D3110" s="294" t="s">
        <v>1875</v>
      </c>
      <c r="E3110" s="295">
        <v>34.25235160557898</v>
      </c>
      <c r="F3110" s="296">
        <f t="shared" si="55"/>
        <v>34.25235160557898</v>
      </c>
    </row>
    <row r="3111" spans="1:6" customFormat="1" ht="28.5">
      <c r="A3111" s="291">
        <v>40195</v>
      </c>
      <c r="B3111" s="292" t="s">
        <v>36</v>
      </c>
      <c r="C3111" s="293" t="s">
        <v>14832</v>
      </c>
      <c r="D3111" s="294" t="s">
        <v>1875</v>
      </c>
      <c r="E3111" s="295">
        <v>36.563412260784951</v>
      </c>
      <c r="F3111" s="296">
        <f t="shared" si="55"/>
        <v>36.563412260784951</v>
      </c>
    </row>
    <row r="3112" spans="1:6" customFormat="1" ht="14.25">
      <c r="A3112" s="291">
        <v>40220</v>
      </c>
      <c r="B3112" s="292" t="s">
        <v>36</v>
      </c>
      <c r="C3112" s="293" t="s">
        <v>14833</v>
      </c>
      <c r="D3112" s="294" t="s">
        <v>1875</v>
      </c>
      <c r="E3112" s="295">
        <v>12.34998378203049</v>
      </c>
      <c r="F3112" s="296">
        <f t="shared" si="55"/>
        <v>12.34998378203049</v>
      </c>
    </row>
    <row r="3113" spans="1:6" customFormat="1" ht="14.25">
      <c r="A3113" s="291">
        <v>40230</v>
      </c>
      <c r="B3113" s="292" t="s">
        <v>36</v>
      </c>
      <c r="C3113" s="293" t="s">
        <v>14834</v>
      </c>
      <c r="D3113" s="294" t="s">
        <v>1875</v>
      </c>
      <c r="E3113" s="295">
        <v>4.2977619202075896</v>
      </c>
      <c r="F3113" s="296">
        <f t="shared" ref="F3113:F3136" si="56">E3113*$F$3079</f>
        <v>4.2977619202075896</v>
      </c>
    </row>
    <row r="3114" spans="1:6" customFormat="1" ht="14.25">
      <c r="A3114" s="291">
        <v>40221</v>
      </c>
      <c r="B3114" s="292" t="s">
        <v>36</v>
      </c>
      <c r="C3114" s="293" t="s">
        <v>14835</v>
      </c>
      <c r="D3114" s="294" t="s">
        <v>1875</v>
      </c>
      <c r="E3114" s="295">
        <v>11.709373986376905</v>
      </c>
      <c r="F3114" s="296">
        <f t="shared" si="56"/>
        <v>11.709373986376905</v>
      </c>
    </row>
    <row r="3115" spans="1:6" customFormat="1" ht="14.25">
      <c r="A3115" s="291">
        <v>40231</v>
      </c>
      <c r="B3115" s="292" t="s">
        <v>36</v>
      </c>
      <c r="C3115" s="293" t="s">
        <v>14836</v>
      </c>
      <c r="D3115" s="294" t="s">
        <v>1875</v>
      </c>
      <c r="E3115" s="295">
        <v>6.3331170937398626</v>
      </c>
      <c r="F3115" s="296">
        <f t="shared" si="56"/>
        <v>6.3331170937398626</v>
      </c>
    </row>
    <row r="3116" spans="1:6" customFormat="1" ht="14.25">
      <c r="A3116" s="291">
        <v>40222</v>
      </c>
      <c r="B3116" s="292" t="s">
        <v>36</v>
      </c>
      <c r="C3116" s="293" t="s">
        <v>14837</v>
      </c>
      <c r="D3116" s="294" t="s">
        <v>1875</v>
      </c>
      <c r="E3116" s="295">
        <v>16.818034382095359</v>
      </c>
      <c r="F3116" s="296">
        <f t="shared" si="56"/>
        <v>16.818034382095359</v>
      </c>
    </row>
    <row r="3117" spans="1:6" customFormat="1" ht="14.25">
      <c r="A3117" s="291">
        <v>40216</v>
      </c>
      <c r="B3117" s="292" t="s">
        <v>36</v>
      </c>
      <c r="C3117" s="293" t="s">
        <v>14838</v>
      </c>
      <c r="D3117" s="294" t="s">
        <v>1875</v>
      </c>
      <c r="E3117" s="295">
        <v>136.9931884528057</v>
      </c>
      <c r="F3117" s="296">
        <f t="shared" si="56"/>
        <v>136.9931884528057</v>
      </c>
    </row>
    <row r="3118" spans="1:6" customFormat="1" ht="14.25">
      <c r="A3118" s="291">
        <v>40223</v>
      </c>
      <c r="B3118" s="292" t="s">
        <v>36</v>
      </c>
      <c r="C3118" s="293" t="s">
        <v>14839</v>
      </c>
      <c r="D3118" s="294" t="s">
        <v>1875</v>
      </c>
      <c r="E3118" s="295">
        <v>59.876743431722346</v>
      </c>
      <c r="F3118" s="296">
        <f t="shared" si="56"/>
        <v>59.876743431722346</v>
      </c>
    </row>
    <row r="3119" spans="1:6" customFormat="1" ht="14.25">
      <c r="A3119" s="291">
        <v>43335</v>
      </c>
      <c r="B3119" s="292" t="s">
        <v>36</v>
      </c>
      <c r="C3119" s="293" t="s">
        <v>14840</v>
      </c>
      <c r="D3119" s="294" t="s">
        <v>1875</v>
      </c>
      <c r="E3119" s="295">
        <v>3.6976970483295486</v>
      </c>
      <c r="F3119" s="296">
        <f t="shared" si="56"/>
        <v>3.6976970483295486</v>
      </c>
    </row>
    <row r="3120" spans="1:6" customFormat="1" ht="14.25">
      <c r="A3120" s="291">
        <v>42547</v>
      </c>
      <c r="B3120" s="292" t="s">
        <v>36</v>
      </c>
      <c r="C3120" s="293" t="s">
        <v>14841</v>
      </c>
      <c r="D3120" s="294" t="s">
        <v>1875</v>
      </c>
      <c r="E3120" s="295">
        <v>2.2299708076548814</v>
      </c>
      <c r="F3120" s="296">
        <f t="shared" si="56"/>
        <v>2.2299708076548814</v>
      </c>
    </row>
    <row r="3121" spans="1:6" customFormat="1" ht="14.25">
      <c r="A3121" s="291">
        <v>40177</v>
      </c>
      <c r="B3121" s="292" t="s">
        <v>36</v>
      </c>
      <c r="C3121" s="293" t="s">
        <v>14842</v>
      </c>
      <c r="D3121" s="294" t="s">
        <v>1875</v>
      </c>
      <c r="E3121" s="295">
        <v>6.122283490107038</v>
      </c>
      <c r="F3121" s="296">
        <f t="shared" si="56"/>
        <v>6.122283490107038</v>
      </c>
    </row>
    <row r="3122" spans="1:6" customFormat="1" ht="28.5">
      <c r="A3122" s="291">
        <v>110234</v>
      </c>
      <c r="B3122" s="292" t="s">
        <v>36</v>
      </c>
      <c r="C3122" s="293" t="s">
        <v>14843</v>
      </c>
      <c r="D3122" s="294" t="s">
        <v>21</v>
      </c>
      <c r="E3122" s="295">
        <v>649.04313979889707</v>
      </c>
      <c r="F3122" s="296">
        <f t="shared" si="56"/>
        <v>649.04313979889707</v>
      </c>
    </row>
    <row r="3123" spans="1:6" customFormat="1" ht="28.5">
      <c r="A3123" s="291">
        <v>41056</v>
      </c>
      <c r="B3123" s="292" t="s">
        <v>36</v>
      </c>
      <c r="C3123" s="293" t="s">
        <v>14844</v>
      </c>
      <c r="D3123" s="294" t="s">
        <v>1875</v>
      </c>
      <c r="E3123" s="295">
        <v>132.72786247161855</v>
      </c>
      <c r="F3123" s="296">
        <f t="shared" si="56"/>
        <v>132.72786247161855</v>
      </c>
    </row>
    <row r="3124" spans="1:6" customFormat="1" ht="14.25">
      <c r="A3124" s="291">
        <v>40218</v>
      </c>
      <c r="B3124" s="292" t="s">
        <v>36</v>
      </c>
      <c r="C3124" s="293" t="s">
        <v>14845</v>
      </c>
      <c r="D3124" s="294" t="s">
        <v>1875</v>
      </c>
      <c r="E3124" s="295">
        <v>62.86895880635744</v>
      </c>
      <c r="F3124" s="296">
        <f t="shared" si="56"/>
        <v>62.86895880635744</v>
      </c>
    </row>
    <row r="3125" spans="1:6" customFormat="1" ht="14.25">
      <c r="A3125" s="291">
        <v>40170</v>
      </c>
      <c r="B3125" s="292" t="s">
        <v>36</v>
      </c>
      <c r="C3125" s="293" t="s">
        <v>14846</v>
      </c>
      <c r="D3125" s="294" t="s">
        <v>1874</v>
      </c>
      <c r="E3125" s="295">
        <v>1.0298410638987998</v>
      </c>
      <c r="F3125" s="296">
        <f t="shared" si="56"/>
        <v>1.0298410638987998</v>
      </c>
    </row>
    <row r="3126" spans="1:6" customFormat="1" ht="28.5">
      <c r="A3126" s="291">
        <v>40167</v>
      </c>
      <c r="B3126" s="292" t="s">
        <v>36</v>
      </c>
      <c r="C3126" s="293" t="s">
        <v>14847</v>
      </c>
      <c r="D3126" s="294" t="s">
        <v>1874</v>
      </c>
      <c r="E3126" s="295">
        <v>0.70548167369445336</v>
      </c>
      <c r="F3126" s="296">
        <f t="shared" si="56"/>
        <v>0.70548167369445336</v>
      </c>
    </row>
    <row r="3127" spans="1:6" customFormat="1" ht="14.25">
      <c r="A3127" s="291">
        <v>40168</v>
      </c>
      <c r="B3127" s="292" t="s">
        <v>36</v>
      </c>
      <c r="C3127" s="293" t="s">
        <v>14848</v>
      </c>
      <c r="D3127" s="294" t="s">
        <v>1874</v>
      </c>
      <c r="E3127" s="295">
        <v>3.2354849172883555</v>
      </c>
      <c r="F3127" s="296">
        <f t="shared" si="56"/>
        <v>3.2354849172883555</v>
      </c>
    </row>
    <row r="3128" spans="1:6" customFormat="1" ht="28.5">
      <c r="A3128" s="291">
        <v>40169</v>
      </c>
      <c r="B3128" s="292" t="s">
        <v>36</v>
      </c>
      <c r="C3128" s="293" t="s">
        <v>14849</v>
      </c>
      <c r="D3128" s="294" t="s">
        <v>1874</v>
      </c>
      <c r="E3128" s="295">
        <v>10.493026273110605</v>
      </c>
      <c r="F3128" s="296">
        <f t="shared" si="56"/>
        <v>10.493026273110605</v>
      </c>
    </row>
    <row r="3129" spans="1:6" customFormat="1" ht="14.25">
      <c r="A3129" s="291">
        <v>102069</v>
      </c>
      <c r="B3129" s="292" t="s">
        <v>36</v>
      </c>
      <c r="C3129" s="293" t="s">
        <v>14850</v>
      </c>
      <c r="D3129" s="294" t="s">
        <v>1876</v>
      </c>
      <c r="E3129" s="295">
        <v>4.7275381122283484</v>
      </c>
      <c r="F3129" s="296">
        <f t="shared" si="56"/>
        <v>4.7275381122283484</v>
      </c>
    </row>
    <row r="3130" spans="1:6" customFormat="1" ht="14.25">
      <c r="A3130" s="291">
        <v>40219</v>
      </c>
      <c r="B3130" s="292" t="s">
        <v>36</v>
      </c>
      <c r="C3130" s="293" t="s">
        <v>14851</v>
      </c>
      <c r="D3130" s="294" t="s">
        <v>1874</v>
      </c>
      <c r="E3130" s="295">
        <v>45.1346091469348</v>
      </c>
      <c r="F3130" s="296">
        <f t="shared" si="56"/>
        <v>45.1346091469348</v>
      </c>
    </row>
    <row r="3131" spans="1:6" customFormat="1" ht="28.5">
      <c r="A3131" s="291">
        <v>111882</v>
      </c>
      <c r="B3131" s="292" t="s">
        <v>36</v>
      </c>
      <c r="C3131" s="293" t="s">
        <v>14852</v>
      </c>
      <c r="D3131" s="294" t="s">
        <v>1874</v>
      </c>
      <c r="E3131" s="295">
        <v>30.173532273759324</v>
      </c>
      <c r="F3131" s="296">
        <f t="shared" si="56"/>
        <v>30.173532273759324</v>
      </c>
    </row>
    <row r="3132" spans="1:6" customFormat="1" ht="14.25">
      <c r="A3132" s="291">
        <v>41095</v>
      </c>
      <c r="B3132" s="292" t="s">
        <v>36</v>
      </c>
      <c r="C3132" s="293" t="s">
        <v>14853</v>
      </c>
      <c r="D3132" s="294" t="s">
        <v>1875</v>
      </c>
      <c r="E3132" s="295">
        <v>34.974051248783653</v>
      </c>
      <c r="F3132" s="296">
        <f t="shared" si="56"/>
        <v>34.974051248783653</v>
      </c>
    </row>
    <row r="3133" spans="1:6" customFormat="1" ht="28.5">
      <c r="A3133" s="291">
        <v>43352</v>
      </c>
      <c r="B3133" s="292" t="s">
        <v>36</v>
      </c>
      <c r="C3133" s="293" t="s">
        <v>14854</v>
      </c>
      <c r="D3133" s="294" t="s">
        <v>1874</v>
      </c>
      <c r="E3133" s="295">
        <v>0.74602659746999678</v>
      </c>
      <c r="F3133" s="296">
        <f t="shared" si="56"/>
        <v>0.74602659746999678</v>
      </c>
    </row>
    <row r="3134" spans="1:6" customFormat="1" ht="14.25">
      <c r="A3134" s="291">
        <v>43338</v>
      </c>
      <c r="B3134" s="292" t="s">
        <v>36</v>
      </c>
      <c r="C3134" s="293" t="s">
        <v>14855</v>
      </c>
      <c r="D3134" s="294" t="s">
        <v>1874</v>
      </c>
      <c r="E3134" s="295">
        <v>0.61628284138825817</v>
      </c>
      <c r="F3134" s="296">
        <f t="shared" si="56"/>
        <v>0.61628284138825817</v>
      </c>
    </row>
    <row r="3135" spans="1:6" customFormat="1" ht="14.25">
      <c r="A3135" s="291">
        <v>40166</v>
      </c>
      <c r="B3135" s="292" t="s">
        <v>36</v>
      </c>
      <c r="C3135" s="293" t="s">
        <v>14856</v>
      </c>
      <c r="D3135" s="294" t="s">
        <v>1874</v>
      </c>
      <c r="E3135" s="295">
        <v>0.2270515731430425</v>
      </c>
      <c r="F3135" s="296">
        <f t="shared" si="56"/>
        <v>0.2270515731430425</v>
      </c>
    </row>
    <row r="3136" spans="1:6" customFormat="1" ht="14.25">
      <c r="A3136" s="291">
        <v>41326</v>
      </c>
      <c r="B3136" s="292" t="s">
        <v>36</v>
      </c>
      <c r="C3136" s="293" t="s">
        <v>14857</v>
      </c>
      <c r="D3136" s="294" t="s">
        <v>1875</v>
      </c>
      <c r="E3136" s="295">
        <v>7.176451508271164</v>
      </c>
      <c r="F3136" s="296">
        <f t="shared" si="56"/>
        <v>7.176451508271164</v>
      </c>
    </row>
    <row r="3137" spans="1:6" customFormat="1" ht="12.75">
      <c r="A3137" s="452" t="s">
        <v>14858</v>
      </c>
      <c r="B3137" s="453"/>
      <c r="C3137" s="453"/>
      <c r="D3137" s="453"/>
      <c r="E3137" s="453"/>
      <c r="F3137" s="454"/>
    </row>
    <row r="3138" spans="1:6" customFormat="1" ht="28.5">
      <c r="A3138" s="291">
        <v>40801</v>
      </c>
      <c r="B3138" s="292" t="s">
        <v>36</v>
      </c>
      <c r="C3138" s="293" t="s">
        <v>14859</v>
      </c>
      <c r="D3138" s="294" t="s">
        <v>1875</v>
      </c>
      <c r="E3138" s="295">
        <v>102.30295167045085</v>
      </c>
      <c r="F3138" s="296">
        <f t="shared" ref="F3138:F3169" si="57">E3138*$F$3079</f>
        <v>102.30295167045085</v>
      </c>
    </row>
    <row r="3139" spans="1:6" customFormat="1" ht="28.5">
      <c r="A3139" s="291">
        <v>40799</v>
      </c>
      <c r="B3139" s="292" t="s">
        <v>36</v>
      </c>
      <c r="C3139" s="293" t="s">
        <v>14860</v>
      </c>
      <c r="D3139" s="294" t="s">
        <v>1875</v>
      </c>
      <c r="E3139" s="295">
        <v>78.827440804411282</v>
      </c>
      <c r="F3139" s="296">
        <f t="shared" si="57"/>
        <v>78.827440804411282</v>
      </c>
    </row>
    <row r="3140" spans="1:6" customFormat="1" ht="28.5">
      <c r="A3140" s="291">
        <v>40793</v>
      </c>
      <c r="B3140" s="292" t="s">
        <v>36</v>
      </c>
      <c r="C3140" s="293" t="s">
        <v>14861</v>
      </c>
      <c r="D3140" s="294" t="s">
        <v>1875</v>
      </c>
      <c r="E3140" s="295">
        <v>130.93577684073952</v>
      </c>
      <c r="F3140" s="296">
        <f t="shared" si="57"/>
        <v>130.93577684073952</v>
      </c>
    </row>
    <row r="3141" spans="1:6" customFormat="1" ht="28.5">
      <c r="A3141" s="291">
        <v>40797</v>
      </c>
      <c r="B3141" s="292" t="s">
        <v>36</v>
      </c>
      <c r="C3141" s="293" t="s">
        <v>14862</v>
      </c>
      <c r="D3141" s="294" t="s">
        <v>1875</v>
      </c>
      <c r="E3141" s="295">
        <v>50.713590658449561</v>
      </c>
      <c r="F3141" s="296">
        <f t="shared" si="57"/>
        <v>50.713590658449561</v>
      </c>
    </row>
    <row r="3142" spans="1:6" customFormat="1" ht="14.25">
      <c r="A3142" s="291">
        <v>41157</v>
      </c>
      <c r="B3142" s="292" t="s">
        <v>36</v>
      </c>
      <c r="C3142" s="293" t="s">
        <v>14863</v>
      </c>
      <c r="D3142" s="294" t="s">
        <v>1875</v>
      </c>
      <c r="E3142" s="295">
        <v>77.213752838144657</v>
      </c>
      <c r="F3142" s="296">
        <f t="shared" si="57"/>
        <v>77.213752838144657</v>
      </c>
    </row>
    <row r="3143" spans="1:6" customFormat="1" ht="14.25">
      <c r="A3143" s="291">
        <v>40795</v>
      </c>
      <c r="B3143" s="292" t="s">
        <v>36</v>
      </c>
      <c r="C3143" s="293" t="s">
        <v>14864</v>
      </c>
      <c r="D3143" s="294" t="s">
        <v>1875</v>
      </c>
      <c r="E3143" s="295">
        <v>54.557249432371066</v>
      </c>
      <c r="F3143" s="296">
        <f t="shared" si="57"/>
        <v>54.557249432371066</v>
      </c>
    </row>
    <row r="3144" spans="1:6" customFormat="1" ht="14.25">
      <c r="A3144" s="291">
        <v>40787</v>
      </c>
      <c r="B3144" s="292" t="s">
        <v>36</v>
      </c>
      <c r="C3144" s="293" t="s">
        <v>14865</v>
      </c>
      <c r="D3144" s="294" t="s">
        <v>1875</v>
      </c>
      <c r="E3144" s="295">
        <v>167.83976646123904</v>
      </c>
      <c r="F3144" s="296">
        <f t="shared" si="57"/>
        <v>167.83976646123904</v>
      </c>
    </row>
    <row r="3145" spans="1:6" customFormat="1" ht="14.25">
      <c r="A3145" s="291">
        <v>40812</v>
      </c>
      <c r="B3145" s="292" t="s">
        <v>36</v>
      </c>
      <c r="C3145" s="293" t="s">
        <v>14866</v>
      </c>
      <c r="D3145" s="294" t="s">
        <v>1875</v>
      </c>
      <c r="E3145" s="295">
        <v>167.83976646123904</v>
      </c>
      <c r="F3145" s="296">
        <f t="shared" si="57"/>
        <v>167.83976646123904</v>
      </c>
    </row>
    <row r="3146" spans="1:6" customFormat="1" ht="14.25">
      <c r="A3146" s="291">
        <v>42673</v>
      </c>
      <c r="B3146" s="292" t="s">
        <v>36</v>
      </c>
      <c r="C3146" s="293" t="s">
        <v>14867</v>
      </c>
      <c r="D3146" s="294" t="s">
        <v>1875</v>
      </c>
      <c r="E3146" s="295">
        <v>185.85793058709046</v>
      </c>
      <c r="F3146" s="296">
        <f t="shared" si="57"/>
        <v>185.85793058709046</v>
      </c>
    </row>
    <row r="3147" spans="1:6" customFormat="1" ht="14.25">
      <c r="A3147" s="291">
        <v>40803</v>
      </c>
      <c r="B3147" s="292" t="s">
        <v>36</v>
      </c>
      <c r="C3147" s="293" t="s">
        <v>14868</v>
      </c>
      <c r="D3147" s="294" t="s">
        <v>1875</v>
      </c>
      <c r="E3147" s="295">
        <v>84.30911449886473</v>
      </c>
      <c r="F3147" s="296">
        <f t="shared" si="57"/>
        <v>84.30911449886473</v>
      </c>
    </row>
    <row r="3148" spans="1:6" customFormat="1" ht="28.5">
      <c r="A3148" s="291">
        <v>41406</v>
      </c>
      <c r="B3148" s="292" t="s">
        <v>36</v>
      </c>
      <c r="C3148" s="293" t="s">
        <v>14869</v>
      </c>
      <c r="D3148" s="294" t="s">
        <v>1875</v>
      </c>
      <c r="E3148" s="295">
        <v>75.413558222510531</v>
      </c>
      <c r="F3148" s="296">
        <f t="shared" si="57"/>
        <v>75.413558222510531</v>
      </c>
    </row>
    <row r="3149" spans="1:6" customFormat="1" ht="28.5">
      <c r="A3149" s="291">
        <v>41100</v>
      </c>
      <c r="B3149" s="292" t="s">
        <v>36</v>
      </c>
      <c r="C3149" s="293" t="s">
        <v>14870</v>
      </c>
      <c r="D3149" s="294" t="s">
        <v>1875</v>
      </c>
      <c r="E3149" s="295">
        <v>72.948426856957497</v>
      </c>
      <c r="F3149" s="296">
        <f t="shared" si="57"/>
        <v>72.948426856957497</v>
      </c>
    </row>
    <row r="3150" spans="1:6" customFormat="1" ht="28.5">
      <c r="A3150" s="291">
        <v>40979</v>
      </c>
      <c r="B3150" s="292" t="s">
        <v>36</v>
      </c>
      <c r="C3150" s="293" t="s">
        <v>14871</v>
      </c>
      <c r="D3150" s="294" t="s">
        <v>1875</v>
      </c>
      <c r="E3150" s="295">
        <v>70.799545896853715</v>
      </c>
      <c r="F3150" s="296">
        <f t="shared" si="57"/>
        <v>70.799545896853715</v>
      </c>
    </row>
    <row r="3151" spans="1:6" customFormat="1" ht="14.25">
      <c r="A3151" s="291">
        <v>40815</v>
      </c>
      <c r="B3151" s="292" t="s">
        <v>36</v>
      </c>
      <c r="C3151" s="293" t="s">
        <v>14872</v>
      </c>
      <c r="D3151" s="294" t="s">
        <v>1875</v>
      </c>
      <c r="E3151" s="295">
        <v>91.534219915666554</v>
      </c>
      <c r="F3151" s="296">
        <f t="shared" si="57"/>
        <v>91.534219915666554</v>
      </c>
    </row>
    <row r="3152" spans="1:6" customFormat="1" ht="14.25">
      <c r="A3152" s="291">
        <v>40809</v>
      </c>
      <c r="B3152" s="292" t="s">
        <v>36</v>
      </c>
      <c r="C3152" s="293" t="s">
        <v>14873</v>
      </c>
      <c r="D3152" s="294" t="s">
        <v>1875</v>
      </c>
      <c r="E3152" s="295">
        <v>106.39798897178073</v>
      </c>
      <c r="F3152" s="296">
        <f t="shared" si="57"/>
        <v>106.39798897178073</v>
      </c>
    </row>
    <row r="3153" spans="1:6" customFormat="1" ht="14.25">
      <c r="A3153" s="291">
        <v>40810</v>
      </c>
      <c r="B3153" s="292" t="s">
        <v>36</v>
      </c>
      <c r="C3153" s="293" t="s">
        <v>14874</v>
      </c>
      <c r="D3153" s="294" t="s">
        <v>1875</v>
      </c>
      <c r="E3153" s="295">
        <v>136.2228349010704</v>
      </c>
      <c r="F3153" s="296">
        <f t="shared" si="57"/>
        <v>136.2228349010704</v>
      </c>
    </row>
    <row r="3154" spans="1:6" customFormat="1" ht="14.25">
      <c r="A3154" s="291">
        <v>41097</v>
      </c>
      <c r="B3154" s="292" t="s">
        <v>36</v>
      </c>
      <c r="C3154" s="293" t="s">
        <v>14875</v>
      </c>
      <c r="D3154" s="294" t="s">
        <v>1875</v>
      </c>
      <c r="E3154" s="295">
        <v>154.26532598118715</v>
      </c>
      <c r="F3154" s="296">
        <f t="shared" si="57"/>
        <v>154.26532598118715</v>
      </c>
    </row>
    <row r="3155" spans="1:6" customFormat="1" ht="28.5">
      <c r="A3155" s="291">
        <v>41364</v>
      </c>
      <c r="B3155" s="292" t="s">
        <v>36</v>
      </c>
      <c r="C3155" s="293" t="s">
        <v>14876</v>
      </c>
      <c r="D3155" s="294" t="s">
        <v>1875</v>
      </c>
      <c r="E3155" s="295">
        <v>75.413558222510531</v>
      </c>
      <c r="F3155" s="296">
        <f t="shared" si="57"/>
        <v>75.413558222510531</v>
      </c>
    </row>
    <row r="3156" spans="1:6" customFormat="1" ht="14.25">
      <c r="A3156" s="291">
        <v>40777</v>
      </c>
      <c r="B3156" s="292" t="s">
        <v>36</v>
      </c>
      <c r="C3156" s="293" t="s">
        <v>14877</v>
      </c>
      <c r="D3156" s="294" t="s">
        <v>1875</v>
      </c>
      <c r="E3156" s="295">
        <v>62.577035355173528</v>
      </c>
      <c r="F3156" s="296">
        <f t="shared" si="57"/>
        <v>62.577035355173528</v>
      </c>
    </row>
    <row r="3157" spans="1:6" customFormat="1" ht="14.25">
      <c r="A3157" s="291">
        <v>40779</v>
      </c>
      <c r="B3157" s="292" t="s">
        <v>36</v>
      </c>
      <c r="C3157" s="293" t="s">
        <v>14878</v>
      </c>
      <c r="D3157" s="294" t="s">
        <v>1875</v>
      </c>
      <c r="E3157" s="295">
        <v>73.572818683100877</v>
      </c>
      <c r="F3157" s="296">
        <f t="shared" si="57"/>
        <v>73.572818683100877</v>
      </c>
    </row>
    <row r="3158" spans="1:6" customFormat="1" ht="14.25">
      <c r="A3158" s="291">
        <v>40781</v>
      </c>
      <c r="B3158" s="292" t="s">
        <v>36</v>
      </c>
      <c r="C3158" s="293" t="s">
        <v>14879</v>
      </c>
      <c r="D3158" s="294" t="s">
        <v>1875</v>
      </c>
      <c r="E3158" s="295">
        <v>106.39798897178073</v>
      </c>
      <c r="F3158" s="296">
        <f t="shared" si="57"/>
        <v>106.39798897178073</v>
      </c>
    </row>
    <row r="3159" spans="1:6" customFormat="1" ht="14.25">
      <c r="A3159" s="291">
        <v>40783</v>
      </c>
      <c r="B3159" s="292" t="s">
        <v>36</v>
      </c>
      <c r="C3159" s="293" t="s">
        <v>14880</v>
      </c>
      <c r="D3159" s="294" t="s">
        <v>1875</v>
      </c>
      <c r="E3159" s="295">
        <v>136.2228349010704</v>
      </c>
      <c r="F3159" s="296">
        <f t="shared" si="57"/>
        <v>136.2228349010704</v>
      </c>
    </row>
    <row r="3160" spans="1:6" customFormat="1" ht="14.25">
      <c r="A3160" s="291">
        <v>41366</v>
      </c>
      <c r="B3160" s="292" t="s">
        <v>36</v>
      </c>
      <c r="C3160" s="293" t="s">
        <v>14881</v>
      </c>
      <c r="D3160" s="294" t="s">
        <v>1875</v>
      </c>
      <c r="E3160" s="295">
        <v>154.26532598118715</v>
      </c>
      <c r="F3160" s="296">
        <f t="shared" si="57"/>
        <v>154.26532598118715</v>
      </c>
    </row>
    <row r="3161" spans="1:6" customFormat="1" ht="28.5">
      <c r="A3161" s="291">
        <v>40834</v>
      </c>
      <c r="B3161" s="292" t="s">
        <v>36</v>
      </c>
      <c r="C3161" s="293" t="s">
        <v>14882</v>
      </c>
      <c r="D3161" s="294" t="s">
        <v>1874</v>
      </c>
      <c r="E3161" s="295">
        <v>2.5948751216347712</v>
      </c>
      <c r="F3161" s="296">
        <f t="shared" si="57"/>
        <v>2.5948751216347712</v>
      </c>
    </row>
    <row r="3162" spans="1:6" customFormat="1" ht="14.25">
      <c r="A3162" s="291">
        <v>40835</v>
      </c>
      <c r="B3162" s="292" t="s">
        <v>36</v>
      </c>
      <c r="C3162" s="293" t="s">
        <v>14883</v>
      </c>
      <c r="D3162" s="294" t="s">
        <v>1874</v>
      </c>
      <c r="E3162" s="295">
        <v>4.5896853713915018</v>
      </c>
      <c r="F3162" s="296">
        <f t="shared" si="57"/>
        <v>4.5896853713915018</v>
      </c>
    </row>
    <row r="3163" spans="1:6" customFormat="1" ht="28.5">
      <c r="A3163" s="291">
        <v>40841</v>
      </c>
      <c r="B3163" s="292" t="s">
        <v>36</v>
      </c>
      <c r="C3163" s="293" t="s">
        <v>14884</v>
      </c>
      <c r="D3163" s="294" t="s">
        <v>14795</v>
      </c>
      <c r="E3163" s="295">
        <v>157.73597145637365</v>
      </c>
      <c r="F3163" s="296">
        <f t="shared" si="57"/>
        <v>157.73597145637365</v>
      </c>
    </row>
    <row r="3164" spans="1:6" customFormat="1" ht="28.5">
      <c r="A3164" s="291">
        <v>40842</v>
      </c>
      <c r="B3164" s="292" t="s">
        <v>36</v>
      </c>
      <c r="C3164" s="293" t="s">
        <v>14885</v>
      </c>
      <c r="D3164" s="294" t="s">
        <v>14795</v>
      </c>
      <c r="E3164" s="295">
        <v>460.30651962374304</v>
      </c>
      <c r="F3164" s="296">
        <f t="shared" si="57"/>
        <v>460.30651962374304</v>
      </c>
    </row>
    <row r="3165" spans="1:6" customFormat="1" ht="14.25">
      <c r="A3165" s="291">
        <v>40843</v>
      </c>
      <c r="B3165" s="292" t="s">
        <v>36</v>
      </c>
      <c r="C3165" s="293" t="s">
        <v>14886</v>
      </c>
      <c r="D3165" s="294" t="s">
        <v>14795</v>
      </c>
      <c r="E3165" s="295">
        <v>160.6795329224781</v>
      </c>
      <c r="F3165" s="296">
        <f t="shared" si="57"/>
        <v>160.6795329224781</v>
      </c>
    </row>
    <row r="3166" spans="1:6" customFormat="1" ht="28.5">
      <c r="A3166" s="291">
        <v>40844</v>
      </c>
      <c r="B3166" s="292" t="s">
        <v>36</v>
      </c>
      <c r="C3166" s="293" t="s">
        <v>14887</v>
      </c>
      <c r="D3166" s="294" t="s">
        <v>14795</v>
      </c>
      <c r="E3166" s="295">
        <v>465.25300032435933</v>
      </c>
      <c r="F3166" s="296">
        <f t="shared" si="57"/>
        <v>465.25300032435933</v>
      </c>
    </row>
    <row r="3167" spans="1:6" customFormat="1" ht="28.5">
      <c r="A3167" s="291">
        <v>41112</v>
      </c>
      <c r="B3167" s="292" t="s">
        <v>36</v>
      </c>
      <c r="C3167" s="293" t="s">
        <v>14888</v>
      </c>
      <c r="D3167" s="294" t="s">
        <v>14795</v>
      </c>
      <c r="E3167" s="295">
        <v>161.08498216023352</v>
      </c>
      <c r="F3167" s="296">
        <f t="shared" si="57"/>
        <v>161.08498216023352</v>
      </c>
    </row>
    <row r="3168" spans="1:6" customFormat="1" ht="28.5">
      <c r="A3168" s="291">
        <v>43342</v>
      </c>
      <c r="B3168" s="292" t="s">
        <v>36</v>
      </c>
      <c r="C3168" s="293" t="s">
        <v>14889</v>
      </c>
      <c r="D3168" s="294" t="s">
        <v>14795</v>
      </c>
      <c r="E3168" s="295">
        <v>158.42523516055789</v>
      </c>
      <c r="F3168" s="296">
        <f t="shared" si="57"/>
        <v>158.42523516055789</v>
      </c>
    </row>
    <row r="3169" spans="1:6" customFormat="1" ht="14.25">
      <c r="A3169" s="291">
        <v>40878</v>
      </c>
      <c r="B3169" s="292" t="s">
        <v>36</v>
      </c>
      <c r="C3169" s="293" t="s">
        <v>14890</v>
      </c>
      <c r="D3169" s="294" t="s">
        <v>14795</v>
      </c>
      <c r="E3169" s="295">
        <v>161.02821926694779</v>
      </c>
      <c r="F3169" s="296">
        <f t="shared" si="57"/>
        <v>161.02821926694779</v>
      </c>
    </row>
    <row r="3170" spans="1:6" customFormat="1" ht="14.25">
      <c r="A3170" s="291">
        <v>40845</v>
      </c>
      <c r="B3170" s="292" t="s">
        <v>36</v>
      </c>
      <c r="C3170" s="293" t="s">
        <v>14891</v>
      </c>
      <c r="D3170" s="294" t="s">
        <v>14795</v>
      </c>
      <c r="E3170" s="295">
        <v>126.65423289004215</v>
      </c>
      <c r="F3170" s="296">
        <f t="shared" ref="F3170:F3201" si="58">E3170*$F$3079</f>
        <v>126.65423289004215</v>
      </c>
    </row>
    <row r="3171" spans="1:6" customFormat="1" ht="14.25">
      <c r="A3171" s="291">
        <v>40846</v>
      </c>
      <c r="B3171" s="292" t="s">
        <v>36</v>
      </c>
      <c r="C3171" s="293" t="s">
        <v>14892</v>
      </c>
      <c r="D3171" s="294" t="s">
        <v>14795</v>
      </c>
      <c r="E3171" s="295">
        <v>431.23580927667848</v>
      </c>
      <c r="F3171" s="296">
        <f t="shared" si="58"/>
        <v>431.23580927667848</v>
      </c>
    </row>
    <row r="3172" spans="1:6" customFormat="1" ht="28.5">
      <c r="A3172" s="291">
        <v>40879</v>
      </c>
      <c r="B3172" s="292" t="s">
        <v>36</v>
      </c>
      <c r="C3172" s="293" t="s">
        <v>14893</v>
      </c>
      <c r="D3172" s="294" t="s">
        <v>14795</v>
      </c>
      <c r="E3172" s="295">
        <v>127.00291923451184</v>
      </c>
      <c r="F3172" s="296">
        <f t="shared" si="58"/>
        <v>127.00291923451184</v>
      </c>
    </row>
    <row r="3173" spans="1:6" customFormat="1" ht="14.25">
      <c r="A3173" s="291">
        <v>40877</v>
      </c>
      <c r="B3173" s="292" t="s">
        <v>36</v>
      </c>
      <c r="C3173" s="293" t="s">
        <v>14894</v>
      </c>
      <c r="D3173" s="294" t="s">
        <v>14795</v>
      </c>
      <c r="E3173" s="295">
        <v>168.75608173856634</v>
      </c>
      <c r="F3173" s="296">
        <f t="shared" si="58"/>
        <v>168.75608173856634</v>
      </c>
    </row>
    <row r="3174" spans="1:6" customFormat="1" ht="28.5">
      <c r="A3174" s="291">
        <v>43341</v>
      </c>
      <c r="B3174" s="292" t="s">
        <v>36</v>
      </c>
      <c r="C3174" s="293" t="s">
        <v>14895</v>
      </c>
      <c r="D3174" s="294" t="s">
        <v>14795</v>
      </c>
      <c r="E3174" s="295">
        <v>169.63996107687316</v>
      </c>
      <c r="F3174" s="296">
        <f t="shared" si="58"/>
        <v>169.63996107687316</v>
      </c>
    </row>
    <row r="3175" spans="1:6" customFormat="1" ht="14.25">
      <c r="A3175" s="291">
        <v>40867</v>
      </c>
      <c r="B3175" s="292" t="s">
        <v>36</v>
      </c>
      <c r="C3175" s="293" t="s">
        <v>14896</v>
      </c>
      <c r="D3175" s="294" t="s">
        <v>1874</v>
      </c>
      <c r="E3175" s="295">
        <v>3.9490755757379175</v>
      </c>
      <c r="F3175" s="296">
        <f t="shared" si="58"/>
        <v>3.9490755757379175</v>
      </c>
    </row>
    <row r="3176" spans="1:6" customFormat="1" ht="14.25">
      <c r="A3176" s="291">
        <v>40763</v>
      </c>
      <c r="B3176" s="292" t="s">
        <v>36</v>
      </c>
      <c r="C3176" s="293" t="s">
        <v>14897</v>
      </c>
      <c r="D3176" s="294" t="s">
        <v>1874</v>
      </c>
      <c r="E3176" s="295">
        <v>1.1352578657152124</v>
      </c>
      <c r="F3176" s="296">
        <f t="shared" si="58"/>
        <v>1.1352578657152124</v>
      </c>
    </row>
    <row r="3177" spans="1:6" customFormat="1" ht="14.25">
      <c r="A3177" s="291">
        <v>40765</v>
      </c>
      <c r="B3177" s="292" t="s">
        <v>36</v>
      </c>
      <c r="C3177" s="293" t="s">
        <v>14898</v>
      </c>
      <c r="D3177" s="294" t="s">
        <v>1874</v>
      </c>
      <c r="E3177" s="295">
        <v>8.636068764190723</v>
      </c>
      <c r="F3177" s="296">
        <f t="shared" si="58"/>
        <v>8.636068764190723</v>
      </c>
    </row>
    <row r="3178" spans="1:6" customFormat="1" ht="14.25">
      <c r="A3178" s="291">
        <v>40757</v>
      </c>
      <c r="B3178" s="292" t="s">
        <v>36</v>
      </c>
      <c r="C3178" s="293" t="s">
        <v>14899</v>
      </c>
      <c r="D3178" s="294" t="s">
        <v>1875</v>
      </c>
      <c r="E3178" s="295">
        <v>26.524489133960426</v>
      </c>
      <c r="F3178" s="296">
        <f t="shared" si="58"/>
        <v>26.524489133960426</v>
      </c>
    </row>
    <row r="3179" spans="1:6" customFormat="1" ht="14.25">
      <c r="A3179" s="291">
        <v>40758</v>
      </c>
      <c r="B3179" s="292" t="s">
        <v>36</v>
      </c>
      <c r="C3179" s="293" t="s">
        <v>14900</v>
      </c>
      <c r="D3179" s="294" t="s">
        <v>1875</v>
      </c>
      <c r="E3179" s="295">
        <v>28.567953292247807</v>
      </c>
      <c r="F3179" s="296">
        <f t="shared" si="58"/>
        <v>28.567953292247807</v>
      </c>
    </row>
    <row r="3180" spans="1:6" customFormat="1" ht="28.5">
      <c r="A3180" s="291">
        <v>40761</v>
      </c>
      <c r="B3180" s="292" t="s">
        <v>36</v>
      </c>
      <c r="C3180" s="293" t="s">
        <v>14901</v>
      </c>
      <c r="D3180" s="294" t="s">
        <v>1875</v>
      </c>
      <c r="E3180" s="295">
        <v>55.254622121310412</v>
      </c>
      <c r="F3180" s="296">
        <f t="shared" si="58"/>
        <v>55.254622121310412</v>
      </c>
    </row>
    <row r="3181" spans="1:6" customFormat="1" ht="14.25">
      <c r="A3181" s="291">
        <v>40759</v>
      </c>
      <c r="B3181" s="292" t="s">
        <v>36</v>
      </c>
      <c r="C3181" s="293" t="s">
        <v>14902</v>
      </c>
      <c r="D3181" s="294" t="s">
        <v>1875</v>
      </c>
      <c r="E3181" s="295">
        <v>29.143691209860521</v>
      </c>
      <c r="F3181" s="296">
        <f t="shared" si="58"/>
        <v>29.143691209860521</v>
      </c>
    </row>
    <row r="3182" spans="1:6" customFormat="1" ht="14.25">
      <c r="A3182" s="291">
        <v>40760</v>
      </c>
      <c r="B3182" s="292" t="s">
        <v>36</v>
      </c>
      <c r="C3182" s="293" t="s">
        <v>14903</v>
      </c>
      <c r="D3182" s="294" t="s">
        <v>1875</v>
      </c>
      <c r="E3182" s="295">
        <v>29.987025624391823</v>
      </c>
      <c r="F3182" s="296">
        <f t="shared" si="58"/>
        <v>29.987025624391823</v>
      </c>
    </row>
    <row r="3183" spans="1:6" customFormat="1" ht="28.5">
      <c r="A3183" s="291">
        <v>110236</v>
      </c>
      <c r="B3183" s="292" t="s">
        <v>36</v>
      </c>
      <c r="C3183" s="293" t="s">
        <v>14904</v>
      </c>
      <c r="D3183" s="294" t="s">
        <v>21</v>
      </c>
      <c r="E3183" s="295">
        <v>1351.8488485241646</v>
      </c>
      <c r="F3183" s="296">
        <f t="shared" si="58"/>
        <v>1351.8488485241646</v>
      </c>
    </row>
    <row r="3184" spans="1:6" customFormat="1" ht="14.25">
      <c r="A3184" s="291">
        <v>41069</v>
      </c>
      <c r="B3184" s="292" t="s">
        <v>36</v>
      </c>
      <c r="C3184" s="293" t="s">
        <v>14905</v>
      </c>
      <c r="D3184" s="294" t="s">
        <v>1874</v>
      </c>
      <c r="E3184" s="295">
        <v>14.044761595848199</v>
      </c>
      <c r="F3184" s="296">
        <f t="shared" si="58"/>
        <v>14.044761595848199</v>
      </c>
    </row>
    <row r="3185" spans="1:6" customFormat="1" ht="14.25">
      <c r="A3185" s="291">
        <v>40985</v>
      </c>
      <c r="B3185" s="292" t="s">
        <v>36</v>
      </c>
      <c r="C3185" s="293" t="s">
        <v>14906</v>
      </c>
      <c r="D3185" s="294" t="s">
        <v>1874</v>
      </c>
      <c r="E3185" s="295">
        <v>12.16347713266299</v>
      </c>
      <c r="F3185" s="296">
        <f t="shared" si="58"/>
        <v>12.16347713266299</v>
      </c>
    </row>
    <row r="3186" spans="1:6" customFormat="1" ht="14.25">
      <c r="A3186" s="291">
        <v>40868</v>
      </c>
      <c r="B3186" s="292" t="s">
        <v>36</v>
      </c>
      <c r="C3186" s="293" t="s">
        <v>14907</v>
      </c>
      <c r="D3186" s="294" t="s">
        <v>1874</v>
      </c>
      <c r="E3186" s="295">
        <v>19.145313006811545</v>
      </c>
      <c r="F3186" s="296">
        <f t="shared" si="58"/>
        <v>19.145313006811545</v>
      </c>
    </row>
    <row r="3187" spans="1:6" customFormat="1" ht="14.25">
      <c r="A3187" s="291">
        <v>40816</v>
      </c>
      <c r="B3187" s="292" t="s">
        <v>36</v>
      </c>
      <c r="C3187" s="293" t="s">
        <v>14908</v>
      </c>
      <c r="D3187" s="294" t="s">
        <v>1874</v>
      </c>
      <c r="E3187" s="295">
        <v>1.0947129419396691</v>
      </c>
      <c r="F3187" s="296">
        <f t="shared" si="58"/>
        <v>1.0947129419396691</v>
      </c>
    </row>
    <row r="3188" spans="1:6" customFormat="1" ht="14.25">
      <c r="A3188" s="291">
        <v>40817</v>
      </c>
      <c r="B3188" s="292" t="s">
        <v>36</v>
      </c>
      <c r="C3188" s="293" t="s">
        <v>14909</v>
      </c>
      <c r="D3188" s="294" t="s">
        <v>1874</v>
      </c>
      <c r="E3188" s="295">
        <v>8.8144664288031134</v>
      </c>
      <c r="F3188" s="296">
        <f t="shared" si="58"/>
        <v>8.8144664288031134</v>
      </c>
    </row>
    <row r="3189" spans="1:6" customFormat="1" ht="14.25">
      <c r="A3189" s="291">
        <v>40850</v>
      </c>
      <c r="B3189" s="292" t="s">
        <v>36</v>
      </c>
      <c r="C3189" s="293" t="s">
        <v>14910</v>
      </c>
      <c r="D3189" s="294" t="s">
        <v>1874</v>
      </c>
      <c r="E3189" s="295">
        <v>2.246188777165099</v>
      </c>
      <c r="F3189" s="296">
        <f t="shared" si="58"/>
        <v>2.246188777165099</v>
      </c>
    </row>
    <row r="3190" spans="1:6" customFormat="1" ht="14.25">
      <c r="A3190" s="291">
        <v>40851</v>
      </c>
      <c r="B3190" s="292" t="s">
        <v>36</v>
      </c>
      <c r="C3190" s="293" t="s">
        <v>14911</v>
      </c>
      <c r="D3190" s="294" t="s">
        <v>1874</v>
      </c>
      <c r="E3190" s="295">
        <v>6.2195913071683417</v>
      </c>
      <c r="F3190" s="296">
        <f t="shared" si="58"/>
        <v>6.2195913071683417</v>
      </c>
    </row>
    <row r="3191" spans="1:6" customFormat="1" ht="14.25">
      <c r="A3191" s="291">
        <v>40852</v>
      </c>
      <c r="B3191" s="292" t="s">
        <v>36</v>
      </c>
      <c r="C3191" s="293" t="s">
        <v>14912</v>
      </c>
      <c r="D3191" s="294" t="s">
        <v>1874</v>
      </c>
      <c r="E3191" s="295">
        <v>2.3921505027570547</v>
      </c>
      <c r="F3191" s="296">
        <f t="shared" si="58"/>
        <v>2.3921505027570547</v>
      </c>
    </row>
    <row r="3192" spans="1:6" customFormat="1" ht="14.25">
      <c r="A3192" s="291">
        <v>40853</v>
      </c>
      <c r="B3192" s="292" t="s">
        <v>36</v>
      </c>
      <c r="C3192" s="293" t="s">
        <v>14913</v>
      </c>
      <c r="D3192" s="294" t="s">
        <v>1874</v>
      </c>
      <c r="E3192" s="295">
        <v>8.6441777489458325</v>
      </c>
      <c r="F3192" s="296">
        <f t="shared" si="58"/>
        <v>8.6441777489458325</v>
      </c>
    </row>
    <row r="3193" spans="1:6" customFormat="1" ht="14.25">
      <c r="A3193" s="291">
        <v>40854</v>
      </c>
      <c r="B3193" s="292" t="s">
        <v>36</v>
      </c>
      <c r="C3193" s="293" t="s">
        <v>14914</v>
      </c>
      <c r="D3193" s="294" t="s">
        <v>1874</v>
      </c>
      <c r="E3193" s="295">
        <v>2.5137852740836846</v>
      </c>
      <c r="F3193" s="296">
        <f t="shared" si="58"/>
        <v>2.5137852740836846</v>
      </c>
    </row>
    <row r="3194" spans="1:6" customFormat="1" ht="14.25">
      <c r="A3194" s="291">
        <v>40855</v>
      </c>
      <c r="B3194" s="292" t="s">
        <v>36</v>
      </c>
      <c r="C3194" s="293" t="s">
        <v>14915</v>
      </c>
      <c r="D3194" s="294" t="s">
        <v>1874</v>
      </c>
      <c r="E3194" s="295">
        <v>11.603957184560493</v>
      </c>
      <c r="F3194" s="296">
        <f t="shared" si="58"/>
        <v>11.603957184560493</v>
      </c>
    </row>
    <row r="3195" spans="1:6" customFormat="1" ht="14.25">
      <c r="A3195" s="291">
        <v>40856</v>
      </c>
      <c r="B3195" s="292" t="s">
        <v>36</v>
      </c>
      <c r="C3195" s="293" t="s">
        <v>14916</v>
      </c>
      <c r="D3195" s="294" t="s">
        <v>1874</v>
      </c>
      <c r="E3195" s="295">
        <v>2.8949075575737915</v>
      </c>
      <c r="F3195" s="296">
        <f t="shared" si="58"/>
        <v>2.8949075575737915</v>
      </c>
    </row>
    <row r="3196" spans="1:6" customFormat="1" ht="14.25">
      <c r="A3196" s="291">
        <v>40857</v>
      </c>
      <c r="B3196" s="292" t="s">
        <v>36</v>
      </c>
      <c r="C3196" s="293" t="s">
        <v>14917</v>
      </c>
      <c r="D3196" s="294" t="s">
        <v>1874</v>
      </c>
      <c r="E3196" s="295">
        <v>15.398962049951344</v>
      </c>
      <c r="F3196" s="296">
        <f t="shared" si="58"/>
        <v>15.398962049951344</v>
      </c>
    </row>
    <row r="3197" spans="1:6" customFormat="1" ht="14.25">
      <c r="A3197" s="291">
        <v>42229</v>
      </c>
      <c r="B3197" s="292" t="s">
        <v>36</v>
      </c>
      <c r="C3197" s="293" t="s">
        <v>14918</v>
      </c>
      <c r="D3197" s="294" t="s">
        <v>1875</v>
      </c>
      <c r="E3197" s="295">
        <v>28.113850145961724</v>
      </c>
      <c r="F3197" s="296">
        <f t="shared" si="58"/>
        <v>28.113850145961724</v>
      </c>
    </row>
    <row r="3198" spans="1:6" customFormat="1" ht="14.25">
      <c r="A3198" s="291">
        <v>40894</v>
      </c>
      <c r="B3198" s="292" t="s">
        <v>36</v>
      </c>
      <c r="C3198" s="293" t="s">
        <v>14919</v>
      </c>
      <c r="D3198" s="294" t="s">
        <v>21</v>
      </c>
      <c r="E3198" s="295">
        <v>36.968861498540385</v>
      </c>
      <c r="F3198" s="296">
        <f t="shared" si="58"/>
        <v>36.968861498540385</v>
      </c>
    </row>
    <row r="3199" spans="1:6" customFormat="1" ht="14.25">
      <c r="A3199" s="291">
        <v>40895</v>
      </c>
      <c r="B3199" s="292" t="s">
        <v>36</v>
      </c>
      <c r="C3199" s="293" t="s">
        <v>14920</v>
      </c>
      <c r="D3199" s="294" t="s">
        <v>21</v>
      </c>
      <c r="E3199" s="295">
        <v>66.09633473889069</v>
      </c>
      <c r="F3199" s="296">
        <f t="shared" si="58"/>
        <v>66.09633473889069</v>
      </c>
    </row>
    <row r="3200" spans="1:6" customFormat="1" ht="14.25">
      <c r="A3200" s="291">
        <v>40869</v>
      </c>
      <c r="B3200" s="292" t="s">
        <v>36</v>
      </c>
      <c r="C3200" s="293" t="s">
        <v>14921</v>
      </c>
      <c r="D3200" s="294" t="s">
        <v>1874</v>
      </c>
      <c r="E3200" s="295">
        <v>8.4495621148232232</v>
      </c>
      <c r="F3200" s="296">
        <f t="shared" si="58"/>
        <v>8.4495621148232232</v>
      </c>
    </row>
    <row r="3201" spans="1:6" customFormat="1" ht="28.5">
      <c r="A3201" s="291">
        <v>40881</v>
      </c>
      <c r="B3201" s="292" t="s">
        <v>36</v>
      </c>
      <c r="C3201" s="293" t="s">
        <v>14922</v>
      </c>
      <c r="D3201" s="294" t="s">
        <v>1874</v>
      </c>
      <c r="E3201" s="295">
        <v>8.4495621148232232</v>
      </c>
      <c r="F3201" s="296">
        <f t="shared" si="58"/>
        <v>8.4495621148232232</v>
      </c>
    </row>
    <row r="3202" spans="1:6" customFormat="1" ht="28.5">
      <c r="A3202" s="291">
        <v>40870</v>
      </c>
      <c r="B3202" s="292" t="s">
        <v>36</v>
      </c>
      <c r="C3202" s="293" t="s">
        <v>14923</v>
      </c>
      <c r="D3202" s="294" t="s">
        <v>1874</v>
      </c>
      <c r="E3202" s="295">
        <v>19.777813817710022</v>
      </c>
      <c r="F3202" s="296">
        <f t="shared" ref="F3202:F3233" si="59">E3202*$F$3079</f>
        <v>19.777813817710022</v>
      </c>
    </row>
    <row r="3203" spans="1:6" customFormat="1" ht="28.5">
      <c r="A3203" s="291">
        <v>40860</v>
      </c>
      <c r="B3203" s="292" t="s">
        <v>36</v>
      </c>
      <c r="C3203" s="293" t="s">
        <v>14924</v>
      </c>
      <c r="D3203" s="294" t="s">
        <v>1874</v>
      </c>
      <c r="E3203" s="295">
        <v>62.277002919234505</v>
      </c>
      <c r="F3203" s="296">
        <f t="shared" si="59"/>
        <v>62.277002919234505</v>
      </c>
    </row>
    <row r="3204" spans="1:6" customFormat="1" ht="28.5">
      <c r="A3204" s="291">
        <v>40864</v>
      </c>
      <c r="B3204" s="292" t="s">
        <v>36</v>
      </c>
      <c r="C3204" s="293" t="s">
        <v>14925</v>
      </c>
      <c r="D3204" s="294" t="s">
        <v>14795</v>
      </c>
      <c r="E3204" s="295">
        <v>638.74472915990918</v>
      </c>
      <c r="F3204" s="296">
        <f t="shared" si="59"/>
        <v>638.74472915990918</v>
      </c>
    </row>
    <row r="3205" spans="1:6" customFormat="1" ht="28.5">
      <c r="A3205" s="291">
        <v>40861</v>
      </c>
      <c r="B3205" s="292" t="s">
        <v>36</v>
      </c>
      <c r="C3205" s="293" t="s">
        <v>14926</v>
      </c>
      <c r="D3205" s="294" t="s">
        <v>1874</v>
      </c>
      <c r="E3205" s="295">
        <v>93.812844631852087</v>
      </c>
      <c r="F3205" s="296">
        <f t="shared" si="59"/>
        <v>93.812844631852087</v>
      </c>
    </row>
    <row r="3206" spans="1:6" customFormat="1" ht="14.25">
      <c r="A3206" s="291">
        <v>40865</v>
      </c>
      <c r="B3206" s="292" t="s">
        <v>36</v>
      </c>
      <c r="C3206" s="293" t="s">
        <v>14927</v>
      </c>
      <c r="D3206" s="294" t="s">
        <v>14795</v>
      </c>
      <c r="E3206" s="295">
        <v>988.97988971780717</v>
      </c>
      <c r="F3206" s="296">
        <f t="shared" si="59"/>
        <v>988.97988971780717</v>
      </c>
    </row>
    <row r="3207" spans="1:6" customFormat="1" ht="14.25">
      <c r="A3207" s="291">
        <v>40880</v>
      </c>
      <c r="B3207" s="292" t="s">
        <v>36</v>
      </c>
      <c r="C3207" s="293" t="s">
        <v>14928</v>
      </c>
      <c r="D3207" s="294" t="s">
        <v>1874</v>
      </c>
      <c r="E3207" s="295">
        <v>68.488485241647737</v>
      </c>
      <c r="F3207" s="296">
        <f t="shared" si="59"/>
        <v>68.488485241647737</v>
      </c>
    </row>
    <row r="3208" spans="1:6" customFormat="1" ht="14.25">
      <c r="A3208" s="291">
        <v>40858</v>
      </c>
      <c r="B3208" s="292" t="s">
        <v>36</v>
      </c>
      <c r="C3208" s="293" t="s">
        <v>14929</v>
      </c>
      <c r="D3208" s="294" t="s">
        <v>1874</v>
      </c>
      <c r="E3208" s="295">
        <v>57.006162828413878</v>
      </c>
      <c r="F3208" s="296">
        <f t="shared" si="59"/>
        <v>57.006162828413878</v>
      </c>
    </row>
    <row r="3209" spans="1:6" customFormat="1" ht="14.25">
      <c r="A3209" s="291">
        <v>40862</v>
      </c>
      <c r="B3209" s="292" t="s">
        <v>36</v>
      </c>
      <c r="C3209" s="293" t="s">
        <v>14930</v>
      </c>
      <c r="D3209" s="294" t="s">
        <v>14795</v>
      </c>
      <c r="E3209" s="295">
        <v>583.77392150502749</v>
      </c>
      <c r="F3209" s="296">
        <f t="shared" si="59"/>
        <v>583.77392150502749</v>
      </c>
    </row>
    <row r="3210" spans="1:6" customFormat="1" ht="14.25">
      <c r="A3210" s="291">
        <v>40859</v>
      </c>
      <c r="B3210" s="292" t="s">
        <v>36</v>
      </c>
      <c r="C3210" s="293" t="s">
        <v>14931</v>
      </c>
      <c r="D3210" s="294" t="s">
        <v>1874</v>
      </c>
      <c r="E3210" s="295">
        <v>89.482646772624051</v>
      </c>
      <c r="F3210" s="296">
        <f t="shared" si="59"/>
        <v>89.482646772624051</v>
      </c>
    </row>
    <row r="3211" spans="1:6" customFormat="1" ht="14.25">
      <c r="A3211" s="291">
        <v>40863</v>
      </c>
      <c r="B3211" s="292" t="s">
        <v>36</v>
      </c>
      <c r="C3211" s="293" t="s">
        <v>14932</v>
      </c>
      <c r="D3211" s="294" t="s">
        <v>14795</v>
      </c>
      <c r="E3211" s="295">
        <v>927.21375283814461</v>
      </c>
      <c r="F3211" s="296">
        <f t="shared" si="59"/>
        <v>927.21375283814461</v>
      </c>
    </row>
    <row r="3212" spans="1:6" customFormat="1" ht="28.5">
      <c r="A3212" s="291">
        <v>40883</v>
      </c>
      <c r="B3212" s="292" t="s">
        <v>36</v>
      </c>
      <c r="C3212" s="293" t="s">
        <v>14933</v>
      </c>
      <c r="D3212" s="294" t="s">
        <v>1874</v>
      </c>
      <c r="E3212" s="295">
        <v>107.01427181316899</v>
      </c>
      <c r="F3212" s="296">
        <f t="shared" si="59"/>
        <v>107.01427181316899</v>
      </c>
    </row>
    <row r="3213" spans="1:6" customFormat="1" ht="28.5">
      <c r="A3213" s="291">
        <v>40885</v>
      </c>
      <c r="B3213" s="292" t="s">
        <v>36</v>
      </c>
      <c r="C3213" s="293" t="s">
        <v>14934</v>
      </c>
      <c r="D3213" s="294" t="s">
        <v>1874</v>
      </c>
      <c r="E3213" s="295">
        <v>136.36879662666232</v>
      </c>
      <c r="F3213" s="296">
        <f t="shared" si="59"/>
        <v>136.36879662666232</v>
      </c>
    </row>
    <row r="3214" spans="1:6" customFormat="1" ht="28.5">
      <c r="A3214" s="291">
        <v>40897</v>
      </c>
      <c r="B3214" s="292" t="s">
        <v>36</v>
      </c>
      <c r="C3214" s="293" t="s">
        <v>14935</v>
      </c>
      <c r="D3214" s="294" t="s">
        <v>1874</v>
      </c>
      <c r="E3214" s="295">
        <v>107.01427181316899</v>
      </c>
      <c r="F3214" s="296">
        <f t="shared" si="59"/>
        <v>107.01427181316899</v>
      </c>
    </row>
    <row r="3215" spans="1:6" customFormat="1" ht="28.5">
      <c r="A3215" s="291">
        <v>40884</v>
      </c>
      <c r="B3215" s="292" t="s">
        <v>36</v>
      </c>
      <c r="C3215" s="293" t="s">
        <v>14936</v>
      </c>
      <c r="D3215" s="294" t="s">
        <v>1874</v>
      </c>
      <c r="E3215" s="295">
        <v>127.77327278624715</v>
      </c>
      <c r="F3215" s="296">
        <f t="shared" si="59"/>
        <v>127.77327278624715</v>
      </c>
    </row>
    <row r="3216" spans="1:6" customFormat="1" ht="28.5">
      <c r="A3216" s="291">
        <v>40898</v>
      </c>
      <c r="B3216" s="292" t="s">
        <v>36</v>
      </c>
      <c r="C3216" s="293" t="s">
        <v>14937</v>
      </c>
      <c r="D3216" s="294" t="s">
        <v>1874</v>
      </c>
      <c r="E3216" s="295">
        <v>127.77327278624715</v>
      </c>
      <c r="F3216" s="296">
        <f t="shared" si="59"/>
        <v>127.77327278624715</v>
      </c>
    </row>
    <row r="3217" spans="1:6" customFormat="1" ht="28.5">
      <c r="A3217" s="291">
        <v>40896</v>
      </c>
      <c r="B3217" s="292" t="s">
        <v>36</v>
      </c>
      <c r="C3217" s="293" t="s">
        <v>14938</v>
      </c>
      <c r="D3217" s="294" t="s">
        <v>1874</v>
      </c>
      <c r="E3217" s="295">
        <v>136.36879662666232</v>
      </c>
      <c r="F3217" s="296">
        <f t="shared" si="59"/>
        <v>136.36879662666232</v>
      </c>
    </row>
    <row r="3218" spans="1:6" customFormat="1" ht="28.5">
      <c r="A3218" s="291">
        <v>40886</v>
      </c>
      <c r="B3218" s="292" t="s">
        <v>36</v>
      </c>
      <c r="C3218" s="293" t="s">
        <v>14939</v>
      </c>
      <c r="D3218" s="294" t="s">
        <v>1874</v>
      </c>
      <c r="E3218" s="295">
        <v>47.259163152773269</v>
      </c>
      <c r="F3218" s="296">
        <f t="shared" si="59"/>
        <v>47.259163152773269</v>
      </c>
    </row>
    <row r="3219" spans="1:6" customFormat="1" ht="28.5">
      <c r="A3219" s="291">
        <v>40887</v>
      </c>
      <c r="B3219" s="292" t="s">
        <v>36</v>
      </c>
      <c r="C3219" s="293" t="s">
        <v>14940</v>
      </c>
      <c r="D3219" s="294" t="s">
        <v>1874</v>
      </c>
      <c r="E3219" s="295">
        <v>281.12228349010701</v>
      </c>
      <c r="F3219" s="296">
        <f t="shared" si="59"/>
        <v>281.12228349010701</v>
      </c>
    </row>
    <row r="3220" spans="1:6" customFormat="1" ht="28.5">
      <c r="A3220" s="291">
        <v>40888</v>
      </c>
      <c r="B3220" s="292" t="s">
        <v>36</v>
      </c>
      <c r="C3220" s="293" t="s">
        <v>14941</v>
      </c>
      <c r="D3220" s="294" t="s">
        <v>1874</v>
      </c>
      <c r="E3220" s="295">
        <v>280.31949399935127</v>
      </c>
      <c r="F3220" s="296">
        <f t="shared" si="59"/>
        <v>280.31949399935127</v>
      </c>
    </row>
    <row r="3221" spans="1:6" customFormat="1" ht="14.25">
      <c r="A3221" s="291">
        <v>40889</v>
      </c>
      <c r="B3221" s="292" t="s">
        <v>36</v>
      </c>
      <c r="C3221" s="293" t="s">
        <v>14942</v>
      </c>
      <c r="D3221" s="294" t="s">
        <v>1874</v>
      </c>
      <c r="E3221" s="295">
        <v>180.69250729808627</v>
      </c>
      <c r="F3221" s="296">
        <f t="shared" si="59"/>
        <v>180.69250729808627</v>
      </c>
    </row>
    <row r="3222" spans="1:6" customFormat="1" ht="14.25">
      <c r="A3222" s="291">
        <v>40818</v>
      </c>
      <c r="B3222" s="292" t="s">
        <v>36</v>
      </c>
      <c r="C3222" s="293" t="s">
        <v>14943</v>
      </c>
      <c r="D3222" s="294" t="s">
        <v>1874</v>
      </c>
      <c r="E3222" s="295">
        <v>0.91631527732727847</v>
      </c>
      <c r="F3222" s="296">
        <f t="shared" si="59"/>
        <v>0.91631527732727847</v>
      </c>
    </row>
    <row r="3223" spans="1:6" customFormat="1" ht="14.25">
      <c r="A3223" s="291">
        <v>40819</v>
      </c>
      <c r="B3223" s="292" t="s">
        <v>36</v>
      </c>
      <c r="C3223" s="293" t="s">
        <v>14944</v>
      </c>
      <c r="D3223" s="294" t="s">
        <v>1874</v>
      </c>
      <c r="E3223" s="295">
        <v>2.8867985728186829</v>
      </c>
      <c r="F3223" s="296">
        <f t="shared" si="59"/>
        <v>2.8867985728186829</v>
      </c>
    </row>
    <row r="3224" spans="1:6" customFormat="1" ht="14.25">
      <c r="A3224" s="291">
        <v>40872</v>
      </c>
      <c r="B3224" s="292" t="s">
        <v>36</v>
      </c>
      <c r="C3224" s="293" t="s">
        <v>14945</v>
      </c>
      <c r="D3224" s="294" t="s">
        <v>14795</v>
      </c>
      <c r="E3224" s="295">
        <v>112.19591307168344</v>
      </c>
      <c r="F3224" s="296">
        <f t="shared" si="59"/>
        <v>112.19591307168344</v>
      </c>
    </row>
    <row r="3225" spans="1:6" customFormat="1" ht="14.25">
      <c r="A3225" s="291">
        <v>40836</v>
      </c>
      <c r="B3225" s="292" t="s">
        <v>36</v>
      </c>
      <c r="C3225" s="293" t="s">
        <v>14946</v>
      </c>
      <c r="D3225" s="294" t="s">
        <v>14795</v>
      </c>
      <c r="E3225" s="295">
        <v>71.683425235160556</v>
      </c>
      <c r="F3225" s="296">
        <f t="shared" si="59"/>
        <v>71.683425235160556</v>
      </c>
    </row>
    <row r="3226" spans="1:6" customFormat="1" ht="14.25">
      <c r="A3226" s="291">
        <v>40837</v>
      </c>
      <c r="B3226" s="292" t="s">
        <v>36</v>
      </c>
      <c r="C3226" s="293" t="s">
        <v>14947</v>
      </c>
      <c r="D3226" s="294" t="s">
        <v>14795</v>
      </c>
      <c r="E3226" s="295">
        <v>369.47778138177097</v>
      </c>
      <c r="F3226" s="296">
        <f t="shared" si="59"/>
        <v>369.47778138177097</v>
      </c>
    </row>
    <row r="3227" spans="1:6" customFormat="1" ht="14.25">
      <c r="A3227" s="291">
        <v>41076</v>
      </c>
      <c r="B3227" s="292" t="s">
        <v>36</v>
      </c>
      <c r="C3227" s="293" t="s">
        <v>14948</v>
      </c>
      <c r="D3227" s="294" t="s">
        <v>1875</v>
      </c>
      <c r="E3227" s="295">
        <v>68.326305546545569</v>
      </c>
      <c r="F3227" s="296">
        <f t="shared" si="59"/>
        <v>68.326305546545569</v>
      </c>
    </row>
    <row r="3228" spans="1:6" customFormat="1" ht="14.25">
      <c r="A3228" s="291">
        <v>41556</v>
      </c>
      <c r="B3228" s="292" t="s">
        <v>36</v>
      </c>
      <c r="C3228" s="293" t="s">
        <v>14949</v>
      </c>
      <c r="D3228" s="294" t="s">
        <v>1875</v>
      </c>
      <c r="E3228" s="295">
        <v>74.456698021407703</v>
      </c>
      <c r="F3228" s="296">
        <f t="shared" si="59"/>
        <v>74.456698021407703</v>
      </c>
    </row>
    <row r="3229" spans="1:6" customFormat="1" ht="14.25">
      <c r="A3229" s="291">
        <v>43345</v>
      </c>
      <c r="B3229" s="292" t="s">
        <v>36</v>
      </c>
      <c r="C3229" s="293" t="s">
        <v>14950</v>
      </c>
      <c r="D3229" s="294" t="s">
        <v>1875</v>
      </c>
      <c r="E3229" s="295">
        <v>47.875445994161531</v>
      </c>
      <c r="F3229" s="296">
        <f t="shared" si="59"/>
        <v>47.875445994161531</v>
      </c>
    </row>
    <row r="3230" spans="1:6" customFormat="1" ht="14.25">
      <c r="A3230" s="291">
        <v>40720</v>
      </c>
      <c r="B3230" s="292" t="s">
        <v>36</v>
      </c>
      <c r="C3230" s="293" t="s">
        <v>14951</v>
      </c>
      <c r="D3230" s="294" t="s">
        <v>1875</v>
      </c>
      <c r="E3230" s="295">
        <v>101.57314304249108</v>
      </c>
      <c r="F3230" s="296">
        <f t="shared" si="59"/>
        <v>101.57314304249108</v>
      </c>
    </row>
    <row r="3231" spans="1:6" customFormat="1" ht="28.5">
      <c r="A3231" s="291">
        <v>41070</v>
      </c>
      <c r="B3231" s="292" t="s">
        <v>36</v>
      </c>
      <c r="C3231" s="293" t="s">
        <v>14952</v>
      </c>
      <c r="D3231" s="294" t="s">
        <v>1875</v>
      </c>
      <c r="E3231" s="295">
        <v>131.79532922478106</v>
      </c>
      <c r="F3231" s="296">
        <f t="shared" si="59"/>
        <v>131.79532922478106</v>
      </c>
    </row>
    <row r="3232" spans="1:6" customFormat="1" ht="14.25">
      <c r="A3232" s="291">
        <v>40984</v>
      </c>
      <c r="B3232" s="292" t="s">
        <v>36</v>
      </c>
      <c r="C3232" s="293" t="s">
        <v>14953</v>
      </c>
      <c r="D3232" s="294" t="s">
        <v>1875</v>
      </c>
      <c r="E3232" s="295">
        <v>64.133960428154396</v>
      </c>
      <c r="F3232" s="296">
        <f t="shared" si="59"/>
        <v>64.133960428154396</v>
      </c>
    </row>
    <row r="3233" spans="1:6" customFormat="1" ht="28.5">
      <c r="A3233" s="291">
        <v>41356</v>
      </c>
      <c r="B3233" s="292" t="s">
        <v>36</v>
      </c>
      <c r="C3233" s="293" t="s">
        <v>14954</v>
      </c>
      <c r="D3233" s="294" t="s">
        <v>1875</v>
      </c>
      <c r="E3233" s="295">
        <v>138.42847875445995</v>
      </c>
      <c r="F3233" s="296">
        <f t="shared" si="59"/>
        <v>138.42847875445995</v>
      </c>
    </row>
    <row r="3234" spans="1:6" customFormat="1" ht="28.5">
      <c r="A3234" s="291">
        <v>40774</v>
      </c>
      <c r="B3234" s="292" t="s">
        <v>36</v>
      </c>
      <c r="C3234" s="293" t="s">
        <v>14955</v>
      </c>
      <c r="D3234" s="294" t="s">
        <v>1875</v>
      </c>
      <c r="E3234" s="295">
        <v>138.42847875445995</v>
      </c>
      <c r="F3234" s="296">
        <f t="shared" ref="F3234:F3265" si="60">E3234*$F$3079</f>
        <v>138.42847875445995</v>
      </c>
    </row>
    <row r="3235" spans="1:6" customFormat="1" ht="28.5">
      <c r="A3235" s="291">
        <v>40768</v>
      </c>
      <c r="B3235" s="292" t="s">
        <v>36</v>
      </c>
      <c r="C3235" s="293" t="s">
        <v>14956</v>
      </c>
      <c r="D3235" s="294" t="s">
        <v>1875</v>
      </c>
      <c r="E3235" s="295">
        <v>123.56470969834575</v>
      </c>
      <c r="F3235" s="296">
        <f t="shared" si="60"/>
        <v>123.56470969834575</v>
      </c>
    </row>
    <row r="3236" spans="1:6" customFormat="1" ht="28.5">
      <c r="A3236" s="291">
        <v>40767</v>
      </c>
      <c r="B3236" s="292" t="s">
        <v>36</v>
      </c>
      <c r="C3236" s="293" t="s">
        <v>14957</v>
      </c>
      <c r="D3236" s="294" t="s">
        <v>1875</v>
      </c>
      <c r="E3236" s="295">
        <v>103.32468374959454</v>
      </c>
      <c r="F3236" s="296">
        <f t="shared" si="60"/>
        <v>103.32468374959454</v>
      </c>
    </row>
    <row r="3237" spans="1:6" customFormat="1" ht="28.5">
      <c r="A3237" s="291">
        <v>40769</v>
      </c>
      <c r="B3237" s="292" t="s">
        <v>36</v>
      </c>
      <c r="C3237" s="293" t="s">
        <v>14958</v>
      </c>
      <c r="D3237" s="294" t="s">
        <v>1875</v>
      </c>
      <c r="E3237" s="295">
        <v>153.28413882581899</v>
      </c>
      <c r="F3237" s="296">
        <f t="shared" si="60"/>
        <v>153.28413882581899</v>
      </c>
    </row>
    <row r="3238" spans="1:6" customFormat="1" ht="14.25">
      <c r="A3238" s="291">
        <v>40766</v>
      </c>
      <c r="B3238" s="292" t="s">
        <v>36</v>
      </c>
      <c r="C3238" s="293" t="s">
        <v>14959</v>
      </c>
      <c r="D3238" s="294" t="s">
        <v>1875</v>
      </c>
      <c r="E3238" s="295">
        <v>69.964320467077513</v>
      </c>
      <c r="F3238" s="296">
        <f t="shared" si="60"/>
        <v>69.964320467077513</v>
      </c>
    </row>
    <row r="3239" spans="1:6" customFormat="1" ht="28.5">
      <c r="A3239" s="291">
        <v>40771</v>
      </c>
      <c r="B3239" s="292" t="s">
        <v>36</v>
      </c>
      <c r="C3239" s="293" t="s">
        <v>14960</v>
      </c>
      <c r="D3239" s="294" t="s">
        <v>1875</v>
      </c>
      <c r="E3239" s="295">
        <v>315.16380149205321</v>
      </c>
      <c r="F3239" s="296">
        <f t="shared" si="60"/>
        <v>315.16380149205321</v>
      </c>
    </row>
    <row r="3240" spans="1:6" customFormat="1" ht="28.5">
      <c r="A3240" s="291">
        <v>40773</v>
      </c>
      <c r="B3240" s="292" t="s">
        <v>36</v>
      </c>
      <c r="C3240" s="293" t="s">
        <v>14961</v>
      </c>
      <c r="D3240" s="294" t="s">
        <v>1875</v>
      </c>
      <c r="E3240" s="295">
        <v>91.923451183911766</v>
      </c>
      <c r="F3240" s="296">
        <f t="shared" si="60"/>
        <v>91.923451183911766</v>
      </c>
    </row>
    <row r="3241" spans="1:6" customFormat="1" ht="28.5">
      <c r="A3241" s="291">
        <v>40775</v>
      </c>
      <c r="B3241" s="292" t="s">
        <v>36</v>
      </c>
      <c r="C3241" s="293" t="s">
        <v>14962</v>
      </c>
      <c r="D3241" s="294" t="s">
        <v>1875</v>
      </c>
      <c r="E3241" s="295">
        <v>153.28413882581899</v>
      </c>
      <c r="F3241" s="296">
        <f t="shared" si="60"/>
        <v>153.28413882581899</v>
      </c>
    </row>
    <row r="3242" spans="1:6" customFormat="1" ht="14.25">
      <c r="A3242" s="291">
        <v>40762</v>
      </c>
      <c r="B3242" s="292" t="s">
        <v>36</v>
      </c>
      <c r="C3242" s="293" t="s">
        <v>14963</v>
      </c>
      <c r="D3242" s="294" t="s">
        <v>1874</v>
      </c>
      <c r="E3242" s="295">
        <v>8.8225754135582228</v>
      </c>
      <c r="F3242" s="296">
        <f t="shared" si="60"/>
        <v>8.8225754135582228</v>
      </c>
    </row>
    <row r="3243" spans="1:6" customFormat="1" ht="14.25">
      <c r="A3243" s="291">
        <v>40804</v>
      </c>
      <c r="B3243" s="292" t="s">
        <v>36</v>
      </c>
      <c r="C3243" s="293" t="s">
        <v>14964</v>
      </c>
      <c r="D3243" s="294" t="s">
        <v>1874</v>
      </c>
      <c r="E3243" s="295">
        <v>16.923451183911773</v>
      </c>
      <c r="F3243" s="296">
        <f t="shared" si="60"/>
        <v>16.923451183911773</v>
      </c>
    </row>
    <row r="3244" spans="1:6" customFormat="1" ht="14.25">
      <c r="A3244" s="291">
        <v>40811</v>
      </c>
      <c r="B3244" s="292" t="s">
        <v>36</v>
      </c>
      <c r="C3244" s="293" t="s">
        <v>14965</v>
      </c>
      <c r="D3244" s="294" t="s">
        <v>1875</v>
      </c>
      <c r="E3244" s="295">
        <v>101.36230943885825</v>
      </c>
      <c r="F3244" s="296">
        <f t="shared" si="60"/>
        <v>101.36230943885825</v>
      </c>
    </row>
    <row r="3245" spans="1:6" customFormat="1" ht="28.5">
      <c r="A3245" s="291">
        <v>42211</v>
      </c>
      <c r="B3245" s="292" t="s">
        <v>36</v>
      </c>
      <c r="C3245" s="293" t="s">
        <v>14966</v>
      </c>
      <c r="D3245" s="294" t="s">
        <v>1875</v>
      </c>
      <c r="E3245" s="295">
        <v>101.36230943885825</v>
      </c>
      <c r="F3245" s="296">
        <f t="shared" si="60"/>
        <v>101.36230943885825</v>
      </c>
    </row>
    <row r="3246" spans="1:6" customFormat="1" ht="14.25">
      <c r="A3246" s="291">
        <v>40756</v>
      </c>
      <c r="B3246" s="292" t="s">
        <v>36</v>
      </c>
      <c r="C3246" s="293" t="s">
        <v>14967</v>
      </c>
      <c r="D3246" s="294" t="s">
        <v>1875</v>
      </c>
      <c r="E3246" s="295">
        <v>9.7875445994161527</v>
      </c>
      <c r="F3246" s="296">
        <f t="shared" si="60"/>
        <v>9.7875445994161527</v>
      </c>
    </row>
    <row r="3247" spans="1:6" customFormat="1" ht="14.25">
      <c r="A3247" s="291">
        <v>40754</v>
      </c>
      <c r="B3247" s="292" t="s">
        <v>36</v>
      </c>
      <c r="C3247" s="293" t="s">
        <v>14968</v>
      </c>
      <c r="D3247" s="294" t="s">
        <v>1874</v>
      </c>
      <c r="E3247" s="295">
        <v>1.7434317223483617</v>
      </c>
      <c r="F3247" s="296">
        <f t="shared" si="60"/>
        <v>1.7434317223483617</v>
      </c>
    </row>
    <row r="3248" spans="1:6" customFormat="1" ht="14.25">
      <c r="A3248" s="291">
        <v>40866</v>
      </c>
      <c r="B3248" s="292" t="s">
        <v>36</v>
      </c>
      <c r="C3248" s="293" t="s">
        <v>14969</v>
      </c>
      <c r="D3248" s="294" t="s">
        <v>1874</v>
      </c>
      <c r="E3248" s="295">
        <v>1.1271488809601036</v>
      </c>
      <c r="F3248" s="296">
        <f t="shared" si="60"/>
        <v>1.1271488809601036</v>
      </c>
    </row>
    <row r="3249" spans="1:6" customFormat="1" ht="14.25">
      <c r="A3249" s="291">
        <v>40893</v>
      </c>
      <c r="B3249" s="292" t="s">
        <v>36</v>
      </c>
      <c r="C3249" s="293" t="s">
        <v>14970</v>
      </c>
      <c r="D3249" s="294" t="s">
        <v>21</v>
      </c>
      <c r="E3249" s="295">
        <v>29.103146286084982</v>
      </c>
      <c r="F3249" s="296">
        <f t="shared" si="60"/>
        <v>29.103146286084982</v>
      </c>
    </row>
    <row r="3250" spans="1:6" customFormat="1" ht="14.25">
      <c r="A3250" s="291">
        <v>40891</v>
      </c>
      <c r="B3250" s="292" t="s">
        <v>36</v>
      </c>
      <c r="C3250" s="293" t="s">
        <v>14971</v>
      </c>
      <c r="D3250" s="294" t="s">
        <v>1874</v>
      </c>
      <c r="E3250" s="295">
        <v>23.532273759325331</v>
      </c>
      <c r="F3250" s="296">
        <f t="shared" si="60"/>
        <v>23.532273759325331</v>
      </c>
    </row>
    <row r="3251" spans="1:6" customFormat="1" ht="14.25">
      <c r="A3251" s="291">
        <v>40890</v>
      </c>
      <c r="B3251" s="292" t="s">
        <v>36</v>
      </c>
      <c r="C3251" s="293" t="s">
        <v>14972</v>
      </c>
      <c r="D3251" s="294" t="s">
        <v>1874</v>
      </c>
      <c r="E3251" s="295">
        <v>90.844956211482312</v>
      </c>
      <c r="F3251" s="296">
        <f t="shared" si="60"/>
        <v>90.844956211482312</v>
      </c>
    </row>
    <row r="3252" spans="1:6" customFormat="1" ht="28.5">
      <c r="A3252" s="291">
        <v>40892</v>
      </c>
      <c r="B3252" s="292" t="s">
        <v>36</v>
      </c>
      <c r="C3252" s="293" t="s">
        <v>14973</v>
      </c>
      <c r="D3252" s="294" t="s">
        <v>1874</v>
      </c>
      <c r="E3252" s="295">
        <v>105.31949399935127</v>
      </c>
      <c r="F3252" s="296">
        <f t="shared" si="60"/>
        <v>105.31949399935127</v>
      </c>
    </row>
    <row r="3253" spans="1:6" customFormat="1" ht="14.25">
      <c r="A3253" s="291">
        <v>40749</v>
      </c>
      <c r="B3253" s="292" t="s">
        <v>36</v>
      </c>
      <c r="C3253" s="293" t="s">
        <v>14974</v>
      </c>
      <c r="D3253" s="294" t="s">
        <v>1874</v>
      </c>
      <c r="E3253" s="295">
        <v>0.23516055789815113</v>
      </c>
      <c r="F3253" s="296">
        <f t="shared" si="60"/>
        <v>0.23516055789815113</v>
      </c>
    </row>
    <row r="3254" spans="1:6" customFormat="1" ht="14.25">
      <c r="A3254" s="291">
        <v>40750</v>
      </c>
      <c r="B3254" s="292" t="s">
        <v>36</v>
      </c>
      <c r="C3254" s="293" t="s">
        <v>14975</v>
      </c>
      <c r="D3254" s="294" t="s">
        <v>1874</v>
      </c>
      <c r="E3254" s="295">
        <v>1.1352578657152124</v>
      </c>
      <c r="F3254" s="296">
        <f t="shared" si="60"/>
        <v>1.1352578657152124</v>
      </c>
    </row>
    <row r="3255" spans="1:6" customFormat="1" ht="28.5">
      <c r="A3255" s="291">
        <v>40792</v>
      </c>
      <c r="B3255" s="292" t="s">
        <v>36</v>
      </c>
      <c r="C3255" s="293" t="s">
        <v>14976</v>
      </c>
      <c r="D3255" s="294" t="s">
        <v>1875</v>
      </c>
      <c r="E3255" s="295">
        <v>130.93577684073952</v>
      </c>
      <c r="F3255" s="296">
        <f t="shared" si="60"/>
        <v>130.93577684073952</v>
      </c>
    </row>
    <row r="3256" spans="1:6" customFormat="1" ht="14.25">
      <c r="A3256" s="291">
        <v>40794</v>
      </c>
      <c r="B3256" s="292" t="s">
        <v>36</v>
      </c>
      <c r="C3256" s="293" t="s">
        <v>14977</v>
      </c>
      <c r="D3256" s="294" t="s">
        <v>1875</v>
      </c>
      <c r="E3256" s="295">
        <v>54.557249432371066</v>
      </c>
      <c r="F3256" s="296">
        <f t="shared" si="60"/>
        <v>54.557249432371066</v>
      </c>
    </row>
    <row r="3257" spans="1:6" customFormat="1" ht="28.5">
      <c r="A3257" s="291">
        <v>40796</v>
      </c>
      <c r="B3257" s="292" t="s">
        <v>36</v>
      </c>
      <c r="C3257" s="293" t="s">
        <v>14978</v>
      </c>
      <c r="D3257" s="294" t="s">
        <v>1875</v>
      </c>
      <c r="E3257" s="295">
        <v>50.713590658449561</v>
      </c>
      <c r="F3257" s="296">
        <f t="shared" si="60"/>
        <v>50.713590658449561</v>
      </c>
    </row>
    <row r="3258" spans="1:6" customFormat="1" ht="28.5">
      <c r="A3258" s="291">
        <v>41098</v>
      </c>
      <c r="B3258" s="292" t="s">
        <v>36</v>
      </c>
      <c r="C3258" s="293" t="s">
        <v>14979</v>
      </c>
      <c r="D3258" s="294" t="s">
        <v>1875</v>
      </c>
      <c r="E3258" s="295">
        <v>50.713590658449561</v>
      </c>
      <c r="F3258" s="296">
        <f t="shared" si="60"/>
        <v>50.713590658449561</v>
      </c>
    </row>
    <row r="3259" spans="1:6" customFormat="1" ht="14.25">
      <c r="A3259" s="291">
        <v>40786</v>
      </c>
      <c r="B3259" s="292" t="s">
        <v>36</v>
      </c>
      <c r="C3259" s="293" t="s">
        <v>14980</v>
      </c>
      <c r="D3259" s="294" t="s">
        <v>1875</v>
      </c>
      <c r="E3259" s="295">
        <v>167.83976646123904</v>
      </c>
      <c r="F3259" s="296">
        <f t="shared" si="60"/>
        <v>167.83976646123904</v>
      </c>
    </row>
    <row r="3260" spans="1:6" customFormat="1" ht="14.25">
      <c r="A3260" s="291">
        <v>43327</v>
      </c>
      <c r="B3260" s="292" t="s">
        <v>36</v>
      </c>
      <c r="C3260" s="293" t="s">
        <v>14981</v>
      </c>
      <c r="D3260" s="294" t="s">
        <v>1875</v>
      </c>
      <c r="E3260" s="295">
        <v>167.83976646123904</v>
      </c>
      <c r="F3260" s="296">
        <f t="shared" si="60"/>
        <v>167.83976646123904</v>
      </c>
    </row>
    <row r="3261" spans="1:6" customFormat="1" ht="14.25">
      <c r="A3261" s="291">
        <v>42675</v>
      </c>
      <c r="B3261" s="292" t="s">
        <v>36</v>
      </c>
      <c r="C3261" s="293" t="s">
        <v>14982</v>
      </c>
      <c r="D3261" s="294" t="s">
        <v>1875</v>
      </c>
      <c r="E3261" s="295">
        <v>185.85793058709046</v>
      </c>
      <c r="F3261" s="296">
        <f t="shared" si="60"/>
        <v>185.85793058709046</v>
      </c>
    </row>
    <row r="3262" spans="1:6" customFormat="1" ht="14.25">
      <c r="A3262" s="291">
        <v>40802</v>
      </c>
      <c r="B3262" s="292" t="s">
        <v>36</v>
      </c>
      <c r="C3262" s="293" t="s">
        <v>14983</v>
      </c>
      <c r="D3262" s="294" t="s">
        <v>1875</v>
      </c>
      <c r="E3262" s="295">
        <v>84.30911449886473</v>
      </c>
      <c r="F3262" s="296">
        <f t="shared" si="60"/>
        <v>84.30911449886473</v>
      </c>
    </row>
    <row r="3263" spans="1:6" customFormat="1" ht="14.25">
      <c r="A3263" s="291">
        <v>41074</v>
      </c>
      <c r="B3263" s="292" t="s">
        <v>36</v>
      </c>
      <c r="C3263" s="293" t="s">
        <v>14984</v>
      </c>
      <c r="D3263" s="294" t="s">
        <v>1875</v>
      </c>
      <c r="E3263" s="295">
        <v>102.77327278624715</v>
      </c>
      <c r="F3263" s="296">
        <f t="shared" si="60"/>
        <v>102.77327278624715</v>
      </c>
    </row>
    <row r="3264" spans="1:6" customFormat="1" ht="14.25">
      <c r="A3264" s="291">
        <v>40776</v>
      </c>
      <c r="B3264" s="292" t="s">
        <v>36</v>
      </c>
      <c r="C3264" s="293" t="s">
        <v>14985</v>
      </c>
      <c r="D3264" s="294" t="s">
        <v>1875</v>
      </c>
      <c r="E3264" s="295">
        <v>62.577035355173528</v>
      </c>
      <c r="F3264" s="296">
        <f t="shared" si="60"/>
        <v>62.577035355173528</v>
      </c>
    </row>
    <row r="3265" spans="1:6" customFormat="1" ht="14.25">
      <c r="A3265" s="291">
        <v>40778</v>
      </c>
      <c r="B3265" s="292" t="s">
        <v>36</v>
      </c>
      <c r="C3265" s="293" t="s">
        <v>14986</v>
      </c>
      <c r="D3265" s="294" t="s">
        <v>1875</v>
      </c>
      <c r="E3265" s="295">
        <v>73.572818683100877</v>
      </c>
      <c r="F3265" s="296">
        <f t="shared" si="60"/>
        <v>73.572818683100877</v>
      </c>
    </row>
    <row r="3266" spans="1:6" customFormat="1" ht="14.25">
      <c r="A3266" s="291">
        <v>40780</v>
      </c>
      <c r="B3266" s="292" t="s">
        <v>36</v>
      </c>
      <c r="C3266" s="293" t="s">
        <v>14987</v>
      </c>
      <c r="D3266" s="294" t="s">
        <v>1875</v>
      </c>
      <c r="E3266" s="295">
        <v>106.39798897178073</v>
      </c>
      <c r="F3266" s="296">
        <f t="shared" ref="F3266:F3283" si="61">E3266*$F$3079</f>
        <v>106.39798897178073</v>
      </c>
    </row>
    <row r="3267" spans="1:6" customFormat="1" ht="14.25">
      <c r="A3267" s="291">
        <v>40782</v>
      </c>
      <c r="B3267" s="292" t="s">
        <v>36</v>
      </c>
      <c r="C3267" s="293" t="s">
        <v>14988</v>
      </c>
      <c r="D3267" s="294" t="s">
        <v>1875</v>
      </c>
      <c r="E3267" s="295">
        <v>136.2228349010704</v>
      </c>
      <c r="F3267" s="296">
        <f t="shared" si="61"/>
        <v>136.2228349010704</v>
      </c>
    </row>
    <row r="3268" spans="1:6" customFormat="1" ht="28.5">
      <c r="A3268" s="291">
        <v>40830</v>
      </c>
      <c r="B3268" s="292" t="s">
        <v>36</v>
      </c>
      <c r="C3268" s="293" t="s">
        <v>14989</v>
      </c>
      <c r="D3268" s="294" t="s">
        <v>1874</v>
      </c>
      <c r="E3268" s="295">
        <v>12.114823224132337</v>
      </c>
      <c r="F3268" s="296">
        <f t="shared" si="61"/>
        <v>12.114823224132337</v>
      </c>
    </row>
    <row r="3269" spans="1:6" customFormat="1" ht="28.5">
      <c r="A3269" s="291">
        <v>40873</v>
      </c>
      <c r="B3269" s="292" t="s">
        <v>36</v>
      </c>
      <c r="C3269" s="293" t="s">
        <v>14990</v>
      </c>
      <c r="D3269" s="294" t="s">
        <v>1874</v>
      </c>
      <c r="E3269" s="295">
        <v>9.2928965293545254</v>
      </c>
      <c r="F3269" s="296">
        <f t="shared" si="61"/>
        <v>9.2928965293545254</v>
      </c>
    </row>
    <row r="3270" spans="1:6" customFormat="1" ht="28.5">
      <c r="A3270" s="291">
        <v>40876</v>
      </c>
      <c r="B3270" s="292" t="s">
        <v>36</v>
      </c>
      <c r="C3270" s="293" t="s">
        <v>14991</v>
      </c>
      <c r="D3270" s="294" t="s">
        <v>1874</v>
      </c>
      <c r="E3270" s="295">
        <v>10.152448913396041</v>
      </c>
      <c r="F3270" s="296">
        <f t="shared" si="61"/>
        <v>10.152448913396041</v>
      </c>
    </row>
    <row r="3271" spans="1:6" customFormat="1" ht="28.5">
      <c r="A3271" s="291">
        <v>41363</v>
      </c>
      <c r="B3271" s="292" t="s">
        <v>36</v>
      </c>
      <c r="C3271" s="293" t="s">
        <v>14992</v>
      </c>
      <c r="D3271" s="294" t="s">
        <v>1874</v>
      </c>
      <c r="E3271" s="295">
        <v>15.707103470645475</v>
      </c>
      <c r="F3271" s="296">
        <f t="shared" si="61"/>
        <v>15.707103470645475</v>
      </c>
    </row>
    <row r="3272" spans="1:6" customFormat="1" ht="14.25">
      <c r="A3272" s="291">
        <v>40831</v>
      </c>
      <c r="B3272" s="292" t="s">
        <v>36</v>
      </c>
      <c r="C3272" s="293" t="s">
        <v>14993</v>
      </c>
      <c r="D3272" s="294" t="s">
        <v>1874</v>
      </c>
      <c r="E3272" s="295">
        <v>27.278624716185533</v>
      </c>
      <c r="F3272" s="296">
        <f t="shared" si="61"/>
        <v>27.278624716185533</v>
      </c>
    </row>
    <row r="3273" spans="1:6" customFormat="1" ht="28.5">
      <c r="A3273" s="291">
        <v>40827</v>
      </c>
      <c r="B3273" s="292" t="s">
        <v>36</v>
      </c>
      <c r="C3273" s="293" t="s">
        <v>14994</v>
      </c>
      <c r="D3273" s="294" t="s">
        <v>1874</v>
      </c>
      <c r="E3273" s="295">
        <v>16.039571845604929</v>
      </c>
      <c r="F3273" s="296">
        <f t="shared" si="61"/>
        <v>16.039571845604929</v>
      </c>
    </row>
    <row r="3274" spans="1:6" customFormat="1" ht="28.5">
      <c r="A3274" s="291">
        <v>40828</v>
      </c>
      <c r="B3274" s="292" t="s">
        <v>36</v>
      </c>
      <c r="C3274" s="293" t="s">
        <v>14995</v>
      </c>
      <c r="D3274" s="294" t="s">
        <v>1874</v>
      </c>
      <c r="E3274" s="295">
        <v>11.117418099253973</v>
      </c>
      <c r="F3274" s="296">
        <f t="shared" si="61"/>
        <v>11.117418099253973</v>
      </c>
    </row>
    <row r="3275" spans="1:6" customFormat="1" ht="28.5">
      <c r="A3275" s="291">
        <v>40874</v>
      </c>
      <c r="B3275" s="292" t="s">
        <v>36</v>
      </c>
      <c r="C3275" s="293" t="s">
        <v>14996</v>
      </c>
      <c r="D3275" s="294" t="s">
        <v>1874</v>
      </c>
      <c r="E3275" s="295">
        <v>10.184884852416477</v>
      </c>
      <c r="F3275" s="296">
        <f t="shared" si="61"/>
        <v>10.184884852416477</v>
      </c>
    </row>
    <row r="3276" spans="1:6" customFormat="1" ht="28.5">
      <c r="A3276" s="291">
        <v>40875</v>
      </c>
      <c r="B3276" s="292" t="s">
        <v>36</v>
      </c>
      <c r="C3276" s="293" t="s">
        <v>14997</v>
      </c>
      <c r="D3276" s="294" t="s">
        <v>1874</v>
      </c>
      <c r="E3276" s="295">
        <v>9.9821602335387603</v>
      </c>
      <c r="F3276" s="296">
        <f t="shared" si="61"/>
        <v>9.9821602335387603</v>
      </c>
    </row>
    <row r="3277" spans="1:6" customFormat="1" ht="28.5">
      <c r="A3277" s="291">
        <v>40829</v>
      </c>
      <c r="B3277" s="292" t="s">
        <v>36</v>
      </c>
      <c r="C3277" s="293" t="s">
        <v>14998</v>
      </c>
      <c r="D3277" s="294" t="s">
        <v>1874</v>
      </c>
      <c r="E3277" s="295">
        <v>25.089198832306195</v>
      </c>
      <c r="F3277" s="296">
        <f t="shared" si="61"/>
        <v>25.089198832306195</v>
      </c>
    </row>
    <row r="3278" spans="1:6" customFormat="1" ht="28.5">
      <c r="A3278" s="291">
        <v>40824</v>
      </c>
      <c r="B3278" s="292" t="s">
        <v>36</v>
      </c>
      <c r="C3278" s="293" t="s">
        <v>14999</v>
      </c>
      <c r="D3278" s="294" t="s">
        <v>1874</v>
      </c>
      <c r="E3278" s="295">
        <v>7.006162828413883</v>
      </c>
      <c r="F3278" s="296">
        <f t="shared" si="61"/>
        <v>7.006162828413883</v>
      </c>
    </row>
    <row r="3279" spans="1:6" customFormat="1" ht="28.5">
      <c r="A3279" s="291">
        <v>40825</v>
      </c>
      <c r="B3279" s="292" t="s">
        <v>36</v>
      </c>
      <c r="C3279" s="293" t="s">
        <v>15000</v>
      </c>
      <c r="D3279" s="294" t="s">
        <v>1874</v>
      </c>
      <c r="E3279" s="295">
        <v>11.928316574764839</v>
      </c>
      <c r="F3279" s="296">
        <f t="shared" si="61"/>
        <v>11.928316574764839</v>
      </c>
    </row>
    <row r="3280" spans="1:6" customFormat="1" ht="28.5">
      <c r="A3280" s="291">
        <v>40820</v>
      </c>
      <c r="B3280" s="292" t="s">
        <v>36</v>
      </c>
      <c r="C3280" s="293" t="s">
        <v>15001</v>
      </c>
      <c r="D3280" s="294" t="s">
        <v>1874</v>
      </c>
      <c r="E3280" s="295">
        <v>6.4466428803113844</v>
      </c>
      <c r="F3280" s="296">
        <f t="shared" si="61"/>
        <v>6.4466428803113844</v>
      </c>
    </row>
    <row r="3281" spans="1:6" customFormat="1" ht="14.25">
      <c r="A3281" s="291">
        <v>40821</v>
      </c>
      <c r="B3281" s="292" t="s">
        <v>36</v>
      </c>
      <c r="C3281" s="293" t="s">
        <v>15002</v>
      </c>
      <c r="D3281" s="294" t="s">
        <v>1874</v>
      </c>
      <c r="E3281" s="295">
        <v>11.368796626662341</v>
      </c>
      <c r="F3281" s="296">
        <f t="shared" si="61"/>
        <v>11.368796626662341</v>
      </c>
    </row>
    <row r="3282" spans="1:6" customFormat="1" ht="14.25">
      <c r="A3282" s="291">
        <v>40840</v>
      </c>
      <c r="B3282" s="292" t="s">
        <v>36</v>
      </c>
      <c r="C3282" s="293" t="s">
        <v>15003</v>
      </c>
      <c r="D3282" s="294" t="s">
        <v>14795</v>
      </c>
      <c r="E3282" s="295">
        <v>65.463833927992212</v>
      </c>
      <c r="F3282" s="296">
        <f t="shared" si="61"/>
        <v>65.463833927992212</v>
      </c>
    </row>
    <row r="3283" spans="1:6" customFormat="1" ht="14.25">
      <c r="A3283" s="291">
        <v>43331</v>
      </c>
      <c r="B3283" s="292" t="s">
        <v>36</v>
      </c>
      <c r="C3283" s="293" t="s">
        <v>15004</v>
      </c>
      <c r="D3283" s="294" t="s">
        <v>1875</v>
      </c>
      <c r="E3283" s="295">
        <v>9.1955887122932207</v>
      </c>
      <c r="F3283" s="296">
        <f t="shared" si="61"/>
        <v>9.1955887122932207</v>
      </c>
    </row>
    <row r="3284" spans="1:6" customFormat="1" ht="12.75">
      <c r="A3284" s="452" t="s">
        <v>15005</v>
      </c>
      <c r="B3284" s="453"/>
      <c r="C3284" s="453"/>
      <c r="D3284" s="453"/>
      <c r="E3284" s="453"/>
      <c r="F3284" s="454"/>
    </row>
    <row r="3285" spans="1:6" customFormat="1" ht="15">
      <c r="A3285" s="297">
        <v>100394</v>
      </c>
      <c r="B3285" s="298" t="s">
        <v>36</v>
      </c>
      <c r="C3285" s="299" t="s">
        <v>15006</v>
      </c>
      <c r="D3285" s="300" t="s">
        <v>1734</v>
      </c>
      <c r="E3285" s="301">
        <v>13.396042815439506</v>
      </c>
      <c r="F3285" s="296">
        <f t="shared" ref="F3285:F3348" si="62">E3285*$F$3079</f>
        <v>13.396042815439506</v>
      </c>
    </row>
    <row r="3286" spans="1:6" customFormat="1" ht="15">
      <c r="A3286" s="297">
        <v>40376</v>
      </c>
      <c r="B3286" s="298" t="s">
        <v>36</v>
      </c>
      <c r="C3286" s="299" t="s">
        <v>15007</v>
      </c>
      <c r="D3286" s="300" t="s">
        <v>1734</v>
      </c>
      <c r="E3286" s="301">
        <v>11.109309114498863</v>
      </c>
      <c r="F3286" s="296">
        <f t="shared" si="62"/>
        <v>11.109309114498863</v>
      </c>
    </row>
    <row r="3287" spans="1:6" customFormat="1" ht="15">
      <c r="A3287" s="297">
        <v>43351</v>
      </c>
      <c r="B3287" s="298" t="s">
        <v>36</v>
      </c>
      <c r="C3287" s="299" t="s">
        <v>15008</v>
      </c>
      <c r="D3287" s="300" t="s">
        <v>1734</v>
      </c>
      <c r="E3287" s="301">
        <v>11.368796626662341</v>
      </c>
      <c r="F3287" s="296">
        <f t="shared" si="62"/>
        <v>11.368796626662341</v>
      </c>
    </row>
    <row r="3288" spans="1:6" customFormat="1" ht="15">
      <c r="A3288" s="297">
        <v>43350</v>
      </c>
      <c r="B3288" s="298" t="s">
        <v>36</v>
      </c>
      <c r="C3288" s="299" t="s">
        <v>15009</v>
      </c>
      <c r="D3288" s="300" t="s">
        <v>1734</v>
      </c>
      <c r="E3288" s="301">
        <v>10.817385663314953</v>
      </c>
      <c r="F3288" s="296">
        <f t="shared" si="62"/>
        <v>10.817385663314953</v>
      </c>
    </row>
    <row r="3289" spans="1:6" customFormat="1" ht="15">
      <c r="A3289" s="297">
        <v>41261</v>
      </c>
      <c r="B3289" s="298" t="s">
        <v>36</v>
      </c>
      <c r="C3289" s="299" t="s">
        <v>15010</v>
      </c>
      <c r="D3289" s="300" t="s">
        <v>1734</v>
      </c>
      <c r="E3289" s="301">
        <v>11.855335711968861</v>
      </c>
      <c r="F3289" s="296">
        <f t="shared" si="62"/>
        <v>11.855335711968861</v>
      </c>
    </row>
    <row r="3290" spans="1:6" customFormat="1" ht="15">
      <c r="A3290" s="297">
        <v>41023</v>
      </c>
      <c r="B3290" s="298" t="s">
        <v>36</v>
      </c>
      <c r="C3290" s="299" t="s">
        <v>15011</v>
      </c>
      <c r="D3290" s="300" t="s">
        <v>21</v>
      </c>
      <c r="E3290" s="301">
        <v>173.1592604605903</v>
      </c>
      <c r="F3290" s="296">
        <f t="shared" si="62"/>
        <v>173.1592604605903</v>
      </c>
    </row>
    <row r="3291" spans="1:6" customFormat="1" ht="30">
      <c r="A3291" s="297">
        <v>41575</v>
      </c>
      <c r="B3291" s="298" t="s">
        <v>36</v>
      </c>
      <c r="C3291" s="299" t="s">
        <v>15012</v>
      </c>
      <c r="D3291" s="300" t="s">
        <v>1874</v>
      </c>
      <c r="E3291" s="301">
        <v>70.264352903016544</v>
      </c>
      <c r="F3291" s="296">
        <f t="shared" si="62"/>
        <v>70.264352903016544</v>
      </c>
    </row>
    <row r="3292" spans="1:6" customFormat="1" ht="30">
      <c r="A3292" s="297">
        <v>40346</v>
      </c>
      <c r="B3292" s="298" t="s">
        <v>36</v>
      </c>
      <c r="C3292" s="299" t="s">
        <v>15013</v>
      </c>
      <c r="D3292" s="300" t="s">
        <v>1874</v>
      </c>
      <c r="E3292" s="301">
        <v>117.18293869607524</v>
      </c>
      <c r="F3292" s="296">
        <f t="shared" si="62"/>
        <v>117.18293869607524</v>
      </c>
    </row>
    <row r="3293" spans="1:6" customFormat="1" ht="30">
      <c r="A3293" s="297">
        <v>40345</v>
      </c>
      <c r="B3293" s="298" t="s">
        <v>36</v>
      </c>
      <c r="C3293" s="299" t="s">
        <v>15014</v>
      </c>
      <c r="D3293" s="300" t="s">
        <v>1874</v>
      </c>
      <c r="E3293" s="301">
        <v>69.672397015893608</v>
      </c>
      <c r="F3293" s="296">
        <f t="shared" si="62"/>
        <v>69.672397015893608</v>
      </c>
    </row>
    <row r="3294" spans="1:6" customFormat="1" ht="30">
      <c r="A3294" s="297">
        <v>40343</v>
      </c>
      <c r="B3294" s="298" t="s">
        <v>36</v>
      </c>
      <c r="C3294" s="299" t="s">
        <v>15015</v>
      </c>
      <c r="D3294" s="300" t="s">
        <v>1875</v>
      </c>
      <c r="E3294" s="301">
        <v>455.17353227375935</v>
      </c>
      <c r="F3294" s="296">
        <f t="shared" si="62"/>
        <v>455.17353227375935</v>
      </c>
    </row>
    <row r="3295" spans="1:6" customFormat="1" ht="15">
      <c r="A3295" s="297">
        <v>40344</v>
      </c>
      <c r="B3295" s="298" t="s">
        <v>36</v>
      </c>
      <c r="C3295" s="299" t="s">
        <v>15016</v>
      </c>
      <c r="D3295" s="300" t="s">
        <v>1875</v>
      </c>
      <c r="E3295" s="301">
        <v>347.38890690885495</v>
      </c>
      <c r="F3295" s="296">
        <f t="shared" si="62"/>
        <v>347.38890690885495</v>
      </c>
    </row>
    <row r="3296" spans="1:6" customFormat="1" ht="15">
      <c r="A3296" s="297">
        <v>41027</v>
      </c>
      <c r="B3296" s="298" t="s">
        <v>36</v>
      </c>
      <c r="C3296" s="299" t="s">
        <v>15017</v>
      </c>
      <c r="D3296" s="300" t="s">
        <v>1875</v>
      </c>
      <c r="E3296" s="301">
        <v>32.395394096659096</v>
      </c>
      <c r="F3296" s="296">
        <f t="shared" si="62"/>
        <v>32.395394096659096</v>
      </c>
    </row>
    <row r="3297" spans="1:6" customFormat="1" ht="15">
      <c r="A3297" s="297">
        <v>40337</v>
      </c>
      <c r="B3297" s="298" t="s">
        <v>36</v>
      </c>
      <c r="C3297" s="299" t="s">
        <v>15018</v>
      </c>
      <c r="D3297" s="300" t="s">
        <v>1874</v>
      </c>
      <c r="E3297" s="301">
        <v>115.56925072980863</v>
      </c>
      <c r="F3297" s="296">
        <f t="shared" si="62"/>
        <v>115.56925072980863</v>
      </c>
    </row>
    <row r="3298" spans="1:6" customFormat="1" ht="15">
      <c r="A3298" s="297">
        <v>40395</v>
      </c>
      <c r="B3298" s="298" t="s">
        <v>36</v>
      </c>
      <c r="C3298" s="299" t="s">
        <v>15019</v>
      </c>
      <c r="D3298" s="300" t="s">
        <v>1874</v>
      </c>
      <c r="E3298" s="301">
        <v>29.549140447615954</v>
      </c>
      <c r="F3298" s="296">
        <f t="shared" si="62"/>
        <v>29.549140447615954</v>
      </c>
    </row>
    <row r="3299" spans="1:6" customFormat="1" ht="15">
      <c r="A3299" s="297">
        <v>40300</v>
      </c>
      <c r="B3299" s="298" t="s">
        <v>36</v>
      </c>
      <c r="C3299" s="299" t="s">
        <v>15020</v>
      </c>
      <c r="D3299" s="300" t="s">
        <v>1875</v>
      </c>
      <c r="E3299" s="301">
        <v>63.104119364255588</v>
      </c>
      <c r="F3299" s="296">
        <f t="shared" si="62"/>
        <v>63.104119364255588</v>
      </c>
    </row>
    <row r="3300" spans="1:6" customFormat="1" ht="15">
      <c r="A3300" s="297">
        <v>40348</v>
      </c>
      <c r="B3300" s="298" t="s">
        <v>36</v>
      </c>
      <c r="C3300" s="299" t="s">
        <v>15021</v>
      </c>
      <c r="D3300" s="300" t="s">
        <v>1875</v>
      </c>
      <c r="E3300" s="301">
        <v>535.88225754135578</v>
      </c>
      <c r="F3300" s="296">
        <f t="shared" si="62"/>
        <v>535.88225754135578</v>
      </c>
    </row>
    <row r="3301" spans="1:6" customFormat="1" ht="15">
      <c r="A3301" s="297">
        <v>40347</v>
      </c>
      <c r="B3301" s="298" t="s">
        <v>36</v>
      </c>
      <c r="C3301" s="299" t="s">
        <v>15022</v>
      </c>
      <c r="D3301" s="300" t="s">
        <v>1875</v>
      </c>
      <c r="E3301" s="301">
        <v>965.52870580603303</v>
      </c>
      <c r="F3301" s="296">
        <f t="shared" si="62"/>
        <v>965.52870580603303</v>
      </c>
    </row>
    <row r="3302" spans="1:6" customFormat="1" ht="15">
      <c r="A3302" s="297">
        <v>41415</v>
      </c>
      <c r="B3302" s="298" t="s">
        <v>36</v>
      </c>
      <c r="C3302" s="299" t="s">
        <v>15023</v>
      </c>
      <c r="D3302" s="300" t="s">
        <v>1875</v>
      </c>
      <c r="E3302" s="301">
        <v>550.84333441453123</v>
      </c>
      <c r="F3302" s="296">
        <f t="shared" si="62"/>
        <v>550.84333441453123</v>
      </c>
    </row>
    <row r="3303" spans="1:6" customFormat="1" ht="15">
      <c r="A3303" s="297">
        <v>42257</v>
      </c>
      <c r="B3303" s="298" t="s">
        <v>36</v>
      </c>
      <c r="C3303" s="299" t="s">
        <v>15024</v>
      </c>
      <c r="D3303" s="300" t="s">
        <v>1875</v>
      </c>
      <c r="E3303" s="301">
        <v>9.4469672397015891</v>
      </c>
      <c r="F3303" s="296">
        <f t="shared" si="62"/>
        <v>9.4469672397015891</v>
      </c>
    </row>
    <row r="3304" spans="1:6" customFormat="1" ht="15">
      <c r="A3304" s="297">
        <v>40519</v>
      </c>
      <c r="B3304" s="298" t="s">
        <v>36</v>
      </c>
      <c r="C3304" s="299" t="s">
        <v>15025</v>
      </c>
      <c r="D3304" s="300" t="s">
        <v>21</v>
      </c>
      <c r="E3304" s="301">
        <v>313.48524164774568</v>
      </c>
      <c r="F3304" s="296">
        <f t="shared" si="62"/>
        <v>313.48524164774568</v>
      </c>
    </row>
    <row r="3305" spans="1:6" customFormat="1" ht="15">
      <c r="A3305" s="297">
        <v>40520</v>
      </c>
      <c r="B3305" s="298" t="s">
        <v>36</v>
      </c>
      <c r="C3305" s="299" t="s">
        <v>15026</v>
      </c>
      <c r="D3305" s="300" t="s">
        <v>21</v>
      </c>
      <c r="E3305" s="301">
        <v>491.87479727538113</v>
      </c>
      <c r="F3305" s="296">
        <f t="shared" si="62"/>
        <v>491.87479727538113</v>
      </c>
    </row>
    <row r="3306" spans="1:6" customFormat="1" ht="15">
      <c r="A3306" s="297">
        <v>40521</v>
      </c>
      <c r="B3306" s="298" t="s">
        <v>36</v>
      </c>
      <c r="C3306" s="299" t="s">
        <v>15027</v>
      </c>
      <c r="D3306" s="300" t="s">
        <v>21</v>
      </c>
      <c r="E3306" s="301">
        <v>709.81998053843654</v>
      </c>
      <c r="F3306" s="296">
        <f t="shared" si="62"/>
        <v>709.81998053843654</v>
      </c>
    </row>
    <row r="3307" spans="1:6" customFormat="1" ht="15">
      <c r="A3307" s="297">
        <v>40522</v>
      </c>
      <c r="B3307" s="298" t="s">
        <v>36</v>
      </c>
      <c r="C3307" s="299" t="s">
        <v>15028</v>
      </c>
      <c r="D3307" s="300" t="s">
        <v>21</v>
      </c>
      <c r="E3307" s="301">
        <v>960.298410638988</v>
      </c>
      <c r="F3307" s="296">
        <f t="shared" si="62"/>
        <v>960.298410638988</v>
      </c>
    </row>
    <row r="3308" spans="1:6" customFormat="1" ht="15">
      <c r="A3308" s="297">
        <v>40523</v>
      </c>
      <c r="B3308" s="298" t="s">
        <v>36</v>
      </c>
      <c r="C3308" s="299" t="s">
        <v>15029</v>
      </c>
      <c r="D3308" s="300" t="s">
        <v>21</v>
      </c>
      <c r="E3308" s="301">
        <v>1389.6367174829711</v>
      </c>
      <c r="F3308" s="296">
        <f t="shared" si="62"/>
        <v>1389.6367174829711</v>
      </c>
    </row>
    <row r="3309" spans="1:6" customFormat="1" ht="15">
      <c r="A3309" s="297">
        <v>40513</v>
      </c>
      <c r="B3309" s="298" t="s">
        <v>36</v>
      </c>
      <c r="C3309" s="299" t="s">
        <v>15030</v>
      </c>
      <c r="D3309" s="300" t="s">
        <v>21</v>
      </c>
      <c r="E3309" s="301">
        <v>108.99286409341549</v>
      </c>
      <c r="F3309" s="296">
        <f t="shared" si="62"/>
        <v>108.99286409341549</v>
      </c>
    </row>
    <row r="3310" spans="1:6" customFormat="1" ht="15">
      <c r="A3310" s="297">
        <v>40514</v>
      </c>
      <c r="B3310" s="298" t="s">
        <v>36</v>
      </c>
      <c r="C3310" s="299" t="s">
        <v>15031</v>
      </c>
      <c r="D3310" s="300" t="s">
        <v>21</v>
      </c>
      <c r="E3310" s="301">
        <v>184.49562114823223</v>
      </c>
      <c r="F3310" s="296">
        <f t="shared" si="62"/>
        <v>184.49562114823223</v>
      </c>
    </row>
    <row r="3311" spans="1:6" customFormat="1" ht="15">
      <c r="A3311" s="297">
        <v>40515</v>
      </c>
      <c r="B3311" s="298" t="s">
        <v>36</v>
      </c>
      <c r="C3311" s="299" t="s">
        <v>15032</v>
      </c>
      <c r="D3311" s="300" t="s">
        <v>21</v>
      </c>
      <c r="E3311" s="301">
        <v>282.67920856308791</v>
      </c>
      <c r="F3311" s="296">
        <f t="shared" si="62"/>
        <v>282.67920856308791</v>
      </c>
    </row>
    <row r="3312" spans="1:6" customFormat="1" ht="15">
      <c r="A3312" s="297">
        <v>40516</v>
      </c>
      <c r="B3312" s="298" t="s">
        <v>36</v>
      </c>
      <c r="C3312" s="299" t="s">
        <v>15033</v>
      </c>
      <c r="D3312" s="300" t="s">
        <v>21</v>
      </c>
      <c r="E3312" s="301">
        <v>400.35679532922478</v>
      </c>
      <c r="F3312" s="296">
        <f t="shared" si="62"/>
        <v>400.35679532922478</v>
      </c>
    </row>
    <row r="3313" spans="1:6" customFormat="1" ht="15">
      <c r="A3313" s="297">
        <v>40517</v>
      </c>
      <c r="B3313" s="298" t="s">
        <v>36</v>
      </c>
      <c r="C3313" s="299" t="s">
        <v>15034</v>
      </c>
      <c r="D3313" s="300" t="s">
        <v>21</v>
      </c>
      <c r="E3313" s="301">
        <v>534.84430749270189</v>
      </c>
      <c r="F3313" s="296">
        <f t="shared" si="62"/>
        <v>534.84430749270189</v>
      </c>
    </row>
    <row r="3314" spans="1:6" customFormat="1" ht="15">
      <c r="A3314" s="297">
        <v>40518</v>
      </c>
      <c r="B3314" s="298" t="s">
        <v>36</v>
      </c>
      <c r="C3314" s="299" t="s">
        <v>15035</v>
      </c>
      <c r="D3314" s="300" t="s">
        <v>21</v>
      </c>
      <c r="E3314" s="301">
        <v>762.57703535517351</v>
      </c>
      <c r="F3314" s="296">
        <f t="shared" si="62"/>
        <v>762.57703535517351</v>
      </c>
    </row>
    <row r="3315" spans="1:6" customFormat="1" ht="15">
      <c r="A3315" s="297">
        <v>40524</v>
      </c>
      <c r="B3315" s="298" t="s">
        <v>36</v>
      </c>
      <c r="C3315" s="299" t="s">
        <v>15036</v>
      </c>
      <c r="D3315" s="300" t="s">
        <v>21</v>
      </c>
      <c r="E3315" s="301">
        <v>440.30976321764513</v>
      </c>
      <c r="F3315" s="296">
        <f t="shared" si="62"/>
        <v>440.30976321764513</v>
      </c>
    </row>
    <row r="3316" spans="1:6" customFormat="1" ht="15">
      <c r="A3316" s="297">
        <v>40525</v>
      </c>
      <c r="B3316" s="298" t="s">
        <v>36</v>
      </c>
      <c r="C3316" s="299" t="s">
        <v>15037</v>
      </c>
      <c r="D3316" s="300" t="s">
        <v>21</v>
      </c>
      <c r="E3316" s="301">
        <v>702.15698994485888</v>
      </c>
      <c r="F3316" s="296">
        <f t="shared" si="62"/>
        <v>702.15698994485888</v>
      </c>
    </row>
    <row r="3317" spans="1:6" customFormat="1" ht="15">
      <c r="A3317" s="297">
        <v>40526</v>
      </c>
      <c r="B3317" s="298" t="s">
        <v>36</v>
      </c>
      <c r="C3317" s="299" t="s">
        <v>15038</v>
      </c>
      <c r="D3317" s="300" t="s">
        <v>21</v>
      </c>
      <c r="E3317" s="301">
        <v>1018.7479727538112</v>
      </c>
      <c r="F3317" s="296">
        <f t="shared" si="62"/>
        <v>1018.7479727538112</v>
      </c>
    </row>
    <row r="3318" spans="1:6" customFormat="1" ht="15">
      <c r="A3318" s="297">
        <v>40527</v>
      </c>
      <c r="B3318" s="298" t="s">
        <v>36</v>
      </c>
      <c r="C3318" s="299" t="s">
        <v>15039</v>
      </c>
      <c r="D3318" s="300" t="s">
        <v>21</v>
      </c>
      <c r="E3318" s="301">
        <v>1385.7362958157639</v>
      </c>
      <c r="F3318" s="296">
        <f t="shared" si="62"/>
        <v>1385.7362958157639</v>
      </c>
    </row>
    <row r="3319" spans="1:6" customFormat="1" ht="15">
      <c r="A3319" s="297">
        <v>40528</v>
      </c>
      <c r="B3319" s="298" t="s">
        <v>36</v>
      </c>
      <c r="C3319" s="299" t="s">
        <v>15040</v>
      </c>
      <c r="D3319" s="300" t="s">
        <v>21</v>
      </c>
      <c r="E3319" s="301">
        <v>2016.6963996107684</v>
      </c>
      <c r="F3319" s="296">
        <f t="shared" si="62"/>
        <v>2016.6963996107684</v>
      </c>
    </row>
    <row r="3320" spans="1:6" customFormat="1" ht="15">
      <c r="A3320" s="297">
        <v>41177</v>
      </c>
      <c r="B3320" s="298" t="s">
        <v>36</v>
      </c>
      <c r="C3320" s="299" t="s">
        <v>15041</v>
      </c>
      <c r="D3320" s="300" t="s">
        <v>21</v>
      </c>
      <c r="E3320" s="301">
        <v>60.063250081089841</v>
      </c>
      <c r="F3320" s="296">
        <f t="shared" si="62"/>
        <v>60.063250081089841</v>
      </c>
    </row>
    <row r="3321" spans="1:6" customFormat="1" ht="15">
      <c r="A3321" s="297">
        <v>100391</v>
      </c>
      <c r="B3321" s="298" t="s">
        <v>36</v>
      </c>
      <c r="C3321" s="299" t="s">
        <v>15042</v>
      </c>
      <c r="D3321" s="300" t="s">
        <v>21</v>
      </c>
      <c r="E3321" s="301">
        <v>66.988323061952642</v>
      </c>
      <c r="F3321" s="296">
        <f t="shared" si="62"/>
        <v>66.988323061952642</v>
      </c>
    </row>
    <row r="3322" spans="1:6" customFormat="1" ht="15">
      <c r="A3322" s="297">
        <v>41172</v>
      </c>
      <c r="B3322" s="298" t="s">
        <v>36</v>
      </c>
      <c r="C3322" s="299" t="s">
        <v>15043</v>
      </c>
      <c r="D3322" s="300" t="s">
        <v>21</v>
      </c>
      <c r="E3322" s="301">
        <v>98.475510866039571</v>
      </c>
      <c r="F3322" s="296">
        <f t="shared" si="62"/>
        <v>98.475510866039571</v>
      </c>
    </row>
    <row r="3323" spans="1:6" customFormat="1" ht="15">
      <c r="A3323" s="297">
        <v>40620</v>
      </c>
      <c r="B3323" s="298" t="s">
        <v>36</v>
      </c>
      <c r="C3323" s="299" t="s">
        <v>15044</v>
      </c>
      <c r="D3323" s="300" t="s">
        <v>14817</v>
      </c>
      <c r="E3323" s="301">
        <v>16415.747648394423</v>
      </c>
      <c r="F3323" s="296">
        <f t="shared" si="62"/>
        <v>16415.747648394423</v>
      </c>
    </row>
    <row r="3324" spans="1:6" customFormat="1" ht="15">
      <c r="A3324" s="297">
        <v>40626</v>
      </c>
      <c r="B3324" s="298" t="s">
        <v>36</v>
      </c>
      <c r="C3324" s="299" t="s">
        <v>15045</v>
      </c>
      <c r="D3324" s="300" t="s">
        <v>14817</v>
      </c>
      <c r="E3324" s="301">
        <v>15984.122607849495</v>
      </c>
      <c r="F3324" s="296">
        <f t="shared" si="62"/>
        <v>15984.122607849495</v>
      </c>
    </row>
    <row r="3325" spans="1:6" customFormat="1" ht="15">
      <c r="A3325" s="297">
        <v>40621</v>
      </c>
      <c r="B3325" s="298" t="s">
        <v>36</v>
      </c>
      <c r="C3325" s="299" t="s">
        <v>15046</v>
      </c>
      <c r="D3325" s="300" t="s">
        <v>14817</v>
      </c>
      <c r="E3325" s="301">
        <v>25172.275381122283</v>
      </c>
      <c r="F3325" s="296">
        <f t="shared" si="62"/>
        <v>25172.275381122283</v>
      </c>
    </row>
    <row r="3326" spans="1:6" customFormat="1" ht="15">
      <c r="A3326" s="297">
        <v>40622</v>
      </c>
      <c r="B3326" s="298" t="s">
        <v>36</v>
      </c>
      <c r="C3326" s="299" t="s">
        <v>15047</v>
      </c>
      <c r="D3326" s="300" t="s">
        <v>14817</v>
      </c>
      <c r="E3326" s="301">
        <v>39132.176451508269</v>
      </c>
      <c r="F3326" s="296">
        <f t="shared" si="62"/>
        <v>39132.176451508269</v>
      </c>
    </row>
    <row r="3327" spans="1:6" customFormat="1" ht="15">
      <c r="A3327" s="297">
        <v>40627</v>
      </c>
      <c r="B3327" s="298" t="s">
        <v>36</v>
      </c>
      <c r="C3327" s="299" t="s">
        <v>15048</v>
      </c>
      <c r="D3327" s="300" t="s">
        <v>14817</v>
      </c>
      <c r="E3327" s="301">
        <v>29492.345118391175</v>
      </c>
      <c r="F3327" s="296">
        <f t="shared" si="62"/>
        <v>29492.345118391175</v>
      </c>
    </row>
    <row r="3328" spans="1:6" customFormat="1" ht="15">
      <c r="A3328" s="297">
        <v>40623</v>
      </c>
      <c r="B3328" s="298" t="s">
        <v>36</v>
      </c>
      <c r="C3328" s="299" t="s">
        <v>15049</v>
      </c>
      <c r="D3328" s="300" t="s">
        <v>14817</v>
      </c>
      <c r="E3328" s="301">
        <v>35030.53843658774</v>
      </c>
      <c r="F3328" s="296">
        <f t="shared" si="62"/>
        <v>35030.53843658774</v>
      </c>
    </row>
    <row r="3329" spans="1:6" customFormat="1" ht="15">
      <c r="A3329" s="297">
        <v>40624</v>
      </c>
      <c r="B3329" s="298" t="s">
        <v>36</v>
      </c>
      <c r="C3329" s="299" t="s">
        <v>15050</v>
      </c>
      <c r="D3329" s="300" t="s">
        <v>14817</v>
      </c>
      <c r="E3329" s="301">
        <v>44409.228024651311</v>
      </c>
      <c r="F3329" s="296">
        <f t="shared" si="62"/>
        <v>44409.228024651311</v>
      </c>
    </row>
    <row r="3330" spans="1:6" customFormat="1" ht="15">
      <c r="A3330" s="297">
        <v>40625</v>
      </c>
      <c r="B3330" s="298" t="s">
        <v>36</v>
      </c>
      <c r="C3330" s="299" t="s">
        <v>15051</v>
      </c>
      <c r="D3330" s="300" t="s">
        <v>14817</v>
      </c>
      <c r="E3330" s="301">
        <v>49898.556600713586</v>
      </c>
      <c r="F3330" s="296">
        <f t="shared" si="62"/>
        <v>49898.556600713586</v>
      </c>
    </row>
    <row r="3331" spans="1:6" customFormat="1" ht="15">
      <c r="A3331" s="297">
        <v>40613</v>
      </c>
      <c r="B3331" s="298" t="s">
        <v>36</v>
      </c>
      <c r="C3331" s="299" t="s">
        <v>15052</v>
      </c>
      <c r="D3331" s="300" t="s">
        <v>14817</v>
      </c>
      <c r="E3331" s="301">
        <v>14367.847875445994</v>
      </c>
      <c r="F3331" s="296">
        <f t="shared" si="62"/>
        <v>14367.847875445994</v>
      </c>
    </row>
    <row r="3332" spans="1:6" customFormat="1" ht="15">
      <c r="A3332" s="297">
        <v>40614</v>
      </c>
      <c r="B3332" s="298" t="s">
        <v>36</v>
      </c>
      <c r="C3332" s="299" t="s">
        <v>15053</v>
      </c>
      <c r="D3332" s="300" t="s">
        <v>14817</v>
      </c>
      <c r="E3332" s="301">
        <v>22101.678559844306</v>
      </c>
      <c r="F3332" s="296">
        <f t="shared" si="62"/>
        <v>22101.678559844306</v>
      </c>
    </row>
    <row r="3333" spans="1:6" customFormat="1" ht="15">
      <c r="A3333" s="297">
        <v>40615</v>
      </c>
      <c r="B3333" s="298" t="s">
        <v>36</v>
      </c>
      <c r="C3333" s="299" t="s">
        <v>15054</v>
      </c>
      <c r="D3333" s="300" t="s">
        <v>14817</v>
      </c>
      <c r="E3333" s="301">
        <v>33174.529678884202</v>
      </c>
      <c r="F3333" s="296">
        <f t="shared" si="62"/>
        <v>33174.529678884202</v>
      </c>
    </row>
    <row r="3334" spans="1:6" customFormat="1" ht="15">
      <c r="A3334" s="297">
        <v>40616</v>
      </c>
      <c r="B3334" s="298" t="s">
        <v>36</v>
      </c>
      <c r="C3334" s="299" t="s">
        <v>15055</v>
      </c>
      <c r="D3334" s="300" t="s">
        <v>14817</v>
      </c>
      <c r="E3334" s="301">
        <v>28894.899448589036</v>
      </c>
      <c r="F3334" s="296">
        <f t="shared" si="62"/>
        <v>28894.899448589036</v>
      </c>
    </row>
    <row r="3335" spans="1:6" customFormat="1" ht="15">
      <c r="A3335" s="297">
        <v>40617</v>
      </c>
      <c r="B3335" s="298" t="s">
        <v>36</v>
      </c>
      <c r="C3335" s="299" t="s">
        <v>15056</v>
      </c>
      <c r="D3335" s="300" t="s">
        <v>14817</v>
      </c>
      <c r="E3335" s="301">
        <v>37045.256243918258</v>
      </c>
      <c r="F3335" s="296">
        <f t="shared" si="62"/>
        <v>37045.256243918258</v>
      </c>
    </row>
    <row r="3336" spans="1:6" customFormat="1" ht="15">
      <c r="A3336" s="297">
        <v>40618</v>
      </c>
      <c r="B3336" s="298" t="s">
        <v>36</v>
      </c>
      <c r="C3336" s="299" t="s">
        <v>15057</v>
      </c>
      <c r="D3336" s="300" t="s">
        <v>14817</v>
      </c>
      <c r="E3336" s="301">
        <v>41534.633473889065</v>
      </c>
      <c r="F3336" s="296">
        <f t="shared" si="62"/>
        <v>41534.633473889065</v>
      </c>
    </row>
    <row r="3337" spans="1:6" customFormat="1" ht="15">
      <c r="A3337" s="297">
        <v>40629</v>
      </c>
      <c r="B3337" s="298" t="s">
        <v>36</v>
      </c>
      <c r="C3337" s="299" t="s">
        <v>15058</v>
      </c>
      <c r="D3337" s="300" t="s">
        <v>14817</v>
      </c>
      <c r="E3337" s="301">
        <v>20327.586766136879</v>
      </c>
      <c r="F3337" s="296">
        <f t="shared" si="62"/>
        <v>20327.586766136879</v>
      </c>
    </row>
    <row r="3338" spans="1:6" customFormat="1" ht="15">
      <c r="A3338" s="297">
        <v>40630</v>
      </c>
      <c r="B3338" s="298" t="s">
        <v>36</v>
      </c>
      <c r="C3338" s="299" t="s">
        <v>15059</v>
      </c>
      <c r="D3338" s="300" t="s">
        <v>14817</v>
      </c>
      <c r="E3338" s="301">
        <v>30851.175802789487</v>
      </c>
      <c r="F3338" s="296">
        <f t="shared" si="62"/>
        <v>30851.175802789487</v>
      </c>
    </row>
    <row r="3339" spans="1:6" customFormat="1" ht="15">
      <c r="A3339" s="297">
        <v>40631</v>
      </c>
      <c r="B3339" s="298" t="s">
        <v>36</v>
      </c>
      <c r="C3339" s="299" t="s">
        <v>15060</v>
      </c>
      <c r="D3339" s="300" t="s">
        <v>14817</v>
      </c>
      <c r="E3339" s="301">
        <v>46554.905935776842</v>
      </c>
      <c r="F3339" s="296">
        <f t="shared" si="62"/>
        <v>46554.905935776842</v>
      </c>
    </row>
    <row r="3340" spans="1:6" customFormat="1" ht="15">
      <c r="A3340" s="297">
        <v>40632</v>
      </c>
      <c r="B3340" s="298" t="s">
        <v>36</v>
      </c>
      <c r="C3340" s="299" t="s">
        <v>15061</v>
      </c>
      <c r="D3340" s="300" t="s">
        <v>14817</v>
      </c>
      <c r="E3340" s="301">
        <v>42936.482322413227</v>
      </c>
      <c r="F3340" s="296">
        <f t="shared" si="62"/>
        <v>42936.482322413227</v>
      </c>
    </row>
    <row r="3341" spans="1:6" customFormat="1" ht="15">
      <c r="A3341" s="297">
        <v>40633</v>
      </c>
      <c r="B3341" s="298" t="s">
        <v>36</v>
      </c>
      <c r="C3341" s="299" t="s">
        <v>15062</v>
      </c>
      <c r="D3341" s="300" t="s">
        <v>14817</v>
      </c>
      <c r="E3341" s="301">
        <v>53004.605903340896</v>
      </c>
      <c r="F3341" s="296">
        <f t="shared" si="62"/>
        <v>53004.605903340896</v>
      </c>
    </row>
    <row r="3342" spans="1:6" customFormat="1" ht="15">
      <c r="A3342" s="297">
        <v>40634</v>
      </c>
      <c r="B3342" s="298" t="s">
        <v>36</v>
      </c>
      <c r="C3342" s="299" t="s">
        <v>15063</v>
      </c>
      <c r="D3342" s="300" t="s">
        <v>14817</v>
      </c>
      <c r="E3342" s="301">
        <v>60056.819656179046</v>
      </c>
      <c r="F3342" s="296">
        <f t="shared" si="62"/>
        <v>60056.819656179046</v>
      </c>
    </row>
    <row r="3343" spans="1:6" customFormat="1" ht="15">
      <c r="A3343" s="297">
        <v>40535</v>
      </c>
      <c r="B3343" s="298" t="s">
        <v>36</v>
      </c>
      <c r="C3343" s="299" t="s">
        <v>15064</v>
      </c>
      <c r="D3343" s="300" t="s">
        <v>14817</v>
      </c>
      <c r="E3343" s="301">
        <v>1564.55562763542</v>
      </c>
      <c r="F3343" s="296">
        <f t="shared" si="62"/>
        <v>1564.55562763542</v>
      </c>
    </row>
    <row r="3344" spans="1:6" customFormat="1" ht="15">
      <c r="A3344" s="297">
        <v>40536</v>
      </c>
      <c r="B3344" s="298" t="s">
        <v>36</v>
      </c>
      <c r="C3344" s="299" t="s">
        <v>15065</v>
      </c>
      <c r="D3344" s="300" t="s">
        <v>14817</v>
      </c>
      <c r="E3344" s="301">
        <v>2600.5757379176125</v>
      </c>
      <c r="F3344" s="296">
        <f t="shared" si="62"/>
        <v>2600.5757379176125</v>
      </c>
    </row>
    <row r="3345" spans="1:6" customFormat="1" ht="15">
      <c r="A3345" s="297">
        <v>40537</v>
      </c>
      <c r="B3345" s="298" t="s">
        <v>36</v>
      </c>
      <c r="C3345" s="299" t="s">
        <v>15066</v>
      </c>
      <c r="D3345" s="300" t="s">
        <v>14817</v>
      </c>
      <c r="E3345" s="301">
        <v>4758.0765488160878</v>
      </c>
      <c r="F3345" s="296">
        <f t="shared" si="62"/>
        <v>4758.0765488160878</v>
      </c>
    </row>
    <row r="3346" spans="1:6" customFormat="1" ht="15">
      <c r="A3346" s="297">
        <v>40538</v>
      </c>
      <c r="B3346" s="298" t="s">
        <v>36</v>
      </c>
      <c r="C3346" s="299" t="s">
        <v>15067</v>
      </c>
      <c r="D3346" s="300" t="s">
        <v>14817</v>
      </c>
      <c r="E3346" s="301">
        <v>6896.3023029516708</v>
      </c>
      <c r="F3346" s="296">
        <f t="shared" si="62"/>
        <v>6896.3023029516708</v>
      </c>
    </row>
    <row r="3347" spans="1:6" customFormat="1" ht="15">
      <c r="A3347" s="297">
        <v>40539</v>
      </c>
      <c r="B3347" s="298" t="s">
        <v>36</v>
      </c>
      <c r="C3347" s="299" t="s">
        <v>15068</v>
      </c>
      <c r="D3347" s="300" t="s">
        <v>14817</v>
      </c>
      <c r="E3347" s="301">
        <v>12184.033409017191</v>
      </c>
      <c r="F3347" s="296">
        <f t="shared" si="62"/>
        <v>12184.033409017191</v>
      </c>
    </row>
    <row r="3348" spans="1:6" customFormat="1" ht="15">
      <c r="A3348" s="297">
        <v>40529</v>
      </c>
      <c r="B3348" s="298" t="s">
        <v>36</v>
      </c>
      <c r="C3348" s="299" t="s">
        <v>15069</v>
      </c>
      <c r="D3348" s="300" t="s">
        <v>14817</v>
      </c>
      <c r="E3348" s="301">
        <v>442.81543950697375</v>
      </c>
      <c r="F3348" s="296">
        <f t="shared" si="62"/>
        <v>442.81543950697375</v>
      </c>
    </row>
    <row r="3349" spans="1:6" customFormat="1" ht="15">
      <c r="A3349" s="297">
        <v>40530</v>
      </c>
      <c r="B3349" s="298" t="s">
        <v>36</v>
      </c>
      <c r="C3349" s="299" t="s">
        <v>15070</v>
      </c>
      <c r="D3349" s="300" t="s">
        <v>14817</v>
      </c>
      <c r="E3349" s="301">
        <v>1328.4544275056762</v>
      </c>
      <c r="F3349" s="296">
        <f t="shared" ref="F3349:F3412" si="63">E3349*$F$3079</f>
        <v>1328.4544275056762</v>
      </c>
    </row>
    <row r="3350" spans="1:6" customFormat="1" ht="15">
      <c r="A3350" s="297">
        <v>40531</v>
      </c>
      <c r="B3350" s="298" t="s">
        <v>36</v>
      </c>
      <c r="C3350" s="299" t="s">
        <v>15071</v>
      </c>
      <c r="D3350" s="300" t="s">
        <v>14817</v>
      </c>
      <c r="E3350" s="301">
        <v>2214.6934803762565</v>
      </c>
      <c r="F3350" s="296">
        <f t="shared" si="63"/>
        <v>2214.6934803762565</v>
      </c>
    </row>
    <row r="3351" spans="1:6" customFormat="1" ht="15">
      <c r="A3351" s="297">
        <v>40532</v>
      </c>
      <c r="B3351" s="298" t="s">
        <v>36</v>
      </c>
      <c r="C3351" s="299" t="s">
        <v>15072</v>
      </c>
      <c r="D3351" s="300" t="s">
        <v>14817</v>
      </c>
      <c r="E3351" s="301">
        <v>3414.0042166720723</v>
      </c>
      <c r="F3351" s="296">
        <f t="shared" si="63"/>
        <v>3414.0042166720723</v>
      </c>
    </row>
    <row r="3352" spans="1:6" customFormat="1" ht="15">
      <c r="A3352" s="297">
        <v>40533</v>
      </c>
      <c r="B3352" s="298" t="s">
        <v>36</v>
      </c>
      <c r="C3352" s="299" t="s">
        <v>15073</v>
      </c>
      <c r="D3352" s="300" t="s">
        <v>14817</v>
      </c>
      <c r="E3352" s="301">
        <v>4934.252351605579</v>
      </c>
      <c r="F3352" s="296">
        <f t="shared" si="63"/>
        <v>4934.252351605579</v>
      </c>
    </row>
    <row r="3353" spans="1:6" customFormat="1" ht="15">
      <c r="A3353" s="297">
        <v>40534</v>
      </c>
      <c r="B3353" s="298" t="s">
        <v>36</v>
      </c>
      <c r="C3353" s="299" t="s">
        <v>15074</v>
      </c>
      <c r="D3353" s="300" t="s">
        <v>14817</v>
      </c>
      <c r="E3353" s="301">
        <v>8931.7547843010052</v>
      </c>
      <c r="F3353" s="296">
        <f t="shared" si="63"/>
        <v>8931.7547843010052</v>
      </c>
    </row>
    <row r="3354" spans="1:6" customFormat="1" ht="15">
      <c r="A3354" s="297">
        <v>40540</v>
      </c>
      <c r="B3354" s="298" t="s">
        <v>36</v>
      </c>
      <c r="C3354" s="299" t="s">
        <v>15075</v>
      </c>
      <c r="D3354" s="300" t="s">
        <v>14817</v>
      </c>
      <c r="E3354" s="301">
        <v>1958.2468374959453</v>
      </c>
      <c r="F3354" s="296">
        <f t="shared" si="63"/>
        <v>1958.2468374959453</v>
      </c>
    </row>
    <row r="3355" spans="1:6" customFormat="1" ht="15">
      <c r="A3355" s="297">
        <v>40541</v>
      </c>
      <c r="B3355" s="298" t="s">
        <v>36</v>
      </c>
      <c r="C3355" s="299" t="s">
        <v>15076</v>
      </c>
      <c r="D3355" s="300" t="s">
        <v>14817</v>
      </c>
      <c r="E3355" s="301">
        <v>3201.062277002919</v>
      </c>
      <c r="F3355" s="296">
        <f t="shared" si="63"/>
        <v>3201.062277002919</v>
      </c>
    </row>
    <row r="3356" spans="1:6" customFormat="1" ht="15">
      <c r="A3356" s="297">
        <v>40542</v>
      </c>
      <c r="B3356" s="298" t="s">
        <v>36</v>
      </c>
      <c r="C3356" s="299" t="s">
        <v>15077</v>
      </c>
      <c r="D3356" s="300" t="s">
        <v>14817</v>
      </c>
      <c r="E3356" s="301">
        <v>6102.1569899448587</v>
      </c>
      <c r="F3356" s="296">
        <f t="shared" si="63"/>
        <v>6102.1569899448587</v>
      </c>
    </row>
    <row r="3357" spans="1:6" customFormat="1" ht="15">
      <c r="A3357" s="297">
        <v>40543</v>
      </c>
      <c r="B3357" s="298" t="s">
        <v>36</v>
      </c>
      <c r="C3357" s="299" t="s">
        <v>15078</v>
      </c>
      <c r="D3357" s="300" t="s">
        <v>14817</v>
      </c>
      <c r="E3357" s="301">
        <v>8857.3872851119031</v>
      </c>
      <c r="F3357" s="296">
        <f t="shared" si="63"/>
        <v>8857.3872851119031</v>
      </c>
    </row>
    <row r="3358" spans="1:6" customFormat="1" ht="15">
      <c r="A3358" s="297">
        <v>40544</v>
      </c>
      <c r="B3358" s="298" t="s">
        <v>36</v>
      </c>
      <c r="C3358" s="299" t="s">
        <v>15079</v>
      </c>
      <c r="D3358" s="300" t="s">
        <v>14817</v>
      </c>
      <c r="E3358" s="301">
        <v>15494.566980214078</v>
      </c>
      <c r="F3358" s="296">
        <f t="shared" si="63"/>
        <v>15494.566980214078</v>
      </c>
    </row>
    <row r="3359" spans="1:6" customFormat="1" ht="15">
      <c r="A3359" s="297">
        <v>40565</v>
      </c>
      <c r="B3359" s="298" t="s">
        <v>36</v>
      </c>
      <c r="C3359" s="299" t="s">
        <v>15080</v>
      </c>
      <c r="D3359" s="300" t="s">
        <v>14817</v>
      </c>
      <c r="E3359" s="301">
        <v>3754.7843010055135</v>
      </c>
      <c r="F3359" s="296">
        <f t="shared" si="63"/>
        <v>3754.7843010055135</v>
      </c>
    </row>
    <row r="3360" spans="1:6" customFormat="1" ht="15">
      <c r="A3360" s="297">
        <v>40656</v>
      </c>
      <c r="B3360" s="298" t="s">
        <v>36</v>
      </c>
      <c r="C3360" s="299" t="s">
        <v>15081</v>
      </c>
      <c r="D3360" s="300" t="s">
        <v>14817</v>
      </c>
      <c r="E3360" s="301">
        <v>275.11352578657147</v>
      </c>
      <c r="F3360" s="296">
        <f t="shared" si="63"/>
        <v>275.11352578657147</v>
      </c>
    </row>
    <row r="3361" spans="1:6" customFormat="1" ht="30">
      <c r="A3361" s="297">
        <v>41102</v>
      </c>
      <c r="B3361" s="298" t="s">
        <v>36</v>
      </c>
      <c r="C3361" s="299" t="s">
        <v>15082</v>
      </c>
      <c r="D3361" s="300" t="s">
        <v>21</v>
      </c>
      <c r="E3361" s="301">
        <v>3425.3892312682447</v>
      </c>
      <c r="F3361" s="296">
        <f t="shared" si="63"/>
        <v>3425.3892312682447</v>
      </c>
    </row>
    <row r="3362" spans="1:6" customFormat="1" ht="30">
      <c r="A3362" s="297">
        <v>41103</v>
      </c>
      <c r="B3362" s="298" t="s">
        <v>36</v>
      </c>
      <c r="C3362" s="299" t="s">
        <v>15083</v>
      </c>
      <c r="D3362" s="300" t="s">
        <v>21</v>
      </c>
      <c r="E3362" s="301">
        <v>4346.4725916315274</v>
      </c>
      <c r="F3362" s="296">
        <f t="shared" si="63"/>
        <v>4346.4725916315274</v>
      </c>
    </row>
    <row r="3363" spans="1:6" customFormat="1" ht="30">
      <c r="A3363" s="297">
        <v>41104</v>
      </c>
      <c r="B3363" s="298" t="s">
        <v>36</v>
      </c>
      <c r="C3363" s="299" t="s">
        <v>15084</v>
      </c>
      <c r="D3363" s="300" t="s">
        <v>21</v>
      </c>
      <c r="E3363" s="301">
        <v>5071.1563412260784</v>
      </c>
      <c r="F3363" s="296">
        <f t="shared" si="63"/>
        <v>5071.1563412260784</v>
      </c>
    </row>
    <row r="3364" spans="1:6" customFormat="1" ht="15">
      <c r="A3364" s="297">
        <v>41155</v>
      </c>
      <c r="B3364" s="298" t="s">
        <v>36</v>
      </c>
      <c r="C3364" s="299" t="s">
        <v>15085</v>
      </c>
      <c r="D3364" s="300" t="s">
        <v>21</v>
      </c>
      <c r="E3364" s="301">
        <v>6757.8576062277007</v>
      </c>
      <c r="F3364" s="296">
        <f t="shared" si="63"/>
        <v>6757.8576062277007</v>
      </c>
    </row>
    <row r="3365" spans="1:6" customFormat="1" ht="30">
      <c r="A3365" s="297">
        <v>40635</v>
      </c>
      <c r="B3365" s="298" t="s">
        <v>36</v>
      </c>
      <c r="C3365" s="299" t="s">
        <v>15086</v>
      </c>
      <c r="D3365" s="300" t="s">
        <v>21</v>
      </c>
      <c r="E3365" s="301">
        <v>16578.746350956859</v>
      </c>
      <c r="F3365" s="296">
        <f t="shared" si="63"/>
        <v>16578.746350956859</v>
      </c>
    </row>
    <row r="3366" spans="1:6" customFormat="1" ht="30">
      <c r="A3366" s="297">
        <v>42230</v>
      </c>
      <c r="B3366" s="298" t="s">
        <v>36</v>
      </c>
      <c r="C3366" s="299" t="s">
        <v>15087</v>
      </c>
      <c r="D3366" s="300" t="s">
        <v>21</v>
      </c>
      <c r="E3366" s="301">
        <v>15559.852416477455</v>
      </c>
      <c r="F3366" s="296">
        <f t="shared" si="63"/>
        <v>15559.852416477455</v>
      </c>
    </row>
    <row r="3367" spans="1:6" customFormat="1" ht="15">
      <c r="A3367" s="297">
        <v>40658</v>
      </c>
      <c r="B3367" s="298" t="s">
        <v>36</v>
      </c>
      <c r="C3367" s="299" t="s">
        <v>15088</v>
      </c>
      <c r="D3367" s="300" t="s">
        <v>1874</v>
      </c>
      <c r="E3367" s="301">
        <v>7.006162828413883</v>
      </c>
      <c r="F3367" s="296">
        <f t="shared" si="63"/>
        <v>7.006162828413883</v>
      </c>
    </row>
    <row r="3368" spans="1:6" customFormat="1" ht="15">
      <c r="A3368" s="297">
        <v>41161</v>
      </c>
      <c r="B3368" s="298" t="s">
        <v>36</v>
      </c>
      <c r="C3368" s="299" t="s">
        <v>15089</v>
      </c>
      <c r="D3368" s="300" t="s">
        <v>14817</v>
      </c>
      <c r="E3368" s="301">
        <v>5528.057087252675</v>
      </c>
      <c r="F3368" s="296">
        <f t="shared" si="63"/>
        <v>5528.057087252675</v>
      </c>
    </row>
    <row r="3369" spans="1:6" customFormat="1" ht="15">
      <c r="A3369" s="297">
        <v>40563</v>
      </c>
      <c r="B3369" s="298" t="s">
        <v>36</v>
      </c>
      <c r="C3369" s="299" t="s">
        <v>15090</v>
      </c>
      <c r="D3369" s="300" t="s">
        <v>14817</v>
      </c>
      <c r="E3369" s="301">
        <v>5312.1878040869278</v>
      </c>
      <c r="F3369" s="296">
        <f t="shared" si="63"/>
        <v>5312.1878040869278</v>
      </c>
    </row>
    <row r="3370" spans="1:6" customFormat="1" ht="15">
      <c r="A3370" s="297">
        <v>40564</v>
      </c>
      <c r="B3370" s="298" t="s">
        <v>36</v>
      </c>
      <c r="C3370" s="299" t="s">
        <v>15091</v>
      </c>
      <c r="D3370" s="300" t="s">
        <v>14817</v>
      </c>
      <c r="E3370" s="301">
        <v>6513.7285111903984</v>
      </c>
      <c r="F3370" s="296">
        <f t="shared" si="63"/>
        <v>6513.7285111903984</v>
      </c>
    </row>
    <row r="3371" spans="1:6" customFormat="1" ht="15">
      <c r="A3371" s="297">
        <v>41333</v>
      </c>
      <c r="B3371" s="298" t="s">
        <v>36</v>
      </c>
      <c r="C3371" s="299" t="s">
        <v>15092</v>
      </c>
      <c r="D3371" s="300" t="s">
        <v>14817</v>
      </c>
      <c r="E3371" s="301">
        <v>2840.4557249432369</v>
      </c>
      <c r="F3371" s="296">
        <f t="shared" si="63"/>
        <v>2840.4557249432369</v>
      </c>
    </row>
    <row r="3372" spans="1:6" customFormat="1" ht="15">
      <c r="A3372" s="297">
        <v>40545</v>
      </c>
      <c r="B3372" s="298" t="s">
        <v>36</v>
      </c>
      <c r="C3372" s="299" t="s">
        <v>15093</v>
      </c>
      <c r="D3372" s="300" t="s">
        <v>14817</v>
      </c>
      <c r="E3372" s="301">
        <v>2476.2893285760624</v>
      </c>
      <c r="F3372" s="296">
        <f t="shared" si="63"/>
        <v>2476.2893285760624</v>
      </c>
    </row>
    <row r="3373" spans="1:6" customFormat="1" ht="15">
      <c r="A3373" s="297">
        <v>40546</v>
      </c>
      <c r="B3373" s="298" t="s">
        <v>36</v>
      </c>
      <c r="C3373" s="299" t="s">
        <v>15094</v>
      </c>
      <c r="D3373" s="300" t="s">
        <v>14817</v>
      </c>
      <c r="E3373" s="301">
        <v>3800.3649043139794</v>
      </c>
      <c r="F3373" s="296">
        <f t="shared" si="63"/>
        <v>3800.3649043139794</v>
      </c>
    </row>
    <row r="3374" spans="1:6" customFormat="1" ht="15">
      <c r="A3374" s="297">
        <v>40547</v>
      </c>
      <c r="B3374" s="298" t="s">
        <v>36</v>
      </c>
      <c r="C3374" s="299" t="s">
        <v>15095</v>
      </c>
      <c r="D3374" s="300" t="s">
        <v>14817</v>
      </c>
      <c r="E3374" s="301">
        <v>4716.4450210833602</v>
      </c>
      <c r="F3374" s="296">
        <f t="shared" si="63"/>
        <v>4716.4450210833602</v>
      </c>
    </row>
    <row r="3375" spans="1:6" customFormat="1" ht="15">
      <c r="A3375" s="297">
        <v>40548</v>
      </c>
      <c r="B3375" s="298" t="s">
        <v>36</v>
      </c>
      <c r="C3375" s="299" t="s">
        <v>15096</v>
      </c>
      <c r="D3375" s="300" t="s">
        <v>14817</v>
      </c>
      <c r="E3375" s="301">
        <v>5591.1287706779103</v>
      </c>
      <c r="F3375" s="296">
        <f t="shared" si="63"/>
        <v>5591.1287706779103</v>
      </c>
    </row>
    <row r="3376" spans="1:6" customFormat="1" ht="15">
      <c r="A3376" s="297">
        <v>40549</v>
      </c>
      <c r="B3376" s="298" t="s">
        <v>36</v>
      </c>
      <c r="C3376" s="299" t="s">
        <v>15097</v>
      </c>
      <c r="D3376" s="300" t="s">
        <v>14817</v>
      </c>
      <c r="E3376" s="301">
        <v>1626.792085630879</v>
      </c>
      <c r="F3376" s="296">
        <f t="shared" si="63"/>
        <v>1626.792085630879</v>
      </c>
    </row>
    <row r="3377" spans="1:6" customFormat="1" ht="15">
      <c r="A3377" s="297">
        <v>40550</v>
      </c>
      <c r="B3377" s="298" t="s">
        <v>36</v>
      </c>
      <c r="C3377" s="299" t="s">
        <v>15098</v>
      </c>
      <c r="D3377" s="300" t="s">
        <v>14817</v>
      </c>
      <c r="E3377" s="301">
        <v>2055.9844307492699</v>
      </c>
      <c r="F3377" s="296">
        <f t="shared" si="63"/>
        <v>2055.9844307492699</v>
      </c>
    </row>
    <row r="3378" spans="1:6" customFormat="1" ht="15">
      <c r="A3378" s="297">
        <v>40551</v>
      </c>
      <c r="B3378" s="298" t="s">
        <v>36</v>
      </c>
      <c r="C3378" s="299" t="s">
        <v>15099</v>
      </c>
      <c r="D3378" s="300" t="s">
        <v>14817</v>
      </c>
      <c r="E3378" s="301">
        <v>2594.5831981835872</v>
      </c>
      <c r="F3378" s="296">
        <f t="shared" si="63"/>
        <v>2594.5831981835872</v>
      </c>
    </row>
    <row r="3379" spans="1:6" customFormat="1" ht="15">
      <c r="A3379" s="297">
        <v>40552</v>
      </c>
      <c r="B3379" s="298" t="s">
        <v>36</v>
      </c>
      <c r="C3379" s="299" t="s">
        <v>15100</v>
      </c>
      <c r="D3379" s="300" t="s">
        <v>14817</v>
      </c>
      <c r="E3379" s="301">
        <v>4144.4453454427503</v>
      </c>
      <c r="F3379" s="296">
        <f t="shared" si="63"/>
        <v>4144.4453454427503</v>
      </c>
    </row>
    <row r="3380" spans="1:6" customFormat="1" ht="15">
      <c r="A3380" s="297">
        <v>41320</v>
      </c>
      <c r="B3380" s="298" t="s">
        <v>36</v>
      </c>
      <c r="C3380" s="299" t="s">
        <v>15101</v>
      </c>
      <c r="D3380" s="300" t="s">
        <v>14817</v>
      </c>
      <c r="E3380" s="301">
        <v>10067.385663314953</v>
      </c>
      <c r="F3380" s="296">
        <f t="shared" si="63"/>
        <v>10067.385663314953</v>
      </c>
    </row>
    <row r="3381" spans="1:6" customFormat="1" ht="15">
      <c r="A3381" s="297">
        <v>41184</v>
      </c>
      <c r="B3381" s="298" t="s">
        <v>36</v>
      </c>
      <c r="C3381" s="299" t="s">
        <v>15102</v>
      </c>
      <c r="D3381" s="300" t="s">
        <v>21</v>
      </c>
      <c r="E3381" s="301">
        <v>1657.0791436912098</v>
      </c>
      <c r="F3381" s="296">
        <f t="shared" si="63"/>
        <v>1657.0791436912098</v>
      </c>
    </row>
    <row r="3382" spans="1:6" customFormat="1" ht="15">
      <c r="A3382" s="297">
        <v>41338</v>
      </c>
      <c r="B3382" s="298" t="s">
        <v>36</v>
      </c>
      <c r="C3382" s="299" t="s">
        <v>15103</v>
      </c>
      <c r="D3382" s="300" t="s">
        <v>14817</v>
      </c>
      <c r="E3382" s="301">
        <v>755.56276354200452</v>
      </c>
      <c r="F3382" s="296">
        <f t="shared" si="63"/>
        <v>755.56276354200452</v>
      </c>
    </row>
    <row r="3383" spans="1:6" customFormat="1" ht="15">
      <c r="A3383" s="297">
        <v>40561</v>
      </c>
      <c r="B3383" s="298" t="s">
        <v>36</v>
      </c>
      <c r="C3383" s="299" t="s">
        <v>15104</v>
      </c>
      <c r="D3383" s="300" t="s">
        <v>14817</v>
      </c>
      <c r="E3383" s="301">
        <v>524.78916639636714</v>
      </c>
      <c r="F3383" s="296">
        <f t="shared" si="63"/>
        <v>524.78916639636714</v>
      </c>
    </row>
    <row r="3384" spans="1:6" customFormat="1" ht="15">
      <c r="A3384" s="297">
        <v>40672</v>
      </c>
      <c r="B3384" s="298" t="s">
        <v>36</v>
      </c>
      <c r="C3384" s="299" t="s">
        <v>15105</v>
      </c>
      <c r="D3384" s="300" t="s">
        <v>21</v>
      </c>
      <c r="E3384" s="301">
        <v>670.13460914693474</v>
      </c>
      <c r="F3384" s="296">
        <f t="shared" si="63"/>
        <v>670.13460914693474</v>
      </c>
    </row>
    <row r="3385" spans="1:6" customFormat="1" ht="15">
      <c r="A3385" s="297">
        <v>40703</v>
      </c>
      <c r="B3385" s="298" t="s">
        <v>36</v>
      </c>
      <c r="C3385" s="299" t="s">
        <v>15106</v>
      </c>
      <c r="D3385" s="300" t="s">
        <v>21</v>
      </c>
      <c r="E3385" s="301">
        <v>241.57476483944211</v>
      </c>
      <c r="F3385" s="296">
        <f t="shared" si="63"/>
        <v>241.57476483944211</v>
      </c>
    </row>
    <row r="3386" spans="1:6" customFormat="1" ht="15">
      <c r="A3386" s="297">
        <v>40671</v>
      </c>
      <c r="B3386" s="298" t="s">
        <v>36</v>
      </c>
      <c r="C3386" s="299" t="s">
        <v>15107</v>
      </c>
      <c r="D3386" s="300" t="s">
        <v>21</v>
      </c>
      <c r="E3386" s="301">
        <v>290.24489133960429</v>
      </c>
      <c r="F3386" s="296">
        <f t="shared" si="63"/>
        <v>290.24489133960429</v>
      </c>
    </row>
    <row r="3387" spans="1:6" customFormat="1" ht="15">
      <c r="A3387" s="297">
        <v>41016</v>
      </c>
      <c r="B3387" s="298" t="s">
        <v>36</v>
      </c>
      <c r="C3387" s="299" t="s">
        <v>15108</v>
      </c>
      <c r="D3387" s="300" t="s">
        <v>21</v>
      </c>
      <c r="E3387" s="301">
        <v>217.88842036976968</v>
      </c>
      <c r="F3387" s="296">
        <f t="shared" si="63"/>
        <v>217.88842036976968</v>
      </c>
    </row>
    <row r="3388" spans="1:6" customFormat="1" ht="15">
      <c r="A3388" s="297">
        <v>40952</v>
      </c>
      <c r="B3388" s="298" t="s">
        <v>36</v>
      </c>
      <c r="C3388" s="299" t="s">
        <v>15109</v>
      </c>
      <c r="D3388" s="300" t="s">
        <v>1874</v>
      </c>
      <c r="E3388" s="301">
        <v>46.748297113201424</v>
      </c>
      <c r="F3388" s="296">
        <f t="shared" si="63"/>
        <v>46.748297113201424</v>
      </c>
    </row>
    <row r="3389" spans="1:6" customFormat="1" ht="15">
      <c r="A3389" s="297">
        <v>40953</v>
      </c>
      <c r="B3389" s="298" t="s">
        <v>36</v>
      </c>
      <c r="C3389" s="299" t="s">
        <v>15110</v>
      </c>
      <c r="D3389" s="300" t="s">
        <v>21</v>
      </c>
      <c r="E3389" s="301">
        <v>112.61758027894906</v>
      </c>
      <c r="F3389" s="296">
        <f t="shared" si="63"/>
        <v>112.61758027894906</v>
      </c>
    </row>
    <row r="3390" spans="1:6" customFormat="1" ht="30">
      <c r="A3390" s="297">
        <v>40708</v>
      </c>
      <c r="B3390" s="298" t="s">
        <v>36</v>
      </c>
      <c r="C3390" s="299" t="s">
        <v>15111</v>
      </c>
      <c r="D3390" s="300" t="s">
        <v>1874</v>
      </c>
      <c r="E3390" s="301">
        <v>118.5452481349335</v>
      </c>
      <c r="F3390" s="296">
        <f t="shared" si="63"/>
        <v>118.5452481349335</v>
      </c>
    </row>
    <row r="3391" spans="1:6" customFormat="1" ht="15">
      <c r="A3391" s="297">
        <v>40377</v>
      </c>
      <c r="B3391" s="298" t="s">
        <v>36</v>
      </c>
      <c r="C3391" s="299" t="s">
        <v>15112</v>
      </c>
      <c r="D3391" s="300" t="s">
        <v>1874</v>
      </c>
      <c r="E3391" s="301">
        <v>6.7953292247810575</v>
      </c>
      <c r="F3391" s="296">
        <f t="shared" si="63"/>
        <v>6.7953292247810575</v>
      </c>
    </row>
    <row r="3392" spans="1:6" customFormat="1" ht="15">
      <c r="A3392" s="297">
        <v>40378</v>
      </c>
      <c r="B3392" s="298" t="s">
        <v>36</v>
      </c>
      <c r="C3392" s="299" t="s">
        <v>15113</v>
      </c>
      <c r="D3392" s="300" t="s">
        <v>1874</v>
      </c>
      <c r="E3392" s="301">
        <v>11.612066169315602</v>
      </c>
      <c r="F3392" s="296">
        <f t="shared" si="63"/>
        <v>11.612066169315602</v>
      </c>
    </row>
    <row r="3393" spans="1:6" customFormat="1" ht="15">
      <c r="A3393" s="297">
        <v>41389</v>
      </c>
      <c r="B3393" s="298" t="s">
        <v>36</v>
      </c>
      <c r="C3393" s="299" t="s">
        <v>15114</v>
      </c>
      <c r="D3393" s="300" t="s">
        <v>1875</v>
      </c>
      <c r="E3393" s="301">
        <v>6.71423937722997</v>
      </c>
      <c r="F3393" s="296">
        <f t="shared" si="63"/>
        <v>6.71423937722997</v>
      </c>
    </row>
    <row r="3394" spans="1:6" customFormat="1" ht="30">
      <c r="A3394" s="297">
        <v>40715</v>
      </c>
      <c r="B3394" s="298" t="s">
        <v>36</v>
      </c>
      <c r="C3394" s="299" t="s">
        <v>15115</v>
      </c>
      <c r="D3394" s="300" t="s">
        <v>1875</v>
      </c>
      <c r="E3394" s="301">
        <v>91.136879662666232</v>
      </c>
      <c r="F3394" s="296">
        <f t="shared" si="63"/>
        <v>91.136879662666232</v>
      </c>
    </row>
    <row r="3395" spans="1:6" customFormat="1" ht="30">
      <c r="A3395" s="297">
        <v>40716</v>
      </c>
      <c r="B3395" s="298" t="s">
        <v>36</v>
      </c>
      <c r="C3395" s="299" t="s">
        <v>15116</v>
      </c>
      <c r="D3395" s="300" t="s">
        <v>1875</v>
      </c>
      <c r="E3395" s="301">
        <v>144.64807006162826</v>
      </c>
      <c r="F3395" s="296">
        <f t="shared" si="63"/>
        <v>144.64807006162826</v>
      </c>
    </row>
    <row r="3396" spans="1:6" customFormat="1" ht="30">
      <c r="A3396" s="297">
        <v>40717</v>
      </c>
      <c r="B3396" s="298" t="s">
        <v>36</v>
      </c>
      <c r="C3396" s="299" t="s">
        <v>15117</v>
      </c>
      <c r="D3396" s="300" t="s">
        <v>1875</v>
      </c>
      <c r="E3396" s="301">
        <v>144.64807006162826</v>
      </c>
      <c r="F3396" s="296">
        <f t="shared" si="63"/>
        <v>144.64807006162826</v>
      </c>
    </row>
    <row r="3397" spans="1:6" customFormat="1" ht="30">
      <c r="A3397" s="297">
        <v>40718</v>
      </c>
      <c r="B3397" s="298" t="s">
        <v>36</v>
      </c>
      <c r="C3397" s="299" t="s">
        <v>15118</v>
      </c>
      <c r="D3397" s="300" t="s">
        <v>1875</v>
      </c>
      <c r="E3397" s="301">
        <v>144.64807006162826</v>
      </c>
      <c r="F3397" s="296">
        <f t="shared" si="63"/>
        <v>144.64807006162826</v>
      </c>
    </row>
    <row r="3398" spans="1:6" customFormat="1" ht="15">
      <c r="A3398" s="297">
        <v>40652</v>
      </c>
      <c r="B3398" s="298" t="s">
        <v>36</v>
      </c>
      <c r="C3398" s="299" t="s">
        <v>15119</v>
      </c>
      <c r="D3398" s="300" t="s">
        <v>21</v>
      </c>
      <c r="E3398" s="301">
        <v>526.77586766136881</v>
      </c>
      <c r="F3398" s="296">
        <f t="shared" si="63"/>
        <v>526.77586766136881</v>
      </c>
    </row>
    <row r="3399" spans="1:6" customFormat="1" ht="30">
      <c r="A3399" s="297">
        <v>41090</v>
      </c>
      <c r="B3399" s="298" t="s">
        <v>36</v>
      </c>
      <c r="C3399" s="299" t="s">
        <v>15120</v>
      </c>
      <c r="D3399" s="300" t="s">
        <v>1875</v>
      </c>
      <c r="E3399" s="301">
        <v>1167.458644177749</v>
      </c>
      <c r="F3399" s="296">
        <f t="shared" si="63"/>
        <v>1167.458644177749</v>
      </c>
    </row>
    <row r="3400" spans="1:6" customFormat="1" ht="15">
      <c r="A3400" s="297">
        <v>40350</v>
      </c>
      <c r="B3400" s="298" t="s">
        <v>36</v>
      </c>
      <c r="C3400" s="299" t="s">
        <v>15121</v>
      </c>
      <c r="D3400" s="300" t="s">
        <v>1875</v>
      </c>
      <c r="E3400" s="301">
        <v>507.64677262406741</v>
      </c>
      <c r="F3400" s="296">
        <f t="shared" si="63"/>
        <v>507.64677262406741</v>
      </c>
    </row>
    <row r="3401" spans="1:6" customFormat="1" ht="15">
      <c r="A3401" s="297">
        <v>40351</v>
      </c>
      <c r="B3401" s="298" t="s">
        <v>36</v>
      </c>
      <c r="C3401" s="299" t="s">
        <v>15122</v>
      </c>
      <c r="D3401" s="300" t="s">
        <v>1875</v>
      </c>
      <c r="E3401" s="301">
        <v>541.96399610768731</v>
      </c>
      <c r="F3401" s="296">
        <f t="shared" si="63"/>
        <v>541.96399610768731</v>
      </c>
    </row>
    <row r="3402" spans="1:6" customFormat="1" ht="15">
      <c r="A3402" s="297">
        <v>40353</v>
      </c>
      <c r="B3402" s="298" t="s">
        <v>36</v>
      </c>
      <c r="C3402" s="299" t="s">
        <v>15123</v>
      </c>
      <c r="D3402" s="300" t="s">
        <v>1875</v>
      </c>
      <c r="E3402" s="301">
        <v>559.2442426208238</v>
      </c>
      <c r="F3402" s="296">
        <f t="shared" si="63"/>
        <v>559.2442426208238</v>
      </c>
    </row>
    <row r="3403" spans="1:6" customFormat="1" ht="15">
      <c r="A3403" s="297">
        <v>40349</v>
      </c>
      <c r="B3403" s="298" t="s">
        <v>36</v>
      </c>
      <c r="C3403" s="299" t="s">
        <v>15124</v>
      </c>
      <c r="D3403" s="300" t="s">
        <v>1875</v>
      </c>
      <c r="E3403" s="301">
        <v>551.87317547843008</v>
      </c>
      <c r="F3403" s="296">
        <f t="shared" si="63"/>
        <v>551.87317547843008</v>
      </c>
    </row>
    <row r="3404" spans="1:6" customFormat="1" ht="15">
      <c r="A3404" s="297">
        <v>40358</v>
      </c>
      <c r="B3404" s="298" t="s">
        <v>36</v>
      </c>
      <c r="C3404" s="299" t="s">
        <v>15125</v>
      </c>
      <c r="D3404" s="300" t="s">
        <v>1875</v>
      </c>
      <c r="E3404" s="301">
        <v>698.1592604605903</v>
      </c>
      <c r="F3404" s="296">
        <f t="shared" si="63"/>
        <v>698.1592604605903</v>
      </c>
    </row>
    <row r="3405" spans="1:6" customFormat="1" ht="15">
      <c r="A3405" s="297">
        <v>40361</v>
      </c>
      <c r="B3405" s="298" t="s">
        <v>36</v>
      </c>
      <c r="C3405" s="299" t="s">
        <v>15126</v>
      </c>
      <c r="D3405" s="300" t="s">
        <v>1875</v>
      </c>
      <c r="E3405" s="301">
        <v>728.0165423289003</v>
      </c>
      <c r="F3405" s="296">
        <f t="shared" si="63"/>
        <v>728.0165423289003</v>
      </c>
    </row>
    <row r="3406" spans="1:6" customFormat="1" ht="15">
      <c r="A3406" s="297">
        <v>40360</v>
      </c>
      <c r="B3406" s="298" t="s">
        <v>36</v>
      </c>
      <c r="C3406" s="299" t="s">
        <v>15127</v>
      </c>
      <c r="D3406" s="300" t="s">
        <v>1875</v>
      </c>
      <c r="E3406" s="301">
        <v>722.84301005514101</v>
      </c>
      <c r="F3406" s="296">
        <f t="shared" si="63"/>
        <v>722.84301005514101</v>
      </c>
    </row>
    <row r="3407" spans="1:6" customFormat="1" ht="15">
      <c r="A3407" s="297">
        <v>40363</v>
      </c>
      <c r="B3407" s="298" t="s">
        <v>36</v>
      </c>
      <c r="C3407" s="299" t="s">
        <v>15128</v>
      </c>
      <c r="D3407" s="300" t="s">
        <v>1875</v>
      </c>
      <c r="E3407" s="301">
        <v>754.86539085306515</v>
      </c>
      <c r="F3407" s="296">
        <f t="shared" si="63"/>
        <v>754.86539085306515</v>
      </c>
    </row>
    <row r="3408" spans="1:6" customFormat="1" ht="30">
      <c r="A3408" s="297">
        <v>40362</v>
      </c>
      <c r="B3408" s="298" t="s">
        <v>36</v>
      </c>
      <c r="C3408" s="299" t="s">
        <v>15129</v>
      </c>
      <c r="D3408" s="300" t="s">
        <v>1875</v>
      </c>
      <c r="E3408" s="301">
        <v>749.07557573791757</v>
      </c>
      <c r="F3408" s="296">
        <f t="shared" si="63"/>
        <v>749.07557573791757</v>
      </c>
    </row>
    <row r="3409" spans="1:6" customFormat="1" ht="15">
      <c r="A3409" s="297">
        <v>40368</v>
      </c>
      <c r="B3409" s="298" t="s">
        <v>36</v>
      </c>
      <c r="C3409" s="299" t="s">
        <v>15130</v>
      </c>
      <c r="D3409" s="300" t="s">
        <v>1875</v>
      </c>
      <c r="E3409" s="301">
        <v>919.36425559519944</v>
      </c>
      <c r="F3409" s="296">
        <f t="shared" si="63"/>
        <v>919.36425559519944</v>
      </c>
    </row>
    <row r="3410" spans="1:6" customFormat="1" ht="15">
      <c r="A3410" s="297">
        <v>40365</v>
      </c>
      <c r="B3410" s="298" t="s">
        <v>36</v>
      </c>
      <c r="C3410" s="299" t="s">
        <v>15131</v>
      </c>
      <c r="D3410" s="300" t="s">
        <v>1875</v>
      </c>
      <c r="E3410" s="301">
        <v>779.6221213104119</v>
      </c>
      <c r="F3410" s="296">
        <f t="shared" si="63"/>
        <v>779.6221213104119</v>
      </c>
    </row>
    <row r="3411" spans="1:6" customFormat="1" ht="15">
      <c r="A3411" s="297">
        <v>40364</v>
      </c>
      <c r="B3411" s="298" t="s">
        <v>36</v>
      </c>
      <c r="C3411" s="299" t="s">
        <v>15132</v>
      </c>
      <c r="D3411" s="300" t="s">
        <v>1875</v>
      </c>
      <c r="E3411" s="301">
        <v>773.25656827765158</v>
      </c>
      <c r="F3411" s="296">
        <f t="shared" si="63"/>
        <v>773.25656827765158</v>
      </c>
    </row>
    <row r="3412" spans="1:6" customFormat="1" ht="15">
      <c r="A3412" s="297">
        <v>40369</v>
      </c>
      <c r="B3412" s="298" t="s">
        <v>36</v>
      </c>
      <c r="C3412" s="299" t="s">
        <v>15133</v>
      </c>
      <c r="D3412" s="300" t="s">
        <v>1875</v>
      </c>
      <c r="E3412" s="301">
        <v>958.64417774894582</v>
      </c>
      <c r="F3412" s="296">
        <f t="shared" si="63"/>
        <v>958.64417774894582</v>
      </c>
    </row>
    <row r="3413" spans="1:6" customFormat="1" ht="15">
      <c r="A3413" s="297">
        <v>40371</v>
      </c>
      <c r="B3413" s="298" t="s">
        <v>36</v>
      </c>
      <c r="C3413" s="299" t="s">
        <v>15134</v>
      </c>
      <c r="D3413" s="300" t="s">
        <v>1875</v>
      </c>
      <c r="E3413" s="301">
        <v>1607.1277975997405</v>
      </c>
      <c r="F3413" s="296">
        <f t="shared" ref="F3413:F3476" si="64">E3413*$F$3079</f>
        <v>1607.1277975997405</v>
      </c>
    </row>
    <row r="3414" spans="1:6" customFormat="1" ht="30">
      <c r="A3414" s="297">
        <v>40467</v>
      </c>
      <c r="B3414" s="298" t="s">
        <v>36</v>
      </c>
      <c r="C3414" s="299" t="s">
        <v>15135</v>
      </c>
      <c r="D3414" s="300" t="s">
        <v>21</v>
      </c>
      <c r="E3414" s="301">
        <v>611.70937398637693</v>
      </c>
      <c r="F3414" s="296">
        <f t="shared" si="64"/>
        <v>611.70937398637693</v>
      </c>
    </row>
    <row r="3415" spans="1:6" customFormat="1" ht="30">
      <c r="A3415" s="297">
        <v>40468</v>
      </c>
      <c r="B3415" s="298" t="s">
        <v>36</v>
      </c>
      <c r="C3415" s="299" t="s">
        <v>15136</v>
      </c>
      <c r="D3415" s="300" t="s">
        <v>21</v>
      </c>
      <c r="E3415" s="301">
        <v>618.56957508919879</v>
      </c>
      <c r="F3415" s="296">
        <f t="shared" si="64"/>
        <v>618.56957508919879</v>
      </c>
    </row>
    <row r="3416" spans="1:6" customFormat="1" ht="30">
      <c r="A3416" s="297">
        <v>40469</v>
      </c>
      <c r="B3416" s="298" t="s">
        <v>36</v>
      </c>
      <c r="C3416" s="299" t="s">
        <v>15137</v>
      </c>
      <c r="D3416" s="300" t="s">
        <v>21</v>
      </c>
      <c r="E3416" s="301">
        <v>569.40480051897498</v>
      </c>
      <c r="F3416" s="296">
        <f t="shared" si="64"/>
        <v>569.40480051897498</v>
      </c>
    </row>
    <row r="3417" spans="1:6" customFormat="1" ht="30">
      <c r="A3417" s="297">
        <v>40470</v>
      </c>
      <c r="B3417" s="298" t="s">
        <v>36</v>
      </c>
      <c r="C3417" s="299" t="s">
        <v>15138</v>
      </c>
      <c r="D3417" s="300" t="s">
        <v>21</v>
      </c>
      <c r="E3417" s="301">
        <v>569.40480051897498</v>
      </c>
      <c r="F3417" s="296">
        <f t="shared" si="64"/>
        <v>569.40480051897498</v>
      </c>
    </row>
    <row r="3418" spans="1:6" customFormat="1" ht="30">
      <c r="A3418" s="297">
        <v>40471</v>
      </c>
      <c r="B3418" s="298" t="s">
        <v>36</v>
      </c>
      <c r="C3418" s="299" t="s">
        <v>15139</v>
      </c>
      <c r="D3418" s="300" t="s">
        <v>21</v>
      </c>
      <c r="E3418" s="301">
        <v>1169.5021083360364</v>
      </c>
      <c r="F3418" s="296">
        <f t="shared" si="64"/>
        <v>1169.5021083360364</v>
      </c>
    </row>
    <row r="3419" spans="1:6" customFormat="1" ht="15">
      <c r="A3419" s="297">
        <v>40472</v>
      </c>
      <c r="B3419" s="298" t="s">
        <v>36</v>
      </c>
      <c r="C3419" s="299" t="s">
        <v>15140</v>
      </c>
      <c r="D3419" s="300" t="s">
        <v>21</v>
      </c>
      <c r="E3419" s="301">
        <v>1169.5021083360364</v>
      </c>
      <c r="F3419" s="296">
        <f t="shared" si="64"/>
        <v>1169.5021083360364</v>
      </c>
    </row>
    <row r="3420" spans="1:6" customFormat="1" ht="30">
      <c r="A3420" s="297">
        <v>40473</v>
      </c>
      <c r="B3420" s="298" t="s">
        <v>36</v>
      </c>
      <c r="C3420" s="299" t="s">
        <v>15141</v>
      </c>
      <c r="D3420" s="300" t="s">
        <v>21</v>
      </c>
      <c r="E3420" s="301">
        <v>1186.0282192669476</v>
      </c>
      <c r="F3420" s="296">
        <f t="shared" si="64"/>
        <v>1186.0282192669476</v>
      </c>
    </row>
    <row r="3421" spans="1:6" customFormat="1" ht="30">
      <c r="A3421" s="297">
        <v>40474</v>
      </c>
      <c r="B3421" s="298" t="s">
        <v>36</v>
      </c>
      <c r="C3421" s="299" t="s">
        <v>15142</v>
      </c>
      <c r="D3421" s="300" t="s">
        <v>21</v>
      </c>
      <c r="E3421" s="301">
        <v>1186.0282192669476</v>
      </c>
      <c r="F3421" s="296">
        <f t="shared" si="64"/>
        <v>1186.0282192669476</v>
      </c>
    </row>
    <row r="3422" spans="1:6" customFormat="1" ht="30">
      <c r="A3422" s="297">
        <v>40475</v>
      </c>
      <c r="B3422" s="298" t="s">
        <v>36</v>
      </c>
      <c r="C3422" s="299" t="s">
        <v>15143</v>
      </c>
      <c r="D3422" s="300" t="s">
        <v>21</v>
      </c>
      <c r="E3422" s="301">
        <v>1396.5861174180991</v>
      </c>
      <c r="F3422" s="296">
        <f t="shared" si="64"/>
        <v>1396.5861174180991</v>
      </c>
    </row>
    <row r="3423" spans="1:6" customFormat="1" ht="30">
      <c r="A3423" s="297">
        <v>40476</v>
      </c>
      <c r="B3423" s="298" t="s">
        <v>36</v>
      </c>
      <c r="C3423" s="299" t="s">
        <v>15144</v>
      </c>
      <c r="D3423" s="300" t="s">
        <v>21</v>
      </c>
      <c r="E3423" s="301">
        <v>1396.5861174180991</v>
      </c>
      <c r="F3423" s="296">
        <f t="shared" si="64"/>
        <v>1396.5861174180991</v>
      </c>
    </row>
    <row r="3424" spans="1:6" customFormat="1" ht="30">
      <c r="A3424" s="297">
        <v>40477</v>
      </c>
      <c r="B3424" s="298" t="s">
        <v>36</v>
      </c>
      <c r="C3424" s="299" t="s">
        <v>15145</v>
      </c>
      <c r="D3424" s="300" t="s">
        <v>21</v>
      </c>
      <c r="E3424" s="301">
        <v>1487.3824197210508</v>
      </c>
      <c r="F3424" s="296">
        <f t="shared" si="64"/>
        <v>1487.3824197210508</v>
      </c>
    </row>
    <row r="3425" spans="1:6" customFormat="1" ht="15">
      <c r="A3425" s="297">
        <v>40478</v>
      </c>
      <c r="B3425" s="298" t="s">
        <v>36</v>
      </c>
      <c r="C3425" s="299" t="s">
        <v>15146</v>
      </c>
      <c r="D3425" s="300" t="s">
        <v>21</v>
      </c>
      <c r="E3425" s="301">
        <v>1487.3824197210508</v>
      </c>
      <c r="F3425" s="296">
        <f t="shared" si="64"/>
        <v>1487.3824197210508</v>
      </c>
    </row>
    <row r="3426" spans="1:6" customFormat="1" ht="15">
      <c r="A3426" s="297">
        <v>40479</v>
      </c>
      <c r="B3426" s="298" t="s">
        <v>36</v>
      </c>
      <c r="C3426" s="299" t="s">
        <v>15147</v>
      </c>
      <c r="D3426" s="300" t="s">
        <v>21</v>
      </c>
      <c r="E3426" s="301">
        <v>1719.3480376256894</v>
      </c>
      <c r="F3426" s="296">
        <f t="shared" si="64"/>
        <v>1719.3480376256894</v>
      </c>
    </row>
    <row r="3427" spans="1:6" customFormat="1" ht="30">
      <c r="A3427" s="297">
        <v>40480</v>
      </c>
      <c r="B3427" s="298" t="s">
        <v>36</v>
      </c>
      <c r="C3427" s="299" t="s">
        <v>15148</v>
      </c>
      <c r="D3427" s="300" t="s">
        <v>21</v>
      </c>
      <c r="E3427" s="301">
        <v>1967.0937398637691</v>
      </c>
      <c r="F3427" s="296">
        <f t="shared" si="64"/>
        <v>1967.0937398637691</v>
      </c>
    </row>
    <row r="3428" spans="1:6" customFormat="1" ht="30">
      <c r="A3428" s="297">
        <v>40481</v>
      </c>
      <c r="B3428" s="298" t="s">
        <v>36</v>
      </c>
      <c r="C3428" s="299" t="s">
        <v>15149</v>
      </c>
      <c r="D3428" s="300" t="s">
        <v>21</v>
      </c>
      <c r="E3428" s="301">
        <v>1967.0937398637691</v>
      </c>
      <c r="F3428" s="296">
        <f t="shared" si="64"/>
        <v>1967.0937398637691</v>
      </c>
    </row>
    <row r="3429" spans="1:6" customFormat="1" ht="30">
      <c r="A3429" s="297">
        <v>40482</v>
      </c>
      <c r="B3429" s="298" t="s">
        <v>36</v>
      </c>
      <c r="C3429" s="299" t="s">
        <v>15150</v>
      </c>
      <c r="D3429" s="300" t="s">
        <v>21</v>
      </c>
      <c r="E3429" s="301">
        <v>2075.6568277651636</v>
      </c>
      <c r="F3429" s="296">
        <f t="shared" si="64"/>
        <v>2075.6568277651636</v>
      </c>
    </row>
    <row r="3430" spans="1:6" customFormat="1" ht="30">
      <c r="A3430" s="297">
        <v>40483</v>
      </c>
      <c r="B3430" s="298" t="s">
        <v>36</v>
      </c>
      <c r="C3430" s="299" t="s">
        <v>15151</v>
      </c>
      <c r="D3430" s="300" t="s">
        <v>21</v>
      </c>
      <c r="E3430" s="301">
        <v>2075.6568277651636</v>
      </c>
      <c r="F3430" s="296">
        <f t="shared" si="64"/>
        <v>2075.6568277651636</v>
      </c>
    </row>
    <row r="3431" spans="1:6" customFormat="1" ht="30">
      <c r="A3431" s="297">
        <v>40484</v>
      </c>
      <c r="B3431" s="298" t="s">
        <v>36</v>
      </c>
      <c r="C3431" s="299" t="s">
        <v>15152</v>
      </c>
      <c r="D3431" s="300" t="s">
        <v>21</v>
      </c>
      <c r="E3431" s="301">
        <v>2639.8799870256244</v>
      </c>
      <c r="F3431" s="296">
        <f t="shared" si="64"/>
        <v>2639.8799870256244</v>
      </c>
    </row>
    <row r="3432" spans="1:6" customFormat="1" ht="15">
      <c r="A3432" s="297">
        <v>40485</v>
      </c>
      <c r="B3432" s="298" t="s">
        <v>36</v>
      </c>
      <c r="C3432" s="299" t="s">
        <v>15153</v>
      </c>
      <c r="D3432" s="300" t="s">
        <v>21</v>
      </c>
      <c r="E3432" s="301">
        <v>2725.9568602011027</v>
      </c>
      <c r="F3432" s="296">
        <f t="shared" si="64"/>
        <v>2725.9568602011027</v>
      </c>
    </row>
    <row r="3433" spans="1:6" customFormat="1" ht="30">
      <c r="A3433" s="297">
        <v>40486</v>
      </c>
      <c r="B3433" s="298" t="s">
        <v>36</v>
      </c>
      <c r="C3433" s="299" t="s">
        <v>15154</v>
      </c>
      <c r="D3433" s="300" t="s">
        <v>21</v>
      </c>
      <c r="E3433" s="301">
        <v>2725.9568602011027</v>
      </c>
      <c r="F3433" s="296">
        <f t="shared" si="64"/>
        <v>2725.9568602011027</v>
      </c>
    </row>
    <row r="3434" spans="1:6" customFormat="1" ht="30">
      <c r="A3434" s="297">
        <v>40487</v>
      </c>
      <c r="B3434" s="298" t="s">
        <v>36</v>
      </c>
      <c r="C3434" s="299" t="s">
        <v>15155</v>
      </c>
      <c r="D3434" s="300" t="s">
        <v>21</v>
      </c>
      <c r="E3434" s="301">
        <v>2864.1582873824195</v>
      </c>
      <c r="F3434" s="296">
        <f t="shared" si="64"/>
        <v>2864.1582873824195</v>
      </c>
    </row>
    <row r="3435" spans="1:6" customFormat="1" ht="30">
      <c r="A3435" s="297">
        <v>40488</v>
      </c>
      <c r="B3435" s="298" t="s">
        <v>36</v>
      </c>
      <c r="C3435" s="299" t="s">
        <v>15156</v>
      </c>
      <c r="D3435" s="300" t="s">
        <v>21</v>
      </c>
      <c r="E3435" s="301">
        <v>2864.1582873824195</v>
      </c>
      <c r="F3435" s="296">
        <f t="shared" si="64"/>
        <v>2864.1582873824195</v>
      </c>
    </row>
    <row r="3436" spans="1:6" customFormat="1" ht="30">
      <c r="A3436" s="297">
        <v>40489</v>
      </c>
      <c r="B3436" s="298" t="s">
        <v>36</v>
      </c>
      <c r="C3436" s="299" t="s">
        <v>15157</v>
      </c>
      <c r="D3436" s="300" t="s">
        <v>21</v>
      </c>
      <c r="E3436" s="301">
        <v>3843.31819656179</v>
      </c>
      <c r="F3436" s="296">
        <f t="shared" si="64"/>
        <v>3843.31819656179</v>
      </c>
    </row>
    <row r="3437" spans="1:6" customFormat="1" ht="15">
      <c r="A3437" s="297">
        <v>40417</v>
      </c>
      <c r="B3437" s="298" t="s">
        <v>36</v>
      </c>
      <c r="C3437" s="299" t="s">
        <v>15158</v>
      </c>
      <c r="D3437" s="300" t="s">
        <v>21</v>
      </c>
      <c r="E3437" s="301">
        <v>129.79240999026922</v>
      </c>
      <c r="F3437" s="296">
        <f t="shared" si="64"/>
        <v>129.79240999026922</v>
      </c>
    </row>
    <row r="3438" spans="1:6" customFormat="1" ht="15">
      <c r="A3438" s="297">
        <v>40418</v>
      </c>
      <c r="B3438" s="298" t="s">
        <v>36</v>
      </c>
      <c r="C3438" s="299" t="s">
        <v>15159</v>
      </c>
      <c r="D3438" s="300" t="s">
        <v>21</v>
      </c>
      <c r="E3438" s="301">
        <v>140.60979565358417</v>
      </c>
      <c r="F3438" s="296">
        <f t="shared" si="64"/>
        <v>140.60979565358417</v>
      </c>
    </row>
    <row r="3439" spans="1:6" customFormat="1" ht="15">
      <c r="A3439" s="297">
        <v>40419</v>
      </c>
      <c r="B3439" s="298" t="s">
        <v>36</v>
      </c>
      <c r="C3439" s="299" t="s">
        <v>15160</v>
      </c>
      <c r="D3439" s="300" t="s">
        <v>21</v>
      </c>
      <c r="E3439" s="301">
        <v>168.13979889717805</v>
      </c>
      <c r="F3439" s="296">
        <f t="shared" si="64"/>
        <v>168.13979889717805</v>
      </c>
    </row>
    <row r="3440" spans="1:6" customFormat="1" ht="15">
      <c r="A3440" s="297">
        <v>40420</v>
      </c>
      <c r="B3440" s="298" t="s">
        <v>36</v>
      </c>
      <c r="C3440" s="299" t="s">
        <v>15161</v>
      </c>
      <c r="D3440" s="300" t="s">
        <v>21</v>
      </c>
      <c r="E3440" s="301">
        <v>181.54395069737268</v>
      </c>
      <c r="F3440" s="296">
        <f t="shared" si="64"/>
        <v>181.54395069737268</v>
      </c>
    </row>
    <row r="3441" spans="1:6" customFormat="1" ht="15">
      <c r="A3441" s="297">
        <v>40422</v>
      </c>
      <c r="B3441" s="298" t="s">
        <v>36</v>
      </c>
      <c r="C3441" s="299" t="s">
        <v>15162</v>
      </c>
      <c r="D3441" s="300" t="s">
        <v>21</v>
      </c>
      <c r="E3441" s="301">
        <v>235.4281543950697</v>
      </c>
      <c r="F3441" s="296">
        <f t="shared" si="64"/>
        <v>235.4281543950697</v>
      </c>
    </row>
    <row r="3442" spans="1:6" customFormat="1" ht="15">
      <c r="A3442" s="297">
        <v>40423</v>
      </c>
      <c r="B3442" s="298" t="s">
        <v>36</v>
      </c>
      <c r="C3442" s="299" t="s">
        <v>15163</v>
      </c>
      <c r="D3442" s="300" t="s">
        <v>21</v>
      </c>
      <c r="E3442" s="301">
        <v>236.9931884528057</v>
      </c>
      <c r="F3442" s="296">
        <f t="shared" si="64"/>
        <v>236.9931884528057</v>
      </c>
    </row>
    <row r="3443" spans="1:6" customFormat="1" ht="15">
      <c r="A3443" s="297">
        <v>40426</v>
      </c>
      <c r="B3443" s="298" t="s">
        <v>36</v>
      </c>
      <c r="C3443" s="299" t="s">
        <v>15164</v>
      </c>
      <c r="D3443" s="300" t="s">
        <v>21</v>
      </c>
      <c r="E3443" s="301">
        <v>376.15958481998052</v>
      </c>
      <c r="F3443" s="296">
        <f t="shared" si="64"/>
        <v>376.15958481998052</v>
      </c>
    </row>
    <row r="3444" spans="1:6" customFormat="1" ht="15">
      <c r="A3444" s="297">
        <v>40427</v>
      </c>
      <c r="B3444" s="298" t="s">
        <v>36</v>
      </c>
      <c r="C3444" s="299" t="s">
        <v>15165</v>
      </c>
      <c r="D3444" s="300" t="s">
        <v>21</v>
      </c>
      <c r="E3444" s="301">
        <v>388.96367174829709</v>
      </c>
      <c r="F3444" s="296">
        <f t="shared" si="64"/>
        <v>388.96367174829709</v>
      </c>
    </row>
    <row r="3445" spans="1:6" customFormat="1" ht="30">
      <c r="A3445" s="297">
        <v>40421</v>
      </c>
      <c r="B3445" s="298" t="s">
        <v>36</v>
      </c>
      <c r="C3445" s="299" t="s">
        <v>15166</v>
      </c>
      <c r="D3445" s="300" t="s">
        <v>21</v>
      </c>
      <c r="E3445" s="301">
        <v>209.12260784949723</v>
      </c>
      <c r="F3445" s="296">
        <f t="shared" si="64"/>
        <v>209.12260784949723</v>
      </c>
    </row>
    <row r="3446" spans="1:6" customFormat="1" ht="15">
      <c r="A3446" s="297">
        <v>40424</v>
      </c>
      <c r="B3446" s="298" t="s">
        <v>36</v>
      </c>
      <c r="C3446" s="299" t="s">
        <v>15167</v>
      </c>
      <c r="D3446" s="300" t="s">
        <v>21</v>
      </c>
      <c r="E3446" s="301">
        <v>263.85825494648066</v>
      </c>
      <c r="F3446" s="296">
        <f t="shared" si="64"/>
        <v>263.85825494648066</v>
      </c>
    </row>
    <row r="3447" spans="1:6" customFormat="1" ht="30">
      <c r="A3447" s="297">
        <v>40425</v>
      </c>
      <c r="B3447" s="298" t="s">
        <v>36</v>
      </c>
      <c r="C3447" s="299" t="s">
        <v>15168</v>
      </c>
      <c r="D3447" s="300" t="s">
        <v>21</v>
      </c>
      <c r="E3447" s="301">
        <v>270.76710995783327</v>
      </c>
      <c r="F3447" s="296">
        <f t="shared" si="64"/>
        <v>270.76710995783327</v>
      </c>
    </row>
    <row r="3448" spans="1:6" customFormat="1" ht="30">
      <c r="A3448" s="297">
        <v>40428</v>
      </c>
      <c r="B3448" s="298" t="s">
        <v>36</v>
      </c>
      <c r="C3448" s="299" t="s">
        <v>15169</v>
      </c>
      <c r="D3448" s="300" t="s">
        <v>21</v>
      </c>
      <c r="E3448" s="301">
        <v>445.50762244566977</v>
      </c>
      <c r="F3448" s="296">
        <f t="shared" si="64"/>
        <v>445.50762244566977</v>
      </c>
    </row>
    <row r="3449" spans="1:6" customFormat="1" ht="30">
      <c r="A3449" s="297">
        <v>40429</v>
      </c>
      <c r="B3449" s="298" t="s">
        <v>36</v>
      </c>
      <c r="C3449" s="299" t="s">
        <v>15170</v>
      </c>
      <c r="D3449" s="300" t="s">
        <v>21</v>
      </c>
      <c r="E3449" s="301">
        <v>448.93772299708075</v>
      </c>
      <c r="F3449" s="296">
        <f t="shared" si="64"/>
        <v>448.93772299708075</v>
      </c>
    </row>
    <row r="3450" spans="1:6" customFormat="1" ht="30">
      <c r="A3450" s="297">
        <v>40430</v>
      </c>
      <c r="B3450" s="298" t="s">
        <v>36</v>
      </c>
      <c r="C3450" s="299" t="s">
        <v>15171</v>
      </c>
      <c r="D3450" s="300" t="s">
        <v>21</v>
      </c>
      <c r="E3450" s="301">
        <v>424.35939020434643</v>
      </c>
      <c r="F3450" s="296">
        <f t="shared" si="64"/>
        <v>424.35939020434643</v>
      </c>
    </row>
    <row r="3451" spans="1:6" customFormat="1" ht="30">
      <c r="A3451" s="297">
        <v>40431</v>
      </c>
      <c r="B3451" s="298" t="s">
        <v>36</v>
      </c>
      <c r="C3451" s="299" t="s">
        <v>15172</v>
      </c>
      <c r="D3451" s="300" t="s">
        <v>21</v>
      </c>
      <c r="E3451" s="301">
        <v>424.35939020434643</v>
      </c>
      <c r="F3451" s="296">
        <f t="shared" si="64"/>
        <v>424.35939020434643</v>
      </c>
    </row>
    <row r="3452" spans="1:6" customFormat="1" ht="15">
      <c r="A3452" s="297">
        <v>40432</v>
      </c>
      <c r="B3452" s="298" t="s">
        <v>36</v>
      </c>
      <c r="C3452" s="299" t="s">
        <v>15173</v>
      </c>
      <c r="D3452" s="300" t="s">
        <v>21</v>
      </c>
      <c r="E3452" s="301">
        <v>842.94518326305536</v>
      </c>
      <c r="F3452" s="296">
        <f t="shared" si="64"/>
        <v>842.94518326305536</v>
      </c>
    </row>
    <row r="3453" spans="1:6" customFormat="1" ht="30">
      <c r="A3453" s="297">
        <v>40433</v>
      </c>
      <c r="B3453" s="298" t="s">
        <v>36</v>
      </c>
      <c r="C3453" s="299" t="s">
        <v>15174</v>
      </c>
      <c r="D3453" s="300" t="s">
        <v>21</v>
      </c>
      <c r="E3453" s="301">
        <v>842.94518326305536</v>
      </c>
      <c r="F3453" s="296">
        <f t="shared" si="64"/>
        <v>842.94518326305536</v>
      </c>
    </row>
    <row r="3454" spans="1:6" customFormat="1" ht="30">
      <c r="A3454" s="297">
        <v>40434</v>
      </c>
      <c r="B3454" s="298" t="s">
        <v>36</v>
      </c>
      <c r="C3454" s="299" t="s">
        <v>15175</v>
      </c>
      <c r="D3454" s="300" t="s">
        <v>21</v>
      </c>
      <c r="E3454" s="301">
        <v>851.20823872851122</v>
      </c>
      <c r="F3454" s="296">
        <f t="shared" si="64"/>
        <v>851.20823872851122</v>
      </c>
    </row>
    <row r="3455" spans="1:6" customFormat="1" ht="30">
      <c r="A3455" s="297">
        <v>40435</v>
      </c>
      <c r="B3455" s="298" t="s">
        <v>36</v>
      </c>
      <c r="C3455" s="299" t="s">
        <v>15176</v>
      </c>
      <c r="D3455" s="300" t="s">
        <v>21</v>
      </c>
      <c r="E3455" s="301">
        <v>851.20823872851122</v>
      </c>
      <c r="F3455" s="296">
        <f t="shared" si="64"/>
        <v>851.20823872851122</v>
      </c>
    </row>
    <row r="3456" spans="1:6" customFormat="1" ht="30">
      <c r="A3456" s="297">
        <v>40436</v>
      </c>
      <c r="B3456" s="298" t="s">
        <v>36</v>
      </c>
      <c r="C3456" s="299" t="s">
        <v>15177</v>
      </c>
      <c r="D3456" s="300" t="s">
        <v>21</v>
      </c>
      <c r="E3456" s="301">
        <v>1075.445994161531</v>
      </c>
      <c r="F3456" s="296">
        <f t="shared" si="64"/>
        <v>1075.445994161531</v>
      </c>
    </row>
    <row r="3457" spans="1:6" customFormat="1" ht="30">
      <c r="A3457" s="297">
        <v>40437</v>
      </c>
      <c r="B3457" s="298" t="s">
        <v>36</v>
      </c>
      <c r="C3457" s="299" t="s">
        <v>15178</v>
      </c>
      <c r="D3457" s="300" t="s">
        <v>21</v>
      </c>
      <c r="E3457" s="301">
        <v>1075.445994161531</v>
      </c>
      <c r="F3457" s="296">
        <f t="shared" si="64"/>
        <v>1075.445994161531</v>
      </c>
    </row>
    <row r="3458" spans="1:6" customFormat="1" ht="15">
      <c r="A3458" s="297">
        <v>40438</v>
      </c>
      <c r="B3458" s="298" t="s">
        <v>36</v>
      </c>
      <c r="C3458" s="299" t="s">
        <v>15179</v>
      </c>
      <c r="D3458" s="300" t="s">
        <v>21</v>
      </c>
      <c r="E3458" s="301">
        <v>1120.8481998053844</v>
      </c>
      <c r="F3458" s="296">
        <f t="shared" si="64"/>
        <v>1120.8481998053844</v>
      </c>
    </row>
    <row r="3459" spans="1:6" customFormat="1" ht="30">
      <c r="A3459" s="297">
        <v>40439</v>
      </c>
      <c r="B3459" s="298" t="s">
        <v>36</v>
      </c>
      <c r="C3459" s="299" t="s">
        <v>15180</v>
      </c>
      <c r="D3459" s="300" t="s">
        <v>21</v>
      </c>
      <c r="E3459" s="301">
        <v>1120.8481998053844</v>
      </c>
      <c r="F3459" s="296">
        <f t="shared" si="64"/>
        <v>1120.8481998053844</v>
      </c>
    </row>
    <row r="3460" spans="1:6" customFormat="1" ht="30">
      <c r="A3460" s="297">
        <v>40440</v>
      </c>
      <c r="B3460" s="298" t="s">
        <v>36</v>
      </c>
      <c r="C3460" s="299" t="s">
        <v>15181</v>
      </c>
      <c r="D3460" s="300" t="s">
        <v>21</v>
      </c>
      <c r="E3460" s="301">
        <v>1476.4677262406747</v>
      </c>
      <c r="F3460" s="296">
        <f t="shared" si="64"/>
        <v>1476.4677262406747</v>
      </c>
    </row>
    <row r="3461" spans="1:6" customFormat="1" ht="30">
      <c r="A3461" s="297">
        <v>40441</v>
      </c>
      <c r="B3461" s="298" t="s">
        <v>36</v>
      </c>
      <c r="C3461" s="299" t="s">
        <v>15182</v>
      </c>
      <c r="D3461" s="300" t="s">
        <v>21</v>
      </c>
      <c r="E3461" s="301">
        <v>1476.4677262406747</v>
      </c>
      <c r="F3461" s="296">
        <f t="shared" si="64"/>
        <v>1476.4677262406747</v>
      </c>
    </row>
    <row r="3462" spans="1:6" customFormat="1" ht="30">
      <c r="A3462" s="297">
        <v>40442</v>
      </c>
      <c r="B3462" s="298" t="s">
        <v>36</v>
      </c>
      <c r="C3462" s="299" t="s">
        <v>15183</v>
      </c>
      <c r="D3462" s="300" t="s">
        <v>21</v>
      </c>
      <c r="E3462" s="301">
        <v>1530.749270191372</v>
      </c>
      <c r="F3462" s="296">
        <f t="shared" si="64"/>
        <v>1530.749270191372</v>
      </c>
    </row>
    <row r="3463" spans="1:6" customFormat="1" ht="30">
      <c r="A3463" s="297">
        <v>40443</v>
      </c>
      <c r="B3463" s="298" t="s">
        <v>36</v>
      </c>
      <c r="C3463" s="299" t="s">
        <v>15184</v>
      </c>
      <c r="D3463" s="300" t="s">
        <v>21</v>
      </c>
      <c r="E3463" s="301">
        <v>1530.749270191372</v>
      </c>
      <c r="F3463" s="296">
        <f t="shared" si="64"/>
        <v>1530.749270191372</v>
      </c>
    </row>
    <row r="3464" spans="1:6" customFormat="1" ht="15">
      <c r="A3464" s="297">
        <v>40444</v>
      </c>
      <c r="B3464" s="298" t="s">
        <v>36</v>
      </c>
      <c r="C3464" s="299" t="s">
        <v>15185</v>
      </c>
      <c r="D3464" s="300" t="s">
        <v>21</v>
      </c>
      <c r="E3464" s="301">
        <v>307.86571521245543</v>
      </c>
      <c r="F3464" s="296">
        <f t="shared" si="64"/>
        <v>307.86571521245543</v>
      </c>
    </row>
    <row r="3465" spans="1:6" customFormat="1" ht="15">
      <c r="A3465" s="297">
        <v>40445</v>
      </c>
      <c r="B3465" s="298" t="s">
        <v>36</v>
      </c>
      <c r="C3465" s="299" t="s">
        <v>15186</v>
      </c>
      <c r="D3465" s="300" t="s">
        <v>21</v>
      </c>
      <c r="E3465" s="301">
        <v>311.29581576386636</v>
      </c>
      <c r="F3465" s="296">
        <f t="shared" si="64"/>
        <v>311.29581576386636</v>
      </c>
    </row>
    <row r="3466" spans="1:6" customFormat="1" ht="30">
      <c r="A3466" s="297">
        <v>40446</v>
      </c>
      <c r="B3466" s="298" t="s">
        <v>36</v>
      </c>
      <c r="C3466" s="299" t="s">
        <v>15187</v>
      </c>
      <c r="D3466" s="300" t="s">
        <v>21</v>
      </c>
      <c r="E3466" s="301">
        <v>286.71748297113197</v>
      </c>
      <c r="F3466" s="296">
        <f t="shared" si="64"/>
        <v>286.71748297113197</v>
      </c>
    </row>
    <row r="3467" spans="1:6" customFormat="1" ht="30">
      <c r="A3467" s="297">
        <v>40447</v>
      </c>
      <c r="B3467" s="298" t="s">
        <v>36</v>
      </c>
      <c r="C3467" s="299" t="s">
        <v>15188</v>
      </c>
      <c r="D3467" s="300" t="s">
        <v>21</v>
      </c>
      <c r="E3467" s="301">
        <v>286.71748297113197</v>
      </c>
      <c r="F3467" s="296">
        <f t="shared" si="64"/>
        <v>286.71748297113197</v>
      </c>
    </row>
    <row r="3468" spans="1:6" customFormat="1" ht="30">
      <c r="A3468" s="297">
        <v>40448</v>
      </c>
      <c r="B3468" s="298" t="s">
        <v>36</v>
      </c>
      <c r="C3468" s="299" t="s">
        <v>15189</v>
      </c>
      <c r="D3468" s="300" t="s">
        <v>21</v>
      </c>
      <c r="E3468" s="301">
        <v>648.26467726240674</v>
      </c>
      <c r="F3468" s="296">
        <f t="shared" si="64"/>
        <v>648.26467726240674</v>
      </c>
    </row>
    <row r="3469" spans="1:6" customFormat="1" ht="30">
      <c r="A3469" s="297">
        <v>40449</v>
      </c>
      <c r="B3469" s="298" t="s">
        <v>36</v>
      </c>
      <c r="C3469" s="299" t="s">
        <v>15190</v>
      </c>
      <c r="D3469" s="300" t="s">
        <v>21</v>
      </c>
      <c r="E3469" s="301">
        <v>648.26467726240674</v>
      </c>
      <c r="F3469" s="296">
        <f t="shared" si="64"/>
        <v>648.26467726240674</v>
      </c>
    </row>
    <row r="3470" spans="1:6" customFormat="1" ht="30">
      <c r="A3470" s="297">
        <v>40450</v>
      </c>
      <c r="B3470" s="298" t="s">
        <v>36</v>
      </c>
      <c r="C3470" s="299" t="s">
        <v>15191</v>
      </c>
      <c r="D3470" s="300" t="s">
        <v>21</v>
      </c>
      <c r="E3470" s="301">
        <v>656.52773272786249</v>
      </c>
      <c r="F3470" s="296">
        <f t="shared" si="64"/>
        <v>656.52773272786249</v>
      </c>
    </row>
    <row r="3471" spans="1:6" customFormat="1" ht="15">
      <c r="A3471" s="297">
        <v>40451</v>
      </c>
      <c r="B3471" s="298" t="s">
        <v>36</v>
      </c>
      <c r="C3471" s="299" t="s">
        <v>15192</v>
      </c>
      <c r="D3471" s="300" t="s">
        <v>21</v>
      </c>
      <c r="E3471" s="301">
        <v>656.52773272786249</v>
      </c>
      <c r="F3471" s="296">
        <f t="shared" si="64"/>
        <v>656.52773272786249</v>
      </c>
    </row>
    <row r="3472" spans="1:6" customFormat="1" ht="30">
      <c r="A3472" s="297">
        <v>40452</v>
      </c>
      <c r="B3472" s="298" t="s">
        <v>36</v>
      </c>
      <c r="C3472" s="299" t="s">
        <v>15193</v>
      </c>
      <c r="D3472" s="300" t="s">
        <v>21</v>
      </c>
      <c r="E3472" s="301">
        <v>760.69575089198827</v>
      </c>
      <c r="F3472" s="296">
        <f t="shared" si="64"/>
        <v>760.69575089198827</v>
      </c>
    </row>
    <row r="3473" spans="1:6" customFormat="1" ht="30">
      <c r="A3473" s="297">
        <v>40453</v>
      </c>
      <c r="B3473" s="298" t="s">
        <v>36</v>
      </c>
      <c r="C3473" s="299" t="s">
        <v>15194</v>
      </c>
      <c r="D3473" s="300" t="s">
        <v>21</v>
      </c>
      <c r="E3473" s="301">
        <v>760.69575089198827</v>
      </c>
      <c r="F3473" s="296">
        <f t="shared" si="64"/>
        <v>760.69575089198827</v>
      </c>
    </row>
    <row r="3474" spans="1:6" customFormat="1" ht="30">
      <c r="A3474" s="297">
        <v>40454</v>
      </c>
      <c r="B3474" s="298" t="s">
        <v>36</v>
      </c>
      <c r="C3474" s="299" t="s">
        <v>15195</v>
      </c>
      <c r="D3474" s="300" t="s">
        <v>21</v>
      </c>
      <c r="E3474" s="301">
        <v>806.09795653584172</v>
      </c>
      <c r="F3474" s="296">
        <f t="shared" si="64"/>
        <v>806.09795653584172</v>
      </c>
    </row>
    <row r="3475" spans="1:6" customFormat="1" ht="30">
      <c r="A3475" s="297">
        <v>40455</v>
      </c>
      <c r="B3475" s="298" t="s">
        <v>36</v>
      </c>
      <c r="C3475" s="299" t="s">
        <v>15196</v>
      </c>
      <c r="D3475" s="300" t="s">
        <v>21</v>
      </c>
      <c r="E3475" s="301">
        <v>806.09795653584172</v>
      </c>
      <c r="F3475" s="296">
        <f t="shared" si="64"/>
        <v>806.09795653584172</v>
      </c>
    </row>
    <row r="3476" spans="1:6" customFormat="1" ht="30">
      <c r="A3476" s="297">
        <v>40456</v>
      </c>
      <c r="B3476" s="298" t="s">
        <v>36</v>
      </c>
      <c r="C3476" s="299" t="s">
        <v>15197</v>
      </c>
      <c r="D3476" s="300" t="s">
        <v>21</v>
      </c>
      <c r="E3476" s="301">
        <v>922.0726565034056</v>
      </c>
      <c r="F3476" s="296">
        <f t="shared" si="64"/>
        <v>922.0726565034056</v>
      </c>
    </row>
    <row r="3477" spans="1:6" customFormat="1" ht="30">
      <c r="A3477" s="297">
        <v>40457</v>
      </c>
      <c r="B3477" s="298" t="s">
        <v>36</v>
      </c>
      <c r="C3477" s="299" t="s">
        <v>15198</v>
      </c>
      <c r="D3477" s="300" t="s">
        <v>21</v>
      </c>
      <c r="E3477" s="301">
        <v>1050.0162179695103</v>
      </c>
      <c r="F3477" s="296">
        <f t="shared" ref="F3477:F3540" si="65">E3477*$F$3079</f>
        <v>1050.0162179695103</v>
      </c>
    </row>
    <row r="3478" spans="1:6" customFormat="1" ht="30">
      <c r="A3478" s="297">
        <v>40458</v>
      </c>
      <c r="B3478" s="298" t="s">
        <v>36</v>
      </c>
      <c r="C3478" s="299" t="s">
        <v>15199</v>
      </c>
      <c r="D3478" s="300" t="s">
        <v>21</v>
      </c>
      <c r="E3478" s="301">
        <v>1050.0162179695103</v>
      </c>
      <c r="F3478" s="296">
        <f t="shared" si="65"/>
        <v>1050.0162179695103</v>
      </c>
    </row>
    <row r="3479" spans="1:6" customFormat="1" ht="30">
      <c r="A3479" s="297">
        <v>40459</v>
      </c>
      <c r="B3479" s="298" t="s">
        <v>36</v>
      </c>
      <c r="C3479" s="299" t="s">
        <v>15200</v>
      </c>
      <c r="D3479" s="300" t="s">
        <v>21</v>
      </c>
      <c r="E3479" s="301">
        <v>1104.2977619202074</v>
      </c>
      <c r="F3479" s="296">
        <f t="shared" si="65"/>
        <v>1104.2977619202074</v>
      </c>
    </row>
    <row r="3480" spans="1:6" customFormat="1" ht="30">
      <c r="A3480" s="297">
        <v>40460</v>
      </c>
      <c r="B3480" s="298" t="s">
        <v>36</v>
      </c>
      <c r="C3480" s="299" t="s">
        <v>15201</v>
      </c>
      <c r="D3480" s="300" t="s">
        <v>21</v>
      </c>
      <c r="E3480" s="301">
        <v>1104.2977619202074</v>
      </c>
      <c r="F3480" s="296">
        <f t="shared" si="65"/>
        <v>1104.2977619202074</v>
      </c>
    </row>
    <row r="3481" spans="1:6" customFormat="1" ht="15">
      <c r="A3481" s="297">
        <v>40461</v>
      </c>
      <c r="B3481" s="298" t="s">
        <v>36</v>
      </c>
      <c r="C3481" s="299" t="s">
        <v>15202</v>
      </c>
      <c r="D3481" s="300" t="s">
        <v>21</v>
      </c>
      <c r="E3481" s="301">
        <v>1386.4093415504378</v>
      </c>
      <c r="F3481" s="296">
        <f t="shared" si="65"/>
        <v>1386.4093415504378</v>
      </c>
    </row>
    <row r="3482" spans="1:6" customFormat="1" ht="30">
      <c r="A3482" s="297">
        <v>40462</v>
      </c>
      <c r="B3482" s="298" t="s">
        <v>36</v>
      </c>
      <c r="C3482" s="299" t="s">
        <v>15203</v>
      </c>
      <c r="D3482" s="300" t="s">
        <v>21</v>
      </c>
      <c r="E3482" s="301">
        <v>1425.3892312682451</v>
      </c>
      <c r="F3482" s="296">
        <f t="shared" si="65"/>
        <v>1425.3892312682451</v>
      </c>
    </row>
    <row r="3483" spans="1:6" customFormat="1" ht="30">
      <c r="A3483" s="297">
        <v>40463</v>
      </c>
      <c r="B3483" s="298" t="s">
        <v>36</v>
      </c>
      <c r="C3483" s="299" t="s">
        <v>15204</v>
      </c>
      <c r="D3483" s="300" t="s">
        <v>21</v>
      </c>
      <c r="E3483" s="301">
        <v>1425.3892312682451</v>
      </c>
      <c r="F3483" s="296">
        <f t="shared" si="65"/>
        <v>1425.3892312682451</v>
      </c>
    </row>
    <row r="3484" spans="1:6" customFormat="1" ht="30">
      <c r="A3484" s="297">
        <v>40464</v>
      </c>
      <c r="B3484" s="298" t="s">
        <v>36</v>
      </c>
      <c r="C3484" s="299" t="s">
        <v>15205</v>
      </c>
      <c r="D3484" s="300" t="s">
        <v>21</v>
      </c>
      <c r="E3484" s="301">
        <v>1494.4858903665261</v>
      </c>
      <c r="F3484" s="296">
        <f t="shared" si="65"/>
        <v>1494.4858903665261</v>
      </c>
    </row>
    <row r="3485" spans="1:6" customFormat="1" ht="30">
      <c r="A3485" s="297">
        <v>40465</v>
      </c>
      <c r="B3485" s="298" t="s">
        <v>36</v>
      </c>
      <c r="C3485" s="299" t="s">
        <v>15206</v>
      </c>
      <c r="D3485" s="300" t="s">
        <v>21</v>
      </c>
      <c r="E3485" s="301">
        <v>1494.4858903665261</v>
      </c>
      <c r="F3485" s="296">
        <f t="shared" si="65"/>
        <v>1494.4858903665261</v>
      </c>
    </row>
    <row r="3486" spans="1:6" customFormat="1" ht="30">
      <c r="A3486" s="297">
        <v>40466</v>
      </c>
      <c r="B3486" s="298" t="s">
        <v>36</v>
      </c>
      <c r="C3486" s="299" t="s">
        <v>15207</v>
      </c>
      <c r="D3486" s="300" t="s">
        <v>21</v>
      </c>
      <c r="E3486" s="301">
        <v>1984.0658449562113</v>
      </c>
      <c r="F3486" s="296">
        <f t="shared" si="65"/>
        <v>1984.0658449562113</v>
      </c>
    </row>
    <row r="3487" spans="1:6" customFormat="1" ht="15">
      <c r="A3487" s="297">
        <v>40490</v>
      </c>
      <c r="B3487" s="298" t="s">
        <v>36</v>
      </c>
      <c r="C3487" s="299" t="s">
        <v>15208</v>
      </c>
      <c r="D3487" s="300" t="s">
        <v>21</v>
      </c>
      <c r="E3487" s="301">
        <v>919.60752513785269</v>
      </c>
      <c r="F3487" s="296">
        <f t="shared" si="65"/>
        <v>919.60752513785269</v>
      </c>
    </row>
    <row r="3488" spans="1:6" customFormat="1" ht="30">
      <c r="A3488" s="297">
        <v>40491</v>
      </c>
      <c r="B3488" s="298" t="s">
        <v>36</v>
      </c>
      <c r="C3488" s="299" t="s">
        <v>15209</v>
      </c>
      <c r="D3488" s="300" t="s">
        <v>21</v>
      </c>
      <c r="E3488" s="301">
        <v>929.89782679208554</v>
      </c>
      <c r="F3488" s="296">
        <f t="shared" si="65"/>
        <v>929.89782679208554</v>
      </c>
    </row>
    <row r="3489" spans="1:6" customFormat="1" ht="30">
      <c r="A3489" s="297">
        <v>40492</v>
      </c>
      <c r="B3489" s="298" t="s">
        <v>36</v>
      </c>
      <c r="C3489" s="299" t="s">
        <v>15210</v>
      </c>
      <c r="D3489" s="300" t="s">
        <v>21</v>
      </c>
      <c r="E3489" s="301">
        <v>856.15471942912734</v>
      </c>
      <c r="F3489" s="296">
        <f t="shared" si="65"/>
        <v>856.15471942912734</v>
      </c>
    </row>
    <row r="3490" spans="1:6" customFormat="1" ht="30">
      <c r="A3490" s="297">
        <v>40493</v>
      </c>
      <c r="B3490" s="298" t="s">
        <v>36</v>
      </c>
      <c r="C3490" s="299" t="s">
        <v>15211</v>
      </c>
      <c r="D3490" s="300" t="s">
        <v>21</v>
      </c>
      <c r="E3490" s="301">
        <v>856.15471942912734</v>
      </c>
      <c r="F3490" s="296">
        <f t="shared" si="65"/>
        <v>856.15471942912734</v>
      </c>
    </row>
    <row r="3491" spans="1:6" customFormat="1" ht="30">
      <c r="A3491" s="297">
        <v>40494</v>
      </c>
      <c r="B3491" s="298" t="s">
        <v>36</v>
      </c>
      <c r="C3491" s="299" t="s">
        <v>15212</v>
      </c>
      <c r="D3491" s="300" t="s">
        <v>21</v>
      </c>
      <c r="E3491" s="301">
        <v>1695.1994810249755</v>
      </c>
      <c r="F3491" s="296">
        <f t="shared" si="65"/>
        <v>1695.1994810249755</v>
      </c>
    </row>
    <row r="3492" spans="1:6" customFormat="1" ht="30">
      <c r="A3492" s="297">
        <v>40495</v>
      </c>
      <c r="B3492" s="298" t="s">
        <v>36</v>
      </c>
      <c r="C3492" s="299" t="s">
        <v>15213</v>
      </c>
      <c r="D3492" s="300" t="s">
        <v>21</v>
      </c>
      <c r="E3492" s="301">
        <v>1695.1994810249755</v>
      </c>
      <c r="F3492" s="296">
        <f t="shared" si="65"/>
        <v>1695.1994810249755</v>
      </c>
    </row>
    <row r="3493" spans="1:6" customFormat="1" ht="15">
      <c r="A3493" s="297">
        <v>40496</v>
      </c>
      <c r="B3493" s="298" t="s">
        <v>36</v>
      </c>
      <c r="C3493" s="299" t="s">
        <v>15214</v>
      </c>
      <c r="D3493" s="300" t="s">
        <v>21</v>
      </c>
      <c r="E3493" s="301">
        <v>1719.9724294518326</v>
      </c>
      <c r="F3493" s="296">
        <f t="shared" si="65"/>
        <v>1719.9724294518326</v>
      </c>
    </row>
    <row r="3494" spans="1:6" customFormat="1" ht="30">
      <c r="A3494" s="297">
        <v>40497</v>
      </c>
      <c r="B3494" s="298" t="s">
        <v>36</v>
      </c>
      <c r="C3494" s="299" t="s">
        <v>15215</v>
      </c>
      <c r="D3494" s="300" t="s">
        <v>21</v>
      </c>
      <c r="E3494" s="301">
        <v>1719.9724294518326</v>
      </c>
      <c r="F3494" s="296">
        <f t="shared" si="65"/>
        <v>1719.9724294518326</v>
      </c>
    </row>
    <row r="3495" spans="1:6" customFormat="1" ht="30">
      <c r="A3495" s="297">
        <v>40498</v>
      </c>
      <c r="B3495" s="298" t="s">
        <v>36</v>
      </c>
      <c r="C3495" s="299" t="s">
        <v>15216</v>
      </c>
      <c r="D3495" s="300" t="s">
        <v>21</v>
      </c>
      <c r="E3495" s="301">
        <v>2032.4764839442098</v>
      </c>
      <c r="F3495" s="296">
        <f t="shared" si="65"/>
        <v>2032.4764839442098</v>
      </c>
    </row>
    <row r="3496" spans="1:6" customFormat="1" ht="30">
      <c r="A3496" s="297">
        <v>40499</v>
      </c>
      <c r="B3496" s="298" t="s">
        <v>36</v>
      </c>
      <c r="C3496" s="299" t="s">
        <v>15217</v>
      </c>
      <c r="D3496" s="300" t="s">
        <v>21</v>
      </c>
      <c r="E3496" s="301">
        <v>2032.4764839442098</v>
      </c>
      <c r="F3496" s="296">
        <f t="shared" si="65"/>
        <v>2032.4764839442098</v>
      </c>
    </row>
    <row r="3497" spans="1:6" customFormat="1" ht="30">
      <c r="A3497" s="297">
        <v>40500</v>
      </c>
      <c r="B3497" s="298" t="s">
        <v>36</v>
      </c>
      <c r="C3497" s="299" t="s">
        <v>15218</v>
      </c>
      <c r="D3497" s="300" t="s">
        <v>21</v>
      </c>
      <c r="E3497" s="301">
        <v>2168.674991891015</v>
      </c>
      <c r="F3497" s="296">
        <f t="shared" si="65"/>
        <v>2168.674991891015</v>
      </c>
    </row>
    <row r="3498" spans="1:6" customFormat="1" ht="30">
      <c r="A3498" s="297">
        <v>40501</v>
      </c>
      <c r="B3498" s="298" t="s">
        <v>36</v>
      </c>
      <c r="C3498" s="299" t="s">
        <v>15219</v>
      </c>
      <c r="D3498" s="300" t="s">
        <v>21</v>
      </c>
      <c r="E3498" s="301">
        <v>2168.674991891015</v>
      </c>
      <c r="F3498" s="296">
        <f t="shared" si="65"/>
        <v>2168.674991891015</v>
      </c>
    </row>
    <row r="3499" spans="1:6" customFormat="1" ht="15">
      <c r="A3499" s="297">
        <v>40502</v>
      </c>
      <c r="B3499" s="298" t="s">
        <v>36</v>
      </c>
      <c r="C3499" s="299" t="s">
        <v>15220</v>
      </c>
      <c r="D3499" s="300" t="s">
        <v>21</v>
      </c>
      <c r="E3499" s="301">
        <v>2516.6153097632173</v>
      </c>
      <c r="F3499" s="296">
        <f t="shared" si="65"/>
        <v>2516.6153097632173</v>
      </c>
    </row>
    <row r="3500" spans="1:6" customFormat="1" ht="15">
      <c r="A3500" s="297">
        <v>40503</v>
      </c>
      <c r="B3500" s="298" t="s">
        <v>36</v>
      </c>
      <c r="C3500" s="299" t="s">
        <v>15221</v>
      </c>
      <c r="D3500" s="300" t="s">
        <v>21</v>
      </c>
      <c r="E3500" s="301">
        <v>2900.4135582225103</v>
      </c>
      <c r="F3500" s="296">
        <f t="shared" si="65"/>
        <v>2900.4135582225103</v>
      </c>
    </row>
    <row r="3501" spans="1:6" customFormat="1" ht="30">
      <c r="A3501" s="297">
        <v>40504</v>
      </c>
      <c r="B3501" s="298" t="s">
        <v>36</v>
      </c>
      <c r="C3501" s="299" t="s">
        <v>15222</v>
      </c>
      <c r="D3501" s="300" t="s">
        <v>21</v>
      </c>
      <c r="E3501" s="301">
        <v>2900.4135582225103</v>
      </c>
      <c r="F3501" s="296">
        <f t="shared" si="65"/>
        <v>2900.4135582225103</v>
      </c>
    </row>
    <row r="3502" spans="1:6" customFormat="1" ht="30">
      <c r="A3502" s="297">
        <v>40505</v>
      </c>
      <c r="B3502" s="298" t="s">
        <v>36</v>
      </c>
      <c r="C3502" s="299" t="s">
        <v>15223</v>
      </c>
      <c r="D3502" s="300" t="s">
        <v>21</v>
      </c>
      <c r="E3502" s="301">
        <v>3063.2581900746027</v>
      </c>
      <c r="F3502" s="296">
        <f t="shared" si="65"/>
        <v>3063.2581900746027</v>
      </c>
    </row>
    <row r="3503" spans="1:6" customFormat="1" ht="30">
      <c r="A3503" s="297">
        <v>40506</v>
      </c>
      <c r="B3503" s="298" t="s">
        <v>36</v>
      </c>
      <c r="C3503" s="299" t="s">
        <v>15224</v>
      </c>
      <c r="D3503" s="300" t="s">
        <v>21</v>
      </c>
      <c r="E3503" s="301">
        <v>3063.2581900746027</v>
      </c>
      <c r="F3503" s="296">
        <f t="shared" si="65"/>
        <v>3063.2581900746027</v>
      </c>
    </row>
    <row r="3504" spans="1:6" customFormat="1" ht="30">
      <c r="A3504" s="297">
        <v>40507</v>
      </c>
      <c r="B3504" s="298" t="s">
        <v>36</v>
      </c>
      <c r="C3504" s="299" t="s">
        <v>15225</v>
      </c>
      <c r="D3504" s="300" t="s">
        <v>21</v>
      </c>
      <c r="E3504" s="301">
        <v>3909.5848199805382</v>
      </c>
      <c r="F3504" s="296">
        <f t="shared" si="65"/>
        <v>3909.5848199805382</v>
      </c>
    </row>
    <row r="3505" spans="1:6" customFormat="1" ht="30">
      <c r="A3505" s="297">
        <v>40508</v>
      </c>
      <c r="B3505" s="298" t="s">
        <v>36</v>
      </c>
      <c r="C3505" s="299" t="s">
        <v>15226</v>
      </c>
      <c r="D3505" s="300" t="s">
        <v>21</v>
      </c>
      <c r="E3505" s="301">
        <v>4026.5325981187157</v>
      </c>
      <c r="F3505" s="296">
        <f t="shared" si="65"/>
        <v>4026.5325981187157</v>
      </c>
    </row>
    <row r="3506" spans="1:6" customFormat="1" ht="15">
      <c r="A3506" s="297">
        <v>40509</v>
      </c>
      <c r="B3506" s="298" t="s">
        <v>36</v>
      </c>
      <c r="C3506" s="299" t="s">
        <v>15227</v>
      </c>
      <c r="D3506" s="300" t="s">
        <v>21</v>
      </c>
      <c r="E3506" s="301">
        <v>4026.5325981187157</v>
      </c>
      <c r="F3506" s="296">
        <f t="shared" si="65"/>
        <v>4026.5325981187157</v>
      </c>
    </row>
    <row r="3507" spans="1:6" customFormat="1" ht="30">
      <c r="A3507" s="297">
        <v>40510</v>
      </c>
      <c r="B3507" s="298" t="s">
        <v>36</v>
      </c>
      <c r="C3507" s="299" t="s">
        <v>15228</v>
      </c>
      <c r="D3507" s="300" t="s">
        <v>21</v>
      </c>
      <c r="E3507" s="301">
        <v>4233.8387933830682</v>
      </c>
      <c r="F3507" s="296">
        <f t="shared" si="65"/>
        <v>4233.8387933830682</v>
      </c>
    </row>
    <row r="3508" spans="1:6" customFormat="1" ht="30">
      <c r="A3508" s="297">
        <v>40511</v>
      </c>
      <c r="B3508" s="298" t="s">
        <v>36</v>
      </c>
      <c r="C3508" s="299" t="s">
        <v>15229</v>
      </c>
      <c r="D3508" s="300" t="s">
        <v>21</v>
      </c>
      <c r="E3508" s="301">
        <v>4233.8387933830682</v>
      </c>
      <c r="F3508" s="296">
        <f t="shared" si="65"/>
        <v>4233.8387933830682</v>
      </c>
    </row>
    <row r="3509" spans="1:6" customFormat="1" ht="30">
      <c r="A3509" s="297">
        <v>40512</v>
      </c>
      <c r="B3509" s="298" t="s">
        <v>36</v>
      </c>
      <c r="C3509" s="299" t="s">
        <v>15230</v>
      </c>
      <c r="D3509" s="300" t="s">
        <v>21</v>
      </c>
      <c r="E3509" s="301">
        <v>5702.5786571521239</v>
      </c>
      <c r="F3509" s="296">
        <f t="shared" si="65"/>
        <v>5702.5786571521239</v>
      </c>
    </row>
    <row r="3510" spans="1:6" customFormat="1" ht="15">
      <c r="A3510" s="297">
        <v>40586</v>
      </c>
      <c r="B3510" s="298" t="s">
        <v>36</v>
      </c>
      <c r="C3510" s="299" t="s">
        <v>15231</v>
      </c>
      <c r="D3510" s="300" t="s">
        <v>21</v>
      </c>
      <c r="E3510" s="301">
        <v>4848.6457995458968</v>
      </c>
      <c r="F3510" s="296">
        <f t="shared" si="65"/>
        <v>4848.6457995458968</v>
      </c>
    </row>
    <row r="3511" spans="1:6" customFormat="1" ht="15">
      <c r="A3511" s="297">
        <v>40592</v>
      </c>
      <c r="B3511" s="298" t="s">
        <v>36</v>
      </c>
      <c r="C3511" s="299" t="s">
        <v>15232</v>
      </c>
      <c r="D3511" s="300" t="s">
        <v>21</v>
      </c>
      <c r="E3511" s="301">
        <v>5070.848199805384</v>
      </c>
      <c r="F3511" s="296">
        <f t="shared" si="65"/>
        <v>5070.848199805384</v>
      </c>
    </row>
    <row r="3512" spans="1:6" customFormat="1" ht="15">
      <c r="A3512" s="297">
        <v>40598</v>
      </c>
      <c r="B3512" s="298" t="s">
        <v>36</v>
      </c>
      <c r="C3512" s="299" t="s">
        <v>15233</v>
      </c>
      <c r="D3512" s="300" t="s">
        <v>21</v>
      </c>
      <c r="E3512" s="301">
        <v>7131.689912422964</v>
      </c>
      <c r="F3512" s="296">
        <f t="shared" si="65"/>
        <v>7131.689912422964</v>
      </c>
    </row>
    <row r="3513" spans="1:6" customFormat="1" ht="15">
      <c r="A3513" s="297">
        <v>40587</v>
      </c>
      <c r="B3513" s="298" t="s">
        <v>36</v>
      </c>
      <c r="C3513" s="299" t="s">
        <v>15234</v>
      </c>
      <c r="D3513" s="300" t="s">
        <v>21</v>
      </c>
      <c r="E3513" s="301">
        <v>6975.6973726889391</v>
      </c>
      <c r="F3513" s="296">
        <f t="shared" si="65"/>
        <v>6975.6973726889391</v>
      </c>
    </row>
    <row r="3514" spans="1:6" customFormat="1" ht="15">
      <c r="A3514" s="297">
        <v>40593</v>
      </c>
      <c r="B3514" s="298" t="s">
        <v>36</v>
      </c>
      <c r="C3514" s="299" t="s">
        <v>15235</v>
      </c>
      <c r="D3514" s="300" t="s">
        <v>21</v>
      </c>
      <c r="E3514" s="301">
        <v>7815.3746350956853</v>
      </c>
      <c r="F3514" s="296">
        <f t="shared" si="65"/>
        <v>7815.3746350956853</v>
      </c>
    </row>
    <row r="3515" spans="1:6" customFormat="1" ht="15">
      <c r="A3515" s="297">
        <v>40588</v>
      </c>
      <c r="B3515" s="298" t="s">
        <v>36</v>
      </c>
      <c r="C3515" s="299" t="s">
        <v>15236</v>
      </c>
      <c r="D3515" s="300" t="s">
        <v>21</v>
      </c>
      <c r="E3515" s="301">
        <v>9976.1920207589992</v>
      </c>
      <c r="F3515" s="296">
        <f t="shared" si="65"/>
        <v>9976.1920207589992</v>
      </c>
    </row>
    <row r="3516" spans="1:6" customFormat="1" ht="15">
      <c r="A3516" s="297">
        <v>40594</v>
      </c>
      <c r="B3516" s="298" t="s">
        <v>36</v>
      </c>
      <c r="C3516" s="299" t="s">
        <v>15237</v>
      </c>
      <c r="D3516" s="300" t="s">
        <v>21</v>
      </c>
      <c r="E3516" s="301">
        <v>11649.124229646448</v>
      </c>
      <c r="F3516" s="296">
        <f t="shared" si="65"/>
        <v>11649.124229646448</v>
      </c>
    </row>
    <row r="3517" spans="1:6" customFormat="1" ht="15">
      <c r="A3517" s="297">
        <v>40599</v>
      </c>
      <c r="B3517" s="298" t="s">
        <v>36</v>
      </c>
      <c r="C3517" s="299" t="s">
        <v>15238</v>
      </c>
      <c r="D3517" s="300" t="s">
        <v>21</v>
      </c>
      <c r="E3517" s="301">
        <v>10287.941939669154</v>
      </c>
      <c r="F3517" s="296">
        <f t="shared" si="65"/>
        <v>10287.941939669154</v>
      </c>
    </row>
    <row r="3518" spans="1:6" customFormat="1" ht="15">
      <c r="A3518" s="297">
        <v>40589</v>
      </c>
      <c r="B3518" s="298" t="s">
        <v>36</v>
      </c>
      <c r="C3518" s="299" t="s">
        <v>15239</v>
      </c>
      <c r="D3518" s="300" t="s">
        <v>21</v>
      </c>
      <c r="E3518" s="301">
        <v>9477.9841063898803</v>
      </c>
      <c r="F3518" s="296">
        <f t="shared" si="65"/>
        <v>9477.9841063898803</v>
      </c>
    </row>
    <row r="3519" spans="1:6" customFormat="1" ht="15">
      <c r="A3519" s="297">
        <v>40595</v>
      </c>
      <c r="B3519" s="298" t="s">
        <v>36</v>
      </c>
      <c r="C3519" s="299" t="s">
        <v>15240</v>
      </c>
      <c r="D3519" s="300" t="s">
        <v>21</v>
      </c>
      <c r="E3519" s="301">
        <v>10578.697697048328</v>
      </c>
      <c r="F3519" s="296">
        <f t="shared" si="65"/>
        <v>10578.697697048328</v>
      </c>
    </row>
    <row r="3520" spans="1:6" customFormat="1" ht="15">
      <c r="A3520" s="297">
        <v>40590</v>
      </c>
      <c r="B3520" s="298" t="s">
        <v>36</v>
      </c>
      <c r="C3520" s="299" t="s">
        <v>15241</v>
      </c>
      <c r="D3520" s="300" t="s">
        <v>21</v>
      </c>
      <c r="E3520" s="301">
        <v>11438.485241647746</v>
      </c>
      <c r="F3520" s="296">
        <f t="shared" si="65"/>
        <v>11438.485241647746</v>
      </c>
    </row>
    <row r="3521" spans="1:6" customFormat="1" ht="15">
      <c r="A3521" s="297">
        <v>40596</v>
      </c>
      <c r="B3521" s="298" t="s">
        <v>36</v>
      </c>
      <c r="C3521" s="299" t="s">
        <v>15242</v>
      </c>
      <c r="D3521" s="300" t="s">
        <v>21</v>
      </c>
      <c r="E3521" s="301">
        <v>12656.949399935127</v>
      </c>
      <c r="F3521" s="296">
        <f t="shared" si="65"/>
        <v>12656.949399935127</v>
      </c>
    </row>
    <row r="3522" spans="1:6" customFormat="1" ht="15">
      <c r="A3522" s="297">
        <v>40591</v>
      </c>
      <c r="B3522" s="298" t="s">
        <v>36</v>
      </c>
      <c r="C3522" s="299" t="s">
        <v>15243</v>
      </c>
      <c r="D3522" s="300" t="s">
        <v>21</v>
      </c>
      <c r="E3522" s="301">
        <v>12580.433019785922</v>
      </c>
      <c r="F3522" s="296">
        <f t="shared" si="65"/>
        <v>12580.433019785922</v>
      </c>
    </row>
    <row r="3523" spans="1:6" customFormat="1" ht="15">
      <c r="A3523" s="297">
        <v>40597</v>
      </c>
      <c r="B3523" s="298" t="s">
        <v>36</v>
      </c>
      <c r="C3523" s="299" t="s">
        <v>15244</v>
      </c>
      <c r="D3523" s="300" t="s">
        <v>21</v>
      </c>
      <c r="E3523" s="301">
        <v>13555.546545572493</v>
      </c>
      <c r="F3523" s="296">
        <f t="shared" si="65"/>
        <v>13555.546545572493</v>
      </c>
    </row>
    <row r="3524" spans="1:6" customFormat="1" ht="15">
      <c r="A3524" s="297">
        <v>40573</v>
      </c>
      <c r="B3524" s="298" t="s">
        <v>36</v>
      </c>
      <c r="C3524" s="299" t="s">
        <v>15245</v>
      </c>
      <c r="D3524" s="300" t="s">
        <v>21</v>
      </c>
      <c r="E3524" s="301">
        <v>2936.8877716509892</v>
      </c>
      <c r="F3524" s="296">
        <f t="shared" si="65"/>
        <v>2936.8877716509892</v>
      </c>
    </row>
    <row r="3525" spans="1:6" customFormat="1" ht="15">
      <c r="A3525" s="297">
        <v>40579</v>
      </c>
      <c r="B3525" s="298" t="s">
        <v>36</v>
      </c>
      <c r="C3525" s="299" t="s">
        <v>15246</v>
      </c>
      <c r="D3525" s="300" t="s">
        <v>21</v>
      </c>
      <c r="E3525" s="301">
        <v>3103.5355173532275</v>
      </c>
      <c r="F3525" s="296">
        <f t="shared" si="65"/>
        <v>3103.5355173532275</v>
      </c>
    </row>
    <row r="3526" spans="1:6" customFormat="1" ht="15">
      <c r="A3526" s="297">
        <v>41113</v>
      </c>
      <c r="B3526" s="298" t="s">
        <v>36</v>
      </c>
      <c r="C3526" s="299" t="s">
        <v>15247</v>
      </c>
      <c r="D3526" s="300" t="s">
        <v>21</v>
      </c>
      <c r="E3526" s="301">
        <v>5093.8777165098927</v>
      </c>
      <c r="F3526" s="296">
        <f t="shared" si="65"/>
        <v>5093.8777165098927</v>
      </c>
    </row>
    <row r="3527" spans="1:6" customFormat="1" ht="15">
      <c r="A3527" s="297">
        <v>40574</v>
      </c>
      <c r="B3527" s="298" t="s">
        <v>36</v>
      </c>
      <c r="C3527" s="299" t="s">
        <v>15248</v>
      </c>
      <c r="D3527" s="300" t="s">
        <v>21</v>
      </c>
      <c r="E3527" s="301">
        <v>4183.8387933830682</v>
      </c>
      <c r="F3527" s="296">
        <f t="shared" si="65"/>
        <v>4183.8387933830682</v>
      </c>
    </row>
    <row r="3528" spans="1:6" customFormat="1" ht="15">
      <c r="A3528" s="297">
        <v>40580</v>
      </c>
      <c r="B3528" s="298" t="s">
        <v>36</v>
      </c>
      <c r="C3528" s="299" t="s">
        <v>15249</v>
      </c>
      <c r="D3528" s="300" t="s">
        <v>21</v>
      </c>
      <c r="E3528" s="301">
        <v>4705.0275705481672</v>
      </c>
      <c r="F3528" s="296">
        <f t="shared" si="65"/>
        <v>4705.0275705481672</v>
      </c>
    </row>
    <row r="3529" spans="1:6" customFormat="1" ht="15">
      <c r="A3529" s="297">
        <v>40575</v>
      </c>
      <c r="B3529" s="298" t="s">
        <v>36</v>
      </c>
      <c r="C3529" s="299" t="s">
        <v>15250</v>
      </c>
      <c r="D3529" s="300" t="s">
        <v>21</v>
      </c>
      <c r="E3529" s="301">
        <v>6042.2721375283809</v>
      </c>
      <c r="F3529" s="296">
        <f t="shared" si="65"/>
        <v>6042.2721375283809</v>
      </c>
    </row>
    <row r="3530" spans="1:6" customFormat="1" ht="15">
      <c r="A3530" s="297">
        <v>40581</v>
      </c>
      <c r="B3530" s="298" t="s">
        <v>36</v>
      </c>
      <c r="C3530" s="299" t="s">
        <v>15251</v>
      </c>
      <c r="D3530" s="300" t="s">
        <v>21</v>
      </c>
      <c r="E3530" s="301">
        <v>7621.4969185857926</v>
      </c>
      <c r="F3530" s="296">
        <f t="shared" si="65"/>
        <v>7621.4969185857926</v>
      </c>
    </row>
    <row r="3531" spans="1:6" customFormat="1" ht="15">
      <c r="A3531" s="297">
        <v>40576</v>
      </c>
      <c r="B3531" s="298" t="s">
        <v>36</v>
      </c>
      <c r="C3531" s="299" t="s">
        <v>15252</v>
      </c>
      <c r="D3531" s="300" t="s">
        <v>21</v>
      </c>
      <c r="E3531" s="301">
        <v>5937.8121959130713</v>
      </c>
      <c r="F3531" s="296">
        <f t="shared" si="65"/>
        <v>5937.8121959130713</v>
      </c>
    </row>
    <row r="3532" spans="1:6" customFormat="1" ht="15">
      <c r="A3532" s="297">
        <v>40582</v>
      </c>
      <c r="B3532" s="298" t="s">
        <v>36</v>
      </c>
      <c r="C3532" s="299" t="s">
        <v>15253</v>
      </c>
      <c r="D3532" s="300" t="s">
        <v>21</v>
      </c>
      <c r="E3532" s="301">
        <v>6526.6461239052869</v>
      </c>
      <c r="F3532" s="296">
        <f t="shared" si="65"/>
        <v>6526.6461239052869</v>
      </c>
    </row>
    <row r="3533" spans="1:6" customFormat="1" ht="15">
      <c r="A3533" s="297">
        <v>40577</v>
      </c>
      <c r="B3533" s="298" t="s">
        <v>36</v>
      </c>
      <c r="C3533" s="299" t="s">
        <v>15254</v>
      </c>
      <c r="D3533" s="300" t="s">
        <v>21</v>
      </c>
      <c r="E3533" s="301">
        <v>7539.9691858579308</v>
      </c>
      <c r="F3533" s="296">
        <f t="shared" si="65"/>
        <v>7539.9691858579308</v>
      </c>
    </row>
    <row r="3534" spans="1:6" customFormat="1" ht="15">
      <c r="A3534" s="297">
        <v>40583</v>
      </c>
      <c r="B3534" s="298" t="s">
        <v>36</v>
      </c>
      <c r="C3534" s="299" t="s">
        <v>15255</v>
      </c>
      <c r="D3534" s="300" t="s">
        <v>21</v>
      </c>
      <c r="E3534" s="301">
        <v>8989.9448589036638</v>
      </c>
      <c r="F3534" s="296">
        <f t="shared" si="65"/>
        <v>8989.9448589036638</v>
      </c>
    </row>
    <row r="3535" spans="1:6" customFormat="1" ht="15">
      <c r="A3535" s="297">
        <v>40578</v>
      </c>
      <c r="B3535" s="298" t="s">
        <v>36</v>
      </c>
      <c r="C3535" s="299" t="s">
        <v>15256</v>
      </c>
      <c r="D3535" s="300" t="s">
        <v>21</v>
      </c>
      <c r="E3535" s="301">
        <v>8202.384041518002</v>
      </c>
      <c r="F3535" s="296">
        <f t="shared" si="65"/>
        <v>8202.384041518002</v>
      </c>
    </row>
    <row r="3536" spans="1:6" customFormat="1" ht="15">
      <c r="A3536" s="297">
        <v>40584</v>
      </c>
      <c r="B3536" s="298" t="s">
        <v>36</v>
      </c>
      <c r="C3536" s="299" t="s">
        <v>15257</v>
      </c>
      <c r="D3536" s="300" t="s">
        <v>21</v>
      </c>
      <c r="E3536" s="301">
        <v>9373.9377229970814</v>
      </c>
      <c r="F3536" s="296">
        <f t="shared" si="65"/>
        <v>9373.9377229970814</v>
      </c>
    </row>
    <row r="3537" spans="1:6" customFormat="1" ht="15">
      <c r="A3537" s="297">
        <v>40601</v>
      </c>
      <c r="B3537" s="298" t="s">
        <v>36</v>
      </c>
      <c r="C3537" s="299" t="s">
        <v>15258</v>
      </c>
      <c r="D3537" s="300" t="s">
        <v>21</v>
      </c>
      <c r="E3537" s="301">
        <v>6784.6091469348039</v>
      </c>
      <c r="F3537" s="296">
        <f t="shared" si="65"/>
        <v>6784.6091469348039</v>
      </c>
    </row>
    <row r="3538" spans="1:6" customFormat="1" ht="15">
      <c r="A3538" s="297">
        <v>40607</v>
      </c>
      <c r="B3538" s="298" t="s">
        <v>36</v>
      </c>
      <c r="C3538" s="299" t="s">
        <v>15259</v>
      </c>
      <c r="D3538" s="300" t="s">
        <v>21</v>
      </c>
      <c r="E3538" s="301">
        <v>7195.6779111255255</v>
      </c>
      <c r="F3538" s="296">
        <f t="shared" si="65"/>
        <v>7195.6779111255255</v>
      </c>
    </row>
    <row r="3539" spans="1:6" customFormat="1" ht="15">
      <c r="A3539" s="297">
        <v>40602</v>
      </c>
      <c r="B3539" s="298" t="s">
        <v>36</v>
      </c>
      <c r="C3539" s="299" t="s">
        <v>15260</v>
      </c>
      <c r="D3539" s="300" t="s">
        <v>21</v>
      </c>
      <c r="E3539" s="301">
        <v>9983.8469023678226</v>
      </c>
      <c r="F3539" s="296">
        <f t="shared" si="65"/>
        <v>9983.8469023678226</v>
      </c>
    </row>
    <row r="3540" spans="1:6" customFormat="1" ht="15">
      <c r="A3540" s="297">
        <v>40608</v>
      </c>
      <c r="B3540" s="298" t="s">
        <v>36</v>
      </c>
      <c r="C3540" s="299" t="s">
        <v>15261</v>
      </c>
      <c r="D3540" s="300" t="s">
        <v>21</v>
      </c>
      <c r="E3540" s="301">
        <v>10610.687641907232</v>
      </c>
      <c r="F3540" s="296">
        <f t="shared" si="65"/>
        <v>10610.687641907232</v>
      </c>
    </row>
    <row r="3541" spans="1:6" customFormat="1" ht="15">
      <c r="A3541" s="297">
        <v>40603</v>
      </c>
      <c r="B3541" s="298" t="s">
        <v>36</v>
      </c>
      <c r="C3541" s="299" t="s">
        <v>15262</v>
      </c>
      <c r="D3541" s="300" t="s">
        <v>21</v>
      </c>
      <c r="E3541" s="301">
        <v>14449.245864417775</v>
      </c>
      <c r="F3541" s="296">
        <f t="shared" ref="F3541:F3604" si="66">E3541*$F$3079</f>
        <v>14449.245864417775</v>
      </c>
    </row>
    <row r="3542" spans="1:6" customFormat="1" ht="15">
      <c r="A3542" s="297">
        <v>40609</v>
      </c>
      <c r="B3542" s="298" t="s">
        <v>36</v>
      </c>
      <c r="C3542" s="299" t="s">
        <v>15263</v>
      </c>
      <c r="D3542" s="300" t="s">
        <v>21</v>
      </c>
      <c r="E3542" s="301">
        <v>16368.107362958157</v>
      </c>
      <c r="F3542" s="296">
        <f t="shared" si="66"/>
        <v>16368.107362958157</v>
      </c>
    </row>
    <row r="3543" spans="1:6" customFormat="1" ht="15">
      <c r="A3543" s="297">
        <v>40604</v>
      </c>
      <c r="B3543" s="298" t="s">
        <v>36</v>
      </c>
      <c r="C3543" s="299" t="s">
        <v>15264</v>
      </c>
      <c r="D3543" s="300" t="s">
        <v>21</v>
      </c>
      <c r="E3543" s="301">
        <v>13083.214401556923</v>
      </c>
      <c r="F3543" s="296">
        <f t="shared" si="66"/>
        <v>13083.214401556923</v>
      </c>
    </row>
    <row r="3544" spans="1:6" customFormat="1" ht="15">
      <c r="A3544" s="297">
        <v>40610</v>
      </c>
      <c r="B3544" s="298" t="s">
        <v>36</v>
      </c>
      <c r="C3544" s="299" t="s">
        <v>15265</v>
      </c>
      <c r="D3544" s="300" t="s">
        <v>21</v>
      </c>
      <c r="E3544" s="301">
        <v>14653.462536490431</v>
      </c>
      <c r="F3544" s="296">
        <f t="shared" si="66"/>
        <v>14653.462536490431</v>
      </c>
    </row>
    <row r="3545" spans="1:6" customFormat="1" ht="15">
      <c r="A3545" s="297">
        <v>40605</v>
      </c>
      <c r="B3545" s="298" t="s">
        <v>36</v>
      </c>
      <c r="C3545" s="299" t="s">
        <v>15266</v>
      </c>
      <c r="D3545" s="300" t="s">
        <v>21</v>
      </c>
      <c r="E3545" s="301">
        <v>16203.819331819655</v>
      </c>
      <c r="F3545" s="296">
        <f t="shared" si="66"/>
        <v>16203.819331819655</v>
      </c>
    </row>
    <row r="3546" spans="1:6" customFormat="1" ht="15">
      <c r="A3546" s="297">
        <v>40611</v>
      </c>
      <c r="B3546" s="298" t="s">
        <v>36</v>
      </c>
      <c r="C3546" s="299" t="s">
        <v>15267</v>
      </c>
      <c r="D3546" s="300" t="s">
        <v>21</v>
      </c>
      <c r="E3546" s="301">
        <v>18349.545896853713</v>
      </c>
      <c r="F3546" s="296">
        <f t="shared" si="66"/>
        <v>18349.545896853713</v>
      </c>
    </row>
    <row r="3547" spans="1:6" customFormat="1" ht="15">
      <c r="A3547" s="297">
        <v>40606</v>
      </c>
      <c r="B3547" s="298" t="s">
        <v>36</v>
      </c>
      <c r="C3547" s="299" t="s">
        <v>15268</v>
      </c>
      <c r="D3547" s="300" t="s">
        <v>21</v>
      </c>
      <c r="E3547" s="301">
        <v>17460.22542977619</v>
      </c>
      <c r="F3547" s="296">
        <f t="shared" si="66"/>
        <v>17460.22542977619</v>
      </c>
    </row>
    <row r="3548" spans="1:6" customFormat="1" ht="15">
      <c r="A3548" s="297">
        <v>40612</v>
      </c>
      <c r="B3548" s="298" t="s">
        <v>36</v>
      </c>
      <c r="C3548" s="299" t="s">
        <v>15269</v>
      </c>
      <c r="D3548" s="300" t="s">
        <v>21</v>
      </c>
      <c r="E3548" s="301">
        <v>19544.023678235484</v>
      </c>
      <c r="F3548" s="296">
        <f t="shared" si="66"/>
        <v>19544.023678235484</v>
      </c>
    </row>
    <row r="3549" spans="1:6" customFormat="1" ht="15">
      <c r="A3549" s="297">
        <v>40305</v>
      </c>
      <c r="B3549" s="298" t="s">
        <v>36</v>
      </c>
      <c r="C3549" s="299" t="s">
        <v>15270</v>
      </c>
      <c r="D3549" s="300" t="s">
        <v>1875</v>
      </c>
      <c r="E3549" s="301">
        <v>19.90755757379176</v>
      </c>
      <c r="F3549" s="296">
        <f t="shared" si="66"/>
        <v>19.90755757379176</v>
      </c>
    </row>
    <row r="3550" spans="1:6" customFormat="1" ht="15">
      <c r="A3550" s="297">
        <v>40306</v>
      </c>
      <c r="B3550" s="298" t="s">
        <v>36</v>
      </c>
      <c r="C3550" s="299" t="s">
        <v>15271</v>
      </c>
      <c r="D3550" s="300" t="s">
        <v>1875</v>
      </c>
      <c r="E3550" s="301">
        <v>39.82322413233863</v>
      </c>
      <c r="F3550" s="296">
        <f t="shared" si="66"/>
        <v>39.82322413233863</v>
      </c>
    </row>
    <row r="3551" spans="1:6" customFormat="1" ht="15">
      <c r="A3551" s="297">
        <v>41049</v>
      </c>
      <c r="B3551" s="298" t="s">
        <v>36</v>
      </c>
      <c r="C3551" s="299" t="s">
        <v>15272</v>
      </c>
      <c r="D3551" s="300" t="s">
        <v>21</v>
      </c>
      <c r="E3551" s="301">
        <v>23.962049951346092</v>
      </c>
      <c r="F3551" s="296">
        <f t="shared" si="66"/>
        <v>23.962049951346092</v>
      </c>
    </row>
    <row r="3552" spans="1:6" customFormat="1" ht="15">
      <c r="A3552" s="297">
        <v>40372</v>
      </c>
      <c r="B3552" s="298" t="s">
        <v>36</v>
      </c>
      <c r="C3552" s="299" t="s">
        <v>15273</v>
      </c>
      <c r="D3552" s="300" t="s">
        <v>1875</v>
      </c>
      <c r="E3552" s="301">
        <v>243.28576062277</v>
      </c>
      <c r="F3552" s="296">
        <f t="shared" si="66"/>
        <v>243.28576062277</v>
      </c>
    </row>
    <row r="3553" spans="1:6" customFormat="1" ht="15">
      <c r="A3553" s="297">
        <v>40374</v>
      </c>
      <c r="B3553" s="298" t="s">
        <v>36</v>
      </c>
      <c r="C3553" s="299" t="s">
        <v>15274</v>
      </c>
      <c r="D3553" s="300" t="s">
        <v>1875</v>
      </c>
      <c r="E3553" s="301">
        <v>359.03340901719099</v>
      </c>
      <c r="F3553" s="296">
        <f t="shared" si="66"/>
        <v>359.03340901719099</v>
      </c>
    </row>
    <row r="3554" spans="1:6" customFormat="1" ht="15">
      <c r="A3554" s="297">
        <v>40373</v>
      </c>
      <c r="B3554" s="298" t="s">
        <v>36</v>
      </c>
      <c r="C3554" s="299" t="s">
        <v>15275</v>
      </c>
      <c r="D3554" s="300" t="s">
        <v>1875</v>
      </c>
      <c r="E3554" s="301">
        <v>316.79370742783004</v>
      </c>
      <c r="F3554" s="296">
        <f t="shared" si="66"/>
        <v>316.79370742783004</v>
      </c>
    </row>
    <row r="3555" spans="1:6" customFormat="1" ht="15">
      <c r="A3555" s="297">
        <v>40375</v>
      </c>
      <c r="B3555" s="298" t="s">
        <v>36</v>
      </c>
      <c r="C3555" s="299" t="s">
        <v>15276</v>
      </c>
      <c r="D3555" s="300" t="s">
        <v>1875</v>
      </c>
      <c r="E3555" s="301">
        <v>221.37528381446643</v>
      </c>
      <c r="F3555" s="296">
        <f t="shared" si="66"/>
        <v>221.37528381446643</v>
      </c>
    </row>
    <row r="3556" spans="1:6" customFormat="1" ht="15">
      <c r="A3556" s="297">
        <v>40678</v>
      </c>
      <c r="B3556" s="298" t="s">
        <v>36</v>
      </c>
      <c r="C3556" s="299" t="s">
        <v>15277</v>
      </c>
      <c r="D3556" s="300" t="s">
        <v>21</v>
      </c>
      <c r="E3556" s="301">
        <v>420.82387285111906</v>
      </c>
      <c r="F3556" s="296">
        <f t="shared" si="66"/>
        <v>420.82387285111906</v>
      </c>
    </row>
    <row r="3557" spans="1:6" customFormat="1" ht="15">
      <c r="A3557" s="297">
        <v>40679</v>
      </c>
      <c r="B3557" s="298" t="s">
        <v>36</v>
      </c>
      <c r="C3557" s="299" t="s">
        <v>15278</v>
      </c>
      <c r="D3557" s="300" t="s">
        <v>14817</v>
      </c>
      <c r="E3557" s="301">
        <v>839.31235809276666</v>
      </c>
      <c r="F3557" s="296">
        <f t="shared" si="66"/>
        <v>839.31235809276666</v>
      </c>
    </row>
    <row r="3558" spans="1:6" customFormat="1" ht="15">
      <c r="A3558" s="297">
        <v>40684</v>
      </c>
      <c r="B3558" s="298" t="s">
        <v>36</v>
      </c>
      <c r="C3558" s="299" t="s">
        <v>15279</v>
      </c>
      <c r="D3558" s="300" t="s">
        <v>14817</v>
      </c>
      <c r="E3558" s="301">
        <v>924.20531949399935</v>
      </c>
      <c r="F3558" s="296">
        <f t="shared" si="66"/>
        <v>924.20531949399935</v>
      </c>
    </row>
    <row r="3559" spans="1:6" customFormat="1" ht="15">
      <c r="A3559" s="297">
        <v>40683</v>
      </c>
      <c r="B3559" s="298" t="s">
        <v>36</v>
      </c>
      <c r="C3559" s="299" t="s">
        <v>15280</v>
      </c>
      <c r="D3559" s="300" t="s">
        <v>21</v>
      </c>
      <c r="E3559" s="301">
        <v>452.60298410638984</v>
      </c>
      <c r="F3559" s="296">
        <f t="shared" si="66"/>
        <v>452.60298410638984</v>
      </c>
    </row>
    <row r="3560" spans="1:6" customFormat="1" ht="15">
      <c r="A3560" s="297">
        <v>40685</v>
      </c>
      <c r="B3560" s="298" t="s">
        <v>36</v>
      </c>
      <c r="C3560" s="299" t="s">
        <v>15281</v>
      </c>
      <c r="D3560" s="300" t="s">
        <v>14817</v>
      </c>
      <c r="E3560" s="301">
        <v>808.38469023678226</v>
      </c>
      <c r="F3560" s="296">
        <f t="shared" si="66"/>
        <v>808.38469023678226</v>
      </c>
    </row>
    <row r="3561" spans="1:6" customFormat="1" ht="15">
      <c r="A3561" s="297">
        <v>40686</v>
      </c>
      <c r="B3561" s="298" t="s">
        <v>36</v>
      </c>
      <c r="C3561" s="299" t="s">
        <v>15282</v>
      </c>
      <c r="D3561" s="300" t="s">
        <v>21</v>
      </c>
      <c r="E3561" s="301">
        <v>564.6691534219915</v>
      </c>
      <c r="F3561" s="296">
        <f t="shared" si="66"/>
        <v>564.6691534219915</v>
      </c>
    </row>
    <row r="3562" spans="1:6" customFormat="1" ht="15">
      <c r="A3562" s="297">
        <v>40687</v>
      </c>
      <c r="B3562" s="298" t="s">
        <v>36</v>
      </c>
      <c r="C3562" s="299" t="s">
        <v>15283</v>
      </c>
      <c r="D3562" s="300" t="s">
        <v>21</v>
      </c>
      <c r="E3562" s="301">
        <v>547.27538112228342</v>
      </c>
      <c r="F3562" s="296">
        <f t="shared" si="66"/>
        <v>547.27538112228342</v>
      </c>
    </row>
    <row r="3563" spans="1:6" customFormat="1" ht="15">
      <c r="A3563" s="297">
        <v>40676</v>
      </c>
      <c r="B3563" s="298" t="s">
        <v>36</v>
      </c>
      <c r="C3563" s="299" t="s">
        <v>15284</v>
      </c>
      <c r="D3563" s="300" t="s">
        <v>21</v>
      </c>
      <c r="E3563" s="301">
        <v>343.05870904962694</v>
      </c>
      <c r="F3563" s="296">
        <f t="shared" si="66"/>
        <v>343.05870904962694</v>
      </c>
    </row>
    <row r="3564" spans="1:6" customFormat="1" ht="15">
      <c r="A3564" s="297">
        <v>40677</v>
      </c>
      <c r="B3564" s="298" t="s">
        <v>36</v>
      </c>
      <c r="C3564" s="299" t="s">
        <v>15285</v>
      </c>
      <c r="D3564" s="300" t="s">
        <v>14817</v>
      </c>
      <c r="E3564" s="301">
        <v>750.43788517677592</v>
      </c>
      <c r="F3564" s="296">
        <f t="shared" si="66"/>
        <v>750.43788517677592</v>
      </c>
    </row>
    <row r="3565" spans="1:6" customFormat="1" ht="15">
      <c r="A3565" s="297">
        <v>40681</v>
      </c>
      <c r="B3565" s="298" t="s">
        <v>36</v>
      </c>
      <c r="C3565" s="299" t="s">
        <v>15286</v>
      </c>
      <c r="D3565" s="300" t="s">
        <v>14817</v>
      </c>
      <c r="E3565" s="301">
        <v>859.21991566655845</v>
      </c>
      <c r="F3565" s="296">
        <f t="shared" si="66"/>
        <v>859.21991566655845</v>
      </c>
    </row>
    <row r="3566" spans="1:6" customFormat="1" ht="15">
      <c r="A3566" s="297">
        <v>40680</v>
      </c>
      <c r="B3566" s="298" t="s">
        <v>36</v>
      </c>
      <c r="C3566" s="299" t="s">
        <v>15287</v>
      </c>
      <c r="D3566" s="300" t="s">
        <v>21</v>
      </c>
      <c r="E3566" s="301">
        <v>430.3843658773921</v>
      </c>
      <c r="F3566" s="296">
        <f t="shared" si="66"/>
        <v>430.3843658773921</v>
      </c>
    </row>
    <row r="3567" spans="1:6" customFormat="1" ht="15">
      <c r="A3567" s="297">
        <v>40682</v>
      </c>
      <c r="B3567" s="298" t="s">
        <v>36</v>
      </c>
      <c r="C3567" s="299" t="s">
        <v>15288</v>
      </c>
      <c r="D3567" s="300" t="s">
        <v>14817</v>
      </c>
      <c r="E3567" s="301">
        <v>752.83814466428794</v>
      </c>
      <c r="F3567" s="296">
        <f t="shared" si="66"/>
        <v>752.83814466428794</v>
      </c>
    </row>
    <row r="3568" spans="1:6" customFormat="1" ht="15">
      <c r="A3568" s="297">
        <v>41189</v>
      </c>
      <c r="B3568" s="298" t="s">
        <v>36</v>
      </c>
      <c r="C3568" s="299" t="s">
        <v>15289</v>
      </c>
      <c r="D3568" s="300" t="s">
        <v>21</v>
      </c>
      <c r="E3568" s="301">
        <v>47.648394421018487</v>
      </c>
      <c r="F3568" s="296">
        <f t="shared" si="66"/>
        <v>47.648394421018487</v>
      </c>
    </row>
    <row r="3569" spans="1:6" customFormat="1" ht="15">
      <c r="A3569" s="297">
        <v>40728</v>
      </c>
      <c r="B3569" s="298" t="s">
        <v>36</v>
      </c>
      <c r="C3569" s="299" t="s">
        <v>15290</v>
      </c>
      <c r="D3569" s="300" t="s">
        <v>14817</v>
      </c>
      <c r="E3569" s="301">
        <v>458.0278949075576</v>
      </c>
      <c r="F3569" s="296">
        <f t="shared" si="66"/>
        <v>458.0278949075576</v>
      </c>
    </row>
    <row r="3570" spans="1:6" customFormat="1" ht="15">
      <c r="A3570" s="297">
        <v>40732</v>
      </c>
      <c r="B3570" s="298" t="s">
        <v>36</v>
      </c>
      <c r="C3570" s="299" t="s">
        <v>15291</v>
      </c>
      <c r="D3570" s="300" t="s">
        <v>14817</v>
      </c>
      <c r="E3570" s="301">
        <v>718.32630554654554</v>
      </c>
      <c r="F3570" s="296">
        <f t="shared" si="66"/>
        <v>718.32630554654554</v>
      </c>
    </row>
    <row r="3571" spans="1:6" customFormat="1" ht="15">
      <c r="A3571" s="297">
        <v>40733</v>
      </c>
      <c r="B3571" s="298" t="s">
        <v>36</v>
      </c>
      <c r="C3571" s="299" t="s">
        <v>15292</v>
      </c>
      <c r="D3571" s="300" t="s">
        <v>14817</v>
      </c>
      <c r="E3571" s="301">
        <v>1846.0833603632825</v>
      </c>
      <c r="F3571" s="296">
        <f t="shared" si="66"/>
        <v>1846.0833603632825</v>
      </c>
    </row>
    <row r="3572" spans="1:6" customFormat="1" ht="15">
      <c r="A3572" s="297">
        <v>40734</v>
      </c>
      <c r="B3572" s="298" t="s">
        <v>36</v>
      </c>
      <c r="C3572" s="299" t="s">
        <v>15293</v>
      </c>
      <c r="D3572" s="300" t="s">
        <v>14817</v>
      </c>
      <c r="E3572" s="301">
        <v>2900.0567628932854</v>
      </c>
      <c r="F3572" s="296">
        <f t="shared" si="66"/>
        <v>2900.0567628932854</v>
      </c>
    </row>
    <row r="3573" spans="1:6" customFormat="1" ht="15">
      <c r="A3573" s="297">
        <v>40735</v>
      </c>
      <c r="B3573" s="298" t="s">
        <v>36</v>
      </c>
      <c r="C3573" s="299" t="s">
        <v>15294</v>
      </c>
      <c r="D3573" s="300" t="s">
        <v>14817</v>
      </c>
      <c r="E3573" s="301">
        <v>4199.8864742134283</v>
      </c>
      <c r="F3573" s="296">
        <f t="shared" si="66"/>
        <v>4199.8864742134283</v>
      </c>
    </row>
    <row r="3574" spans="1:6" customFormat="1" ht="15">
      <c r="A3574" s="297">
        <v>40736</v>
      </c>
      <c r="B3574" s="298" t="s">
        <v>36</v>
      </c>
      <c r="C3574" s="299" t="s">
        <v>15295</v>
      </c>
      <c r="D3574" s="300" t="s">
        <v>14817</v>
      </c>
      <c r="E3574" s="301">
        <v>5656.7061303924747</v>
      </c>
      <c r="F3574" s="296">
        <f t="shared" si="66"/>
        <v>5656.7061303924747</v>
      </c>
    </row>
    <row r="3575" spans="1:6" customFormat="1" ht="15">
      <c r="A3575" s="297">
        <v>40737</v>
      </c>
      <c r="B3575" s="298" t="s">
        <v>36</v>
      </c>
      <c r="C3575" s="299" t="s">
        <v>15296</v>
      </c>
      <c r="D3575" s="300" t="s">
        <v>14817</v>
      </c>
      <c r="E3575" s="301">
        <v>9034.5767109957833</v>
      </c>
      <c r="F3575" s="296">
        <f t="shared" si="66"/>
        <v>9034.5767109957833</v>
      </c>
    </row>
    <row r="3576" spans="1:6" customFormat="1" ht="15">
      <c r="A3576" s="297">
        <v>40738</v>
      </c>
      <c r="B3576" s="298" t="s">
        <v>36</v>
      </c>
      <c r="C3576" s="299" t="s">
        <v>15297</v>
      </c>
      <c r="D3576" s="300" t="s">
        <v>14817</v>
      </c>
      <c r="E3576" s="301">
        <v>5779.9626986701269</v>
      </c>
      <c r="F3576" s="296">
        <f t="shared" si="66"/>
        <v>5779.9626986701269</v>
      </c>
    </row>
    <row r="3577" spans="1:6" customFormat="1" ht="15">
      <c r="A3577" s="297">
        <v>40739</v>
      </c>
      <c r="B3577" s="298" t="s">
        <v>36</v>
      </c>
      <c r="C3577" s="299" t="s">
        <v>15298</v>
      </c>
      <c r="D3577" s="300" t="s">
        <v>14817</v>
      </c>
      <c r="E3577" s="301">
        <v>7792.4424262082375</v>
      </c>
      <c r="F3577" s="296">
        <f t="shared" si="66"/>
        <v>7792.4424262082375</v>
      </c>
    </row>
    <row r="3578" spans="1:6" customFormat="1" ht="15">
      <c r="A3578" s="297">
        <v>40740</v>
      </c>
      <c r="B3578" s="298" t="s">
        <v>36</v>
      </c>
      <c r="C3578" s="299" t="s">
        <v>15299</v>
      </c>
      <c r="D3578" s="300" t="s">
        <v>14817</v>
      </c>
      <c r="E3578" s="301">
        <v>12132.298086279596</v>
      </c>
      <c r="F3578" s="296">
        <f t="shared" si="66"/>
        <v>12132.298086279596</v>
      </c>
    </row>
    <row r="3579" spans="1:6" customFormat="1" ht="15">
      <c r="A3579" s="297">
        <v>40741</v>
      </c>
      <c r="B3579" s="298" t="s">
        <v>36</v>
      </c>
      <c r="C3579" s="299" t="s">
        <v>15300</v>
      </c>
      <c r="D3579" s="300" t="s">
        <v>14817</v>
      </c>
      <c r="E3579" s="301">
        <v>7368.8047356470961</v>
      </c>
      <c r="F3579" s="296">
        <f t="shared" si="66"/>
        <v>7368.8047356470961</v>
      </c>
    </row>
    <row r="3580" spans="1:6" customFormat="1" ht="15">
      <c r="A3580" s="297">
        <v>40742</v>
      </c>
      <c r="B3580" s="298" t="s">
        <v>36</v>
      </c>
      <c r="C3580" s="299" t="s">
        <v>15301</v>
      </c>
      <c r="D3580" s="300" t="s">
        <v>14817</v>
      </c>
      <c r="E3580" s="301">
        <v>15227.724618877717</v>
      </c>
      <c r="F3580" s="296">
        <f t="shared" si="66"/>
        <v>15227.724618877717</v>
      </c>
    </row>
    <row r="3581" spans="1:6" customFormat="1" ht="15">
      <c r="A3581" s="297">
        <v>40729</v>
      </c>
      <c r="B3581" s="298" t="s">
        <v>36</v>
      </c>
      <c r="C3581" s="299" t="s">
        <v>15302</v>
      </c>
      <c r="D3581" s="300" t="s">
        <v>14817</v>
      </c>
      <c r="E3581" s="301">
        <v>385.11190398962049</v>
      </c>
      <c r="F3581" s="296">
        <f t="shared" si="66"/>
        <v>385.11190398962049</v>
      </c>
    </row>
    <row r="3582" spans="1:6" customFormat="1" ht="15">
      <c r="A3582" s="297">
        <v>40730</v>
      </c>
      <c r="B3582" s="298" t="s">
        <v>36</v>
      </c>
      <c r="C3582" s="299" t="s">
        <v>15303</v>
      </c>
      <c r="D3582" s="300" t="s">
        <v>14817</v>
      </c>
      <c r="E3582" s="301">
        <v>458.0278949075576</v>
      </c>
      <c r="F3582" s="296">
        <f t="shared" si="66"/>
        <v>458.0278949075576</v>
      </c>
    </row>
    <row r="3583" spans="1:6" customFormat="1" ht="15">
      <c r="A3583" s="297">
        <v>40731</v>
      </c>
      <c r="B3583" s="298" t="s">
        <v>36</v>
      </c>
      <c r="C3583" s="299" t="s">
        <v>15304</v>
      </c>
      <c r="D3583" s="300" t="s">
        <v>14817</v>
      </c>
      <c r="E3583" s="301">
        <v>546.15634122607844</v>
      </c>
      <c r="F3583" s="296">
        <f t="shared" si="66"/>
        <v>546.15634122607844</v>
      </c>
    </row>
    <row r="3584" spans="1:6" customFormat="1" ht="30">
      <c r="A3584" s="297">
        <v>40650</v>
      </c>
      <c r="B3584" s="298" t="s">
        <v>36</v>
      </c>
      <c r="C3584" s="299" t="s">
        <v>15305</v>
      </c>
      <c r="D3584" s="300" t="s">
        <v>21</v>
      </c>
      <c r="E3584" s="301">
        <v>69.623743107362955</v>
      </c>
      <c r="F3584" s="296">
        <f t="shared" si="66"/>
        <v>69.623743107362955</v>
      </c>
    </row>
    <row r="3585" spans="1:6" customFormat="1" ht="15">
      <c r="A3585" s="297">
        <v>40637</v>
      </c>
      <c r="B3585" s="298" t="s">
        <v>36</v>
      </c>
      <c r="C3585" s="299" t="s">
        <v>15306</v>
      </c>
      <c r="D3585" s="300" t="s">
        <v>21</v>
      </c>
      <c r="E3585" s="301">
        <v>56.308790139474532</v>
      </c>
      <c r="F3585" s="296">
        <f t="shared" si="66"/>
        <v>56.308790139474532</v>
      </c>
    </row>
    <row r="3586" spans="1:6" customFormat="1" ht="15">
      <c r="A3586" s="297">
        <v>40636</v>
      </c>
      <c r="B3586" s="298" t="s">
        <v>36</v>
      </c>
      <c r="C3586" s="299" t="s">
        <v>15307</v>
      </c>
      <c r="D3586" s="300" t="s">
        <v>21</v>
      </c>
      <c r="E3586" s="301">
        <v>28.592280246513134</v>
      </c>
      <c r="F3586" s="296">
        <f t="shared" si="66"/>
        <v>28.592280246513134</v>
      </c>
    </row>
    <row r="3587" spans="1:6" customFormat="1" ht="30">
      <c r="A3587" s="297">
        <v>40712</v>
      </c>
      <c r="B3587" s="298" t="s">
        <v>36</v>
      </c>
      <c r="C3587" s="299" t="s">
        <v>15308</v>
      </c>
      <c r="D3587" s="300" t="s">
        <v>21</v>
      </c>
      <c r="E3587" s="301">
        <v>118.47226727213751</v>
      </c>
      <c r="F3587" s="296">
        <f t="shared" si="66"/>
        <v>118.47226727213751</v>
      </c>
    </row>
    <row r="3588" spans="1:6" customFormat="1" ht="30">
      <c r="A3588" s="297">
        <v>40713</v>
      </c>
      <c r="B3588" s="298" t="s">
        <v>36</v>
      </c>
      <c r="C3588" s="299" t="s">
        <v>15309</v>
      </c>
      <c r="D3588" s="300" t="s">
        <v>21</v>
      </c>
      <c r="E3588" s="301">
        <v>156.14661044437236</v>
      </c>
      <c r="F3588" s="296">
        <f t="shared" si="66"/>
        <v>156.14661044437236</v>
      </c>
    </row>
    <row r="3589" spans="1:6" customFormat="1" ht="30">
      <c r="A3589" s="297">
        <v>41262</v>
      </c>
      <c r="B3589" s="298" t="s">
        <v>36</v>
      </c>
      <c r="C3589" s="299" t="s">
        <v>15310</v>
      </c>
      <c r="D3589" s="300" t="s">
        <v>21</v>
      </c>
      <c r="E3589" s="301">
        <v>120.78332792734348</v>
      </c>
      <c r="F3589" s="296">
        <f t="shared" si="66"/>
        <v>120.78332792734348</v>
      </c>
    </row>
    <row r="3590" spans="1:6" customFormat="1" ht="15">
      <c r="A3590" s="297">
        <v>41259</v>
      </c>
      <c r="B3590" s="298" t="s">
        <v>36</v>
      </c>
      <c r="C3590" s="299" t="s">
        <v>15311</v>
      </c>
      <c r="D3590" s="300" t="s">
        <v>21</v>
      </c>
      <c r="E3590" s="301">
        <v>25.973078170613039</v>
      </c>
      <c r="F3590" s="296">
        <f t="shared" si="66"/>
        <v>25.973078170613039</v>
      </c>
    </row>
    <row r="3591" spans="1:6" customFormat="1" ht="30">
      <c r="A3591" s="297">
        <v>40640</v>
      </c>
      <c r="B3591" s="298" t="s">
        <v>36</v>
      </c>
      <c r="C3591" s="299" t="s">
        <v>15312</v>
      </c>
      <c r="D3591" s="300" t="s">
        <v>21</v>
      </c>
      <c r="E3591" s="301">
        <v>117.61271488809599</v>
      </c>
      <c r="F3591" s="296">
        <f t="shared" si="66"/>
        <v>117.61271488809599</v>
      </c>
    </row>
    <row r="3592" spans="1:6" customFormat="1" ht="30">
      <c r="A3592" s="297">
        <v>40642</v>
      </c>
      <c r="B3592" s="298" t="s">
        <v>36</v>
      </c>
      <c r="C3592" s="299" t="s">
        <v>15313</v>
      </c>
      <c r="D3592" s="300" t="s">
        <v>21</v>
      </c>
      <c r="E3592" s="301">
        <v>133.54686993188452</v>
      </c>
      <c r="F3592" s="296">
        <f t="shared" si="66"/>
        <v>133.54686993188452</v>
      </c>
    </row>
    <row r="3593" spans="1:6" customFormat="1" ht="30">
      <c r="A3593" s="297">
        <v>40643</v>
      </c>
      <c r="B3593" s="298" t="s">
        <v>36</v>
      </c>
      <c r="C3593" s="299" t="s">
        <v>15314</v>
      </c>
      <c r="D3593" s="300" t="s">
        <v>21</v>
      </c>
      <c r="E3593" s="301">
        <v>144.86701265001622</v>
      </c>
      <c r="F3593" s="296">
        <f t="shared" si="66"/>
        <v>144.86701265001622</v>
      </c>
    </row>
    <row r="3594" spans="1:6" customFormat="1" ht="30">
      <c r="A3594" s="297">
        <v>40641</v>
      </c>
      <c r="B3594" s="298" t="s">
        <v>36</v>
      </c>
      <c r="C3594" s="299" t="s">
        <v>15315</v>
      </c>
      <c r="D3594" s="300" t="s">
        <v>21</v>
      </c>
      <c r="E3594" s="301">
        <v>140.71521245540058</v>
      </c>
      <c r="F3594" s="296">
        <f t="shared" si="66"/>
        <v>140.71521245540058</v>
      </c>
    </row>
    <row r="3595" spans="1:6" customFormat="1" ht="30">
      <c r="A3595" s="297">
        <v>40648</v>
      </c>
      <c r="B3595" s="298" t="s">
        <v>36</v>
      </c>
      <c r="C3595" s="299" t="s">
        <v>15316</v>
      </c>
      <c r="D3595" s="300" t="s">
        <v>21</v>
      </c>
      <c r="E3595" s="301">
        <v>170.72656503405773</v>
      </c>
      <c r="F3595" s="296">
        <f t="shared" si="66"/>
        <v>170.72656503405773</v>
      </c>
    </row>
    <row r="3596" spans="1:6" customFormat="1" ht="30">
      <c r="A3596" s="297">
        <v>40649</v>
      </c>
      <c r="B3596" s="298" t="s">
        <v>36</v>
      </c>
      <c r="C3596" s="299" t="s">
        <v>15317</v>
      </c>
      <c r="D3596" s="300" t="s">
        <v>21</v>
      </c>
      <c r="E3596" s="301">
        <v>141.95588712293221</v>
      </c>
      <c r="F3596" s="296">
        <f t="shared" si="66"/>
        <v>141.95588712293221</v>
      </c>
    </row>
    <row r="3597" spans="1:6" customFormat="1" ht="30">
      <c r="A3597" s="297">
        <v>40645</v>
      </c>
      <c r="B3597" s="298" t="s">
        <v>36</v>
      </c>
      <c r="C3597" s="299" t="s">
        <v>15318</v>
      </c>
      <c r="D3597" s="300" t="s">
        <v>21</v>
      </c>
      <c r="E3597" s="301">
        <v>307.38728511190396</v>
      </c>
      <c r="F3597" s="296">
        <f t="shared" si="66"/>
        <v>307.38728511190396</v>
      </c>
    </row>
    <row r="3598" spans="1:6" customFormat="1" ht="30">
      <c r="A3598" s="297">
        <v>40644</v>
      </c>
      <c r="B3598" s="298" t="s">
        <v>36</v>
      </c>
      <c r="C3598" s="299" t="s">
        <v>15319</v>
      </c>
      <c r="D3598" s="300" t="s">
        <v>21</v>
      </c>
      <c r="E3598" s="301">
        <v>191.94777813817709</v>
      </c>
      <c r="F3598" s="296">
        <f t="shared" si="66"/>
        <v>191.94777813817709</v>
      </c>
    </row>
    <row r="3599" spans="1:6" customFormat="1" ht="30">
      <c r="A3599" s="297">
        <v>40646</v>
      </c>
      <c r="B3599" s="298" t="s">
        <v>36</v>
      </c>
      <c r="C3599" s="299" t="s">
        <v>15320</v>
      </c>
      <c r="D3599" s="300" t="s">
        <v>21</v>
      </c>
      <c r="E3599" s="301">
        <v>153.54362633798246</v>
      </c>
      <c r="F3599" s="296">
        <f t="shared" si="66"/>
        <v>153.54362633798246</v>
      </c>
    </row>
    <row r="3600" spans="1:6" customFormat="1" ht="30">
      <c r="A3600" s="297">
        <v>40647</v>
      </c>
      <c r="B3600" s="298" t="s">
        <v>36</v>
      </c>
      <c r="C3600" s="299" t="s">
        <v>15321</v>
      </c>
      <c r="D3600" s="300" t="s">
        <v>21</v>
      </c>
      <c r="E3600" s="301">
        <v>159.40642231592605</v>
      </c>
      <c r="F3600" s="296">
        <f t="shared" si="66"/>
        <v>159.40642231592605</v>
      </c>
    </row>
    <row r="3601" spans="1:6" customFormat="1" ht="30">
      <c r="A3601" s="297">
        <v>40704</v>
      </c>
      <c r="B3601" s="298" t="s">
        <v>36</v>
      </c>
      <c r="C3601" s="299" t="s">
        <v>15322</v>
      </c>
      <c r="D3601" s="300" t="s">
        <v>21</v>
      </c>
      <c r="E3601" s="301">
        <v>116.50989296140123</v>
      </c>
      <c r="F3601" s="296">
        <f t="shared" si="66"/>
        <v>116.50989296140123</v>
      </c>
    </row>
    <row r="3602" spans="1:6" customFormat="1" ht="30">
      <c r="A3602" s="297">
        <v>41107</v>
      </c>
      <c r="B3602" s="298" t="s">
        <v>36</v>
      </c>
      <c r="C3602" s="299" t="s">
        <v>15323</v>
      </c>
      <c r="D3602" s="300" t="s">
        <v>21</v>
      </c>
      <c r="E3602" s="301">
        <v>161.68504703211156</v>
      </c>
      <c r="F3602" s="296">
        <f t="shared" si="66"/>
        <v>161.68504703211156</v>
      </c>
    </row>
    <row r="3603" spans="1:6" customFormat="1" ht="30">
      <c r="A3603" s="297">
        <v>40638</v>
      </c>
      <c r="B3603" s="298" t="s">
        <v>36</v>
      </c>
      <c r="C3603" s="299" t="s">
        <v>15324</v>
      </c>
      <c r="D3603" s="300" t="s">
        <v>21</v>
      </c>
      <c r="E3603" s="301">
        <v>676.18391177424587</v>
      </c>
      <c r="F3603" s="296">
        <f t="shared" si="66"/>
        <v>676.18391177424587</v>
      </c>
    </row>
    <row r="3604" spans="1:6" customFormat="1" ht="30">
      <c r="A3604" s="297">
        <v>41188</v>
      </c>
      <c r="B3604" s="298" t="s">
        <v>36</v>
      </c>
      <c r="C3604" s="299" t="s">
        <v>15325</v>
      </c>
      <c r="D3604" s="300" t="s">
        <v>21</v>
      </c>
      <c r="E3604" s="301">
        <v>945.69412909503728</v>
      </c>
      <c r="F3604" s="296">
        <f t="shared" si="66"/>
        <v>945.69412909503728</v>
      </c>
    </row>
    <row r="3605" spans="1:6" customFormat="1" ht="30">
      <c r="A3605" s="297">
        <v>41187</v>
      </c>
      <c r="B3605" s="298" t="s">
        <v>36</v>
      </c>
      <c r="C3605" s="299" t="s">
        <v>15326</v>
      </c>
      <c r="D3605" s="300" t="s">
        <v>21</v>
      </c>
      <c r="E3605" s="301">
        <v>1226.8893934479402</v>
      </c>
      <c r="F3605" s="296">
        <f t="shared" ref="F3605:F3668" si="67">E3605*$F$3079</f>
        <v>1226.8893934479402</v>
      </c>
    </row>
    <row r="3606" spans="1:6" customFormat="1" ht="30">
      <c r="A3606" s="297">
        <v>40705</v>
      </c>
      <c r="B3606" s="298" t="s">
        <v>36</v>
      </c>
      <c r="C3606" s="299" t="s">
        <v>15327</v>
      </c>
      <c r="D3606" s="300" t="s">
        <v>21</v>
      </c>
      <c r="E3606" s="301">
        <v>98.848524164774574</v>
      </c>
      <c r="F3606" s="296">
        <f t="shared" si="67"/>
        <v>98.848524164774574</v>
      </c>
    </row>
    <row r="3607" spans="1:6" customFormat="1" ht="15">
      <c r="A3607" s="297">
        <v>40639</v>
      </c>
      <c r="B3607" s="298" t="s">
        <v>36</v>
      </c>
      <c r="C3607" s="299" t="s">
        <v>15328</v>
      </c>
      <c r="D3607" s="300" t="s">
        <v>21</v>
      </c>
      <c r="E3607" s="301">
        <v>690.82873824197202</v>
      </c>
      <c r="F3607" s="296">
        <f t="shared" si="67"/>
        <v>690.82873824197202</v>
      </c>
    </row>
    <row r="3608" spans="1:6" customFormat="1" ht="30">
      <c r="A3608" s="297">
        <v>41227</v>
      </c>
      <c r="B3608" s="298" t="s">
        <v>36</v>
      </c>
      <c r="C3608" s="299" t="s">
        <v>15329</v>
      </c>
      <c r="D3608" s="300" t="s">
        <v>21</v>
      </c>
      <c r="E3608" s="301">
        <v>123.07817061303925</v>
      </c>
      <c r="F3608" s="296">
        <f t="shared" si="67"/>
        <v>123.07817061303925</v>
      </c>
    </row>
    <row r="3609" spans="1:6" customFormat="1" ht="15">
      <c r="A3609" s="297">
        <v>40951</v>
      </c>
      <c r="B3609" s="298" t="s">
        <v>36</v>
      </c>
      <c r="C3609" s="299" t="s">
        <v>15330</v>
      </c>
      <c r="D3609" s="300" t="s">
        <v>21</v>
      </c>
      <c r="E3609" s="301">
        <v>28.446318520921178</v>
      </c>
      <c r="F3609" s="296">
        <f t="shared" si="67"/>
        <v>28.446318520921178</v>
      </c>
    </row>
    <row r="3610" spans="1:6" customFormat="1" ht="15">
      <c r="A3610" s="297">
        <v>41121</v>
      </c>
      <c r="B3610" s="298" t="s">
        <v>36</v>
      </c>
      <c r="C3610" s="299" t="s">
        <v>15331</v>
      </c>
      <c r="D3610" s="300" t="s">
        <v>21</v>
      </c>
      <c r="E3610" s="301">
        <v>32.362958157638658</v>
      </c>
      <c r="F3610" s="296">
        <f t="shared" si="67"/>
        <v>32.362958157638658</v>
      </c>
    </row>
    <row r="3611" spans="1:6" customFormat="1" ht="15">
      <c r="A3611" s="297">
        <v>41120</v>
      </c>
      <c r="B3611" s="298" t="s">
        <v>36</v>
      </c>
      <c r="C3611" s="299" t="s">
        <v>15332</v>
      </c>
      <c r="D3611" s="300" t="s">
        <v>21</v>
      </c>
      <c r="E3611" s="301">
        <v>18.407395394096657</v>
      </c>
      <c r="F3611" s="296">
        <f t="shared" si="67"/>
        <v>18.407395394096657</v>
      </c>
    </row>
    <row r="3612" spans="1:6" customFormat="1" ht="15">
      <c r="A3612" s="297">
        <v>41128</v>
      </c>
      <c r="B3612" s="298" t="s">
        <v>36</v>
      </c>
      <c r="C3612" s="299" t="s">
        <v>15333</v>
      </c>
      <c r="D3612" s="300" t="s">
        <v>21</v>
      </c>
      <c r="E3612" s="301">
        <v>8.1738566331495299</v>
      </c>
      <c r="F3612" s="296">
        <f t="shared" si="67"/>
        <v>8.1738566331495299</v>
      </c>
    </row>
    <row r="3613" spans="1:6" customFormat="1" ht="15">
      <c r="A3613" s="297">
        <v>41129</v>
      </c>
      <c r="B3613" s="298" t="s">
        <v>36</v>
      </c>
      <c r="C3613" s="299" t="s">
        <v>15334</v>
      </c>
      <c r="D3613" s="300" t="s">
        <v>21</v>
      </c>
      <c r="E3613" s="301">
        <v>8.7252675964969182</v>
      </c>
      <c r="F3613" s="296">
        <f t="shared" si="67"/>
        <v>8.7252675964969182</v>
      </c>
    </row>
    <row r="3614" spans="1:6" customFormat="1" ht="15">
      <c r="A3614" s="297">
        <v>41131</v>
      </c>
      <c r="B3614" s="298" t="s">
        <v>36</v>
      </c>
      <c r="C3614" s="299" t="s">
        <v>15335</v>
      </c>
      <c r="D3614" s="300" t="s">
        <v>21</v>
      </c>
      <c r="E3614" s="301">
        <v>9.8361985079468059</v>
      </c>
      <c r="F3614" s="296">
        <f t="shared" si="67"/>
        <v>9.8361985079468059</v>
      </c>
    </row>
    <row r="3615" spans="1:6" customFormat="1" ht="15">
      <c r="A3615" s="297">
        <v>41130</v>
      </c>
      <c r="B3615" s="298" t="s">
        <v>36</v>
      </c>
      <c r="C3615" s="299" t="s">
        <v>15336</v>
      </c>
      <c r="D3615" s="300" t="s">
        <v>21</v>
      </c>
      <c r="E3615" s="301">
        <v>16.728835549789164</v>
      </c>
      <c r="F3615" s="296">
        <f t="shared" si="67"/>
        <v>16.728835549789164</v>
      </c>
    </row>
    <row r="3616" spans="1:6" customFormat="1" ht="30">
      <c r="A3616" s="297">
        <v>40997</v>
      </c>
      <c r="B3616" s="298" t="s">
        <v>36</v>
      </c>
      <c r="C3616" s="299" t="s">
        <v>15337</v>
      </c>
      <c r="D3616" s="300" t="s">
        <v>1875</v>
      </c>
      <c r="E3616" s="301">
        <v>171.93480376256892</v>
      </c>
      <c r="F3616" s="296">
        <f t="shared" si="67"/>
        <v>171.93480376256892</v>
      </c>
    </row>
    <row r="3617" spans="1:6" customFormat="1" ht="15">
      <c r="A3617" s="297">
        <v>40724</v>
      </c>
      <c r="B3617" s="298" t="s">
        <v>36</v>
      </c>
      <c r="C3617" s="299" t="s">
        <v>15338</v>
      </c>
      <c r="D3617" s="300" t="s">
        <v>1875</v>
      </c>
      <c r="E3617" s="301">
        <v>229.18423613363606</v>
      </c>
      <c r="F3617" s="296">
        <f t="shared" si="67"/>
        <v>229.18423613363606</v>
      </c>
    </row>
    <row r="3618" spans="1:6" customFormat="1" ht="30">
      <c r="A3618" s="297">
        <v>40722</v>
      </c>
      <c r="B3618" s="298" t="s">
        <v>36</v>
      </c>
      <c r="C3618" s="299" t="s">
        <v>15339</v>
      </c>
      <c r="D3618" s="300" t="s">
        <v>1875</v>
      </c>
      <c r="E3618" s="301">
        <v>15.00973078170613</v>
      </c>
      <c r="F3618" s="296">
        <f t="shared" si="67"/>
        <v>15.00973078170613</v>
      </c>
    </row>
    <row r="3619" spans="1:6" customFormat="1" ht="15">
      <c r="A3619" s="297">
        <v>40998</v>
      </c>
      <c r="B3619" s="298" t="s">
        <v>36</v>
      </c>
      <c r="C3619" s="299" t="s">
        <v>15340</v>
      </c>
      <c r="D3619" s="300" t="s">
        <v>1875</v>
      </c>
      <c r="E3619" s="301">
        <v>14.977294842685694</v>
      </c>
      <c r="F3619" s="296">
        <f t="shared" si="67"/>
        <v>14.977294842685694</v>
      </c>
    </row>
    <row r="3620" spans="1:6" customFormat="1" ht="15">
      <c r="A3620" s="297">
        <v>40723</v>
      </c>
      <c r="B3620" s="298" t="s">
        <v>36</v>
      </c>
      <c r="C3620" s="299" t="s">
        <v>15341</v>
      </c>
      <c r="D3620" s="300" t="s">
        <v>1875</v>
      </c>
      <c r="E3620" s="301">
        <v>134.0090820629257</v>
      </c>
      <c r="F3620" s="296">
        <f t="shared" si="67"/>
        <v>134.0090820629257</v>
      </c>
    </row>
    <row r="3621" spans="1:6" customFormat="1" ht="15">
      <c r="A3621" s="297">
        <v>40335</v>
      </c>
      <c r="B3621" s="298" t="s">
        <v>36</v>
      </c>
      <c r="C3621" s="299" t="s">
        <v>15342</v>
      </c>
      <c r="D3621" s="300" t="s">
        <v>1874</v>
      </c>
      <c r="E3621" s="301">
        <v>673.51605578981514</v>
      </c>
      <c r="F3621" s="296">
        <f t="shared" si="67"/>
        <v>673.51605578981514</v>
      </c>
    </row>
    <row r="3622" spans="1:6" customFormat="1" ht="15">
      <c r="A3622" s="297">
        <v>40334</v>
      </c>
      <c r="B3622" s="298" t="s">
        <v>36</v>
      </c>
      <c r="C3622" s="299" t="s">
        <v>15343</v>
      </c>
      <c r="D3622" s="300" t="s">
        <v>1874</v>
      </c>
      <c r="E3622" s="301">
        <v>914.79889717807339</v>
      </c>
      <c r="F3622" s="296">
        <f t="shared" si="67"/>
        <v>914.79889717807339</v>
      </c>
    </row>
    <row r="3623" spans="1:6" customFormat="1" ht="30">
      <c r="A3623" s="297">
        <v>40333</v>
      </c>
      <c r="B3623" s="298" t="s">
        <v>36</v>
      </c>
      <c r="C3623" s="299" t="s">
        <v>15344</v>
      </c>
      <c r="D3623" s="300" t="s">
        <v>1874</v>
      </c>
      <c r="E3623" s="301">
        <v>336.75802789490757</v>
      </c>
      <c r="F3623" s="296">
        <f t="shared" si="67"/>
        <v>336.75802789490757</v>
      </c>
    </row>
    <row r="3624" spans="1:6" customFormat="1" ht="30">
      <c r="A3624" s="297">
        <v>40332</v>
      </c>
      <c r="B3624" s="298" t="s">
        <v>36</v>
      </c>
      <c r="C3624" s="299" t="s">
        <v>15345</v>
      </c>
      <c r="D3624" s="300" t="s">
        <v>1874</v>
      </c>
      <c r="E3624" s="301">
        <v>457.395394096659</v>
      </c>
      <c r="F3624" s="296">
        <f t="shared" si="67"/>
        <v>457.395394096659</v>
      </c>
    </row>
    <row r="3625" spans="1:6" customFormat="1" ht="15">
      <c r="A3625" s="297">
        <v>40675</v>
      </c>
      <c r="B3625" s="298" t="s">
        <v>36</v>
      </c>
      <c r="C3625" s="299" t="s">
        <v>15346</v>
      </c>
      <c r="D3625" s="300" t="s">
        <v>14817</v>
      </c>
      <c r="E3625" s="301">
        <v>244.86701265001622</v>
      </c>
      <c r="F3625" s="296">
        <f t="shared" si="67"/>
        <v>244.86701265001622</v>
      </c>
    </row>
    <row r="3626" spans="1:6" customFormat="1" ht="15">
      <c r="A3626" s="297">
        <v>40673</v>
      </c>
      <c r="B3626" s="298" t="s">
        <v>36</v>
      </c>
      <c r="C3626" s="299" t="s">
        <v>15347</v>
      </c>
      <c r="D3626" s="300" t="s">
        <v>14817</v>
      </c>
      <c r="E3626" s="301">
        <v>89.928640934155041</v>
      </c>
      <c r="F3626" s="296">
        <f t="shared" si="67"/>
        <v>89.928640934155041</v>
      </c>
    </row>
    <row r="3627" spans="1:6" customFormat="1" ht="15">
      <c r="A3627" s="297">
        <v>40674</v>
      </c>
      <c r="B3627" s="298" t="s">
        <v>36</v>
      </c>
      <c r="C3627" s="299" t="s">
        <v>15348</v>
      </c>
      <c r="D3627" s="300" t="s">
        <v>14817</v>
      </c>
      <c r="E3627" s="301">
        <v>96.399610768731748</v>
      </c>
      <c r="F3627" s="296">
        <f t="shared" si="67"/>
        <v>96.399610768731748</v>
      </c>
    </row>
    <row r="3628" spans="1:6" customFormat="1" ht="15">
      <c r="A3628" s="297">
        <v>41037</v>
      </c>
      <c r="B3628" s="298" t="s">
        <v>36</v>
      </c>
      <c r="C3628" s="299" t="s">
        <v>15349</v>
      </c>
      <c r="D3628" s="300" t="s">
        <v>21</v>
      </c>
      <c r="E3628" s="301">
        <v>90.309763217645155</v>
      </c>
      <c r="F3628" s="296">
        <f t="shared" si="67"/>
        <v>90.309763217645155</v>
      </c>
    </row>
    <row r="3629" spans="1:6" customFormat="1" ht="15">
      <c r="A3629" s="297">
        <v>40258</v>
      </c>
      <c r="B3629" s="298" t="s">
        <v>36</v>
      </c>
      <c r="C3629" s="299" t="s">
        <v>15350</v>
      </c>
      <c r="D3629" s="300" t="s">
        <v>1875</v>
      </c>
      <c r="E3629" s="301">
        <v>77.375932533246839</v>
      </c>
      <c r="F3629" s="296">
        <f t="shared" si="67"/>
        <v>77.375932533246839</v>
      </c>
    </row>
    <row r="3630" spans="1:6" customFormat="1" ht="15">
      <c r="A3630" s="297">
        <v>40261</v>
      </c>
      <c r="B3630" s="298" t="s">
        <v>36</v>
      </c>
      <c r="C3630" s="299" t="s">
        <v>15351</v>
      </c>
      <c r="D3630" s="300" t="s">
        <v>1875</v>
      </c>
      <c r="E3630" s="301">
        <v>88.3960428154395</v>
      </c>
      <c r="F3630" s="296">
        <f t="shared" si="67"/>
        <v>88.3960428154395</v>
      </c>
    </row>
    <row r="3631" spans="1:6" customFormat="1" ht="15">
      <c r="A3631" s="297">
        <v>40259</v>
      </c>
      <c r="B3631" s="298" t="s">
        <v>36</v>
      </c>
      <c r="C3631" s="299" t="s">
        <v>15352</v>
      </c>
      <c r="D3631" s="300" t="s">
        <v>1875</v>
      </c>
      <c r="E3631" s="301">
        <v>114.04476159584819</v>
      </c>
      <c r="F3631" s="296">
        <f t="shared" si="67"/>
        <v>114.04476159584819</v>
      </c>
    </row>
    <row r="3632" spans="1:6" customFormat="1" ht="15">
      <c r="A3632" s="297">
        <v>40262</v>
      </c>
      <c r="B3632" s="298" t="s">
        <v>36</v>
      </c>
      <c r="C3632" s="299" t="s">
        <v>15353</v>
      </c>
      <c r="D3632" s="300" t="s">
        <v>1875</v>
      </c>
      <c r="E3632" s="301">
        <v>125.06487187804085</v>
      </c>
      <c r="F3632" s="296">
        <f t="shared" si="67"/>
        <v>125.06487187804085</v>
      </c>
    </row>
    <row r="3633" spans="1:6" customFormat="1" ht="15">
      <c r="A3633" s="297">
        <v>40260</v>
      </c>
      <c r="B3633" s="298" t="s">
        <v>36</v>
      </c>
      <c r="C3633" s="299" t="s">
        <v>15354</v>
      </c>
      <c r="D3633" s="300" t="s">
        <v>1875</v>
      </c>
      <c r="E3633" s="301">
        <v>169.04800518975023</v>
      </c>
      <c r="F3633" s="296">
        <f t="shared" si="67"/>
        <v>169.04800518975023</v>
      </c>
    </row>
    <row r="3634" spans="1:6" customFormat="1" ht="15">
      <c r="A3634" s="297">
        <v>40263</v>
      </c>
      <c r="B3634" s="298" t="s">
        <v>36</v>
      </c>
      <c r="C3634" s="299" t="s">
        <v>15355</v>
      </c>
      <c r="D3634" s="300" t="s">
        <v>1875</v>
      </c>
      <c r="E3634" s="301">
        <v>180.06811547194292</v>
      </c>
      <c r="F3634" s="296">
        <f t="shared" si="67"/>
        <v>180.06811547194292</v>
      </c>
    </row>
    <row r="3635" spans="1:6" customFormat="1" ht="15">
      <c r="A3635" s="297">
        <v>40267</v>
      </c>
      <c r="B3635" s="298" t="s">
        <v>36</v>
      </c>
      <c r="C3635" s="299" t="s">
        <v>15356</v>
      </c>
      <c r="D3635" s="300" t="s">
        <v>1875</v>
      </c>
      <c r="E3635" s="301">
        <v>185.47680830360036</v>
      </c>
      <c r="F3635" s="296">
        <f t="shared" si="67"/>
        <v>185.47680830360036</v>
      </c>
    </row>
    <row r="3636" spans="1:6" customFormat="1" ht="15">
      <c r="A3636" s="297">
        <v>40264</v>
      </c>
      <c r="B3636" s="298" t="s">
        <v>36</v>
      </c>
      <c r="C3636" s="299" t="s">
        <v>15357</v>
      </c>
      <c r="D3636" s="300" t="s">
        <v>1875</v>
      </c>
      <c r="E3636" s="301">
        <v>174.4566980214077</v>
      </c>
      <c r="F3636" s="296">
        <f t="shared" si="67"/>
        <v>174.4566980214077</v>
      </c>
    </row>
    <row r="3637" spans="1:6" customFormat="1" ht="15">
      <c r="A3637" s="297">
        <v>40268</v>
      </c>
      <c r="B3637" s="298" t="s">
        <v>36</v>
      </c>
      <c r="C3637" s="299" t="s">
        <v>15358</v>
      </c>
      <c r="D3637" s="300" t="s">
        <v>1875</v>
      </c>
      <c r="E3637" s="301">
        <v>228.13817710022701</v>
      </c>
      <c r="F3637" s="296">
        <f t="shared" si="67"/>
        <v>228.13817710022701</v>
      </c>
    </row>
    <row r="3638" spans="1:6" customFormat="1" ht="15">
      <c r="A3638" s="297">
        <v>40265</v>
      </c>
      <c r="B3638" s="298" t="s">
        <v>36</v>
      </c>
      <c r="C3638" s="299" t="s">
        <v>15359</v>
      </c>
      <c r="D3638" s="300" t="s">
        <v>1875</v>
      </c>
      <c r="E3638" s="301">
        <v>217.11806681803438</v>
      </c>
      <c r="F3638" s="296">
        <f t="shared" si="67"/>
        <v>217.11806681803438</v>
      </c>
    </row>
    <row r="3639" spans="1:6" customFormat="1" ht="15">
      <c r="A3639" s="297">
        <v>40269</v>
      </c>
      <c r="B3639" s="298" t="s">
        <v>36</v>
      </c>
      <c r="C3639" s="299" t="s">
        <v>15360</v>
      </c>
      <c r="D3639" s="300" t="s">
        <v>1875</v>
      </c>
      <c r="E3639" s="301">
        <v>396.62666234187481</v>
      </c>
      <c r="F3639" s="296">
        <f t="shared" si="67"/>
        <v>396.62666234187481</v>
      </c>
    </row>
    <row r="3640" spans="1:6" customFormat="1" ht="15">
      <c r="A3640" s="297">
        <v>40266</v>
      </c>
      <c r="B3640" s="298" t="s">
        <v>36</v>
      </c>
      <c r="C3640" s="299" t="s">
        <v>15361</v>
      </c>
      <c r="D3640" s="300" t="s">
        <v>1875</v>
      </c>
      <c r="E3640" s="301">
        <v>385.60655205968209</v>
      </c>
      <c r="F3640" s="296">
        <f t="shared" si="67"/>
        <v>385.60655205968209</v>
      </c>
    </row>
    <row r="3641" spans="1:6" customFormat="1" ht="15">
      <c r="A3641" s="297">
        <v>40276</v>
      </c>
      <c r="B3641" s="298" t="s">
        <v>36</v>
      </c>
      <c r="C3641" s="299" t="s">
        <v>15362</v>
      </c>
      <c r="D3641" s="300" t="s">
        <v>1875</v>
      </c>
      <c r="E3641" s="301">
        <v>301.60557898151148</v>
      </c>
      <c r="F3641" s="296">
        <f t="shared" si="67"/>
        <v>301.60557898151148</v>
      </c>
    </row>
    <row r="3642" spans="1:6" customFormat="1" ht="15">
      <c r="A3642" s="297">
        <v>40256</v>
      </c>
      <c r="B3642" s="298" t="s">
        <v>36</v>
      </c>
      <c r="C3642" s="299" t="s">
        <v>15363</v>
      </c>
      <c r="D3642" s="300" t="s">
        <v>1875</v>
      </c>
      <c r="E3642" s="301">
        <v>114.04476159584819</v>
      </c>
      <c r="F3642" s="296">
        <f t="shared" si="67"/>
        <v>114.04476159584819</v>
      </c>
    </row>
    <row r="3643" spans="1:6" customFormat="1" ht="15">
      <c r="A3643" s="297">
        <v>40257</v>
      </c>
      <c r="B3643" s="298" t="s">
        <v>36</v>
      </c>
      <c r="C3643" s="299" t="s">
        <v>15364</v>
      </c>
      <c r="D3643" s="300" t="s">
        <v>1875</v>
      </c>
      <c r="E3643" s="301">
        <v>259.66590982808953</v>
      </c>
      <c r="F3643" s="296">
        <f t="shared" si="67"/>
        <v>259.66590982808953</v>
      </c>
    </row>
    <row r="3644" spans="1:6" customFormat="1" ht="15">
      <c r="A3644" s="297">
        <v>40282</v>
      </c>
      <c r="B3644" s="298" t="s">
        <v>36</v>
      </c>
      <c r="C3644" s="299" t="s">
        <v>15365</v>
      </c>
      <c r="D3644" s="300" t="s">
        <v>1875</v>
      </c>
      <c r="E3644" s="301">
        <v>18.099253973402529</v>
      </c>
      <c r="F3644" s="296">
        <f t="shared" si="67"/>
        <v>18.099253973402529</v>
      </c>
    </row>
    <row r="3645" spans="1:6" customFormat="1" ht="15">
      <c r="A3645" s="297">
        <v>40285</v>
      </c>
      <c r="B3645" s="298" t="s">
        <v>36</v>
      </c>
      <c r="C3645" s="299" t="s">
        <v>15366</v>
      </c>
      <c r="D3645" s="300" t="s">
        <v>1875</v>
      </c>
      <c r="E3645" s="301">
        <v>29.119364255595194</v>
      </c>
      <c r="F3645" s="296">
        <f t="shared" si="67"/>
        <v>29.119364255595194</v>
      </c>
    </row>
    <row r="3646" spans="1:6" customFormat="1" ht="15">
      <c r="A3646" s="297">
        <v>40283</v>
      </c>
      <c r="B3646" s="298" t="s">
        <v>36</v>
      </c>
      <c r="C3646" s="299" t="s">
        <v>15367</v>
      </c>
      <c r="D3646" s="300" t="s">
        <v>1875</v>
      </c>
      <c r="E3646" s="301">
        <v>19.90755757379176</v>
      </c>
      <c r="F3646" s="296">
        <f t="shared" si="67"/>
        <v>19.90755757379176</v>
      </c>
    </row>
    <row r="3647" spans="1:6" customFormat="1" ht="15">
      <c r="A3647" s="297">
        <v>40286</v>
      </c>
      <c r="B3647" s="298" t="s">
        <v>36</v>
      </c>
      <c r="C3647" s="299" t="s">
        <v>15368</v>
      </c>
      <c r="D3647" s="300" t="s">
        <v>1875</v>
      </c>
      <c r="E3647" s="301">
        <v>30.927667855984428</v>
      </c>
      <c r="F3647" s="296">
        <f t="shared" si="67"/>
        <v>30.927667855984428</v>
      </c>
    </row>
    <row r="3648" spans="1:6" customFormat="1" ht="15">
      <c r="A3648" s="297">
        <v>40284</v>
      </c>
      <c r="B3648" s="298" t="s">
        <v>36</v>
      </c>
      <c r="C3648" s="299" t="s">
        <v>15369</v>
      </c>
      <c r="D3648" s="300" t="s">
        <v>1875</v>
      </c>
      <c r="E3648" s="301">
        <v>23.426856957508917</v>
      </c>
      <c r="F3648" s="296">
        <f t="shared" si="67"/>
        <v>23.426856957508917</v>
      </c>
    </row>
    <row r="3649" spans="1:6" customFormat="1" ht="15">
      <c r="A3649" s="297">
        <v>40287</v>
      </c>
      <c r="B3649" s="298" t="s">
        <v>36</v>
      </c>
      <c r="C3649" s="299" t="s">
        <v>15370</v>
      </c>
      <c r="D3649" s="300" t="s">
        <v>1875</v>
      </c>
      <c r="E3649" s="301">
        <v>34.446967239701586</v>
      </c>
      <c r="F3649" s="296">
        <f t="shared" si="67"/>
        <v>34.446967239701586</v>
      </c>
    </row>
    <row r="3650" spans="1:6" customFormat="1" ht="15">
      <c r="A3650" s="297">
        <v>40288</v>
      </c>
      <c r="B3650" s="298" t="s">
        <v>36</v>
      </c>
      <c r="C3650" s="299" t="s">
        <v>15371</v>
      </c>
      <c r="D3650" s="300" t="s">
        <v>1875</v>
      </c>
      <c r="E3650" s="301">
        <v>33.181965617904638</v>
      </c>
      <c r="F3650" s="296">
        <f t="shared" si="67"/>
        <v>33.181965617904638</v>
      </c>
    </row>
    <row r="3651" spans="1:6" customFormat="1" ht="15">
      <c r="A3651" s="297">
        <v>40291</v>
      </c>
      <c r="B3651" s="298" t="s">
        <v>36</v>
      </c>
      <c r="C3651" s="299" t="s">
        <v>15372</v>
      </c>
      <c r="D3651" s="300" t="s">
        <v>1875</v>
      </c>
      <c r="E3651" s="301">
        <v>44.202075900097306</v>
      </c>
      <c r="F3651" s="296">
        <f t="shared" si="67"/>
        <v>44.202075900097306</v>
      </c>
    </row>
    <row r="3652" spans="1:6" customFormat="1" ht="15">
      <c r="A3652" s="297">
        <v>40289</v>
      </c>
      <c r="B3652" s="298" t="s">
        <v>36</v>
      </c>
      <c r="C3652" s="299" t="s">
        <v>15373</v>
      </c>
      <c r="D3652" s="300" t="s">
        <v>1875</v>
      </c>
      <c r="E3652" s="301">
        <v>39.82322413233863</v>
      </c>
      <c r="F3652" s="296">
        <f t="shared" si="67"/>
        <v>39.82322413233863</v>
      </c>
    </row>
    <row r="3653" spans="1:6" customFormat="1" ht="15">
      <c r="A3653" s="297">
        <v>40292</v>
      </c>
      <c r="B3653" s="298" t="s">
        <v>36</v>
      </c>
      <c r="C3653" s="299" t="s">
        <v>15374</v>
      </c>
      <c r="D3653" s="300" t="s">
        <v>1875</v>
      </c>
      <c r="E3653" s="301">
        <v>50.843334414531299</v>
      </c>
      <c r="F3653" s="296">
        <f t="shared" si="67"/>
        <v>50.843334414531299</v>
      </c>
    </row>
    <row r="3654" spans="1:6" customFormat="1" ht="15">
      <c r="A3654" s="297">
        <v>40290</v>
      </c>
      <c r="B3654" s="298" t="s">
        <v>36</v>
      </c>
      <c r="C3654" s="299" t="s">
        <v>15375</v>
      </c>
      <c r="D3654" s="300" t="s">
        <v>1875</v>
      </c>
      <c r="E3654" s="301">
        <v>49.772948426856956</v>
      </c>
      <c r="F3654" s="296">
        <f t="shared" si="67"/>
        <v>49.772948426856956</v>
      </c>
    </row>
    <row r="3655" spans="1:6" customFormat="1" ht="15">
      <c r="A3655" s="297">
        <v>40293</v>
      </c>
      <c r="B3655" s="298" t="s">
        <v>36</v>
      </c>
      <c r="C3655" s="299" t="s">
        <v>15376</v>
      </c>
      <c r="D3655" s="300" t="s">
        <v>1875</v>
      </c>
      <c r="E3655" s="301">
        <v>60.793058709049625</v>
      </c>
      <c r="F3655" s="296">
        <f t="shared" si="67"/>
        <v>60.793058709049625</v>
      </c>
    </row>
    <row r="3656" spans="1:6" customFormat="1" ht="15">
      <c r="A3656" s="297">
        <v>40294</v>
      </c>
      <c r="B3656" s="298" t="s">
        <v>36</v>
      </c>
      <c r="C3656" s="299" t="s">
        <v>15377</v>
      </c>
      <c r="D3656" s="300" t="s">
        <v>1875</v>
      </c>
      <c r="E3656" s="301">
        <v>172.01589361012</v>
      </c>
      <c r="F3656" s="296">
        <f t="shared" si="67"/>
        <v>172.01589361012</v>
      </c>
    </row>
    <row r="3657" spans="1:6" customFormat="1" ht="15">
      <c r="A3657" s="297">
        <v>40297</v>
      </c>
      <c r="B3657" s="298" t="s">
        <v>36</v>
      </c>
      <c r="C3657" s="299" t="s">
        <v>15378</v>
      </c>
      <c r="D3657" s="300" t="s">
        <v>1875</v>
      </c>
      <c r="E3657" s="301">
        <v>183.03600389231266</v>
      </c>
      <c r="F3657" s="296">
        <f t="shared" si="67"/>
        <v>183.03600389231266</v>
      </c>
    </row>
    <row r="3658" spans="1:6" customFormat="1" ht="15">
      <c r="A3658" s="297">
        <v>40295</v>
      </c>
      <c r="B3658" s="298" t="s">
        <v>36</v>
      </c>
      <c r="C3658" s="299" t="s">
        <v>15379</v>
      </c>
      <c r="D3658" s="300" t="s">
        <v>1875</v>
      </c>
      <c r="E3658" s="301">
        <v>192.30457346740187</v>
      </c>
      <c r="F3658" s="296">
        <f t="shared" si="67"/>
        <v>192.30457346740187</v>
      </c>
    </row>
    <row r="3659" spans="1:6" customFormat="1" ht="15">
      <c r="A3659" s="297">
        <v>40298</v>
      </c>
      <c r="B3659" s="298" t="s">
        <v>36</v>
      </c>
      <c r="C3659" s="299" t="s">
        <v>15380</v>
      </c>
      <c r="D3659" s="300" t="s">
        <v>1875</v>
      </c>
      <c r="E3659" s="301">
        <v>203.32468374959456</v>
      </c>
      <c r="F3659" s="296">
        <f t="shared" si="67"/>
        <v>203.32468374959456</v>
      </c>
    </row>
    <row r="3660" spans="1:6" customFormat="1" ht="15">
      <c r="A3660" s="297">
        <v>40296</v>
      </c>
      <c r="B3660" s="298" t="s">
        <v>36</v>
      </c>
      <c r="C3660" s="299" t="s">
        <v>15381</v>
      </c>
      <c r="D3660" s="300" t="s">
        <v>1875</v>
      </c>
      <c r="E3660" s="301">
        <v>229.21667207265651</v>
      </c>
      <c r="F3660" s="296">
        <f t="shared" si="67"/>
        <v>229.21667207265651</v>
      </c>
    </row>
    <row r="3661" spans="1:6" customFormat="1" ht="15">
      <c r="A3661" s="297">
        <v>40299</v>
      </c>
      <c r="B3661" s="298" t="s">
        <v>36</v>
      </c>
      <c r="C3661" s="299" t="s">
        <v>15382</v>
      </c>
      <c r="D3661" s="300" t="s">
        <v>1875</v>
      </c>
      <c r="E3661" s="301">
        <v>240.23678235484914</v>
      </c>
      <c r="F3661" s="296">
        <f t="shared" si="67"/>
        <v>240.23678235484914</v>
      </c>
    </row>
    <row r="3662" spans="1:6" customFormat="1" ht="15">
      <c r="A3662" s="297">
        <v>40327</v>
      </c>
      <c r="B3662" s="298" t="s">
        <v>36</v>
      </c>
      <c r="C3662" s="299" t="s">
        <v>15383</v>
      </c>
      <c r="D3662" s="300" t="s">
        <v>1874</v>
      </c>
      <c r="E3662" s="301">
        <v>246.69964320467076</v>
      </c>
      <c r="F3662" s="296">
        <f t="shared" si="67"/>
        <v>246.69964320467076</v>
      </c>
    </row>
    <row r="3663" spans="1:6" customFormat="1" ht="30">
      <c r="A3663" s="297">
        <v>40328</v>
      </c>
      <c r="B3663" s="298" t="s">
        <v>36</v>
      </c>
      <c r="C3663" s="299" t="s">
        <v>15384</v>
      </c>
      <c r="D3663" s="300" t="s">
        <v>1875</v>
      </c>
      <c r="E3663" s="301">
        <v>150.13785274083685</v>
      </c>
      <c r="F3663" s="296">
        <f t="shared" si="67"/>
        <v>150.13785274083685</v>
      </c>
    </row>
    <row r="3664" spans="1:6" customFormat="1" ht="30">
      <c r="A3664" s="297">
        <v>43332</v>
      </c>
      <c r="B3664" s="298" t="s">
        <v>36</v>
      </c>
      <c r="C3664" s="299" t="s">
        <v>15385</v>
      </c>
      <c r="D3664" s="300" t="s">
        <v>15386</v>
      </c>
      <c r="E3664" s="301">
        <v>8026.6542328900414</v>
      </c>
      <c r="F3664" s="296">
        <f t="shared" si="67"/>
        <v>8026.6542328900414</v>
      </c>
    </row>
    <row r="3665" spans="1:6" customFormat="1" ht="15">
      <c r="A3665" s="297">
        <v>40316</v>
      </c>
      <c r="B3665" s="298" t="s">
        <v>36</v>
      </c>
      <c r="C3665" s="299" t="s">
        <v>15387</v>
      </c>
      <c r="D3665" s="300" t="s">
        <v>1874</v>
      </c>
      <c r="E3665" s="301">
        <v>85.476808303600379</v>
      </c>
      <c r="F3665" s="296">
        <f t="shared" si="67"/>
        <v>85.476808303600379</v>
      </c>
    </row>
    <row r="3666" spans="1:6" customFormat="1" ht="30">
      <c r="A3666" s="297">
        <v>40317</v>
      </c>
      <c r="B3666" s="298" t="s">
        <v>36</v>
      </c>
      <c r="C3666" s="299" t="s">
        <v>15388</v>
      </c>
      <c r="D3666" s="300" t="s">
        <v>1874</v>
      </c>
      <c r="E3666" s="301">
        <v>73.67823548491728</v>
      </c>
      <c r="F3666" s="296">
        <f t="shared" si="67"/>
        <v>73.67823548491728</v>
      </c>
    </row>
    <row r="3667" spans="1:6" customFormat="1" ht="15">
      <c r="A3667" s="297">
        <v>40318</v>
      </c>
      <c r="B3667" s="298" t="s">
        <v>36</v>
      </c>
      <c r="C3667" s="299" t="s">
        <v>15389</v>
      </c>
      <c r="D3667" s="300" t="s">
        <v>1874</v>
      </c>
      <c r="E3667" s="301">
        <v>8.8955562763542009</v>
      </c>
      <c r="F3667" s="296">
        <f t="shared" si="67"/>
        <v>8.8955562763542009</v>
      </c>
    </row>
    <row r="3668" spans="1:6" customFormat="1" ht="30">
      <c r="A3668" s="297">
        <v>40311</v>
      </c>
      <c r="B3668" s="298" t="s">
        <v>36</v>
      </c>
      <c r="C3668" s="299" t="s">
        <v>15390</v>
      </c>
      <c r="D3668" s="300" t="s">
        <v>1874</v>
      </c>
      <c r="E3668" s="301">
        <v>110.79305870904962</v>
      </c>
      <c r="F3668" s="296">
        <f t="shared" si="67"/>
        <v>110.79305870904962</v>
      </c>
    </row>
    <row r="3669" spans="1:6" customFormat="1" ht="15">
      <c r="A3669" s="297">
        <v>40312</v>
      </c>
      <c r="B3669" s="298" t="s">
        <v>36</v>
      </c>
      <c r="C3669" s="299" t="s">
        <v>15391</v>
      </c>
      <c r="D3669" s="300" t="s">
        <v>1874</v>
      </c>
      <c r="E3669" s="301">
        <v>94.437236457995454</v>
      </c>
      <c r="F3669" s="296">
        <f t="shared" ref="F3669:F3732" si="68">E3669*$F$3079</f>
        <v>94.437236457995454</v>
      </c>
    </row>
    <row r="3670" spans="1:6" customFormat="1" ht="15">
      <c r="A3670" s="297">
        <v>40313</v>
      </c>
      <c r="B3670" s="298" t="s">
        <v>36</v>
      </c>
      <c r="C3670" s="299" t="s">
        <v>15392</v>
      </c>
      <c r="D3670" s="300" t="s">
        <v>1874</v>
      </c>
      <c r="E3670" s="301">
        <v>81.649367499189097</v>
      </c>
      <c r="F3670" s="296">
        <f t="shared" si="68"/>
        <v>81.649367499189097</v>
      </c>
    </row>
    <row r="3671" spans="1:6" customFormat="1" ht="30">
      <c r="A3671" s="297">
        <v>40310</v>
      </c>
      <c r="B3671" s="298" t="s">
        <v>36</v>
      </c>
      <c r="C3671" s="299" t="s">
        <v>15393</v>
      </c>
      <c r="D3671" s="300" t="s">
        <v>1874</v>
      </c>
      <c r="E3671" s="301">
        <v>158.02789490755757</v>
      </c>
      <c r="F3671" s="296">
        <f t="shared" si="68"/>
        <v>158.02789490755757</v>
      </c>
    </row>
    <row r="3672" spans="1:6" customFormat="1" ht="30">
      <c r="A3672" s="297">
        <v>40748</v>
      </c>
      <c r="B3672" s="298" t="s">
        <v>36</v>
      </c>
      <c r="C3672" s="299" t="s">
        <v>15394</v>
      </c>
      <c r="D3672" s="300" t="s">
        <v>1874</v>
      </c>
      <c r="E3672" s="301">
        <v>254.32208887447291</v>
      </c>
      <c r="F3672" s="296">
        <f t="shared" si="68"/>
        <v>254.32208887447291</v>
      </c>
    </row>
    <row r="3673" spans="1:6" customFormat="1" ht="30">
      <c r="A3673" s="297">
        <v>40726</v>
      </c>
      <c r="B3673" s="298" t="s">
        <v>36</v>
      </c>
      <c r="C3673" s="299" t="s">
        <v>15395</v>
      </c>
      <c r="D3673" s="300" t="s">
        <v>1875</v>
      </c>
      <c r="E3673" s="301">
        <v>627.28673370094066</v>
      </c>
      <c r="F3673" s="296">
        <f t="shared" si="68"/>
        <v>627.28673370094066</v>
      </c>
    </row>
    <row r="3674" spans="1:6" customFormat="1" ht="15">
      <c r="A3674" s="297">
        <v>40725</v>
      </c>
      <c r="B3674" s="298" t="s">
        <v>36</v>
      </c>
      <c r="C3674" s="299" t="s">
        <v>15396</v>
      </c>
      <c r="D3674" s="300" t="s">
        <v>1875</v>
      </c>
      <c r="E3674" s="301">
        <v>624.38371715861172</v>
      </c>
      <c r="F3674" s="296">
        <f t="shared" si="68"/>
        <v>624.38371715861172</v>
      </c>
    </row>
    <row r="3675" spans="1:6" customFormat="1" ht="30">
      <c r="A3675" s="297">
        <v>41394</v>
      </c>
      <c r="B3675" s="298" t="s">
        <v>36</v>
      </c>
      <c r="C3675" s="299" t="s">
        <v>15397</v>
      </c>
      <c r="D3675" s="300" t="s">
        <v>1874</v>
      </c>
      <c r="E3675" s="301">
        <v>17.00454103146286</v>
      </c>
      <c r="F3675" s="296">
        <f t="shared" si="68"/>
        <v>17.00454103146286</v>
      </c>
    </row>
    <row r="3676" spans="1:6" customFormat="1" ht="30">
      <c r="A3676" s="297">
        <v>41393</v>
      </c>
      <c r="B3676" s="298" t="s">
        <v>36</v>
      </c>
      <c r="C3676" s="299" t="s">
        <v>15398</v>
      </c>
      <c r="D3676" s="300" t="s">
        <v>1874</v>
      </c>
      <c r="E3676" s="301">
        <v>17.255919558871231</v>
      </c>
      <c r="F3676" s="296">
        <f t="shared" si="68"/>
        <v>17.255919558871231</v>
      </c>
    </row>
    <row r="3677" spans="1:6" customFormat="1" ht="30">
      <c r="A3677" s="297">
        <v>41391</v>
      </c>
      <c r="B3677" s="298" t="s">
        <v>36</v>
      </c>
      <c r="C3677" s="299" t="s">
        <v>15399</v>
      </c>
      <c r="D3677" s="300" t="s">
        <v>1874</v>
      </c>
      <c r="E3677" s="301">
        <v>47.778138177100224</v>
      </c>
      <c r="F3677" s="296">
        <f t="shared" si="68"/>
        <v>47.778138177100224</v>
      </c>
    </row>
    <row r="3678" spans="1:6" customFormat="1" ht="30">
      <c r="A3678" s="297">
        <v>102596</v>
      </c>
      <c r="B3678" s="298" t="s">
        <v>36</v>
      </c>
      <c r="C3678" s="299" t="s">
        <v>15400</v>
      </c>
      <c r="D3678" s="300" t="s">
        <v>35</v>
      </c>
      <c r="E3678" s="301">
        <v>17.00454103146286</v>
      </c>
      <c r="F3678" s="296">
        <f t="shared" si="68"/>
        <v>17.00454103146286</v>
      </c>
    </row>
    <row r="3679" spans="1:6" customFormat="1" ht="30">
      <c r="A3679" s="297">
        <v>102595</v>
      </c>
      <c r="B3679" s="298" t="s">
        <v>36</v>
      </c>
      <c r="C3679" s="299" t="s">
        <v>15401</v>
      </c>
      <c r="D3679" s="300" t="s">
        <v>35</v>
      </c>
      <c r="E3679" s="301">
        <v>17.255919558871231</v>
      </c>
      <c r="F3679" s="296">
        <f t="shared" si="68"/>
        <v>17.255919558871231</v>
      </c>
    </row>
    <row r="3680" spans="1:6" customFormat="1" ht="30">
      <c r="A3680" s="297">
        <v>41392</v>
      </c>
      <c r="B3680" s="298" t="s">
        <v>36</v>
      </c>
      <c r="C3680" s="299" t="s">
        <v>15402</v>
      </c>
      <c r="D3680" s="300" t="s">
        <v>1874</v>
      </c>
      <c r="E3680" s="301">
        <v>22.932208887447292</v>
      </c>
      <c r="F3680" s="296">
        <f t="shared" si="68"/>
        <v>22.932208887447292</v>
      </c>
    </row>
    <row r="3681" spans="1:6" customFormat="1" ht="30">
      <c r="A3681" s="297">
        <v>102594</v>
      </c>
      <c r="B3681" s="298" t="s">
        <v>36</v>
      </c>
      <c r="C3681" s="299" t="s">
        <v>15403</v>
      </c>
      <c r="D3681" s="300" t="s">
        <v>35</v>
      </c>
      <c r="E3681" s="301">
        <v>22.932208887447292</v>
      </c>
      <c r="F3681" s="296">
        <f t="shared" si="68"/>
        <v>22.932208887447292</v>
      </c>
    </row>
    <row r="3682" spans="1:6" customFormat="1" ht="15">
      <c r="A3682" s="297">
        <v>41197</v>
      </c>
      <c r="B3682" s="298" t="s">
        <v>36</v>
      </c>
      <c r="C3682" s="299" t="s">
        <v>15404</v>
      </c>
      <c r="D3682" s="300" t="s">
        <v>1874</v>
      </c>
      <c r="E3682" s="301">
        <v>29.995134609146934</v>
      </c>
      <c r="F3682" s="296">
        <f t="shared" si="68"/>
        <v>29.995134609146934</v>
      </c>
    </row>
    <row r="3683" spans="1:6" customFormat="1" ht="30">
      <c r="A3683" s="297">
        <v>40709</v>
      </c>
      <c r="B3683" s="298" t="s">
        <v>36</v>
      </c>
      <c r="C3683" s="299" t="s">
        <v>15405</v>
      </c>
      <c r="D3683" s="300" t="s">
        <v>1874</v>
      </c>
      <c r="E3683" s="301">
        <v>53.827440804411282</v>
      </c>
      <c r="F3683" s="296">
        <f t="shared" si="68"/>
        <v>53.827440804411282</v>
      </c>
    </row>
    <row r="3684" spans="1:6" customFormat="1" ht="15">
      <c r="A3684" s="297">
        <v>40721</v>
      </c>
      <c r="B3684" s="298" t="s">
        <v>36</v>
      </c>
      <c r="C3684" s="299" t="s">
        <v>15406</v>
      </c>
      <c r="D3684" s="300" t="s">
        <v>1875</v>
      </c>
      <c r="E3684" s="301">
        <v>172.91599091793708</v>
      </c>
      <c r="F3684" s="296">
        <f t="shared" si="68"/>
        <v>172.91599091793708</v>
      </c>
    </row>
    <row r="3685" spans="1:6" customFormat="1" ht="15">
      <c r="A3685" s="297">
        <v>40396</v>
      </c>
      <c r="B3685" s="298" t="s">
        <v>36</v>
      </c>
      <c r="C3685" s="299" t="s">
        <v>15407</v>
      </c>
      <c r="D3685" s="300" t="s">
        <v>1874</v>
      </c>
      <c r="E3685" s="301">
        <v>42.377554330197853</v>
      </c>
      <c r="F3685" s="296">
        <f t="shared" si="68"/>
        <v>42.377554330197853</v>
      </c>
    </row>
    <row r="3686" spans="1:6" customFormat="1" ht="15">
      <c r="A3686" s="297">
        <v>40744</v>
      </c>
      <c r="B3686" s="298" t="s">
        <v>36</v>
      </c>
      <c r="C3686" s="299" t="s">
        <v>15408</v>
      </c>
      <c r="D3686" s="300" t="s">
        <v>21</v>
      </c>
      <c r="E3686" s="301">
        <v>37.966266623418747</v>
      </c>
      <c r="F3686" s="296">
        <f t="shared" si="68"/>
        <v>37.966266623418747</v>
      </c>
    </row>
    <row r="3687" spans="1:6" customFormat="1" ht="15">
      <c r="A3687" s="297">
        <v>40746</v>
      </c>
      <c r="B3687" s="298" t="s">
        <v>36</v>
      </c>
      <c r="C3687" s="299" t="s">
        <v>15409</v>
      </c>
      <c r="D3687" s="300" t="s">
        <v>21</v>
      </c>
      <c r="E3687" s="301">
        <v>73.929614012325658</v>
      </c>
      <c r="F3687" s="296">
        <f t="shared" si="68"/>
        <v>73.929614012325658</v>
      </c>
    </row>
    <row r="3688" spans="1:6" customFormat="1" ht="15">
      <c r="A3688" s="297">
        <v>40743</v>
      </c>
      <c r="B3688" s="298" t="s">
        <v>36</v>
      </c>
      <c r="C3688" s="299" t="s">
        <v>15410</v>
      </c>
      <c r="D3688" s="300" t="s">
        <v>21</v>
      </c>
      <c r="E3688" s="301">
        <v>19.996756406097955</v>
      </c>
      <c r="F3688" s="296">
        <f t="shared" si="68"/>
        <v>19.996756406097955</v>
      </c>
    </row>
    <row r="3689" spans="1:6" customFormat="1" ht="15">
      <c r="A3689" s="297">
        <v>40745</v>
      </c>
      <c r="B3689" s="298" t="s">
        <v>36</v>
      </c>
      <c r="C3689" s="299" t="s">
        <v>15411</v>
      </c>
      <c r="D3689" s="300" t="s">
        <v>21</v>
      </c>
      <c r="E3689" s="301">
        <v>55.94388582549464</v>
      </c>
      <c r="F3689" s="296">
        <f t="shared" si="68"/>
        <v>55.94388582549464</v>
      </c>
    </row>
    <row r="3690" spans="1:6" customFormat="1" ht="15">
      <c r="A3690" s="297">
        <v>40397</v>
      </c>
      <c r="B3690" s="298" t="s">
        <v>36</v>
      </c>
      <c r="C3690" s="299" t="s">
        <v>15412</v>
      </c>
      <c r="D3690" s="300" t="s">
        <v>1874</v>
      </c>
      <c r="E3690" s="301">
        <v>113.15277327278623</v>
      </c>
      <c r="F3690" s="296">
        <f t="shared" si="68"/>
        <v>113.15277327278623</v>
      </c>
    </row>
    <row r="3691" spans="1:6" customFormat="1" ht="15">
      <c r="A3691" s="297">
        <v>41221</v>
      </c>
      <c r="B3691" s="298" t="s">
        <v>36</v>
      </c>
      <c r="C3691" s="299" t="s">
        <v>15413</v>
      </c>
      <c r="D3691" s="300" t="s">
        <v>1874</v>
      </c>
      <c r="E3691" s="301">
        <v>4.8248459292896531</v>
      </c>
      <c r="F3691" s="296">
        <f t="shared" si="68"/>
        <v>4.8248459292896531</v>
      </c>
    </row>
    <row r="3692" spans="1:6" customFormat="1" ht="30">
      <c r="A3692" s="297">
        <v>41401</v>
      </c>
      <c r="B3692" s="298" t="s">
        <v>36</v>
      </c>
      <c r="C3692" s="299" t="s">
        <v>15414</v>
      </c>
      <c r="D3692" s="300" t="s">
        <v>1874</v>
      </c>
      <c r="E3692" s="301">
        <v>6.9899448589036641</v>
      </c>
      <c r="F3692" s="296">
        <f t="shared" si="68"/>
        <v>6.9899448589036641</v>
      </c>
    </row>
    <row r="3693" spans="1:6" customFormat="1" ht="15">
      <c r="A3693" s="297">
        <v>40714</v>
      </c>
      <c r="B3693" s="298" t="s">
        <v>36</v>
      </c>
      <c r="C3693" s="299" t="s">
        <v>15415</v>
      </c>
      <c r="D3693" s="300" t="s">
        <v>1874</v>
      </c>
      <c r="E3693" s="301">
        <v>8.3036003892312671</v>
      </c>
      <c r="F3693" s="296">
        <f t="shared" si="68"/>
        <v>8.3036003892312671</v>
      </c>
    </row>
    <row r="3694" spans="1:6" customFormat="1" ht="15">
      <c r="A3694" s="297">
        <v>40660</v>
      </c>
      <c r="B3694" s="298" t="s">
        <v>36</v>
      </c>
      <c r="C3694" s="299" t="s">
        <v>15416</v>
      </c>
      <c r="D3694" s="300" t="s">
        <v>21</v>
      </c>
      <c r="E3694" s="301">
        <v>66.112552708400912</v>
      </c>
      <c r="F3694" s="296">
        <f t="shared" si="68"/>
        <v>66.112552708400912</v>
      </c>
    </row>
    <row r="3695" spans="1:6" customFormat="1" ht="15">
      <c r="A3695" s="297">
        <v>40661</v>
      </c>
      <c r="B3695" s="298" t="s">
        <v>36</v>
      </c>
      <c r="C3695" s="299" t="s">
        <v>15417</v>
      </c>
      <c r="D3695" s="300" t="s">
        <v>21</v>
      </c>
      <c r="E3695" s="301">
        <v>132.75218942588387</v>
      </c>
      <c r="F3695" s="296">
        <f t="shared" si="68"/>
        <v>132.75218942588387</v>
      </c>
    </row>
    <row r="3696" spans="1:6" customFormat="1" ht="15">
      <c r="A3696" s="297">
        <v>40662</v>
      </c>
      <c r="B3696" s="298" t="s">
        <v>36</v>
      </c>
      <c r="C3696" s="299" t="s">
        <v>15418</v>
      </c>
      <c r="D3696" s="300" t="s">
        <v>21</v>
      </c>
      <c r="E3696" s="301">
        <v>70.045410314628597</v>
      </c>
      <c r="F3696" s="296">
        <f t="shared" si="68"/>
        <v>70.045410314628597</v>
      </c>
    </row>
    <row r="3697" spans="1:6" customFormat="1" ht="15">
      <c r="A3697" s="297">
        <v>40663</v>
      </c>
      <c r="B3697" s="298" t="s">
        <v>36</v>
      </c>
      <c r="C3697" s="299" t="s">
        <v>15419</v>
      </c>
      <c r="D3697" s="300" t="s">
        <v>21</v>
      </c>
      <c r="E3697" s="301">
        <v>74.886474213428471</v>
      </c>
      <c r="F3697" s="296">
        <f t="shared" si="68"/>
        <v>74.886474213428471</v>
      </c>
    </row>
    <row r="3698" spans="1:6" customFormat="1" ht="15">
      <c r="A3698" s="297">
        <v>40659</v>
      </c>
      <c r="B3698" s="298" t="s">
        <v>36</v>
      </c>
      <c r="C3698" s="299" t="s">
        <v>15420</v>
      </c>
      <c r="D3698" s="300" t="s">
        <v>21</v>
      </c>
      <c r="E3698" s="301">
        <v>60.736295815763867</v>
      </c>
      <c r="F3698" s="296">
        <f t="shared" si="68"/>
        <v>60.736295815763867</v>
      </c>
    </row>
    <row r="3699" spans="1:6" customFormat="1" ht="30">
      <c r="A3699" s="297">
        <v>41024</v>
      </c>
      <c r="B3699" s="298" t="s">
        <v>36</v>
      </c>
      <c r="C3699" s="299" t="s">
        <v>15421</v>
      </c>
      <c r="D3699" s="300" t="s">
        <v>21</v>
      </c>
      <c r="E3699" s="301">
        <v>26.256892637041844</v>
      </c>
      <c r="F3699" s="296">
        <f t="shared" si="68"/>
        <v>26.256892637041844</v>
      </c>
    </row>
    <row r="3700" spans="1:6" customFormat="1" ht="15">
      <c r="A3700" s="297">
        <v>40657</v>
      </c>
      <c r="B3700" s="298" t="s">
        <v>36</v>
      </c>
      <c r="C3700" s="299" t="s">
        <v>15422</v>
      </c>
      <c r="D3700" s="300" t="s">
        <v>21</v>
      </c>
      <c r="E3700" s="301">
        <v>224.15666558546869</v>
      </c>
      <c r="F3700" s="296">
        <f t="shared" si="68"/>
        <v>224.15666558546869</v>
      </c>
    </row>
    <row r="3701" spans="1:6" customFormat="1" ht="15">
      <c r="A3701" s="297">
        <v>41395</v>
      </c>
      <c r="B3701" s="298" t="s">
        <v>36</v>
      </c>
      <c r="C3701" s="299" t="s">
        <v>15423</v>
      </c>
      <c r="D3701" s="300" t="s">
        <v>1874</v>
      </c>
      <c r="E3701" s="301">
        <v>901.92993837171582</v>
      </c>
      <c r="F3701" s="296">
        <f t="shared" si="68"/>
        <v>901.92993837171582</v>
      </c>
    </row>
    <row r="3702" spans="1:6" customFormat="1" ht="30">
      <c r="A3702" s="297">
        <v>41396</v>
      </c>
      <c r="B3702" s="298" t="s">
        <v>36</v>
      </c>
      <c r="C3702" s="299" t="s">
        <v>15424</v>
      </c>
      <c r="D3702" s="300" t="s">
        <v>1874</v>
      </c>
      <c r="E3702" s="301">
        <v>1064.1988323061951</v>
      </c>
      <c r="F3702" s="296">
        <f t="shared" si="68"/>
        <v>1064.1988323061951</v>
      </c>
    </row>
    <row r="3703" spans="1:6" customFormat="1" ht="30">
      <c r="A3703" s="297">
        <v>41397</v>
      </c>
      <c r="B3703" s="298" t="s">
        <v>36</v>
      </c>
      <c r="C3703" s="299" t="s">
        <v>15425</v>
      </c>
      <c r="D3703" s="300" t="s">
        <v>1874</v>
      </c>
      <c r="E3703" s="301">
        <v>1036.1498540382743</v>
      </c>
      <c r="F3703" s="296">
        <f t="shared" si="68"/>
        <v>1036.1498540382743</v>
      </c>
    </row>
    <row r="3704" spans="1:6" customFormat="1" ht="30">
      <c r="A3704" s="297">
        <v>41398</v>
      </c>
      <c r="B3704" s="298" t="s">
        <v>36</v>
      </c>
      <c r="C3704" s="299" t="s">
        <v>15426</v>
      </c>
      <c r="D3704" s="300" t="s">
        <v>1874</v>
      </c>
      <c r="E3704" s="301">
        <v>1105.0762244566979</v>
      </c>
      <c r="F3704" s="296">
        <f t="shared" si="68"/>
        <v>1105.0762244566979</v>
      </c>
    </row>
    <row r="3705" spans="1:6" customFormat="1" ht="30">
      <c r="A3705" s="297">
        <v>41399</v>
      </c>
      <c r="B3705" s="298" t="s">
        <v>36</v>
      </c>
      <c r="C3705" s="299" t="s">
        <v>15427</v>
      </c>
      <c r="D3705" s="300" t="s">
        <v>1874</v>
      </c>
      <c r="E3705" s="301">
        <v>1113.0473564709696</v>
      </c>
      <c r="F3705" s="296">
        <f t="shared" si="68"/>
        <v>1113.0473564709696</v>
      </c>
    </row>
    <row r="3706" spans="1:6" customFormat="1" ht="30">
      <c r="A3706" s="297">
        <v>40654</v>
      </c>
      <c r="B3706" s="298" t="s">
        <v>36</v>
      </c>
      <c r="C3706" s="299" t="s">
        <v>15428</v>
      </c>
      <c r="D3706" s="300" t="s">
        <v>14817</v>
      </c>
      <c r="E3706" s="301">
        <v>772.72948426856954</v>
      </c>
      <c r="F3706" s="296">
        <f t="shared" si="68"/>
        <v>772.72948426856954</v>
      </c>
    </row>
    <row r="3707" spans="1:6" customFormat="1" ht="15">
      <c r="A3707" s="297">
        <v>40653</v>
      </c>
      <c r="B3707" s="298" t="s">
        <v>36</v>
      </c>
      <c r="C3707" s="299" t="s">
        <v>15429</v>
      </c>
      <c r="D3707" s="300" t="s">
        <v>14817</v>
      </c>
      <c r="E3707" s="301">
        <v>843.08303600389229</v>
      </c>
      <c r="F3707" s="296">
        <f t="shared" si="68"/>
        <v>843.08303600389229</v>
      </c>
    </row>
    <row r="3708" spans="1:6" customFormat="1" ht="15">
      <c r="A3708" s="297">
        <v>41337</v>
      </c>
      <c r="B3708" s="298" t="s">
        <v>36</v>
      </c>
      <c r="C3708" s="299" t="s">
        <v>15430</v>
      </c>
      <c r="D3708" s="300" t="s">
        <v>14817</v>
      </c>
      <c r="E3708" s="301">
        <v>348.79987025624388</v>
      </c>
      <c r="F3708" s="296">
        <f t="shared" si="68"/>
        <v>348.79987025624388</v>
      </c>
    </row>
    <row r="3709" spans="1:6" customFormat="1" ht="15">
      <c r="A3709" s="297">
        <v>40719</v>
      </c>
      <c r="B3709" s="298" t="s">
        <v>36</v>
      </c>
      <c r="C3709" s="299" t="s">
        <v>15431</v>
      </c>
      <c r="D3709" s="300" t="s">
        <v>1875</v>
      </c>
      <c r="E3709" s="301">
        <v>88.314952967888416</v>
      </c>
      <c r="F3709" s="296">
        <f t="shared" si="68"/>
        <v>88.314952967888416</v>
      </c>
    </row>
    <row r="3710" spans="1:6" customFormat="1" ht="30">
      <c r="A3710" s="297">
        <v>41019</v>
      </c>
      <c r="B3710" s="298" t="s">
        <v>36</v>
      </c>
      <c r="C3710" s="299" t="s">
        <v>15432</v>
      </c>
      <c r="D3710" s="300" t="s">
        <v>21</v>
      </c>
      <c r="E3710" s="301">
        <v>854.74375608173841</v>
      </c>
      <c r="F3710" s="296">
        <f t="shared" si="68"/>
        <v>854.74375608173841</v>
      </c>
    </row>
    <row r="3711" spans="1:6" customFormat="1" ht="30">
      <c r="A3711" s="297">
        <v>40557</v>
      </c>
      <c r="B3711" s="298" t="s">
        <v>36</v>
      </c>
      <c r="C3711" s="299" t="s">
        <v>15433</v>
      </c>
      <c r="D3711" s="300" t="s">
        <v>14817</v>
      </c>
      <c r="E3711" s="301">
        <v>152.12455400583846</v>
      </c>
      <c r="F3711" s="296">
        <f t="shared" si="68"/>
        <v>152.12455400583846</v>
      </c>
    </row>
    <row r="3712" spans="1:6" customFormat="1" ht="15">
      <c r="A3712" s="297">
        <v>40391</v>
      </c>
      <c r="B3712" s="298" t="s">
        <v>36</v>
      </c>
      <c r="C3712" s="299" t="s">
        <v>15434</v>
      </c>
      <c r="D3712" s="300" t="s">
        <v>1874</v>
      </c>
      <c r="E3712" s="301">
        <v>5.587090496269866</v>
      </c>
      <c r="F3712" s="296">
        <f t="shared" si="68"/>
        <v>5.587090496269866</v>
      </c>
    </row>
    <row r="3713" spans="1:6" customFormat="1" ht="15">
      <c r="A3713" s="297">
        <v>40380</v>
      </c>
      <c r="B3713" s="298" t="s">
        <v>36</v>
      </c>
      <c r="C3713" s="299" t="s">
        <v>15435</v>
      </c>
      <c r="D3713" s="300" t="s">
        <v>1874</v>
      </c>
      <c r="E3713" s="301">
        <v>46.432046707752185</v>
      </c>
      <c r="F3713" s="296">
        <f t="shared" si="68"/>
        <v>46.432046707752185</v>
      </c>
    </row>
    <row r="3714" spans="1:6" customFormat="1" ht="15">
      <c r="A3714" s="297">
        <v>40399</v>
      </c>
      <c r="B3714" s="298" t="s">
        <v>36</v>
      </c>
      <c r="C3714" s="299" t="s">
        <v>15436</v>
      </c>
      <c r="D3714" s="300" t="s">
        <v>1874</v>
      </c>
      <c r="E3714" s="301">
        <v>229.42750567628931</v>
      </c>
      <c r="F3714" s="296">
        <f t="shared" si="68"/>
        <v>229.42750567628931</v>
      </c>
    </row>
    <row r="3715" spans="1:6" customFormat="1" ht="15">
      <c r="A3715" s="297">
        <v>41028</v>
      </c>
      <c r="B3715" s="298" t="s">
        <v>36</v>
      </c>
      <c r="C3715" s="299" t="s">
        <v>15437</v>
      </c>
      <c r="D3715" s="300" t="s">
        <v>1874</v>
      </c>
      <c r="E3715" s="301">
        <v>4.3383068439831325</v>
      </c>
      <c r="F3715" s="296">
        <f t="shared" si="68"/>
        <v>4.3383068439831325</v>
      </c>
    </row>
    <row r="3716" spans="1:6" customFormat="1" ht="15">
      <c r="A3716" s="297">
        <v>41167</v>
      </c>
      <c r="B3716" s="298" t="s">
        <v>36</v>
      </c>
      <c r="C3716" s="299" t="s">
        <v>15438</v>
      </c>
      <c r="D3716" s="300" t="s">
        <v>14817</v>
      </c>
      <c r="E3716" s="301">
        <v>3214.693480376257</v>
      </c>
      <c r="F3716" s="296">
        <f t="shared" si="68"/>
        <v>3214.693480376257</v>
      </c>
    </row>
    <row r="3717" spans="1:6" customFormat="1" ht="15">
      <c r="A3717" s="297">
        <v>41168</v>
      </c>
      <c r="B3717" s="298" t="s">
        <v>36</v>
      </c>
      <c r="C3717" s="299" t="s">
        <v>15439</v>
      </c>
      <c r="D3717" s="300" t="s">
        <v>14817</v>
      </c>
      <c r="E3717" s="301">
        <v>3730.0843334414526</v>
      </c>
      <c r="F3717" s="296">
        <f t="shared" si="68"/>
        <v>3730.0843334414526</v>
      </c>
    </row>
    <row r="3718" spans="1:6" customFormat="1" ht="15">
      <c r="A3718" s="297">
        <v>40570</v>
      </c>
      <c r="B3718" s="298" t="s">
        <v>36</v>
      </c>
      <c r="C3718" s="299" t="s">
        <v>15440</v>
      </c>
      <c r="D3718" s="300" t="s">
        <v>14817</v>
      </c>
      <c r="E3718" s="301">
        <v>12309.187479727538</v>
      </c>
      <c r="F3718" s="296">
        <f t="shared" si="68"/>
        <v>12309.187479727538</v>
      </c>
    </row>
    <row r="3719" spans="1:6" customFormat="1" ht="15">
      <c r="A3719" s="297">
        <v>41115</v>
      </c>
      <c r="B3719" s="298" t="s">
        <v>36</v>
      </c>
      <c r="C3719" s="299" t="s">
        <v>15441</v>
      </c>
      <c r="D3719" s="300" t="s">
        <v>14817</v>
      </c>
      <c r="E3719" s="301">
        <v>1792.8722024002593</v>
      </c>
      <c r="F3719" s="296">
        <f t="shared" si="68"/>
        <v>1792.8722024002593</v>
      </c>
    </row>
    <row r="3720" spans="1:6" customFormat="1" ht="15">
      <c r="A3720" s="297">
        <v>41116</v>
      </c>
      <c r="B3720" s="298" t="s">
        <v>36</v>
      </c>
      <c r="C3720" s="299" t="s">
        <v>15442</v>
      </c>
      <c r="D3720" s="300" t="s">
        <v>14817</v>
      </c>
      <c r="E3720" s="301">
        <v>2310.4281543950692</v>
      </c>
      <c r="F3720" s="296">
        <f t="shared" si="68"/>
        <v>2310.4281543950692</v>
      </c>
    </row>
    <row r="3721" spans="1:6" customFormat="1" ht="15">
      <c r="A3721" s="297">
        <v>41117</v>
      </c>
      <c r="B3721" s="298" t="s">
        <v>36</v>
      </c>
      <c r="C3721" s="299" t="s">
        <v>15443</v>
      </c>
      <c r="D3721" s="300" t="s">
        <v>14817</v>
      </c>
      <c r="E3721" s="301">
        <v>2815.747648394421</v>
      </c>
      <c r="F3721" s="296">
        <f t="shared" si="68"/>
        <v>2815.747648394421</v>
      </c>
    </row>
    <row r="3722" spans="1:6" customFormat="1" ht="15">
      <c r="A3722" s="297">
        <v>40572</v>
      </c>
      <c r="B3722" s="298" t="s">
        <v>36</v>
      </c>
      <c r="C3722" s="299" t="s">
        <v>15444</v>
      </c>
      <c r="D3722" s="300" t="s">
        <v>14817</v>
      </c>
      <c r="E3722" s="301">
        <v>20225.454103146283</v>
      </c>
      <c r="F3722" s="296">
        <f t="shared" si="68"/>
        <v>20225.454103146283</v>
      </c>
    </row>
    <row r="3723" spans="1:6" customFormat="1" ht="30">
      <c r="A3723" s="297">
        <v>40553</v>
      </c>
      <c r="B3723" s="298" t="s">
        <v>36</v>
      </c>
      <c r="C3723" s="299" t="s">
        <v>15445</v>
      </c>
      <c r="D3723" s="300" t="s">
        <v>14817</v>
      </c>
      <c r="E3723" s="301">
        <v>4522.9565358417121</v>
      </c>
      <c r="F3723" s="296">
        <f t="shared" si="68"/>
        <v>4522.9565358417121</v>
      </c>
    </row>
    <row r="3724" spans="1:6" customFormat="1" ht="30">
      <c r="A3724" s="297">
        <v>40554</v>
      </c>
      <c r="B3724" s="298" t="s">
        <v>36</v>
      </c>
      <c r="C3724" s="299" t="s">
        <v>15446</v>
      </c>
      <c r="D3724" s="300" t="s">
        <v>14817</v>
      </c>
      <c r="E3724" s="301">
        <v>5003.9247486214726</v>
      </c>
      <c r="F3724" s="296">
        <f t="shared" si="68"/>
        <v>5003.9247486214726</v>
      </c>
    </row>
    <row r="3725" spans="1:6" customFormat="1" ht="30">
      <c r="A3725" s="297">
        <v>40555</v>
      </c>
      <c r="B3725" s="298" t="s">
        <v>36</v>
      </c>
      <c r="C3725" s="299" t="s">
        <v>15447</v>
      </c>
      <c r="D3725" s="300" t="s">
        <v>14817</v>
      </c>
      <c r="E3725" s="301">
        <v>5484.8524164774572</v>
      </c>
      <c r="F3725" s="296">
        <f t="shared" si="68"/>
        <v>5484.8524164774572</v>
      </c>
    </row>
    <row r="3726" spans="1:6" customFormat="1" ht="30">
      <c r="A3726" s="297">
        <v>40556</v>
      </c>
      <c r="B3726" s="298" t="s">
        <v>36</v>
      </c>
      <c r="C3726" s="299" t="s">
        <v>15448</v>
      </c>
      <c r="D3726" s="300" t="s">
        <v>14817</v>
      </c>
      <c r="E3726" s="301">
        <v>5965.8125202724614</v>
      </c>
      <c r="F3726" s="296">
        <f t="shared" si="68"/>
        <v>5965.8125202724614</v>
      </c>
    </row>
    <row r="3727" spans="1:6" customFormat="1" ht="30">
      <c r="A3727" s="297">
        <v>41086</v>
      </c>
      <c r="B3727" s="298" t="s">
        <v>36</v>
      </c>
      <c r="C3727" s="299" t="s">
        <v>15449</v>
      </c>
      <c r="D3727" s="300" t="s">
        <v>1874</v>
      </c>
      <c r="E3727" s="301">
        <v>12.804086928316574</v>
      </c>
      <c r="F3727" s="296">
        <f t="shared" si="68"/>
        <v>12.804086928316574</v>
      </c>
    </row>
    <row r="3728" spans="1:6" customFormat="1" ht="30">
      <c r="A3728" s="297">
        <v>41021</v>
      </c>
      <c r="B3728" s="298" t="s">
        <v>36</v>
      </c>
      <c r="C3728" s="299" t="s">
        <v>15450</v>
      </c>
      <c r="D3728" s="300" t="s">
        <v>1874</v>
      </c>
      <c r="E3728" s="301">
        <v>10.265974699967563</v>
      </c>
      <c r="F3728" s="296">
        <f t="shared" si="68"/>
        <v>10.265974699967563</v>
      </c>
    </row>
    <row r="3729" spans="1:6" customFormat="1" ht="15">
      <c r="A3729" s="297">
        <v>40304</v>
      </c>
      <c r="B3729" s="298" t="s">
        <v>36</v>
      </c>
      <c r="C3729" s="299" t="s">
        <v>15451</v>
      </c>
      <c r="D3729" s="300" t="s">
        <v>1875</v>
      </c>
      <c r="E3729" s="301">
        <v>50.52708400908206</v>
      </c>
      <c r="F3729" s="296">
        <f t="shared" si="68"/>
        <v>50.52708400908206</v>
      </c>
    </row>
    <row r="3730" spans="1:6" customFormat="1" ht="15">
      <c r="A3730" s="297">
        <v>40302</v>
      </c>
      <c r="B3730" s="298" t="s">
        <v>36</v>
      </c>
      <c r="C3730" s="299" t="s">
        <v>15452</v>
      </c>
      <c r="D3730" s="300" t="s">
        <v>1875</v>
      </c>
      <c r="E3730" s="301">
        <v>81.438533895556276</v>
      </c>
      <c r="F3730" s="296">
        <f t="shared" si="68"/>
        <v>81.438533895556276</v>
      </c>
    </row>
    <row r="3731" spans="1:6" customFormat="1" ht="15">
      <c r="A3731" s="297">
        <v>40301</v>
      </c>
      <c r="B3731" s="298" t="s">
        <v>36</v>
      </c>
      <c r="C3731" s="299" t="s">
        <v>15453</v>
      </c>
      <c r="D3731" s="300" t="s">
        <v>1875</v>
      </c>
      <c r="E3731" s="301">
        <v>118.10736295815764</v>
      </c>
      <c r="F3731" s="296">
        <f t="shared" si="68"/>
        <v>118.10736295815764</v>
      </c>
    </row>
    <row r="3732" spans="1:6" customFormat="1" ht="15">
      <c r="A3732" s="297">
        <v>40303</v>
      </c>
      <c r="B3732" s="298" t="s">
        <v>36</v>
      </c>
      <c r="C3732" s="299" t="s">
        <v>15454</v>
      </c>
      <c r="D3732" s="300" t="s">
        <v>1875</v>
      </c>
      <c r="E3732" s="301">
        <v>51.192020759000975</v>
      </c>
      <c r="F3732" s="296">
        <f t="shared" si="68"/>
        <v>51.192020759000975</v>
      </c>
    </row>
    <row r="3733" spans="1:6" customFormat="1" ht="15">
      <c r="A3733" s="297">
        <v>40559</v>
      </c>
      <c r="B3733" s="298" t="s">
        <v>36</v>
      </c>
      <c r="C3733" s="299" t="s">
        <v>15455</v>
      </c>
      <c r="D3733" s="300" t="s">
        <v>14817</v>
      </c>
      <c r="E3733" s="301">
        <v>905.73305222186184</v>
      </c>
      <c r="F3733" s="296">
        <f t="shared" ref="F3733:F3796" si="69">E3733*$F$3079</f>
        <v>905.73305222186184</v>
      </c>
    </row>
    <row r="3734" spans="1:6" customFormat="1" ht="15">
      <c r="A3734" s="297">
        <v>41224</v>
      </c>
      <c r="B3734" s="298" t="s">
        <v>36</v>
      </c>
      <c r="C3734" s="299" t="s">
        <v>15456</v>
      </c>
      <c r="D3734" s="300" t="s">
        <v>21</v>
      </c>
      <c r="E3734" s="301">
        <v>22.924099902692181</v>
      </c>
      <c r="F3734" s="296">
        <f t="shared" si="69"/>
        <v>22.924099902692181</v>
      </c>
    </row>
    <row r="3735" spans="1:6" customFormat="1" ht="15">
      <c r="A3735" s="297">
        <v>41225</v>
      </c>
      <c r="B3735" s="298" t="s">
        <v>36</v>
      </c>
      <c r="C3735" s="299" t="s">
        <v>15457</v>
      </c>
      <c r="D3735" s="300" t="s">
        <v>21</v>
      </c>
      <c r="E3735" s="301">
        <v>26.119039896204995</v>
      </c>
      <c r="F3735" s="296">
        <f t="shared" si="69"/>
        <v>26.119039896204995</v>
      </c>
    </row>
    <row r="3736" spans="1:6" customFormat="1" ht="15">
      <c r="A3736" s="297">
        <v>41226</v>
      </c>
      <c r="B3736" s="298" t="s">
        <v>36</v>
      </c>
      <c r="C3736" s="299" t="s">
        <v>15458</v>
      </c>
      <c r="D3736" s="300" t="s">
        <v>21</v>
      </c>
      <c r="E3736" s="301">
        <v>31.414206941290949</v>
      </c>
      <c r="F3736" s="296">
        <f t="shared" si="69"/>
        <v>31.414206941290949</v>
      </c>
    </row>
    <row r="3737" spans="1:6" customFormat="1" ht="15">
      <c r="A3737" s="297">
        <v>41060</v>
      </c>
      <c r="B3737" s="298" t="s">
        <v>36</v>
      </c>
      <c r="C3737" s="299" t="s">
        <v>15459</v>
      </c>
      <c r="D3737" s="300" t="s">
        <v>21</v>
      </c>
      <c r="E3737" s="301">
        <v>77.019137204022059</v>
      </c>
      <c r="F3737" s="296">
        <f t="shared" si="69"/>
        <v>77.019137204022059</v>
      </c>
    </row>
    <row r="3738" spans="1:6" customFormat="1" ht="15">
      <c r="A3738" s="297">
        <v>41059</v>
      </c>
      <c r="B3738" s="298" t="s">
        <v>36</v>
      </c>
      <c r="C3738" s="299" t="s">
        <v>15460</v>
      </c>
      <c r="D3738" s="300" t="s">
        <v>21</v>
      </c>
      <c r="E3738" s="301">
        <v>106.90885501135257</v>
      </c>
      <c r="F3738" s="296">
        <f t="shared" si="69"/>
        <v>106.90885501135257</v>
      </c>
    </row>
    <row r="3739" spans="1:6" customFormat="1" ht="15">
      <c r="A3739" s="297">
        <v>40567</v>
      </c>
      <c r="B3739" s="298" t="s">
        <v>36</v>
      </c>
      <c r="C3739" s="299" t="s">
        <v>15461</v>
      </c>
      <c r="D3739" s="300" t="s">
        <v>21</v>
      </c>
      <c r="E3739" s="301">
        <v>97.32403503081413</v>
      </c>
      <c r="F3739" s="296">
        <f t="shared" si="69"/>
        <v>97.32403503081413</v>
      </c>
    </row>
    <row r="3740" spans="1:6" customFormat="1" ht="15">
      <c r="A3740" s="297">
        <v>40747</v>
      </c>
      <c r="B3740" s="298" t="s">
        <v>36</v>
      </c>
      <c r="C3740" s="299" t="s">
        <v>15462</v>
      </c>
      <c r="D3740" s="300" t="s">
        <v>21</v>
      </c>
      <c r="E3740" s="301">
        <v>163.80960103795005</v>
      </c>
      <c r="F3740" s="296">
        <f t="shared" si="69"/>
        <v>163.80960103795005</v>
      </c>
    </row>
    <row r="3741" spans="1:6" customFormat="1" ht="15">
      <c r="A3741" s="297">
        <v>40727</v>
      </c>
      <c r="B3741" s="298" t="s">
        <v>36</v>
      </c>
      <c r="C3741" s="299" t="s">
        <v>15463</v>
      </c>
      <c r="D3741" s="300" t="s">
        <v>1875</v>
      </c>
      <c r="E3741" s="301">
        <v>386.90398962049949</v>
      </c>
      <c r="F3741" s="296">
        <f t="shared" si="69"/>
        <v>386.90398962049949</v>
      </c>
    </row>
    <row r="3742" spans="1:6" customFormat="1" ht="15">
      <c r="A3742" s="297">
        <v>41264</v>
      </c>
      <c r="B3742" s="298" t="s">
        <v>36</v>
      </c>
      <c r="C3742" s="299" t="s">
        <v>15464</v>
      </c>
      <c r="D3742" s="300" t="s">
        <v>1875</v>
      </c>
      <c r="E3742" s="301">
        <v>521.41582873824188</v>
      </c>
      <c r="F3742" s="296">
        <f t="shared" si="69"/>
        <v>521.41582873824188</v>
      </c>
    </row>
    <row r="3743" spans="1:6" customFormat="1" ht="15">
      <c r="A3743" s="297">
        <v>41239</v>
      </c>
      <c r="B3743" s="298" t="s">
        <v>36</v>
      </c>
      <c r="C3743" s="299" t="s">
        <v>15465</v>
      </c>
      <c r="D3743" s="300" t="s">
        <v>1875</v>
      </c>
      <c r="E3743" s="301">
        <v>124.50535192993836</v>
      </c>
      <c r="F3743" s="296">
        <f t="shared" si="69"/>
        <v>124.50535192993836</v>
      </c>
    </row>
    <row r="3744" spans="1:6" customFormat="1" ht="15">
      <c r="A3744" s="297">
        <v>40688</v>
      </c>
      <c r="B3744" s="298" t="s">
        <v>36</v>
      </c>
      <c r="C3744" s="299" t="s">
        <v>15466</v>
      </c>
      <c r="D3744" s="300" t="s">
        <v>14817</v>
      </c>
      <c r="E3744" s="301">
        <v>338.6149854038274</v>
      </c>
      <c r="F3744" s="296">
        <f t="shared" si="69"/>
        <v>338.6149854038274</v>
      </c>
    </row>
    <row r="3745" spans="1:6" customFormat="1" ht="15">
      <c r="A3745" s="297">
        <v>40690</v>
      </c>
      <c r="B3745" s="298" t="s">
        <v>36</v>
      </c>
      <c r="C3745" s="299" t="s">
        <v>15467</v>
      </c>
      <c r="D3745" s="300" t="s">
        <v>14817</v>
      </c>
      <c r="E3745" s="301">
        <v>1669.8183587414853</v>
      </c>
      <c r="F3745" s="296">
        <f t="shared" si="69"/>
        <v>1669.8183587414853</v>
      </c>
    </row>
    <row r="3746" spans="1:6" customFormat="1" ht="15">
      <c r="A3746" s="297">
        <v>40691</v>
      </c>
      <c r="B3746" s="298" t="s">
        <v>36</v>
      </c>
      <c r="C3746" s="299" t="s">
        <v>15468</v>
      </c>
      <c r="D3746" s="300" t="s">
        <v>14817</v>
      </c>
      <c r="E3746" s="301">
        <v>1999.2296464482645</v>
      </c>
      <c r="F3746" s="296">
        <f t="shared" si="69"/>
        <v>1999.2296464482645</v>
      </c>
    </row>
    <row r="3747" spans="1:6" customFormat="1" ht="15">
      <c r="A3747" s="297">
        <v>40689</v>
      </c>
      <c r="B3747" s="298" t="s">
        <v>36</v>
      </c>
      <c r="C3747" s="299" t="s">
        <v>15469</v>
      </c>
      <c r="D3747" s="300" t="s">
        <v>14817</v>
      </c>
      <c r="E3747" s="301">
        <v>842.81543950697358</v>
      </c>
      <c r="F3747" s="296">
        <f t="shared" si="69"/>
        <v>842.81543950697358</v>
      </c>
    </row>
    <row r="3748" spans="1:6" customFormat="1" ht="15">
      <c r="A3748" s="297">
        <v>40666</v>
      </c>
      <c r="B3748" s="298" t="s">
        <v>36</v>
      </c>
      <c r="C3748" s="299" t="s">
        <v>15470</v>
      </c>
      <c r="D3748" s="300" t="s">
        <v>21</v>
      </c>
      <c r="E3748" s="301">
        <v>103.89231268245216</v>
      </c>
      <c r="F3748" s="296">
        <f t="shared" si="69"/>
        <v>103.89231268245216</v>
      </c>
    </row>
    <row r="3749" spans="1:6" customFormat="1" ht="15">
      <c r="A3749" s="297">
        <v>40667</v>
      </c>
      <c r="B3749" s="298" t="s">
        <v>36</v>
      </c>
      <c r="C3749" s="299" t="s">
        <v>15471</v>
      </c>
      <c r="D3749" s="300" t="s">
        <v>21</v>
      </c>
      <c r="E3749" s="301">
        <v>108.67661368796627</v>
      </c>
      <c r="F3749" s="296">
        <f t="shared" si="69"/>
        <v>108.67661368796627</v>
      </c>
    </row>
    <row r="3750" spans="1:6" customFormat="1" ht="15">
      <c r="A3750" s="297">
        <v>41180</v>
      </c>
      <c r="B3750" s="298" t="s">
        <v>36</v>
      </c>
      <c r="C3750" s="299" t="s">
        <v>15472</v>
      </c>
      <c r="D3750" s="300" t="s">
        <v>21</v>
      </c>
      <c r="E3750" s="301">
        <v>92.30457346740188</v>
      </c>
      <c r="F3750" s="296">
        <f t="shared" si="69"/>
        <v>92.30457346740188</v>
      </c>
    </row>
    <row r="3751" spans="1:6" customFormat="1" ht="15">
      <c r="A3751" s="297">
        <v>40668</v>
      </c>
      <c r="B3751" s="298" t="s">
        <v>36</v>
      </c>
      <c r="C3751" s="299" t="s">
        <v>15473</v>
      </c>
      <c r="D3751" s="300" t="s">
        <v>21</v>
      </c>
      <c r="E3751" s="301">
        <v>119.70483295491404</v>
      </c>
      <c r="F3751" s="296">
        <f t="shared" si="69"/>
        <v>119.70483295491404</v>
      </c>
    </row>
    <row r="3752" spans="1:6" customFormat="1" ht="15">
      <c r="A3752" s="297">
        <v>40982</v>
      </c>
      <c r="B3752" s="298" t="s">
        <v>36</v>
      </c>
      <c r="C3752" s="299" t="s">
        <v>15474</v>
      </c>
      <c r="D3752" s="300" t="s">
        <v>21</v>
      </c>
      <c r="E3752" s="301">
        <v>211.28770677911123</v>
      </c>
      <c r="F3752" s="296">
        <f t="shared" si="69"/>
        <v>211.28770677911123</v>
      </c>
    </row>
    <row r="3753" spans="1:6" customFormat="1" ht="15">
      <c r="A3753" s="297">
        <v>41336</v>
      </c>
      <c r="B3753" s="298" t="s">
        <v>36</v>
      </c>
      <c r="C3753" s="299" t="s">
        <v>15475</v>
      </c>
      <c r="D3753" s="300" t="s">
        <v>21</v>
      </c>
      <c r="E3753" s="301">
        <v>111.05254622121309</v>
      </c>
      <c r="F3753" s="296">
        <f t="shared" si="69"/>
        <v>111.05254622121309</v>
      </c>
    </row>
    <row r="3754" spans="1:6" customFormat="1" ht="15">
      <c r="A3754" s="297">
        <v>40669</v>
      </c>
      <c r="B3754" s="298" t="s">
        <v>36</v>
      </c>
      <c r="C3754" s="299" t="s">
        <v>15476</v>
      </c>
      <c r="D3754" s="300" t="s">
        <v>21</v>
      </c>
      <c r="E3754" s="301">
        <v>102.05968212779759</v>
      </c>
      <c r="F3754" s="296">
        <f t="shared" si="69"/>
        <v>102.05968212779759</v>
      </c>
    </row>
    <row r="3755" spans="1:6" customFormat="1" ht="15">
      <c r="A3755" s="297">
        <v>40670</v>
      </c>
      <c r="B3755" s="298" t="s">
        <v>36</v>
      </c>
      <c r="C3755" s="299" t="s">
        <v>15477</v>
      </c>
      <c r="D3755" s="300" t="s">
        <v>21</v>
      </c>
      <c r="E3755" s="301">
        <v>76.175802789490746</v>
      </c>
      <c r="F3755" s="296">
        <f t="shared" si="69"/>
        <v>76.175802789490746</v>
      </c>
    </row>
    <row r="3756" spans="1:6" customFormat="1" ht="15">
      <c r="A3756" s="297">
        <v>40560</v>
      </c>
      <c r="B3756" s="298" t="s">
        <v>36</v>
      </c>
      <c r="C3756" s="299" t="s">
        <v>15478</v>
      </c>
      <c r="D3756" s="300" t="s">
        <v>14817</v>
      </c>
      <c r="E3756" s="301">
        <v>175.70548167369444</v>
      </c>
      <c r="F3756" s="296">
        <f t="shared" si="69"/>
        <v>175.70548167369444</v>
      </c>
    </row>
    <row r="3757" spans="1:6" customFormat="1" ht="15">
      <c r="A3757" s="297">
        <v>40558</v>
      </c>
      <c r="B3757" s="298" t="s">
        <v>36</v>
      </c>
      <c r="C3757" s="299" t="s">
        <v>15479</v>
      </c>
      <c r="D3757" s="300" t="s">
        <v>14817</v>
      </c>
      <c r="E3757" s="301">
        <v>596.72397015893603</v>
      </c>
      <c r="F3757" s="296">
        <f t="shared" si="69"/>
        <v>596.72397015893603</v>
      </c>
    </row>
    <row r="3758" spans="1:6" customFormat="1" ht="30">
      <c r="A3758" s="297">
        <v>41029</v>
      </c>
      <c r="B3758" s="298" t="s">
        <v>36</v>
      </c>
      <c r="C3758" s="299" t="s">
        <v>15480</v>
      </c>
      <c r="D3758" s="300" t="s">
        <v>1874</v>
      </c>
      <c r="E3758" s="301">
        <v>54.914044761595846</v>
      </c>
      <c r="F3758" s="296">
        <f t="shared" si="69"/>
        <v>54.914044761595846</v>
      </c>
    </row>
    <row r="3759" spans="1:6" customFormat="1" ht="15">
      <c r="A3759" s="297">
        <v>41040</v>
      </c>
      <c r="B3759" s="298" t="s">
        <v>36</v>
      </c>
      <c r="C3759" s="299" t="s">
        <v>15481</v>
      </c>
      <c r="D3759" s="300" t="s">
        <v>1874</v>
      </c>
      <c r="E3759" s="301">
        <v>36.685047032111576</v>
      </c>
      <c r="F3759" s="296">
        <f t="shared" si="69"/>
        <v>36.685047032111576</v>
      </c>
    </row>
    <row r="3760" spans="1:6" customFormat="1" ht="15">
      <c r="A3760" s="297">
        <v>42658</v>
      </c>
      <c r="B3760" s="298" t="s">
        <v>36</v>
      </c>
      <c r="C3760" s="299" t="s">
        <v>15482</v>
      </c>
      <c r="D3760" s="300" t="s">
        <v>1874</v>
      </c>
      <c r="E3760" s="301">
        <v>44.777813817710019</v>
      </c>
      <c r="F3760" s="296">
        <f t="shared" si="69"/>
        <v>44.777813817710019</v>
      </c>
    </row>
    <row r="3761" spans="1:6" customFormat="1" ht="15">
      <c r="A3761" s="297">
        <v>40655</v>
      </c>
      <c r="B3761" s="298" t="s">
        <v>36</v>
      </c>
      <c r="C3761" s="299" t="s">
        <v>15483</v>
      </c>
      <c r="D3761" s="300" t="s">
        <v>14817</v>
      </c>
      <c r="E3761" s="301">
        <v>417.12617580278948</v>
      </c>
      <c r="F3761" s="296">
        <f t="shared" si="69"/>
        <v>417.12617580278948</v>
      </c>
    </row>
    <row r="3762" spans="1:6" customFormat="1" ht="15">
      <c r="A3762" s="297">
        <v>41092</v>
      </c>
      <c r="B3762" s="298" t="s">
        <v>36</v>
      </c>
      <c r="C3762" s="299" t="s">
        <v>15484</v>
      </c>
      <c r="D3762" s="300" t="s">
        <v>15485</v>
      </c>
      <c r="E3762" s="301">
        <v>29.095037301329874</v>
      </c>
      <c r="F3762" s="296">
        <f t="shared" si="69"/>
        <v>29.095037301329874</v>
      </c>
    </row>
    <row r="3763" spans="1:6" customFormat="1" ht="15">
      <c r="A3763" s="297">
        <v>41091</v>
      </c>
      <c r="B3763" s="298" t="s">
        <v>36</v>
      </c>
      <c r="C3763" s="299" t="s">
        <v>15486</v>
      </c>
      <c r="D3763" s="300" t="s">
        <v>15485</v>
      </c>
      <c r="E3763" s="301">
        <v>39.369120986052543</v>
      </c>
      <c r="F3763" s="296">
        <f t="shared" si="69"/>
        <v>39.369120986052543</v>
      </c>
    </row>
    <row r="3764" spans="1:6" customFormat="1" ht="15">
      <c r="A3764" s="297">
        <v>40706</v>
      </c>
      <c r="B3764" s="298" t="s">
        <v>36</v>
      </c>
      <c r="C3764" s="299" t="s">
        <v>15487</v>
      </c>
      <c r="D3764" s="300" t="s">
        <v>21</v>
      </c>
      <c r="E3764" s="301">
        <v>412.29322088874471</v>
      </c>
      <c r="F3764" s="296">
        <f t="shared" si="69"/>
        <v>412.29322088874471</v>
      </c>
    </row>
    <row r="3765" spans="1:6" customFormat="1" ht="30">
      <c r="A3765" s="297">
        <v>40651</v>
      </c>
      <c r="B3765" s="298" t="s">
        <v>36</v>
      </c>
      <c r="C3765" s="299" t="s">
        <v>15488</v>
      </c>
      <c r="D3765" s="300" t="s">
        <v>21</v>
      </c>
      <c r="E3765" s="301">
        <v>560.3146286084982</v>
      </c>
      <c r="F3765" s="296">
        <f t="shared" si="69"/>
        <v>560.3146286084982</v>
      </c>
    </row>
    <row r="3766" spans="1:6" customFormat="1" ht="15">
      <c r="A3766" s="297">
        <v>41122</v>
      </c>
      <c r="B3766" s="298" t="s">
        <v>36</v>
      </c>
      <c r="C3766" s="299" t="s">
        <v>15489</v>
      </c>
      <c r="D3766" s="300" t="s">
        <v>21</v>
      </c>
      <c r="E3766" s="301">
        <v>23.426856957508917</v>
      </c>
      <c r="F3766" s="296">
        <f t="shared" si="69"/>
        <v>23.426856957508917</v>
      </c>
    </row>
    <row r="3767" spans="1:6" customFormat="1" ht="15">
      <c r="A3767" s="297">
        <v>41123</v>
      </c>
      <c r="B3767" s="298" t="s">
        <v>36</v>
      </c>
      <c r="C3767" s="299" t="s">
        <v>15490</v>
      </c>
      <c r="D3767" s="300" t="s">
        <v>21</v>
      </c>
      <c r="E3767" s="301">
        <v>53.097632176451505</v>
      </c>
      <c r="F3767" s="296">
        <f t="shared" si="69"/>
        <v>53.097632176451505</v>
      </c>
    </row>
    <row r="3768" spans="1:6" customFormat="1" ht="15">
      <c r="A3768" s="297">
        <v>41125</v>
      </c>
      <c r="B3768" s="298" t="s">
        <v>36</v>
      </c>
      <c r="C3768" s="299" t="s">
        <v>15491</v>
      </c>
      <c r="D3768" s="300" t="s">
        <v>21</v>
      </c>
      <c r="E3768" s="301">
        <v>40.796302302951673</v>
      </c>
      <c r="F3768" s="296">
        <f t="shared" si="69"/>
        <v>40.796302302951673</v>
      </c>
    </row>
    <row r="3769" spans="1:6" customFormat="1" ht="15">
      <c r="A3769" s="297">
        <v>41119</v>
      </c>
      <c r="B3769" s="298" t="s">
        <v>36</v>
      </c>
      <c r="C3769" s="299" t="s">
        <v>15492</v>
      </c>
      <c r="D3769" s="300" t="s">
        <v>21</v>
      </c>
      <c r="E3769" s="301">
        <v>11.409341550437885</v>
      </c>
      <c r="F3769" s="296">
        <f t="shared" si="69"/>
        <v>11.409341550437885</v>
      </c>
    </row>
    <row r="3770" spans="1:6" customFormat="1" ht="15">
      <c r="A3770" s="297">
        <v>41114</v>
      </c>
      <c r="B3770" s="298" t="s">
        <v>36</v>
      </c>
      <c r="C3770" s="299" t="s">
        <v>15493</v>
      </c>
      <c r="D3770" s="300" t="s">
        <v>21</v>
      </c>
      <c r="E3770" s="301">
        <v>11.385014596172558</v>
      </c>
      <c r="F3770" s="296">
        <f t="shared" si="69"/>
        <v>11.385014596172558</v>
      </c>
    </row>
    <row r="3771" spans="1:6" customFormat="1" ht="15">
      <c r="A3771" s="297">
        <v>40707</v>
      </c>
      <c r="B3771" s="298" t="s">
        <v>36</v>
      </c>
      <c r="C3771" s="299" t="s">
        <v>15494</v>
      </c>
      <c r="D3771" s="300" t="s">
        <v>21</v>
      </c>
      <c r="E3771" s="301">
        <v>217.4099902692183</v>
      </c>
      <c r="F3771" s="296">
        <f t="shared" si="69"/>
        <v>217.4099902692183</v>
      </c>
    </row>
    <row r="3772" spans="1:6" customFormat="1" ht="15">
      <c r="A3772" s="297">
        <v>41118</v>
      </c>
      <c r="B3772" s="298" t="s">
        <v>36</v>
      </c>
      <c r="C3772" s="299" t="s">
        <v>15495</v>
      </c>
      <c r="D3772" s="300" t="s">
        <v>21</v>
      </c>
      <c r="E3772" s="301">
        <v>19.964320467077521</v>
      </c>
      <c r="F3772" s="296">
        <f t="shared" si="69"/>
        <v>19.964320467077521</v>
      </c>
    </row>
    <row r="3773" spans="1:6" customFormat="1" ht="15">
      <c r="A3773" s="297">
        <v>40702</v>
      </c>
      <c r="B3773" s="298" t="s">
        <v>36</v>
      </c>
      <c r="C3773" s="299" t="s">
        <v>15496</v>
      </c>
      <c r="D3773" s="300" t="s">
        <v>1875</v>
      </c>
      <c r="E3773" s="301">
        <v>455.17353227375935</v>
      </c>
      <c r="F3773" s="296">
        <f t="shared" si="69"/>
        <v>455.17353227375935</v>
      </c>
    </row>
    <row r="3774" spans="1:6" customFormat="1" ht="15">
      <c r="A3774" s="297">
        <v>40701</v>
      </c>
      <c r="B3774" s="298" t="s">
        <v>36</v>
      </c>
      <c r="C3774" s="299" t="s">
        <v>15497</v>
      </c>
      <c r="D3774" s="300" t="s">
        <v>1875</v>
      </c>
      <c r="E3774" s="301">
        <v>229.17612714888094</v>
      </c>
      <c r="F3774" s="296">
        <f t="shared" si="69"/>
        <v>229.17612714888094</v>
      </c>
    </row>
    <row r="3775" spans="1:6" customFormat="1" ht="15">
      <c r="A3775" s="297">
        <v>40698</v>
      </c>
      <c r="B3775" s="298" t="s">
        <v>36</v>
      </c>
      <c r="C3775" s="299" t="s">
        <v>15498</v>
      </c>
      <c r="D3775" s="300" t="s">
        <v>21</v>
      </c>
      <c r="E3775" s="301">
        <v>110.8741485566007</v>
      </c>
      <c r="F3775" s="296">
        <f t="shared" si="69"/>
        <v>110.8741485566007</v>
      </c>
    </row>
    <row r="3776" spans="1:6" customFormat="1" ht="15">
      <c r="A3776" s="297">
        <v>40700</v>
      </c>
      <c r="B3776" s="298" t="s">
        <v>36</v>
      </c>
      <c r="C3776" s="299" t="s">
        <v>15499</v>
      </c>
      <c r="D3776" s="300" t="s">
        <v>21</v>
      </c>
      <c r="E3776" s="301">
        <v>110.00648718780408</v>
      </c>
      <c r="F3776" s="296">
        <f t="shared" si="69"/>
        <v>110.00648718780408</v>
      </c>
    </row>
    <row r="3777" spans="1:6" customFormat="1" ht="15">
      <c r="A3777" s="297">
        <v>40696</v>
      </c>
      <c r="B3777" s="298" t="s">
        <v>36</v>
      </c>
      <c r="C3777" s="299" t="s">
        <v>15500</v>
      </c>
      <c r="D3777" s="300" t="s">
        <v>21</v>
      </c>
      <c r="E3777" s="301">
        <v>216.84236133636068</v>
      </c>
      <c r="F3777" s="296">
        <f t="shared" si="69"/>
        <v>216.84236133636068</v>
      </c>
    </row>
    <row r="3778" spans="1:6" customFormat="1" ht="15">
      <c r="A3778" s="297">
        <v>40695</v>
      </c>
      <c r="B3778" s="298" t="s">
        <v>36</v>
      </c>
      <c r="C3778" s="299" t="s">
        <v>15501</v>
      </c>
      <c r="D3778" s="300" t="s">
        <v>21</v>
      </c>
      <c r="E3778" s="301">
        <v>80.31949399935128</v>
      </c>
      <c r="F3778" s="296">
        <f t="shared" si="69"/>
        <v>80.31949399935128</v>
      </c>
    </row>
    <row r="3779" spans="1:6" customFormat="1" ht="15">
      <c r="A3779" s="297">
        <v>40692</v>
      </c>
      <c r="B3779" s="298" t="s">
        <v>36</v>
      </c>
      <c r="C3779" s="299" t="s">
        <v>15502</v>
      </c>
      <c r="D3779" s="300" t="s">
        <v>21</v>
      </c>
      <c r="E3779" s="301">
        <v>4.4680506000648714</v>
      </c>
      <c r="F3779" s="296">
        <f t="shared" si="69"/>
        <v>4.4680506000648714</v>
      </c>
    </row>
    <row r="3780" spans="1:6" customFormat="1" ht="15">
      <c r="A3780" s="297">
        <v>40697</v>
      </c>
      <c r="B3780" s="298" t="s">
        <v>36</v>
      </c>
      <c r="C3780" s="299" t="s">
        <v>15503</v>
      </c>
      <c r="D3780" s="300" t="s">
        <v>21</v>
      </c>
      <c r="E3780" s="301">
        <v>108.56308790139474</v>
      </c>
      <c r="F3780" s="296">
        <f t="shared" si="69"/>
        <v>108.56308790139474</v>
      </c>
    </row>
    <row r="3781" spans="1:6" customFormat="1" ht="15">
      <c r="A3781" s="297">
        <v>40699</v>
      </c>
      <c r="B3781" s="298" t="s">
        <v>36</v>
      </c>
      <c r="C3781" s="299" t="s">
        <v>15504</v>
      </c>
      <c r="D3781" s="300" t="s">
        <v>21</v>
      </c>
      <c r="E3781" s="301">
        <v>244.83457671099578</v>
      </c>
      <c r="F3781" s="296">
        <f t="shared" si="69"/>
        <v>244.83457671099578</v>
      </c>
    </row>
    <row r="3782" spans="1:6" customFormat="1" ht="15">
      <c r="A3782" s="297">
        <v>40693</v>
      </c>
      <c r="B3782" s="298" t="s">
        <v>36</v>
      </c>
      <c r="C3782" s="299" t="s">
        <v>15505</v>
      </c>
      <c r="D3782" s="300" t="s">
        <v>21</v>
      </c>
      <c r="E3782" s="301">
        <v>43.472267272137522</v>
      </c>
      <c r="F3782" s="296">
        <f t="shared" si="69"/>
        <v>43.472267272137522</v>
      </c>
    </row>
    <row r="3783" spans="1:6" customFormat="1" ht="15">
      <c r="A3783" s="297">
        <v>40694</v>
      </c>
      <c r="B3783" s="298" t="s">
        <v>36</v>
      </c>
      <c r="C3783" s="299" t="s">
        <v>15506</v>
      </c>
      <c r="D3783" s="300" t="s">
        <v>21</v>
      </c>
      <c r="E3783" s="301">
        <v>90.309763217645155</v>
      </c>
      <c r="F3783" s="296">
        <f t="shared" si="69"/>
        <v>90.309763217645155</v>
      </c>
    </row>
    <row r="3784" spans="1:6" customFormat="1" ht="15">
      <c r="A3784" s="297">
        <v>40972</v>
      </c>
      <c r="B3784" s="298" t="s">
        <v>36</v>
      </c>
      <c r="C3784" s="299" t="s">
        <v>15507</v>
      </c>
      <c r="D3784" s="300" t="s">
        <v>16</v>
      </c>
      <c r="E3784" s="301">
        <v>0</v>
      </c>
      <c r="F3784" s="296">
        <f t="shared" si="69"/>
        <v>0</v>
      </c>
    </row>
    <row r="3785" spans="1:6" customFormat="1" ht="15">
      <c r="A3785" s="297">
        <v>41405</v>
      </c>
      <c r="B3785" s="298" t="s">
        <v>36</v>
      </c>
      <c r="C3785" s="299" t="s">
        <v>15508</v>
      </c>
      <c r="D3785" s="300" t="s">
        <v>14795</v>
      </c>
      <c r="E3785" s="301">
        <v>4960.047032111579</v>
      </c>
      <c r="F3785" s="296">
        <f t="shared" si="69"/>
        <v>4960.047032111579</v>
      </c>
    </row>
    <row r="3786" spans="1:6" customFormat="1" ht="15">
      <c r="A3786" s="297">
        <v>41360</v>
      </c>
      <c r="B3786" s="298" t="s">
        <v>36</v>
      </c>
      <c r="C3786" s="299" t="s">
        <v>15509</v>
      </c>
      <c r="D3786" s="300" t="s">
        <v>14795</v>
      </c>
      <c r="E3786" s="301">
        <v>3763.2419721050924</v>
      </c>
      <c r="F3786" s="296">
        <f t="shared" si="69"/>
        <v>3763.2419721050924</v>
      </c>
    </row>
    <row r="3787" spans="1:6" customFormat="1" ht="15">
      <c r="A3787" s="297">
        <v>40968</v>
      </c>
      <c r="B3787" s="298" t="s">
        <v>36</v>
      </c>
      <c r="C3787" s="299" t="s">
        <v>15510</v>
      </c>
      <c r="D3787" s="300" t="s">
        <v>14795</v>
      </c>
      <c r="E3787" s="301">
        <v>5217.4748621472581</v>
      </c>
      <c r="F3787" s="296">
        <f t="shared" si="69"/>
        <v>5217.4748621472581</v>
      </c>
    </row>
    <row r="3788" spans="1:6" customFormat="1" ht="15">
      <c r="A3788" s="297">
        <v>40976</v>
      </c>
      <c r="B3788" s="298" t="s">
        <v>36</v>
      </c>
      <c r="C3788" s="299" t="s">
        <v>15511</v>
      </c>
      <c r="D3788" s="300" t="s">
        <v>14795</v>
      </c>
      <c r="E3788" s="301">
        <v>65236.782354849172</v>
      </c>
      <c r="F3788" s="296">
        <f t="shared" si="69"/>
        <v>65236.782354849172</v>
      </c>
    </row>
    <row r="3789" spans="1:6" customFormat="1" ht="15">
      <c r="A3789" s="297">
        <v>101196</v>
      </c>
      <c r="B3789" s="298" t="s">
        <v>36</v>
      </c>
      <c r="C3789" s="299" t="s">
        <v>15512</v>
      </c>
      <c r="D3789" s="300" t="s">
        <v>14795</v>
      </c>
      <c r="E3789" s="301">
        <v>2419.8426856957508</v>
      </c>
      <c r="F3789" s="296">
        <f t="shared" si="69"/>
        <v>2419.8426856957508</v>
      </c>
    </row>
    <row r="3790" spans="1:6" customFormat="1" ht="15">
      <c r="A3790" s="297">
        <v>42545</v>
      </c>
      <c r="B3790" s="298" t="s">
        <v>36</v>
      </c>
      <c r="C3790" s="299" t="s">
        <v>15513</v>
      </c>
      <c r="D3790" s="300" t="s">
        <v>14795</v>
      </c>
      <c r="E3790" s="301">
        <v>4607.7359714563736</v>
      </c>
      <c r="F3790" s="296">
        <f t="shared" si="69"/>
        <v>4607.7359714563736</v>
      </c>
    </row>
    <row r="3791" spans="1:6" customFormat="1" ht="15">
      <c r="A3791" s="297">
        <v>40974</v>
      </c>
      <c r="B3791" s="298" t="s">
        <v>36</v>
      </c>
      <c r="C3791" s="299" t="s">
        <v>15514</v>
      </c>
      <c r="D3791" s="300" t="s">
        <v>14795</v>
      </c>
      <c r="E3791" s="301">
        <v>3018.5290301654231</v>
      </c>
      <c r="F3791" s="296">
        <f t="shared" si="69"/>
        <v>3018.5290301654231</v>
      </c>
    </row>
    <row r="3792" spans="1:6" customFormat="1" ht="15">
      <c r="A3792" s="297">
        <v>40978</v>
      </c>
      <c r="B3792" s="298" t="s">
        <v>36</v>
      </c>
      <c r="C3792" s="299" t="s">
        <v>15515</v>
      </c>
      <c r="D3792" s="300" t="s">
        <v>14795</v>
      </c>
      <c r="E3792" s="301">
        <v>2889.0123256568277</v>
      </c>
      <c r="F3792" s="296">
        <f t="shared" si="69"/>
        <v>2889.0123256568277</v>
      </c>
    </row>
    <row r="3793" spans="1:6" customFormat="1" ht="15">
      <c r="A3793" s="297">
        <v>40975</v>
      </c>
      <c r="B3793" s="298" t="s">
        <v>36</v>
      </c>
      <c r="C3793" s="299" t="s">
        <v>15516</v>
      </c>
      <c r="D3793" s="300" t="s">
        <v>14795</v>
      </c>
      <c r="E3793" s="301">
        <v>2663.1365553032756</v>
      </c>
      <c r="F3793" s="296">
        <f t="shared" si="69"/>
        <v>2663.1365553032756</v>
      </c>
    </row>
    <row r="3794" spans="1:6" customFormat="1" ht="15">
      <c r="A3794" s="297">
        <v>40969</v>
      </c>
      <c r="B3794" s="298" t="s">
        <v>36</v>
      </c>
      <c r="C3794" s="299" t="s">
        <v>15517</v>
      </c>
      <c r="D3794" s="300" t="s">
        <v>14795</v>
      </c>
      <c r="E3794" s="301">
        <v>3236.8310087577033</v>
      </c>
      <c r="F3794" s="296">
        <f t="shared" si="69"/>
        <v>3236.8310087577033</v>
      </c>
    </row>
    <row r="3795" spans="1:6" customFormat="1" ht="15">
      <c r="A3795" s="297">
        <v>40971</v>
      </c>
      <c r="B3795" s="298" t="s">
        <v>36</v>
      </c>
      <c r="C3795" s="299" t="s">
        <v>15518</v>
      </c>
      <c r="D3795" s="300" t="s">
        <v>14795</v>
      </c>
      <c r="E3795" s="301">
        <v>3535.9795653584165</v>
      </c>
      <c r="F3795" s="296">
        <f t="shared" si="69"/>
        <v>3535.9795653584165</v>
      </c>
    </row>
    <row r="3796" spans="1:6" customFormat="1" ht="15">
      <c r="A3796" s="297">
        <v>40910</v>
      </c>
      <c r="B3796" s="298" t="s">
        <v>36</v>
      </c>
      <c r="C3796" s="299" t="s">
        <v>15519</v>
      </c>
      <c r="D3796" s="300" t="s">
        <v>14817</v>
      </c>
      <c r="E3796" s="301">
        <v>18777.862471618551</v>
      </c>
      <c r="F3796" s="296">
        <f t="shared" si="69"/>
        <v>18777.862471618551</v>
      </c>
    </row>
    <row r="3797" spans="1:6" customFormat="1" ht="15">
      <c r="A3797" s="297">
        <v>41362</v>
      </c>
      <c r="B3797" s="298" t="s">
        <v>36</v>
      </c>
      <c r="C3797" s="299" t="s">
        <v>15520</v>
      </c>
      <c r="D3797" s="300" t="s">
        <v>14817</v>
      </c>
      <c r="E3797" s="301">
        <v>13893.683100875769</v>
      </c>
      <c r="F3797" s="296">
        <f t="shared" ref="F3797:F3860" si="70">E3797*$F$3079</f>
        <v>13893.683100875769</v>
      </c>
    </row>
    <row r="3798" spans="1:6" customFormat="1" ht="30">
      <c r="A3798" s="297">
        <v>43343</v>
      </c>
      <c r="B3798" s="298" t="s">
        <v>36</v>
      </c>
      <c r="C3798" s="299" t="s">
        <v>15521</v>
      </c>
      <c r="D3798" s="300" t="s">
        <v>1874</v>
      </c>
      <c r="E3798" s="301">
        <v>115.11514758352254</v>
      </c>
      <c r="F3798" s="296">
        <f t="shared" si="70"/>
        <v>115.11514758352254</v>
      </c>
    </row>
    <row r="3799" spans="1:6" customFormat="1" ht="15">
      <c r="A3799" s="297">
        <v>41151</v>
      </c>
      <c r="B3799" s="298" t="s">
        <v>36</v>
      </c>
      <c r="C3799" s="299" t="s">
        <v>15522</v>
      </c>
      <c r="D3799" s="300" t="s">
        <v>14817</v>
      </c>
      <c r="E3799" s="301">
        <v>3370.7184560493029</v>
      </c>
      <c r="F3799" s="296">
        <f t="shared" si="70"/>
        <v>3370.7184560493029</v>
      </c>
    </row>
    <row r="3800" spans="1:6" customFormat="1" ht="15">
      <c r="A3800" s="297">
        <v>41346</v>
      </c>
      <c r="B3800" s="298" t="s">
        <v>36</v>
      </c>
      <c r="C3800" s="299" t="s">
        <v>15523</v>
      </c>
      <c r="D3800" s="300" t="s">
        <v>21</v>
      </c>
      <c r="E3800" s="301">
        <v>47.599740512487834</v>
      </c>
      <c r="F3800" s="296">
        <f t="shared" si="70"/>
        <v>47.599740512487834</v>
      </c>
    </row>
    <row r="3801" spans="1:6" customFormat="1" ht="15">
      <c r="A3801" s="297">
        <v>41150</v>
      </c>
      <c r="B3801" s="298" t="s">
        <v>36</v>
      </c>
      <c r="C3801" s="299" t="s">
        <v>15524</v>
      </c>
      <c r="D3801" s="300" t="s">
        <v>21</v>
      </c>
      <c r="E3801" s="301">
        <v>9.0334090171910475</v>
      </c>
      <c r="F3801" s="296">
        <f t="shared" si="70"/>
        <v>9.0334090171910475</v>
      </c>
    </row>
    <row r="3802" spans="1:6" customFormat="1" ht="15">
      <c r="A3802" s="297">
        <v>41149</v>
      </c>
      <c r="B3802" s="298" t="s">
        <v>36</v>
      </c>
      <c r="C3802" s="299" t="s">
        <v>15525</v>
      </c>
      <c r="D3802" s="300" t="s">
        <v>21</v>
      </c>
      <c r="E3802" s="301">
        <v>10.817385663314953</v>
      </c>
      <c r="F3802" s="296">
        <f t="shared" si="70"/>
        <v>10.817385663314953</v>
      </c>
    </row>
    <row r="3803" spans="1:6" customFormat="1" ht="15">
      <c r="A3803" s="297">
        <v>41410</v>
      </c>
      <c r="B3803" s="298" t="s">
        <v>36</v>
      </c>
      <c r="C3803" s="299" t="s">
        <v>15526</v>
      </c>
      <c r="D3803" s="300" t="s">
        <v>21</v>
      </c>
      <c r="E3803" s="301">
        <v>10.322737593253324</v>
      </c>
      <c r="F3803" s="296">
        <f t="shared" si="70"/>
        <v>10.322737593253324</v>
      </c>
    </row>
    <row r="3804" spans="1:6" customFormat="1" ht="15">
      <c r="A3804" s="297">
        <v>41148</v>
      </c>
      <c r="B3804" s="298" t="s">
        <v>36</v>
      </c>
      <c r="C3804" s="299" t="s">
        <v>15527</v>
      </c>
      <c r="D3804" s="300" t="s">
        <v>21</v>
      </c>
      <c r="E3804" s="301">
        <v>12.593253324683749</v>
      </c>
      <c r="F3804" s="296">
        <f t="shared" si="70"/>
        <v>12.593253324683749</v>
      </c>
    </row>
    <row r="3805" spans="1:6" customFormat="1" ht="15">
      <c r="A3805" s="297">
        <v>41152</v>
      </c>
      <c r="B3805" s="298" t="s">
        <v>36</v>
      </c>
      <c r="C3805" s="299" t="s">
        <v>15528</v>
      </c>
      <c r="D3805" s="300" t="s">
        <v>14817</v>
      </c>
      <c r="E3805" s="301">
        <v>514.91242296464475</v>
      </c>
      <c r="F3805" s="296">
        <f t="shared" si="70"/>
        <v>514.91242296464475</v>
      </c>
    </row>
    <row r="3806" spans="1:6" customFormat="1" ht="15">
      <c r="A3806" s="297">
        <v>41004</v>
      </c>
      <c r="B3806" s="298" t="s">
        <v>36</v>
      </c>
      <c r="C3806" s="299" t="s">
        <v>15529</v>
      </c>
      <c r="D3806" s="300" t="s">
        <v>14817</v>
      </c>
      <c r="E3806" s="301">
        <v>1197.3645799545895</v>
      </c>
      <c r="F3806" s="296">
        <f t="shared" si="70"/>
        <v>1197.3645799545895</v>
      </c>
    </row>
    <row r="3807" spans="1:6" customFormat="1" ht="15">
      <c r="A3807" s="297">
        <v>40911</v>
      </c>
      <c r="B3807" s="298" t="s">
        <v>36</v>
      </c>
      <c r="C3807" s="299" t="s">
        <v>15530</v>
      </c>
      <c r="D3807" s="300" t="s">
        <v>1874</v>
      </c>
      <c r="E3807" s="301">
        <v>59.138825819007465</v>
      </c>
      <c r="F3807" s="296">
        <f t="shared" si="70"/>
        <v>59.138825819007465</v>
      </c>
    </row>
    <row r="3808" spans="1:6" customFormat="1" ht="30">
      <c r="A3808" s="297">
        <v>40915</v>
      </c>
      <c r="B3808" s="298" t="s">
        <v>36</v>
      </c>
      <c r="C3808" s="299" t="s">
        <v>15531</v>
      </c>
      <c r="D3808" s="300" t="s">
        <v>1874</v>
      </c>
      <c r="E3808" s="301">
        <v>119.1939669153422</v>
      </c>
      <c r="F3808" s="296">
        <f t="shared" si="70"/>
        <v>119.1939669153422</v>
      </c>
    </row>
    <row r="3809" spans="1:6" customFormat="1" ht="30">
      <c r="A3809" s="297">
        <v>40899</v>
      </c>
      <c r="B3809" s="298" t="s">
        <v>36</v>
      </c>
      <c r="C3809" s="299" t="s">
        <v>15532</v>
      </c>
      <c r="D3809" s="300" t="s">
        <v>21</v>
      </c>
      <c r="E3809" s="301">
        <v>20.337333765812517</v>
      </c>
      <c r="F3809" s="296">
        <f t="shared" si="70"/>
        <v>20.337333765812517</v>
      </c>
    </row>
    <row r="3810" spans="1:6" customFormat="1" ht="30">
      <c r="A3810" s="297">
        <v>40900</v>
      </c>
      <c r="B3810" s="298" t="s">
        <v>36</v>
      </c>
      <c r="C3810" s="299" t="s">
        <v>15533</v>
      </c>
      <c r="D3810" s="300" t="s">
        <v>21</v>
      </c>
      <c r="E3810" s="301">
        <v>30.222186182289978</v>
      </c>
      <c r="F3810" s="296">
        <f t="shared" si="70"/>
        <v>30.222186182289978</v>
      </c>
    </row>
    <row r="3811" spans="1:6" customFormat="1" ht="30">
      <c r="A3811" s="297">
        <v>41365</v>
      </c>
      <c r="B3811" s="298" t="s">
        <v>36</v>
      </c>
      <c r="C3811" s="299" t="s">
        <v>15534</v>
      </c>
      <c r="D3811" s="300" t="s">
        <v>21</v>
      </c>
      <c r="E3811" s="301">
        <v>24.19721050924424</v>
      </c>
      <c r="F3811" s="296">
        <f t="shared" si="70"/>
        <v>24.19721050924424</v>
      </c>
    </row>
    <row r="3812" spans="1:6" customFormat="1" ht="30">
      <c r="A3812" s="297">
        <v>41110</v>
      </c>
      <c r="B3812" s="298" t="s">
        <v>36</v>
      </c>
      <c r="C3812" s="299" t="s">
        <v>15535</v>
      </c>
      <c r="D3812" s="300" t="s">
        <v>21</v>
      </c>
      <c r="E3812" s="301">
        <v>22.737593253324683</v>
      </c>
      <c r="F3812" s="296">
        <f t="shared" si="70"/>
        <v>22.737593253324683</v>
      </c>
    </row>
    <row r="3813" spans="1:6" customFormat="1" ht="15">
      <c r="A3813" s="297">
        <v>40903</v>
      </c>
      <c r="B3813" s="298" t="s">
        <v>36</v>
      </c>
      <c r="C3813" s="299" t="s">
        <v>15536</v>
      </c>
      <c r="D3813" s="300" t="s">
        <v>21</v>
      </c>
      <c r="E3813" s="301">
        <v>34.917288355497888</v>
      </c>
      <c r="F3813" s="296">
        <f t="shared" si="70"/>
        <v>34.917288355497888</v>
      </c>
    </row>
    <row r="3814" spans="1:6" customFormat="1" ht="15">
      <c r="A3814" s="297">
        <v>40904</v>
      </c>
      <c r="B3814" s="298" t="s">
        <v>36</v>
      </c>
      <c r="C3814" s="299" t="s">
        <v>15537</v>
      </c>
      <c r="D3814" s="300" t="s">
        <v>21</v>
      </c>
      <c r="E3814" s="301">
        <v>69.234511839117729</v>
      </c>
      <c r="F3814" s="296">
        <f t="shared" si="70"/>
        <v>69.234511839117729</v>
      </c>
    </row>
    <row r="3815" spans="1:6" customFormat="1" ht="30">
      <c r="A3815" s="297">
        <v>40905</v>
      </c>
      <c r="B3815" s="298" t="s">
        <v>36</v>
      </c>
      <c r="C3815" s="299" t="s">
        <v>15538</v>
      </c>
      <c r="D3815" s="300" t="s">
        <v>21</v>
      </c>
      <c r="E3815" s="301">
        <v>37.009406422315926</v>
      </c>
      <c r="F3815" s="296">
        <f t="shared" si="70"/>
        <v>37.009406422315926</v>
      </c>
    </row>
    <row r="3816" spans="1:6" customFormat="1" ht="30">
      <c r="A3816" s="297">
        <v>43330</v>
      </c>
      <c r="B3816" s="298" t="s">
        <v>36</v>
      </c>
      <c r="C3816" s="299" t="s">
        <v>15539</v>
      </c>
      <c r="D3816" s="300" t="s">
        <v>21</v>
      </c>
      <c r="E3816" s="301">
        <v>37.779759974051252</v>
      </c>
      <c r="F3816" s="296">
        <f t="shared" si="70"/>
        <v>37.779759974051252</v>
      </c>
    </row>
    <row r="3817" spans="1:6" customFormat="1" ht="30">
      <c r="A3817" s="297">
        <v>40901</v>
      </c>
      <c r="B3817" s="298" t="s">
        <v>36</v>
      </c>
      <c r="C3817" s="299" t="s">
        <v>15540</v>
      </c>
      <c r="D3817" s="300" t="s">
        <v>21</v>
      </c>
      <c r="E3817" s="301">
        <v>19.226402854362632</v>
      </c>
      <c r="F3817" s="296">
        <f t="shared" si="70"/>
        <v>19.226402854362632</v>
      </c>
    </row>
    <row r="3818" spans="1:6" customFormat="1" ht="15">
      <c r="A3818" s="297">
        <v>42475</v>
      </c>
      <c r="B3818" s="298" t="s">
        <v>36</v>
      </c>
      <c r="C3818" s="299" t="s">
        <v>15541</v>
      </c>
      <c r="D3818" s="300" t="s">
        <v>1875</v>
      </c>
      <c r="E3818" s="301">
        <v>649.13233863120331</v>
      </c>
      <c r="F3818" s="296">
        <f t="shared" si="70"/>
        <v>649.13233863120331</v>
      </c>
    </row>
    <row r="3819" spans="1:6" customFormat="1" ht="15">
      <c r="A3819" s="297">
        <v>40945</v>
      </c>
      <c r="B3819" s="298" t="s">
        <v>36</v>
      </c>
      <c r="C3819" s="299" t="s">
        <v>15542</v>
      </c>
      <c r="D3819" s="300" t="s">
        <v>21</v>
      </c>
      <c r="E3819" s="301">
        <v>83.936101200129741</v>
      </c>
      <c r="F3819" s="296">
        <f t="shared" si="70"/>
        <v>83.936101200129741</v>
      </c>
    </row>
    <row r="3820" spans="1:6" customFormat="1" ht="15">
      <c r="A3820" s="297">
        <v>41109</v>
      </c>
      <c r="B3820" s="298" t="s">
        <v>36</v>
      </c>
      <c r="C3820" s="299" t="s">
        <v>15543</v>
      </c>
      <c r="D3820" s="300" t="s">
        <v>21</v>
      </c>
      <c r="E3820" s="301">
        <v>3.365228673370094</v>
      </c>
      <c r="F3820" s="296">
        <f t="shared" si="70"/>
        <v>3.365228673370094</v>
      </c>
    </row>
    <row r="3821" spans="1:6" customFormat="1" ht="15">
      <c r="A3821" s="297">
        <v>40164</v>
      </c>
      <c r="B3821" s="298" t="s">
        <v>36</v>
      </c>
      <c r="C3821" s="299" t="s">
        <v>15544</v>
      </c>
      <c r="D3821" s="300" t="s">
        <v>1874</v>
      </c>
      <c r="E3821" s="301">
        <v>63.055465455724942</v>
      </c>
      <c r="F3821" s="296">
        <f t="shared" si="70"/>
        <v>63.055465455724942</v>
      </c>
    </row>
    <row r="3822" spans="1:6" customFormat="1" ht="15">
      <c r="A3822" s="297">
        <v>40944</v>
      </c>
      <c r="B3822" s="298" t="s">
        <v>36</v>
      </c>
      <c r="C3822" s="299" t="s">
        <v>15545</v>
      </c>
      <c r="D3822" s="300" t="s">
        <v>21</v>
      </c>
      <c r="E3822" s="301">
        <v>772.33214401556927</v>
      </c>
      <c r="F3822" s="296">
        <f t="shared" si="70"/>
        <v>772.33214401556927</v>
      </c>
    </row>
    <row r="3823" spans="1:6" customFormat="1" ht="15">
      <c r="A3823" s="297">
        <v>40902</v>
      </c>
      <c r="B3823" s="298" t="s">
        <v>36</v>
      </c>
      <c r="C3823" s="299" t="s">
        <v>15546</v>
      </c>
      <c r="D3823" s="300" t="s">
        <v>21</v>
      </c>
      <c r="E3823" s="301">
        <v>6.0493026273110599</v>
      </c>
      <c r="F3823" s="296">
        <f t="shared" si="70"/>
        <v>6.0493026273110599</v>
      </c>
    </row>
    <row r="3824" spans="1:6" customFormat="1" ht="15">
      <c r="A3824" s="297">
        <v>41344</v>
      </c>
      <c r="B3824" s="298" t="s">
        <v>36</v>
      </c>
      <c r="C3824" s="299" t="s">
        <v>15547</v>
      </c>
      <c r="D3824" s="300" t="s">
        <v>21</v>
      </c>
      <c r="E3824" s="301">
        <v>73.078170613039248</v>
      </c>
      <c r="F3824" s="296">
        <f t="shared" si="70"/>
        <v>73.078170613039248</v>
      </c>
    </row>
    <row r="3825" spans="1:6" customFormat="1" ht="15">
      <c r="A3825" s="297">
        <v>41345</v>
      </c>
      <c r="B3825" s="298" t="s">
        <v>36</v>
      </c>
      <c r="C3825" s="299" t="s">
        <v>15548</v>
      </c>
      <c r="D3825" s="300" t="s">
        <v>21</v>
      </c>
      <c r="E3825" s="301">
        <v>125.19461563412258</v>
      </c>
      <c r="F3825" s="296">
        <f t="shared" si="70"/>
        <v>125.19461563412258</v>
      </c>
    </row>
    <row r="3826" spans="1:6" customFormat="1" ht="15">
      <c r="A3826" s="297">
        <v>41242</v>
      </c>
      <c r="B3826" s="298" t="s">
        <v>36</v>
      </c>
      <c r="C3826" s="299" t="s">
        <v>15549</v>
      </c>
      <c r="D3826" s="300" t="s">
        <v>1874</v>
      </c>
      <c r="E3826" s="301">
        <v>63.752838144664288</v>
      </c>
      <c r="F3826" s="296">
        <f t="shared" si="70"/>
        <v>63.752838144664288</v>
      </c>
    </row>
    <row r="3827" spans="1:6" customFormat="1" ht="15">
      <c r="A3827" s="297">
        <v>42476</v>
      </c>
      <c r="B3827" s="298" t="s">
        <v>36</v>
      </c>
      <c r="C3827" s="299" t="s">
        <v>15550</v>
      </c>
      <c r="D3827" s="300" t="s">
        <v>14817</v>
      </c>
      <c r="E3827" s="301">
        <v>45.726565034057735</v>
      </c>
      <c r="F3827" s="296">
        <f t="shared" si="70"/>
        <v>45.726565034057735</v>
      </c>
    </row>
    <row r="3828" spans="1:6" customFormat="1" ht="15">
      <c r="A3828" s="297">
        <v>41136</v>
      </c>
      <c r="B3828" s="298" t="s">
        <v>36</v>
      </c>
      <c r="C3828" s="299" t="s">
        <v>15551</v>
      </c>
      <c r="D3828" s="300" t="s">
        <v>14817</v>
      </c>
      <c r="E3828" s="301">
        <v>147.88355497891664</v>
      </c>
      <c r="F3828" s="296">
        <f t="shared" si="70"/>
        <v>147.88355497891664</v>
      </c>
    </row>
    <row r="3829" spans="1:6" customFormat="1" ht="15">
      <c r="A3829" s="297">
        <v>41135</v>
      </c>
      <c r="B3829" s="298" t="s">
        <v>36</v>
      </c>
      <c r="C3829" s="299" t="s">
        <v>15552</v>
      </c>
      <c r="D3829" s="300" t="s">
        <v>14817</v>
      </c>
      <c r="E3829" s="301">
        <v>120.21569899448588</v>
      </c>
      <c r="F3829" s="296">
        <f t="shared" si="70"/>
        <v>120.21569899448588</v>
      </c>
    </row>
    <row r="3830" spans="1:6" customFormat="1" ht="15">
      <c r="A3830" s="297">
        <v>40912</v>
      </c>
      <c r="B3830" s="298" t="s">
        <v>36</v>
      </c>
      <c r="C3830" s="299" t="s">
        <v>15553</v>
      </c>
      <c r="D3830" s="300" t="s">
        <v>1874</v>
      </c>
      <c r="E3830" s="301">
        <v>111.21472591631527</v>
      </c>
      <c r="F3830" s="296">
        <f t="shared" si="70"/>
        <v>111.21472591631527</v>
      </c>
    </row>
    <row r="3831" spans="1:6" customFormat="1" ht="15">
      <c r="A3831" s="297">
        <v>40908</v>
      </c>
      <c r="B3831" s="298" t="s">
        <v>36</v>
      </c>
      <c r="C3831" s="299" t="s">
        <v>15554</v>
      </c>
      <c r="D3831" s="300" t="s">
        <v>14817</v>
      </c>
      <c r="E3831" s="301">
        <v>10971.902367823548</v>
      </c>
      <c r="F3831" s="296">
        <f t="shared" si="70"/>
        <v>10971.902367823548</v>
      </c>
    </row>
    <row r="3832" spans="1:6" customFormat="1" ht="15">
      <c r="A3832" s="297">
        <v>40907</v>
      </c>
      <c r="B3832" s="298" t="s">
        <v>36</v>
      </c>
      <c r="C3832" s="299" t="s">
        <v>15555</v>
      </c>
      <c r="D3832" s="300" t="s">
        <v>14817</v>
      </c>
      <c r="E3832" s="301">
        <v>15798.824197210508</v>
      </c>
      <c r="F3832" s="296">
        <f t="shared" si="70"/>
        <v>15798.824197210508</v>
      </c>
    </row>
    <row r="3833" spans="1:6" customFormat="1" ht="15">
      <c r="A3833" s="297">
        <v>40906</v>
      </c>
      <c r="B3833" s="298" t="s">
        <v>36</v>
      </c>
      <c r="C3833" s="299" t="s">
        <v>15556</v>
      </c>
      <c r="D3833" s="300" t="s">
        <v>21</v>
      </c>
      <c r="E3833" s="301">
        <v>4627.9435614661043</v>
      </c>
      <c r="F3833" s="296">
        <f t="shared" si="70"/>
        <v>4627.9435614661043</v>
      </c>
    </row>
    <row r="3834" spans="1:6" customFormat="1" ht="15">
      <c r="A3834" s="297">
        <v>41240</v>
      </c>
      <c r="B3834" s="298" t="s">
        <v>36</v>
      </c>
      <c r="C3834" s="299" t="s">
        <v>15557</v>
      </c>
      <c r="D3834" s="300" t="s">
        <v>1874</v>
      </c>
      <c r="E3834" s="301">
        <v>102.31916963996107</v>
      </c>
      <c r="F3834" s="296">
        <f t="shared" si="70"/>
        <v>102.31916963996107</v>
      </c>
    </row>
    <row r="3835" spans="1:6" customFormat="1" ht="30">
      <c r="A3835" s="297">
        <v>40946</v>
      </c>
      <c r="B3835" s="298" t="s">
        <v>36</v>
      </c>
      <c r="C3835" s="299" t="s">
        <v>15558</v>
      </c>
      <c r="D3835" s="300" t="s">
        <v>1874</v>
      </c>
      <c r="E3835" s="301">
        <v>111.45799545896853</v>
      </c>
      <c r="F3835" s="296">
        <f t="shared" si="70"/>
        <v>111.45799545896853</v>
      </c>
    </row>
    <row r="3836" spans="1:6" customFormat="1" ht="15">
      <c r="A3836" s="297">
        <v>40942</v>
      </c>
      <c r="B3836" s="298" t="s">
        <v>36</v>
      </c>
      <c r="C3836" s="299" t="s">
        <v>15559</v>
      </c>
      <c r="D3836" s="300" t="s">
        <v>1874</v>
      </c>
      <c r="E3836" s="301">
        <v>48.832306195264351</v>
      </c>
      <c r="F3836" s="296">
        <f t="shared" si="70"/>
        <v>48.832306195264351</v>
      </c>
    </row>
    <row r="3837" spans="1:6" customFormat="1" ht="15">
      <c r="A3837" s="297">
        <v>41245</v>
      </c>
      <c r="B3837" s="298" t="s">
        <v>36</v>
      </c>
      <c r="C3837" s="299" t="s">
        <v>15560</v>
      </c>
      <c r="D3837" s="300" t="s">
        <v>1874</v>
      </c>
      <c r="E3837" s="301">
        <v>47.534868634446966</v>
      </c>
      <c r="F3837" s="296">
        <f t="shared" si="70"/>
        <v>47.534868634446966</v>
      </c>
    </row>
    <row r="3838" spans="1:6" customFormat="1" ht="15">
      <c r="A3838" s="297">
        <v>41404</v>
      </c>
      <c r="B3838" s="298" t="s">
        <v>36</v>
      </c>
      <c r="C3838" s="299" t="s">
        <v>15561</v>
      </c>
      <c r="D3838" s="300" t="s">
        <v>1874</v>
      </c>
      <c r="E3838" s="301">
        <v>39.596172559195587</v>
      </c>
      <c r="F3838" s="296">
        <f t="shared" si="70"/>
        <v>39.596172559195587</v>
      </c>
    </row>
    <row r="3839" spans="1:6" customFormat="1" ht="15">
      <c r="A3839" s="297">
        <v>41244</v>
      </c>
      <c r="B3839" s="298" t="s">
        <v>36</v>
      </c>
      <c r="C3839" s="299" t="s">
        <v>15562</v>
      </c>
      <c r="D3839" s="300" t="s">
        <v>1874</v>
      </c>
      <c r="E3839" s="301">
        <v>22.705157314304248</v>
      </c>
      <c r="F3839" s="296">
        <f t="shared" si="70"/>
        <v>22.705157314304248</v>
      </c>
    </row>
    <row r="3840" spans="1:6" customFormat="1" ht="15">
      <c r="A3840" s="297">
        <v>43328</v>
      </c>
      <c r="B3840" s="298" t="s">
        <v>36</v>
      </c>
      <c r="C3840" s="299" t="s">
        <v>15563</v>
      </c>
      <c r="D3840" s="300" t="s">
        <v>14817</v>
      </c>
      <c r="E3840" s="301">
        <v>13.91501783976646</v>
      </c>
      <c r="F3840" s="296">
        <f t="shared" si="70"/>
        <v>13.91501783976646</v>
      </c>
    </row>
    <row r="3841" spans="1:6" customFormat="1" ht="30">
      <c r="A3841" s="297">
        <v>40909</v>
      </c>
      <c r="B3841" s="298" t="s">
        <v>36</v>
      </c>
      <c r="C3841" s="299" t="s">
        <v>15564</v>
      </c>
      <c r="D3841" s="300" t="s">
        <v>14817</v>
      </c>
      <c r="E3841" s="301">
        <v>3265.4881608822575</v>
      </c>
      <c r="F3841" s="296">
        <f t="shared" si="70"/>
        <v>3265.4881608822575</v>
      </c>
    </row>
    <row r="3842" spans="1:6" customFormat="1" ht="15">
      <c r="A3842" s="297">
        <v>41140</v>
      </c>
      <c r="B3842" s="298" t="s">
        <v>36</v>
      </c>
      <c r="C3842" s="299" t="s">
        <v>15565</v>
      </c>
      <c r="D3842" s="300" t="s">
        <v>14817</v>
      </c>
      <c r="E3842" s="301">
        <v>3359.6659098280898</v>
      </c>
      <c r="F3842" s="296">
        <f t="shared" si="70"/>
        <v>3359.6659098280898</v>
      </c>
    </row>
    <row r="3843" spans="1:6" customFormat="1" ht="15">
      <c r="A3843" s="297">
        <v>41139</v>
      </c>
      <c r="B3843" s="298" t="s">
        <v>36</v>
      </c>
      <c r="C3843" s="299" t="s">
        <v>15566</v>
      </c>
      <c r="D3843" s="300" t="s">
        <v>14817</v>
      </c>
      <c r="E3843" s="301">
        <v>4230.8060330846574</v>
      </c>
      <c r="F3843" s="296">
        <f t="shared" si="70"/>
        <v>4230.8060330846574</v>
      </c>
    </row>
    <row r="3844" spans="1:6" customFormat="1" ht="15">
      <c r="A3844" s="297">
        <v>41138</v>
      </c>
      <c r="B3844" s="298" t="s">
        <v>36</v>
      </c>
      <c r="C3844" s="299" t="s">
        <v>15567</v>
      </c>
      <c r="D3844" s="300" t="s">
        <v>14817</v>
      </c>
      <c r="E3844" s="301">
        <v>2441.2747324035031</v>
      </c>
      <c r="F3844" s="296">
        <f t="shared" si="70"/>
        <v>2441.2747324035031</v>
      </c>
    </row>
    <row r="3845" spans="1:6" customFormat="1" ht="15">
      <c r="A3845" s="297">
        <v>41246</v>
      </c>
      <c r="B3845" s="298" t="s">
        <v>36</v>
      </c>
      <c r="C3845" s="299" t="s">
        <v>15568</v>
      </c>
      <c r="D3845" s="300" t="s">
        <v>21</v>
      </c>
      <c r="E3845" s="301">
        <v>64.782679208563081</v>
      </c>
      <c r="F3845" s="296">
        <f t="shared" si="70"/>
        <v>64.782679208563081</v>
      </c>
    </row>
    <row r="3846" spans="1:6" customFormat="1" ht="15">
      <c r="A3846" s="297">
        <v>40943</v>
      </c>
      <c r="B3846" s="298" t="s">
        <v>36</v>
      </c>
      <c r="C3846" s="299" t="s">
        <v>15569</v>
      </c>
      <c r="D3846" s="300" t="s">
        <v>21</v>
      </c>
      <c r="E3846" s="301">
        <v>58.563087901394738</v>
      </c>
      <c r="F3846" s="296">
        <f t="shared" si="70"/>
        <v>58.563087901394738</v>
      </c>
    </row>
    <row r="3847" spans="1:6" customFormat="1" ht="15">
      <c r="A3847" s="297">
        <v>40922</v>
      </c>
      <c r="B3847" s="298" t="s">
        <v>36</v>
      </c>
      <c r="C3847" s="299" t="s">
        <v>15570</v>
      </c>
      <c r="D3847" s="300" t="s">
        <v>1875</v>
      </c>
      <c r="E3847" s="301">
        <v>7.8494972429451826</v>
      </c>
      <c r="F3847" s="296">
        <f t="shared" si="70"/>
        <v>7.8494972429451826</v>
      </c>
    </row>
    <row r="3848" spans="1:6" customFormat="1" ht="15">
      <c r="A3848" s="297">
        <v>40914</v>
      </c>
      <c r="B3848" s="298" t="s">
        <v>36</v>
      </c>
      <c r="C3848" s="299" t="s">
        <v>15571</v>
      </c>
      <c r="D3848" s="300" t="s">
        <v>21</v>
      </c>
      <c r="E3848" s="301">
        <v>23.199805384365874</v>
      </c>
      <c r="F3848" s="296">
        <f t="shared" si="70"/>
        <v>23.199805384365874</v>
      </c>
    </row>
    <row r="3849" spans="1:6" customFormat="1" ht="15">
      <c r="A3849" s="297">
        <v>40913</v>
      </c>
      <c r="B3849" s="298" t="s">
        <v>36</v>
      </c>
      <c r="C3849" s="299" t="s">
        <v>15572</v>
      </c>
      <c r="D3849" s="300" t="s">
        <v>21</v>
      </c>
      <c r="E3849" s="301">
        <v>140.26921829386959</v>
      </c>
      <c r="F3849" s="296">
        <f t="shared" si="70"/>
        <v>140.26921829386959</v>
      </c>
    </row>
    <row r="3850" spans="1:6" customFormat="1" ht="30">
      <c r="A3850" s="297">
        <v>41191</v>
      </c>
      <c r="B3850" s="298" t="s">
        <v>36</v>
      </c>
      <c r="C3850" s="299" t="s">
        <v>15573</v>
      </c>
      <c r="D3850" s="300" t="s">
        <v>21</v>
      </c>
      <c r="E3850" s="301">
        <v>645.22380797924097</v>
      </c>
      <c r="F3850" s="296">
        <f t="shared" si="70"/>
        <v>645.22380797924097</v>
      </c>
    </row>
    <row r="3851" spans="1:6" customFormat="1" ht="15">
      <c r="A3851" s="297">
        <v>40947</v>
      </c>
      <c r="B3851" s="298" t="s">
        <v>36</v>
      </c>
      <c r="C3851" s="299" t="s">
        <v>15574</v>
      </c>
      <c r="D3851" s="300" t="s">
        <v>14817</v>
      </c>
      <c r="E3851" s="301">
        <v>4788.3879338306842</v>
      </c>
      <c r="F3851" s="296">
        <f t="shared" si="70"/>
        <v>4788.3879338306842</v>
      </c>
    </row>
    <row r="3852" spans="1:6" customFormat="1" ht="15">
      <c r="A3852" s="297">
        <v>43329</v>
      </c>
      <c r="B3852" s="298" t="s">
        <v>36</v>
      </c>
      <c r="C3852" s="299" t="s">
        <v>15575</v>
      </c>
      <c r="D3852" s="300" t="s">
        <v>14817</v>
      </c>
      <c r="E3852" s="301">
        <v>249.92701913720398</v>
      </c>
      <c r="F3852" s="296">
        <f t="shared" si="70"/>
        <v>249.92701913720398</v>
      </c>
    </row>
    <row r="3853" spans="1:6" customFormat="1" ht="30">
      <c r="A3853" s="297">
        <v>42050</v>
      </c>
      <c r="B3853" s="298" t="s">
        <v>36</v>
      </c>
      <c r="C3853" s="299" t="s">
        <v>15576</v>
      </c>
      <c r="D3853" s="300" t="s">
        <v>1874</v>
      </c>
      <c r="E3853" s="301">
        <v>170.05351929938371</v>
      </c>
      <c r="F3853" s="296">
        <f t="shared" si="70"/>
        <v>170.05351929938371</v>
      </c>
    </row>
    <row r="3854" spans="1:6" customFormat="1" ht="15">
      <c r="A3854" s="297">
        <v>42203</v>
      </c>
      <c r="B3854" s="298" t="s">
        <v>36</v>
      </c>
      <c r="C3854" s="299" t="s">
        <v>15577</v>
      </c>
      <c r="D3854" s="300" t="s">
        <v>14817</v>
      </c>
      <c r="E3854" s="301">
        <v>199.50535192993837</v>
      </c>
      <c r="F3854" s="296">
        <f t="shared" si="70"/>
        <v>199.50535192993837</v>
      </c>
    </row>
    <row r="3855" spans="1:6" customFormat="1" ht="15">
      <c r="A3855" s="297">
        <v>42202</v>
      </c>
      <c r="B3855" s="298" t="s">
        <v>36</v>
      </c>
      <c r="C3855" s="299" t="s">
        <v>15578</v>
      </c>
      <c r="D3855" s="300" t="s">
        <v>14817</v>
      </c>
      <c r="E3855" s="301">
        <v>126.06227700291923</v>
      </c>
      <c r="F3855" s="296">
        <f t="shared" si="70"/>
        <v>126.06227700291923</v>
      </c>
    </row>
    <row r="3856" spans="1:6" customFormat="1" ht="30">
      <c r="A3856" s="297">
        <v>42041</v>
      </c>
      <c r="B3856" s="298" t="s">
        <v>36</v>
      </c>
      <c r="C3856" s="299" t="s">
        <v>15579</v>
      </c>
      <c r="D3856" s="300" t="s">
        <v>21</v>
      </c>
      <c r="E3856" s="301">
        <v>31.195264352903013</v>
      </c>
      <c r="F3856" s="296">
        <f t="shared" si="70"/>
        <v>31.195264352903013</v>
      </c>
    </row>
    <row r="3857" spans="1:6" customFormat="1" ht="15">
      <c r="A3857" s="297">
        <v>42199</v>
      </c>
      <c r="B3857" s="298" t="s">
        <v>36</v>
      </c>
      <c r="C3857" s="299" t="s">
        <v>15580</v>
      </c>
      <c r="D3857" s="300" t="s">
        <v>1874</v>
      </c>
      <c r="E3857" s="301">
        <v>1.8650664936749917</v>
      </c>
      <c r="F3857" s="296">
        <f t="shared" si="70"/>
        <v>1.8650664936749917</v>
      </c>
    </row>
    <row r="3858" spans="1:6" customFormat="1" ht="15">
      <c r="A3858" s="297">
        <v>42210</v>
      </c>
      <c r="B3858" s="298" t="s">
        <v>36</v>
      </c>
      <c r="C3858" s="299" t="s">
        <v>15581</v>
      </c>
      <c r="D3858" s="300" t="s">
        <v>1874</v>
      </c>
      <c r="E3858" s="301">
        <v>26.824521569899446</v>
      </c>
      <c r="F3858" s="296">
        <f t="shared" si="70"/>
        <v>26.824521569899446</v>
      </c>
    </row>
    <row r="3859" spans="1:6" customFormat="1" ht="15">
      <c r="A3859" s="297">
        <v>42206</v>
      </c>
      <c r="B3859" s="298" t="s">
        <v>36</v>
      </c>
      <c r="C3859" s="299" t="s">
        <v>15582</v>
      </c>
      <c r="D3859" s="300" t="s">
        <v>1874</v>
      </c>
      <c r="E3859" s="301">
        <v>23.053843658773921</v>
      </c>
      <c r="F3859" s="296">
        <f t="shared" si="70"/>
        <v>23.053843658773921</v>
      </c>
    </row>
    <row r="3860" spans="1:6" customFormat="1" ht="15">
      <c r="A3860" s="297">
        <v>42208</v>
      </c>
      <c r="B3860" s="298" t="s">
        <v>36</v>
      </c>
      <c r="C3860" s="299" t="s">
        <v>15583</v>
      </c>
      <c r="D3860" s="300" t="s">
        <v>1874</v>
      </c>
      <c r="E3860" s="301">
        <v>2.2137528381446643</v>
      </c>
      <c r="F3860" s="296">
        <f t="shared" si="70"/>
        <v>2.2137528381446643</v>
      </c>
    </row>
    <row r="3861" spans="1:6" customFormat="1" ht="15">
      <c r="A3861" s="297">
        <v>42209</v>
      </c>
      <c r="B3861" s="298" t="s">
        <v>36</v>
      </c>
      <c r="C3861" s="299" t="s">
        <v>15584</v>
      </c>
      <c r="D3861" s="300" t="s">
        <v>1874</v>
      </c>
      <c r="E3861" s="301">
        <v>10.517353227375933</v>
      </c>
      <c r="F3861" s="296">
        <f t="shared" ref="F3861:F3870" si="71">E3861*$F$3079</f>
        <v>10.517353227375933</v>
      </c>
    </row>
    <row r="3862" spans="1:6" customFormat="1" ht="15">
      <c r="A3862" s="297">
        <v>42207</v>
      </c>
      <c r="B3862" s="298" t="s">
        <v>36</v>
      </c>
      <c r="C3862" s="299" t="s">
        <v>15585</v>
      </c>
      <c r="D3862" s="300" t="s">
        <v>1874</v>
      </c>
      <c r="E3862" s="301">
        <v>4.2491080116769382</v>
      </c>
      <c r="F3862" s="296">
        <f t="shared" si="71"/>
        <v>4.2491080116769382</v>
      </c>
    </row>
    <row r="3863" spans="1:6" customFormat="1" ht="15">
      <c r="A3863" s="297">
        <v>42237</v>
      </c>
      <c r="B3863" s="298" t="s">
        <v>36</v>
      </c>
      <c r="C3863" s="299" t="s">
        <v>15586</v>
      </c>
      <c r="D3863" s="300" t="s">
        <v>1874</v>
      </c>
      <c r="E3863" s="301">
        <v>6.0898475510866037</v>
      </c>
      <c r="F3863" s="296">
        <f t="shared" si="71"/>
        <v>6.0898475510866037</v>
      </c>
    </row>
    <row r="3864" spans="1:6" customFormat="1" ht="15">
      <c r="A3864" s="297">
        <v>42200</v>
      </c>
      <c r="B3864" s="298" t="s">
        <v>36</v>
      </c>
      <c r="C3864" s="299" t="s">
        <v>15587</v>
      </c>
      <c r="D3864" s="300" t="s">
        <v>1874</v>
      </c>
      <c r="E3864" s="301">
        <v>8.8631203373337648</v>
      </c>
      <c r="F3864" s="296">
        <f t="shared" si="71"/>
        <v>8.8631203373337648</v>
      </c>
    </row>
    <row r="3865" spans="1:6" customFormat="1" ht="15">
      <c r="A3865" s="297">
        <v>42201</v>
      </c>
      <c r="B3865" s="298" t="s">
        <v>36</v>
      </c>
      <c r="C3865" s="299" t="s">
        <v>15588</v>
      </c>
      <c r="D3865" s="300" t="s">
        <v>1874</v>
      </c>
      <c r="E3865" s="301">
        <v>6.8845280570872527</v>
      </c>
      <c r="F3865" s="296">
        <f t="shared" si="71"/>
        <v>6.8845280570872527</v>
      </c>
    </row>
    <row r="3866" spans="1:6" customFormat="1" ht="30">
      <c r="A3866" s="297">
        <v>41247</v>
      </c>
      <c r="B3866" s="298" t="s">
        <v>36</v>
      </c>
      <c r="C3866" s="299" t="s">
        <v>15589</v>
      </c>
      <c r="D3866" s="300" t="s">
        <v>1875</v>
      </c>
      <c r="E3866" s="301">
        <v>77.319169639961061</v>
      </c>
      <c r="F3866" s="296">
        <f t="shared" si="71"/>
        <v>77.319169639961061</v>
      </c>
    </row>
    <row r="3867" spans="1:6" customFormat="1" ht="15">
      <c r="A3867" s="297">
        <v>42204</v>
      </c>
      <c r="B3867" s="298" t="s">
        <v>36</v>
      </c>
      <c r="C3867" s="299" t="s">
        <v>15590</v>
      </c>
      <c r="D3867" s="300" t="s">
        <v>14817</v>
      </c>
      <c r="E3867" s="301">
        <v>53.78689588063574</v>
      </c>
      <c r="F3867" s="296">
        <f t="shared" si="71"/>
        <v>53.78689588063574</v>
      </c>
    </row>
    <row r="3868" spans="1:6" customFormat="1" ht="15">
      <c r="A3868" s="297">
        <v>42044</v>
      </c>
      <c r="B3868" s="298" t="s">
        <v>36</v>
      </c>
      <c r="C3868" s="299" t="s">
        <v>15591</v>
      </c>
      <c r="D3868" s="300" t="s">
        <v>14817</v>
      </c>
      <c r="E3868" s="301">
        <v>4731.1871553681476</v>
      </c>
      <c r="F3868" s="296">
        <f t="shared" si="71"/>
        <v>4731.1871553681476</v>
      </c>
    </row>
    <row r="3869" spans="1:6" customFormat="1" ht="15">
      <c r="A3869" s="297">
        <v>40102</v>
      </c>
      <c r="B3869" s="298" t="s">
        <v>36</v>
      </c>
      <c r="C3869" s="299" t="s">
        <v>15592</v>
      </c>
      <c r="D3869" s="300" t="s">
        <v>1874</v>
      </c>
      <c r="E3869" s="301">
        <v>22.559195588712292</v>
      </c>
      <c r="F3869" s="296">
        <f t="shared" si="71"/>
        <v>22.559195588712292</v>
      </c>
    </row>
    <row r="3870" spans="1:6" customFormat="1" ht="15">
      <c r="A3870" s="297">
        <v>42039</v>
      </c>
      <c r="B3870" s="298" t="s">
        <v>36</v>
      </c>
      <c r="C3870" s="299" t="s">
        <v>15593</v>
      </c>
      <c r="D3870" s="300" t="s">
        <v>1874</v>
      </c>
      <c r="E3870" s="301">
        <v>25.154070710347064</v>
      </c>
      <c r="F3870" s="296">
        <f t="shared" si="71"/>
        <v>25.154070710347064</v>
      </c>
    </row>
    <row r="3871" spans="1:6" customFormat="1" ht="15">
      <c r="A3871" s="448" t="s">
        <v>15594</v>
      </c>
      <c r="B3871" s="448"/>
      <c r="C3871" s="448"/>
      <c r="D3871" s="448"/>
      <c r="E3871" s="448"/>
      <c r="F3871" s="448"/>
    </row>
    <row r="3872" spans="1:6" customFormat="1" ht="18">
      <c r="A3872" s="302">
        <v>41153</v>
      </c>
      <c r="B3872" s="303" t="s">
        <v>36</v>
      </c>
      <c r="C3872" s="304" t="s">
        <v>15595</v>
      </c>
      <c r="D3872" s="305" t="s">
        <v>14817</v>
      </c>
      <c r="E3872" s="306">
        <v>130.03567953292247</v>
      </c>
      <c r="F3872" s="296">
        <f t="shared" ref="F3872:F3907" si="72">E3872*$F$3079</f>
        <v>130.03567953292247</v>
      </c>
    </row>
    <row r="3873" spans="1:6" customFormat="1" ht="18">
      <c r="A3873" s="302">
        <v>41409</v>
      </c>
      <c r="B3873" s="303" t="s">
        <v>36</v>
      </c>
      <c r="C3873" s="304" t="s">
        <v>15596</v>
      </c>
      <c r="D3873" s="305" t="s">
        <v>14817</v>
      </c>
      <c r="E3873" s="306">
        <v>609.10638987998698</v>
      </c>
      <c r="F3873" s="296">
        <f t="shared" si="72"/>
        <v>609.10638987998698</v>
      </c>
    </row>
    <row r="3874" spans="1:6" customFormat="1" ht="18">
      <c r="A3874" s="302">
        <v>40928</v>
      </c>
      <c r="B3874" s="303" t="s">
        <v>36</v>
      </c>
      <c r="C3874" s="304" t="s">
        <v>15597</v>
      </c>
      <c r="D3874" s="305" t="s">
        <v>14817</v>
      </c>
      <c r="E3874" s="306">
        <v>76.046059033409009</v>
      </c>
      <c r="F3874" s="296">
        <f t="shared" si="72"/>
        <v>76.046059033409009</v>
      </c>
    </row>
    <row r="3875" spans="1:6" customFormat="1" ht="18">
      <c r="A3875" s="302">
        <v>41408</v>
      </c>
      <c r="B3875" s="303" t="s">
        <v>36</v>
      </c>
      <c r="C3875" s="304" t="s">
        <v>15598</v>
      </c>
      <c r="D3875" s="305" t="s">
        <v>14817</v>
      </c>
      <c r="E3875" s="306">
        <v>4016.2260784949726</v>
      </c>
      <c r="F3875" s="296">
        <f t="shared" si="72"/>
        <v>4016.2260784949726</v>
      </c>
    </row>
    <row r="3876" spans="1:6" customFormat="1" ht="18">
      <c r="A3876" s="302">
        <v>41147</v>
      </c>
      <c r="B3876" s="303" t="s">
        <v>36</v>
      </c>
      <c r="C3876" s="304" t="s">
        <v>15599</v>
      </c>
      <c r="D3876" s="305" t="s">
        <v>21</v>
      </c>
      <c r="E3876" s="306">
        <v>10.144339928640933</v>
      </c>
      <c r="F3876" s="296">
        <f t="shared" si="72"/>
        <v>10.144339928640933</v>
      </c>
    </row>
    <row r="3877" spans="1:6" customFormat="1" ht="18">
      <c r="A3877" s="302">
        <v>42046</v>
      </c>
      <c r="B3877" s="303" t="s">
        <v>36</v>
      </c>
      <c r="C3877" s="304" t="s">
        <v>15600</v>
      </c>
      <c r="D3877" s="305" t="s">
        <v>14817</v>
      </c>
      <c r="E3877" s="306">
        <v>94.412909503730134</v>
      </c>
      <c r="F3877" s="296">
        <f t="shared" si="72"/>
        <v>94.412909503730134</v>
      </c>
    </row>
    <row r="3878" spans="1:6" customFormat="1" ht="18">
      <c r="A3878" s="302">
        <v>41407</v>
      </c>
      <c r="B3878" s="303" t="s">
        <v>36</v>
      </c>
      <c r="C3878" s="304" t="s">
        <v>15601</v>
      </c>
      <c r="D3878" s="305" t="s">
        <v>14817</v>
      </c>
      <c r="E3878" s="306">
        <v>11200.235160557897</v>
      </c>
      <c r="F3878" s="296">
        <f t="shared" si="72"/>
        <v>11200.235160557897</v>
      </c>
    </row>
    <row r="3879" spans="1:6" customFormat="1" ht="18">
      <c r="A3879" s="302">
        <v>41146</v>
      </c>
      <c r="B3879" s="303" t="s">
        <v>36</v>
      </c>
      <c r="C3879" s="304" t="s">
        <v>15602</v>
      </c>
      <c r="D3879" s="305" t="s">
        <v>14817</v>
      </c>
      <c r="E3879" s="306">
        <v>21433.506325008108</v>
      </c>
      <c r="F3879" s="296">
        <f t="shared" si="72"/>
        <v>21433.506325008108</v>
      </c>
    </row>
    <row r="3880" spans="1:6" customFormat="1" ht="18">
      <c r="A3880" s="302">
        <v>41017</v>
      </c>
      <c r="B3880" s="303" t="s">
        <v>36</v>
      </c>
      <c r="C3880" s="304" t="s">
        <v>15603</v>
      </c>
      <c r="D3880" s="305" t="s">
        <v>21</v>
      </c>
      <c r="E3880" s="306">
        <v>542.61271488809598</v>
      </c>
      <c r="F3880" s="296">
        <f t="shared" si="72"/>
        <v>542.61271488809598</v>
      </c>
    </row>
    <row r="3881" spans="1:6" customFormat="1" ht="18">
      <c r="A3881" s="302">
        <v>40929</v>
      </c>
      <c r="B3881" s="303" t="s">
        <v>36</v>
      </c>
      <c r="C3881" s="304" t="s">
        <v>15604</v>
      </c>
      <c r="D3881" s="305" t="s">
        <v>21</v>
      </c>
      <c r="E3881" s="306">
        <v>383.43334414531301</v>
      </c>
      <c r="F3881" s="296">
        <f t="shared" si="72"/>
        <v>383.43334414531301</v>
      </c>
    </row>
    <row r="3882" spans="1:6" customFormat="1" ht="36">
      <c r="A3882" s="302">
        <v>41203</v>
      </c>
      <c r="B3882" s="303" t="s">
        <v>36</v>
      </c>
      <c r="C3882" s="304" t="s">
        <v>15605</v>
      </c>
      <c r="D3882" s="305" t="s">
        <v>21</v>
      </c>
      <c r="E3882" s="306">
        <v>758.02789490755754</v>
      </c>
      <c r="F3882" s="296">
        <f t="shared" si="72"/>
        <v>758.02789490755754</v>
      </c>
    </row>
    <row r="3883" spans="1:6" customFormat="1" ht="18">
      <c r="A3883" s="302">
        <v>42047</v>
      </c>
      <c r="B3883" s="303" t="s">
        <v>36</v>
      </c>
      <c r="C3883" s="304" t="s">
        <v>15606</v>
      </c>
      <c r="D3883" s="305" t="s">
        <v>14817</v>
      </c>
      <c r="E3883" s="306">
        <v>42.864093415504378</v>
      </c>
      <c r="F3883" s="296">
        <f t="shared" si="72"/>
        <v>42.864093415504378</v>
      </c>
    </row>
    <row r="3884" spans="1:6" customFormat="1" ht="36">
      <c r="A3884" s="302">
        <v>41145</v>
      </c>
      <c r="B3884" s="303" t="s">
        <v>36</v>
      </c>
      <c r="C3884" s="304" t="s">
        <v>15607</v>
      </c>
      <c r="D3884" s="305" t="s">
        <v>14817</v>
      </c>
      <c r="E3884" s="306">
        <v>5715.66655854687</v>
      </c>
      <c r="F3884" s="296">
        <f t="shared" si="72"/>
        <v>5715.66655854687</v>
      </c>
    </row>
    <row r="3885" spans="1:6" customFormat="1" ht="18">
      <c r="A3885" s="302">
        <v>41141</v>
      </c>
      <c r="B3885" s="303" t="s">
        <v>36</v>
      </c>
      <c r="C3885" s="304" t="s">
        <v>15608</v>
      </c>
      <c r="D3885" s="305" t="s">
        <v>14817</v>
      </c>
      <c r="E3885" s="306">
        <v>2335.7119688614985</v>
      </c>
      <c r="F3885" s="296">
        <f t="shared" si="72"/>
        <v>2335.7119688614985</v>
      </c>
    </row>
    <row r="3886" spans="1:6" customFormat="1" ht="18">
      <c r="A3886" s="302">
        <v>41142</v>
      </c>
      <c r="B3886" s="303" t="s">
        <v>36</v>
      </c>
      <c r="C3886" s="304" t="s">
        <v>15609</v>
      </c>
      <c r="D3886" s="305" t="s">
        <v>14817</v>
      </c>
      <c r="E3886" s="306">
        <v>3315.8530651962374</v>
      </c>
      <c r="F3886" s="296">
        <f t="shared" si="72"/>
        <v>3315.8530651962374</v>
      </c>
    </row>
    <row r="3887" spans="1:6" customFormat="1" ht="18">
      <c r="A3887" s="302">
        <v>41143</v>
      </c>
      <c r="B3887" s="303" t="s">
        <v>36</v>
      </c>
      <c r="C3887" s="304" t="s">
        <v>15610</v>
      </c>
      <c r="D3887" s="305" t="s">
        <v>14817</v>
      </c>
      <c r="E3887" s="306">
        <v>4005.4330197859226</v>
      </c>
      <c r="F3887" s="296">
        <f t="shared" si="72"/>
        <v>4005.4330197859226</v>
      </c>
    </row>
    <row r="3888" spans="1:6" customFormat="1" ht="18">
      <c r="A3888" s="302">
        <v>43162</v>
      </c>
      <c r="B3888" s="303" t="s">
        <v>36</v>
      </c>
      <c r="C3888" s="304" t="s">
        <v>15611</v>
      </c>
      <c r="D3888" s="305" t="s">
        <v>21</v>
      </c>
      <c r="E3888" s="306">
        <v>463.50956860201103</v>
      </c>
      <c r="F3888" s="296">
        <f t="shared" si="72"/>
        <v>463.50956860201103</v>
      </c>
    </row>
    <row r="3889" spans="1:6" customFormat="1" ht="18">
      <c r="A3889" s="302">
        <v>40931</v>
      </c>
      <c r="B3889" s="303" t="s">
        <v>36</v>
      </c>
      <c r="C3889" s="304" t="s">
        <v>15612</v>
      </c>
      <c r="D3889" s="305" t="s">
        <v>1874</v>
      </c>
      <c r="E3889" s="306">
        <v>266.68829062601361</v>
      </c>
      <c r="F3889" s="296">
        <f t="shared" si="72"/>
        <v>266.68829062601361</v>
      </c>
    </row>
    <row r="3890" spans="1:6" customFormat="1" ht="18">
      <c r="A3890" s="302">
        <v>41526</v>
      </c>
      <c r="B3890" s="303" t="s">
        <v>36</v>
      </c>
      <c r="C3890" s="304" t="s">
        <v>15613</v>
      </c>
      <c r="D3890" s="305" t="s">
        <v>1874</v>
      </c>
      <c r="E3890" s="306">
        <v>13.168991242296462</v>
      </c>
      <c r="F3890" s="296">
        <f t="shared" si="72"/>
        <v>13.168991242296462</v>
      </c>
    </row>
    <row r="3891" spans="1:6" customFormat="1" ht="18">
      <c r="A3891" s="302">
        <v>42524</v>
      </c>
      <c r="B3891" s="303" t="s">
        <v>36</v>
      </c>
      <c r="C3891" s="304" t="s">
        <v>15614</v>
      </c>
      <c r="D3891" s="305" t="s">
        <v>1874</v>
      </c>
      <c r="E3891" s="306">
        <v>91.899124229646446</v>
      </c>
      <c r="F3891" s="296">
        <f t="shared" si="72"/>
        <v>91.899124229646446</v>
      </c>
    </row>
    <row r="3892" spans="1:6" customFormat="1" ht="18">
      <c r="A3892" s="302">
        <v>40938</v>
      </c>
      <c r="B3892" s="303" t="s">
        <v>36</v>
      </c>
      <c r="C3892" s="304" t="s">
        <v>15615</v>
      </c>
      <c r="D3892" s="305" t="s">
        <v>1874</v>
      </c>
      <c r="E3892" s="306">
        <v>744.33992864093409</v>
      </c>
      <c r="F3892" s="296">
        <f t="shared" si="72"/>
        <v>744.33992864093409</v>
      </c>
    </row>
    <row r="3893" spans="1:6" customFormat="1" ht="18">
      <c r="A3893" s="302">
        <v>40924</v>
      </c>
      <c r="B3893" s="303" t="s">
        <v>36</v>
      </c>
      <c r="C3893" s="304" t="s">
        <v>15616</v>
      </c>
      <c r="D3893" s="305" t="s">
        <v>1874</v>
      </c>
      <c r="E3893" s="306">
        <v>17.645150827116446</v>
      </c>
      <c r="F3893" s="296">
        <f t="shared" si="72"/>
        <v>17.645150827116446</v>
      </c>
    </row>
    <row r="3894" spans="1:6" customFormat="1" ht="18">
      <c r="A3894" s="302">
        <v>40925</v>
      </c>
      <c r="B3894" s="303" t="s">
        <v>36</v>
      </c>
      <c r="C3894" s="304" t="s">
        <v>15617</v>
      </c>
      <c r="D3894" s="305" t="s">
        <v>1874</v>
      </c>
      <c r="E3894" s="306">
        <v>23.094388582549463</v>
      </c>
      <c r="F3894" s="296">
        <f t="shared" si="72"/>
        <v>23.094388582549463</v>
      </c>
    </row>
    <row r="3895" spans="1:6" customFormat="1" ht="18">
      <c r="A3895" s="302">
        <v>40926</v>
      </c>
      <c r="B3895" s="303" t="s">
        <v>36</v>
      </c>
      <c r="C3895" s="304" t="s">
        <v>15618</v>
      </c>
      <c r="D3895" s="305" t="s">
        <v>1874</v>
      </c>
      <c r="E3895" s="306">
        <v>28.543626337982484</v>
      </c>
      <c r="F3895" s="296">
        <f t="shared" si="72"/>
        <v>28.543626337982484</v>
      </c>
    </row>
    <row r="3896" spans="1:6" customFormat="1" ht="18">
      <c r="A3896" s="302">
        <v>40927</v>
      </c>
      <c r="B3896" s="303" t="s">
        <v>36</v>
      </c>
      <c r="C3896" s="304" t="s">
        <v>15619</v>
      </c>
      <c r="D3896" s="305" t="s">
        <v>1874</v>
      </c>
      <c r="E3896" s="306">
        <v>41.963996107687315</v>
      </c>
      <c r="F3896" s="296">
        <f t="shared" si="72"/>
        <v>41.963996107687315</v>
      </c>
    </row>
    <row r="3897" spans="1:6" customFormat="1" ht="18">
      <c r="A3897" s="302">
        <v>41202</v>
      </c>
      <c r="B3897" s="303" t="s">
        <v>36</v>
      </c>
      <c r="C3897" s="304" t="s">
        <v>15620</v>
      </c>
      <c r="D3897" s="305" t="s">
        <v>21</v>
      </c>
      <c r="E3897" s="306">
        <v>34.179370742783</v>
      </c>
      <c r="F3897" s="296">
        <f t="shared" si="72"/>
        <v>34.179370742783</v>
      </c>
    </row>
    <row r="3898" spans="1:6" customFormat="1" ht="18">
      <c r="A3898" s="302">
        <v>40937</v>
      </c>
      <c r="B3898" s="303" t="s">
        <v>36</v>
      </c>
      <c r="C3898" s="304" t="s">
        <v>15621</v>
      </c>
      <c r="D3898" s="305" t="s">
        <v>1874</v>
      </c>
      <c r="E3898" s="306">
        <v>606.59260460590326</v>
      </c>
      <c r="F3898" s="296">
        <f t="shared" si="72"/>
        <v>606.59260460590326</v>
      </c>
    </row>
    <row r="3899" spans="1:6" customFormat="1" ht="36">
      <c r="A3899" s="302">
        <v>40939</v>
      </c>
      <c r="B3899" s="303" t="s">
        <v>36</v>
      </c>
      <c r="C3899" s="304" t="s">
        <v>15622</v>
      </c>
      <c r="D3899" s="305" t="s">
        <v>1874</v>
      </c>
      <c r="E3899" s="306">
        <v>662.31754784300995</v>
      </c>
      <c r="F3899" s="296">
        <f t="shared" si="72"/>
        <v>662.31754784300995</v>
      </c>
    </row>
    <row r="3900" spans="1:6" customFormat="1" ht="18">
      <c r="A3900" s="302">
        <v>40936</v>
      </c>
      <c r="B3900" s="303" t="s">
        <v>36</v>
      </c>
      <c r="C3900" s="304" t="s">
        <v>15623</v>
      </c>
      <c r="D3900" s="305" t="s">
        <v>1874</v>
      </c>
      <c r="E3900" s="306">
        <v>699.91891015244892</v>
      </c>
      <c r="F3900" s="296">
        <f t="shared" si="72"/>
        <v>699.91891015244892</v>
      </c>
    </row>
    <row r="3901" spans="1:6" customFormat="1" ht="18">
      <c r="A3901" s="302">
        <v>40930</v>
      </c>
      <c r="B3901" s="303" t="s">
        <v>36</v>
      </c>
      <c r="C3901" s="304" t="s">
        <v>5347</v>
      </c>
      <c r="D3901" s="305" t="s">
        <v>1874</v>
      </c>
      <c r="E3901" s="306">
        <v>260.33895556276354</v>
      </c>
      <c r="F3901" s="296">
        <f t="shared" si="72"/>
        <v>260.33895556276354</v>
      </c>
    </row>
    <row r="3902" spans="1:6" customFormat="1" ht="36">
      <c r="A3902" s="302">
        <v>41222</v>
      </c>
      <c r="B3902" s="303" t="s">
        <v>36</v>
      </c>
      <c r="C3902" s="304" t="s">
        <v>15624</v>
      </c>
      <c r="D3902" s="305" t="s">
        <v>14817</v>
      </c>
      <c r="E3902" s="306">
        <v>94.956211482322402</v>
      </c>
      <c r="F3902" s="296">
        <f t="shared" si="72"/>
        <v>94.956211482322402</v>
      </c>
    </row>
    <row r="3903" spans="1:6" customFormat="1" ht="18">
      <c r="A3903" s="302">
        <v>40932</v>
      </c>
      <c r="B3903" s="303" t="s">
        <v>36</v>
      </c>
      <c r="C3903" s="304" t="s">
        <v>15625</v>
      </c>
      <c r="D3903" s="305" t="s">
        <v>14817</v>
      </c>
      <c r="E3903" s="306">
        <v>18.399286409341549</v>
      </c>
      <c r="F3903" s="296">
        <f t="shared" si="72"/>
        <v>18.399286409341549</v>
      </c>
    </row>
    <row r="3904" spans="1:6" customFormat="1" ht="18">
      <c r="A3904" s="302">
        <v>40934</v>
      </c>
      <c r="B3904" s="303" t="s">
        <v>36</v>
      </c>
      <c r="C3904" s="304" t="s">
        <v>15626</v>
      </c>
      <c r="D3904" s="305" t="s">
        <v>14817</v>
      </c>
      <c r="E3904" s="306">
        <v>18.399286409341549</v>
      </c>
      <c r="F3904" s="296">
        <f t="shared" si="72"/>
        <v>18.399286409341549</v>
      </c>
    </row>
    <row r="3905" spans="1:6" customFormat="1" ht="18">
      <c r="A3905" s="302">
        <v>40933</v>
      </c>
      <c r="B3905" s="303" t="s">
        <v>36</v>
      </c>
      <c r="C3905" s="304" t="s">
        <v>15627</v>
      </c>
      <c r="D3905" s="305" t="s">
        <v>14817</v>
      </c>
      <c r="E3905" s="306">
        <v>57.817061303924746</v>
      </c>
      <c r="F3905" s="296">
        <f t="shared" si="72"/>
        <v>57.817061303924746</v>
      </c>
    </row>
    <row r="3906" spans="1:6" customFormat="1" ht="18">
      <c r="A3906" s="302">
        <v>40935</v>
      </c>
      <c r="B3906" s="303" t="s">
        <v>36</v>
      </c>
      <c r="C3906" s="304" t="s">
        <v>15628</v>
      </c>
      <c r="D3906" s="305" t="s">
        <v>14817</v>
      </c>
      <c r="E3906" s="306">
        <v>57.817061303924746</v>
      </c>
      <c r="F3906" s="296">
        <f t="shared" si="72"/>
        <v>57.817061303924746</v>
      </c>
    </row>
    <row r="3907" spans="1:6" customFormat="1" ht="18">
      <c r="A3907" s="302">
        <v>41359</v>
      </c>
      <c r="B3907" s="303" t="s">
        <v>36</v>
      </c>
      <c r="C3907" s="304" t="s">
        <v>15629</v>
      </c>
      <c r="D3907" s="305" t="s">
        <v>21</v>
      </c>
      <c r="E3907" s="306">
        <v>21.805060006487189</v>
      </c>
      <c r="F3907" s="296">
        <f t="shared" si="72"/>
        <v>21.805060006487189</v>
      </c>
    </row>
    <row r="3908" spans="1:6" customFormat="1" ht="15">
      <c r="A3908" s="455" t="s">
        <v>15630</v>
      </c>
      <c r="B3908" s="448"/>
      <c r="C3908" s="448"/>
      <c r="D3908" s="448"/>
      <c r="E3908" s="448"/>
      <c r="F3908" s="448"/>
    </row>
    <row r="3909" spans="1:6" customFormat="1" ht="36">
      <c r="A3909" s="307">
        <v>42878</v>
      </c>
      <c r="B3909" s="303" t="s">
        <v>36</v>
      </c>
      <c r="C3909" s="304" t="s">
        <v>15631</v>
      </c>
      <c r="D3909" s="305" t="s">
        <v>15386</v>
      </c>
      <c r="E3909" s="306">
        <v>3089.5475186506651</v>
      </c>
      <c r="F3909" s="296">
        <f>E3909*$F$3079</f>
        <v>3089.5475186506651</v>
      </c>
    </row>
    <row r="3910" spans="1:6" customFormat="1" ht="18">
      <c r="A3910" s="307">
        <v>42888</v>
      </c>
      <c r="B3910" s="303" t="s">
        <v>36</v>
      </c>
      <c r="C3910" s="304" t="s">
        <v>15632</v>
      </c>
      <c r="D3910" s="305" t="s">
        <v>15386</v>
      </c>
      <c r="E3910" s="306">
        <v>7816.0476808303592</v>
      </c>
      <c r="F3910" s="296">
        <f>E3910*$F$3079</f>
        <v>7816.0476808303592</v>
      </c>
    </row>
    <row r="3911" spans="1:6" customFormat="1" ht="15">
      <c r="A3911" s="447" t="s">
        <v>15633</v>
      </c>
      <c r="B3911" s="448" t="s">
        <v>36</v>
      </c>
      <c r="C3911" s="448" t="s">
        <v>15634</v>
      </c>
      <c r="D3911" s="448" t="s">
        <v>14817</v>
      </c>
      <c r="E3911" s="448">
        <v>2200.39</v>
      </c>
      <c r="F3911" s="448">
        <f>E3911*$F$21902</f>
        <v>0</v>
      </c>
    </row>
    <row r="3912" spans="1:6" customFormat="1" ht="18">
      <c r="A3912" s="291">
        <v>40981</v>
      </c>
      <c r="B3912" s="292" t="s">
        <v>36</v>
      </c>
      <c r="C3912" s="293" t="s">
        <v>15635</v>
      </c>
      <c r="D3912" s="294" t="s">
        <v>1874</v>
      </c>
      <c r="E3912" s="306">
        <v>2.3921505027570547</v>
      </c>
      <c r="F3912" s="296">
        <f t="shared" ref="F3912:F3975" si="73">E3912*$F$3079</f>
        <v>2.3921505027570547</v>
      </c>
    </row>
    <row r="3913" spans="1:6" customFormat="1" ht="18">
      <c r="A3913" s="291">
        <v>40101</v>
      </c>
      <c r="B3913" s="292" t="s">
        <v>36</v>
      </c>
      <c r="C3913" s="293" t="s">
        <v>15636</v>
      </c>
      <c r="D3913" s="294" t="s">
        <v>14817</v>
      </c>
      <c r="E3913" s="306">
        <v>236.51475835225429</v>
      </c>
      <c r="F3913" s="296">
        <f t="shared" si="73"/>
        <v>236.51475835225429</v>
      </c>
    </row>
    <row r="3914" spans="1:6" customFormat="1" ht="18">
      <c r="A3914" s="291">
        <v>40110</v>
      </c>
      <c r="B3914" s="292" t="s">
        <v>36</v>
      </c>
      <c r="C3914" s="293" t="s">
        <v>15637</v>
      </c>
      <c r="D3914" s="294" t="s">
        <v>1875</v>
      </c>
      <c r="E3914" s="306">
        <v>51.435290301654227</v>
      </c>
      <c r="F3914" s="296">
        <f t="shared" si="73"/>
        <v>51.435290301654227</v>
      </c>
    </row>
    <row r="3915" spans="1:6" customFormat="1" ht="18">
      <c r="A3915" s="291">
        <v>40137</v>
      </c>
      <c r="B3915" s="292" t="s">
        <v>36</v>
      </c>
      <c r="C3915" s="293" t="s">
        <v>15638</v>
      </c>
      <c r="D3915" s="294" t="s">
        <v>14817</v>
      </c>
      <c r="E3915" s="306">
        <v>1894.0074602659747</v>
      </c>
      <c r="F3915" s="296">
        <f t="shared" si="73"/>
        <v>1894.0074602659747</v>
      </c>
    </row>
    <row r="3916" spans="1:6" customFormat="1" ht="18">
      <c r="A3916" s="291">
        <v>40138</v>
      </c>
      <c r="B3916" s="292" t="s">
        <v>36</v>
      </c>
      <c r="C3916" s="293" t="s">
        <v>15639</v>
      </c>
      <c r="D3916" s="294" t="s">
        <v>14817</v>
      </c>
      <c r="E3916" s="306">
        <v>3112.5283814466425</v>
      </c>
      <c r="F3916" s="296">
        <f t="shared" si="73"/>
        <v>3112.5283814466425</v>
      </c>
    </row>
    <row r="3917" spans="1:6" customFormat="1" ht="18">
      <c r="A3917" s="291">
        <v>43336</v>
      </c>
      <c r="B3917" s="292" t="s">
        <v>36</v>
      </c>
      <c r="C3917" s="293" t="s">
        <v>14802</v>
      </c>
      <c r="D3917" s="294" t="s">
        <v>1874</v>
      </c>
      <c r="E3917" s="306">
        <v>1.8731754784301005</v>
      </c>
      <c r="F3917" s="296">
        <f t="shared" si="73"/>
        <v>1.8731754784301005</v>
      </c>
    </row>
    <row r="3918" spans="1:6" customFormat="1" ht="18">
      <c r="A3918" s="291">
        <v>40980</v>
      </c>
      <c r="B3918" s="292" t="s">
        <v>36</v>
      </c>
      <c r="C3918" s="293" t="s">
        <v>15640</v>
      </c>
      <c r="D3918" s="294" t="s">
        <v>1875</v>
      </c>
      <c r="E3918" s="306">
        <v>17.969510217320792</v>
      </c>
      <c r="F3918" s="296">
        <f t="shared" si="73"/>
        <v>17.969510217320792</v>
      </c>
    </row>
    <row r="3919" spans="1:6" customFormat="1" ht="18">
      <c r="A3919" s="291">
        <v>40115</v>
      </c>
      <c r="B3919" s="292" t="s">
        <v>36</v>
      </c>
      <c r="C3919" s="293" t="s">
        <v>15641</v>
      </c>
      <c r="D3919" s="294" t="s">
        <v>14795</v>
      </c>
      <c r="E3919" s="306">
        <v>431.23580927667848</v>
      </c>
      <c r="F3919" s="296">
        <f t="shared" si="73"/>
        <v>431.23580927667848</v>
      </c>
    </row>
    <row r="3920" spans="1:6" customFormat="1" ht="18">
      <c r="A3920" s="291">
        <v>40104</v>
      </c>
      <c r="B3920" s="292" t="s">
        <v>36</v>
      </c>
      <c r="C3920" s="293" t="s">
        <v>15642</v>
      </c>
      <c r="D3920" s="294" t="s">
        <v>21</v>
      </c>
      <c r="E3920" s="306">
        <v>19.867012650016218</v>
      </c>
      <c r="F3920" s="296">
        <f t="shared" si="73"/>
        <v>19.867012650016218</v>
      </c>
    </row>
    <row r="3921" spans="1:6" customFormat="1" ht="28.5">
      <c r="A3921" s="291">
        <v>40143</v>
      </c>
      <c r="B3921" s="292" t="s">
        <v>36</v>
      </c>
      <c r="C3921" s="293" t="s">
        <v>15643</v>
      </c>
      <c r="D3921" s="294" t="s">
        <v>1875</v>
      </c>
      <c r="E3921" s="306">
        <v>146.9185857930587</v>
      </c>
      <c r="F3921" s="296">
        <f t="shared" si="73"/>
        <v>146.9185857930587</v>
      </c>
    </row>
    <row r="3922" spans="1:6" customFormat="1" ht="18">
      <c r="A3922" s="291">
        <v>40107</v>
      </c>
      <c r="B3922" s="292" t="s">
        <v>36</v>
      </c>
      <c r="C3922" s="293" t="s">
        <v>14809</v>
      </c>
      <c r="D3922" s="294" t="s">
        <v>1875</v>
      </c>
      <c r="E3922" s="306">
        <v>8.4252351605578983</v>
      </c>
      <c r="F3922" s="296">
        <f t="shared" si="73"/>
        <v>8.4252351605578983</v>
      </c>
    </row>
    <row r="3923" spans="1:6" customFormat="1" ht="18">
      <c r="A3923" s="291">
        <v>40108</v>
      </c>
      <c r="B3923" s="292" t="s">
        <v>36</v>
      </c>
      <c r="C3923" s="293" t="s">
        <v>15644</v>
      </c>
      <c r="D3923" s="294" t="s">
        <v>1874</v>
      </c>
      <c r="E3923" s="306">
        <v>4.0463833927992212</v>
      </c>
      <c r="F3923" s="296">
        <f t="shared" si="73"/>
        <v>4.0463833927992212</v>
      </c>
    </row>
    <row r="3924" spans="1:6" customFormat="1" ht="18">
      <c r="A3924" s="291">
        <v>40081</v>
      </c>
      <c r="B3924" s="292" t="s">
        <v>36</v>
      </c>
      <c r="C3924" s="293" t="s">
        <v>15645</v>
      </c>
      <c r="D3924" s="294" t="s">
        <v>1875</v>
      </c>
      <c r="E3924" s="306">
        <v>11.19850794680506</v>
      </c>
      <c r="F3924" s="296">
        <f t="shared" si="73"/>
        <v>11.19850794680506</v>
      </c>
    </row>
    <row r="3925" spans="1:6" customFormat="1" ht="18">
      <c r="A3925" s="291">
        <v>40136</v>
      </c>
      <c r="B3925" s="292" t="s">
        <v>36</v>
      </c>
      <c r="C3925" s="293" t="s">
        <v>15646</v>
      </c>
      <c r="D3925" s="294" t="s">
        <v>21</v>
      </c>
      <c r="E3925" s="306">
        <v>814.81511514758347</v>
      </c>
      <c r="F3925" s="296">
        <f t="shared" si="73"/>
        <v>814.81511514758347</v>
      </c>
    </row>
    <row r="3926" spans="1:6" customFormat="1" ht="28.5">
      <c r="A3926" s="291">
        <v>40096</v>
      </c>
      <c r="B3926" s="292" t="s">
        <v>36</v>
      </c>
      <c r="C3926" s="293" t="s">
        <v>15647</v>
      </c>
      <c r="D3926" s="294" t="s">
        <v>21</v>
      </c>
      <c r="E3926" s="306">
        <v>513.28251702886791</v>
      </c>
      <c r="F3926" s="296">
        <f t="shared" si="73"/>
        <v>513.28251702886791</v>
      </c>
    </row>
    <row r="3927" spans="1:6" customFormat="1" ht="18">
      <c r="A3927" s="291">
        <v>40134</v>
      </c>
      <c r="B3927" s="292" t="s">
        <v>36</v>
      </c>
      <c r="C3927" s="293" t="s">
        <v>15648</v>
      </c>
      <c r="D3927" s="294" t="s">
        <v>1874</v>
      </c>
      <c r="E3927" s="306">
        <v>7.7035355173532265</v>
      </c>
      <c r="F3927" s="296">
        <f t="shared" si="73"/>
        <v>7.7035355173532265</v>
      </c>
    </row>
    <row r="3928" spans="1:6" customFormat="1" ht="18">
      <c r="A3928" s="291">
        <v>40105</v>
      </c>
      <c r="B3928" s="292" t="s">
        <v>36</v>
      </c>
      <c r="C3928" s="293" t="s">
        <v>15649</v>
      </c>
      <c r="D3928" s="294" t="s">
        <v>1874</v>
      </c>
      <c r="E3928" s="306">
        <v>0.92442426208238715</v>
      </c>
      <c r="F3928" s="296">
        <f t="shared" si="73"/>
        <v>0.92442426208238715</v>
      </c>
    </row>
    <row r="3929" spans="1:6" customFormat="1" ht="18">
      <c r="A3929" s="291">
        <v>40084</v>
      </c>
      <c r="B3929" s="292" t="s">
        <v>36</v>
      </c>
      <c r="C3929" s="293" t="s">
        <v>15650</v>
      </c>
      <c r="D3929" s="294" t="s">
        <v>21</v>
      </c>
      <c r="E3929" s="306">
        <v>2.246188777165099</v>
      </c>
      <c r="F3929" s="296">
        <f t="shared" si="73"/>
        <v>2.246188777165099</v>
      </c>
    </row>
    <row r="3930" spans="1:6" customFormat="1" ht="18">
      <c r="A3930" s="291">
        <v>40144</v>
      </c>
      <c r="B3930" s="292" t="s">
        <v>36</v>
      </c>
      <c r="C3930" s="293" t="s">
        <v>15651</v>
      </c>
      <c r="D3930" s="294" t="s">
        <v>21</v>
      </c>
      <c r="E3930" s="306">
        <v>186.05254622121308</v>
      </c>
      <c r="F3930" s="296">
        <f t="shared" si="73"/>
        <v>186.05254622121308</v>
      </c>
    </row>
    <row r="3931" spans="1:6" customFormat="1" ht="18">
      <c r="A3931" s="291">
        <v>40106</v>
      </c>
      <c r="B3931" s="292" t="s">
        <v>36</v>
      </c>
      <c r="C3931" s="293" t="s">
        <v>15652</v>
      </c>
      <c r="D3931" s="294" t="s">
        <v>1875</v>
      </c>
      <c r="E3931" s="306">
        <v>15.771975348686343</v>
      </c>
      <c r="F3931" s="296">
        <f t="shared" si="73"/>
        <v>15.771975348686343</v>
      </c>
    </row>
    <row r="3932" spans="1:6" customFormat="1" ht="18">
      <c r="A3932" s="291">
        <v>40135</v>
      </c>
      <c r="B3932" s="292" t="s">
        <v>36</v>
      </c>
      <c r="C3932" s="293" t="s">
        <v>15653</v>
      </c>
      <c r="D3932" s="294" t="s">
        <v>1874</v>
      </c>
      <c r="E3932" s="306">
        <v>19.145313006811545</v>
      </c>
      <c r="F3932" s="296">
        <f t="shared" si="73"/>
        <v>19.145313006811545</v>
      </c>
    </row>
    <row r="3933" spans="1:6" customFormat="1" ht="18">
      <c r="A3933" s="291">
        <v>40111</v>
      </c>
      <c r="B3933" s="292" t="s">
        <v>36</v>
      </c>
      <c r="C3933" s="293" t="s">
        <v>15654</v>
      </c>
      <c r="D3933" s="294" t="s">
        <v>1874</v>
      </c>
      <c r="E3933" s="306">
        <v>9.0982808952319161</v>
      </c>
      <c r="F3933" s="296">
        <f t="shared" si="73"/>
        <v>9.0982808952319161</v>
      </c>
    </row>
    <row r="3934" spans="1:6" customFormat="1" ht="18">
      <c r="A3934" s="291">
        <v>40126</v>
      </c>
      <c r="B3934" s="292" t="s">
        <v>36</v>
      </c>
      <c r="C3934" s="293" t="s">
        <v>15655</v>
      </c>
      <c r="D3934" s="294" t="s">
        <v>1874</v>
      </c>
      <c r="E3934" s="306">
        <v>6.2195913071683417</v>
      </c>
      <c r="F3934" s="296">
        <f t="shared" si="73"/>
        <v>6.2195913071683417</v>
      </c>
    </row>
    <row r="3935" spans="1:6" customFormat="1" ht="18">
      <c r="A3935" s="291">
        <v>40127</v>
      </c>
      <c r="B3935" s="292" t="s">
        <v>36</v>
      </c>
      <c r="C3935" s="293" t="s">
        <v>15656</v>
      </c>
      <c r="D3935" s="294" t="s">
        <v>1874</v>
      </c>
      <c r="E3935" s="306">
        <v>8.6441777489458325</v>
      </c>
      <c r="F3935" s="296">
        <f t="shared" si="73"/>
        <v>8.6441777489458325</v>
      </c>
    </row>
    <row r="3936" spans="1:6" customFormat="1" ht="18">
      <c r="A3936" s="291">
        <v>40128</v>
      </c>
      <c r="B3936" s="292" t="s">
        <v>36</v>
      </c>
      <c r="C3936" s="293" t="s">
        <v>15657</v>
      </c>
      <c r="D3936" s="294" t="s">
        <v>1874</v>
      </c>
      <c r="E3936" s="306">
        <v>11.603957184560493</v>
      </c>
      <c r="F3936" s="296">
        <f t="shared" si="73"/>
        <v>11.603957184560493</v>
      </c>
    </row>
    <row r="3937" spans="1:6" customFormat="1" ht="18">
      <c r="A3937" s="291">
        <v>40129</v>
      </c>
      <c r="B3937" s="292" t="s">
        <v>36</v>
      </c>
      <c r="C3937" s="293" t="s">
        <v>15658</v>
      </c>
      <c r="D3937" s="294" t="s">
        <v>1874</v>
      </c>
      <c r="E3937" s="306">
        <v>15.398962049951344</v>
      </c>
      <c r="F3937" s="296">
        <f t="shared" si="73"/>
        <v>15.398962049951344</v>
      </c>
    </row>
    <row r="3938" spans="1:6" customFormat="1" ht="18">
      <c r="A3938" s="291">
        <v>40085</v>
      </c>
      <c r="B3938" s="292" t="s">
        <v>36</v>
      </c>
      <c r="C3938" s="293" t="s">
        <v>15659</v>
      </c>
      <c r="D3938" s="294" t="s">
        <v>21</v>
      </c>
      <c r="E3938" s="306">
        <v>1.6866688290626013</v>
      </c>
      <c r="F3938" s="296">
        <f t="shared" si="73"/>
        <v>1.6866688290626013</v>
      </c>
    </row>
    <row r="3939" spans="1:6" customFormat="1" ht="18">
      <c r="A3939" s="291">
        <v>40086</v>
      </c>
      <c r="B3939" s="292" t="s">
        <v>36</v>
      </c>
      <c r="C3939" s="293" t="s">
        <v>15660</v>
      </c>
      <c r="D3939" s="294" t="s">
        <v>21</v>
      </c>
      <c r="E3939" s="306">
        <v>40.715212455400582</v>
      </c>
      <c r="F3939" s="296">
        <f t="shared" si="73"/>
        <v>40.715212455400582</v>
      </c>
    </row>
    <row r="3940" spans="1:6" customFormat="1" ht="18">
      <c r="A3940" s="291">
        <v>40087</v>
      </c>
      <c r="B3940" s="292" t="s">
        <v>36</v>
      </c>
      <c r="C3940" s="293" t="s">
        <v>15661</v>
      </c>
      <c r="D3940" s="294" t="s">
        <v>14817</v>
      </c>
      <c r="E3940" s="306">
        <v>158.84690236782353</v>
      </c>
      <c r="F3940" s="296">
        <f t="shared" si="73"/>
        <v>158.84690236782353</v>
      </c>
    </row>
    <row r="3941" spans="1:6" customFormat="1" ht="28.5">
      <c r="A3941" s="291">
        <v>40983</v>
      </c>
      <c r="B3941" s="292" t="s">
        <v>36</v>
      </c>
      <c r="C3941" s="293" t="s">
        <v>15662</v>
      </c>
      <c r="D3941" s="294" t="s">
        <v>21</v>
      </c>
      <c r="E3941" s="306">
        <v>13.104119364255595</v>
      </c>
      <c r="F3941" s="296">
        <f t="shared" si="73"/>
        <v>13.104119364255595</v>
      </c>
    </row>
    <row r="3942" spans="1:6" customFormat="1" ht="18">
      <c r="A3942" s="291">
        <v>40100</v>
      </c>
      <c r="B3942" s="292" t="s">
        <v>36</v>
      </c>
      <c r="C3942" s="293" t="s">
        <v>15663</v>
      </c>
      <c r="D3942" s="294" t="s">
        <v>21</v>
      </c>
      <c r="E3942" s="306">
        <v>134.3820953616607</v>
      </c>
      <c r="F3942" s="296">
        <f t="shared" si="73"/>
        <v>134.3820953616607</v>
      </c>
    </row>
    <row r="3943" spans="1:6" customFormat="1" ht="18">
      <c r="A3943" s="291">
        <v>40141</v>
      </c>
      <c r="B3943" s="292" t="s">
        <v>36</v>
      </c>
      <c r="C3943" s="293" t="s">
        <v>15664</v>
      </c>
      <c r="D3943" s="294" t="s">
        <v>21</v>
      </c>
      <c r="E3943" s="306">
        <v>74.886474213428471</v>
      </c>
      <c r="F3943" s="296">
        <f t="shared" si="73"/>
        <v>74.886474213428471</v>
      </c>
    </row>
    <row r="3944" spans="1:6" customFormat="1" ht="18">
      <c r="A3944" s="291">
        <v>40118</v>
      </c>
      <c r="B3944" s="292" t="s">
        <v>36</v>
      </c>
      <c r="C3944" s="293" t="s">
        <v>15665</v>
      </c>
      <c r="D3944" s="294" t="s">
        <v>1874</v>
      </c>
      <c r="E3944" s="306">
        <v>99.043139798897172</v>
      </c>
      <c r="F3944" s="296">
        <f t="shared" si="73"/>
        <v>99.043139798897172</v>
      </c>
    </row>
    <row r="3945" spans="1:6" customFormat="1" ht="18">
      <c r="A3945" s="291">
        <v>40116</v>
      </c>
      <c r="B3945" s="292" t="s">
        <v>36</v>
      </c>
      <c r="C3945" s="293" t="s">
        <v>15666</v>
      </c>
      <c r="D3945" s="294" t="s">
        <v>1874</v>
      </c>
      <c r="E3945" s="306">
        <v>89.815115147583526</v>
      </c>
      <c r="F3945" s="296">
        <f t="shared" si="73"/>
        <v>89.815115147583526</v>
      </c>
    </row>
    <row r="3946" spans="1:6" customFormat="1" ht="18">
      <c r="A3946" s="291">
        <v>40117</v>
      </c>
      <c r="B3946" s="292" t="s">
        <v>36</v>
      </c>
      <c r="C3946" s="293" t="s">
        <v>15667</v>
      </c>
      <c r="D3946" s="294" t="s">
        <v>1874</v>
      </c>
      <c r="E3946" s="306">
        <v>57.906260136230941</v>
      </c>
      <c r="F3946" s="296">
        <f t="shared" si="73"/>
        <v>57.906260136230941</v>
      </c>
    </row>
    <row r="3947" spans="1:6" customFormat="1" ht="18">
      <c r="A3947" s="291">
        <v>40148</v>
      </c>
      <c r="B3947" s="292" t="s">
        <v>36</v>
      </c>
      <c r="C3947" s="293" t="s">
        <v>15668</v>
      </c>
      <c r="D3947" s="294" t="s">
        <v>21</v>
      </c>
      <c r="E3947" s="306">
        <v>3.7544599416153095</v>
      </c>
      <c r="F3947" s="296">
        <f t="shared" si="73"/>
        <v>3.7544599416153095</v>
      </c>
    </row>
    <row r="3948" spans="1:6" customFormat="1" ht="18">
      <c r="A3948" s="291">
        <v>40112</v>
      </c>
      <c r="B3948" s="292" t="s">
        <v>36</v>
      </c>
      <c r="C3948" s="293" t="s">
        <v>15669</v>
      </c>
      <c r="D3948" s="294" t="s">
        <v>1874</v>
      </c>
      <c r="E3948" s="306">
        <v>3.0651962374310733</v>
      </c>
      <c r="F3948" s="296">
        <f t="shared" si="73"/>
        <v>3.0651962374310733</v>
      </c>
    </row>
    <row r="3949" spans="1:6" customFormat="1" ht="18">
      <c r="A3949" s="291">
        <v>40149</v>
      </c>
      <c r="B3949" s="292" t="s">
        <v>36</v>
      </c>
      <c r="C3949" s="293" t="s">
        <v>15670</v>
      </c>
      <c r="D3949" s="294" t="s">
        <v>1874</v>
      </c>
      <c r="E3949" s="306">
        <v>7.6873175478430102</v>
      </c>
      <c r="F3949" s="296">
        <f t="shared" si="73"/>
        <v>7.6873175478430102</v>
      </c>
    </row>
    <row r="3950" spans="1:6" customFormat="1" ht="18">
      <c r="A3950" s="291">
        <v>40094</v>
      </c>
      <c r="B3950" s="292" t="s">
        <v>36</v>
      </c>
      <c r="C3950" s="293" t="s">
        <v>15671</v>
      </c>
      <c r="D3950" s="294" t="s">
        <v>1874</v>
      </c>
      <c r="E3950" s="306">
        <v>132.43593902043463</v>
      </c>
      <c r="F3950" s="296">
        <f t="shared" si="73"/>
        <v>132.43593902043463</v>
      </c>
    </row>
    <row r="3951" spans="1:6" customFormat="1" ht="18">
      <c r="A3951" s="291">
        <v>40095</v>
      </c>
      <c r="B3951" s="292" t="s">
        <v>36</v>
      </c>
      <c r="C3951" s="293" t="s">
        <v>15672</v>
      </c>
      <c r="D3951" s="294" t="s">
        <v>1874</v>
      </c>
      <c r="E3951" s="306">
        <v>365.93415504378851</v>
      </c>
      <c r="F3951" s="296">
        <f t="shared" si="73"/>
        <v>365.93415504378851</v>
      </c>
    </row>
    <row r="3952" spans="1:6" customFormat="1" ht="18">
      <c r="A3952" s="291">
        <v>40114</v>
      </c>
      <c r="B3952" s="292" t="s">
        <v>36</v>
      </c>
      <c r="C3952" s="293" t="s">
        <v>15673</v>
      </c>
      <c r="D3952" s="294" t="s">
        <v>14795</v>
      </c>
      <c r="E3952" s="306">
        <v>362.67434317223484</v>
      </c>
      <c r="F3952" s="296">
        <f t="shared" si="73"/>
        <v>362.67434317223484</v>
      </c>
    </row>
    <row r="3953" spans="1:6" customFormat="1" ht="28.5">
      <c r="A3953" s="291">
        <v>41134</v>
      </c>
      <c r="B3953" s="292" t="s">
        <v>36</v>
      </c>
      <c r="C3953" s="293" t="s">
        <v>15674</v>
      </c>
      <c r="D3953" s="294" t="s">
        <v>1875</v>
      </c>
      <c r="E3953" s="306">
        <v>145.10217320791435</v>
      </c>
      <c r="F3953" s="296">
        <f t="shared" si="73"/>
        <v>145.10217320791435</v>
      </c>
    </row>
    <row r="3954" spans="1:6" customFormat="1" ht="18">
      <c r="A3954" s="291">
        <v>40130</v>
      </c>
      <c r="B3954" s="292" t="s">
        <v>36</v>
      </c>
      <c r="C3954" s="293" t="s">
        <v>15675</v>
      </c>
      <c r="D3954" s="294" t="s">
        <v>14795</v>
      </c>
      <c r="E3954" s="306">
        <v>463.6230943885825</v>
      </c>
      <c r="F3954" s="296">
        <f t="shared" si="73"/>
        <v>463.6230943885825</v>
      </c>
    </row>
    <row r="3955" spans="1:6" customFormat="1" ht="18">
      <c r="A3955" s="291">
        <v>40131</v>
      </c>
      <c r="B3955" s="292" t="s">
        <v>36</v>
      </c>
      <c r="C3955" s="293" t="s">
        <v>15676</v>
      </c>
      <c r="D3955" s="294" t="s">
        <v>14795</v>
      </c>
      <c r="E3955" s="306">
        <v>391.82614336685043</v>
      </c>
      <c r="F3955" s="296">
        <f t="shared" si="73"/>
        <v>391.82614336685043</v>
      </c>
    </row>
    <row r="3956" spans="1:6" customFormat="1" ht="18">
      <c r="A3956" s="291">
        <v>40083</v>
      </c>
      <c r="B3956" s="292" t="s">
        <v>36</v>
      </c>
      <c r="C3956" s="293" t="s">
        <v>15677</v>
      </c>
      <c r="D3956" s="294" t="s">
        <v>1874</v>
      </c>
      <c r="E3956" s="306">
        <v>4.086928316574765</v>
      </c>
      <c r="F3956" s="296">
        <f t="shared" si="73"/>
        <v>4.086928316574765</v>
      </c>
    </row>
    <row r="3957" spans="1:6" customFormat="1" ht="18">
      <c r="A3957" s="291">
        <v>40079</v>
      </c>
      <c r="B3957" s="292" t="s">
        <v>36</v>
      </c>
      <c r="C3957" s="293" t="s">
        <v>15678</v>
      </c>
      <c r="D3957" s="294" t="s">
        <v>1875</v>
      </c>
      <c r="E3957" s="306">
        <v>33.749594550762239</v>
      </c>
      <c r="F3957" s="296">
        <f t="shared" si="73"/>
        <v>33.749594550762239</v>
      </c>
    </row>
    <row r="3958" spans="1:6" customFormat="1" ht="18">
      <c r="A3958" s="291">
        <v>40082</v>
      </c>
      <c r="B3958" s="292" t="s">
        <v>36</v>
      </c>
      <c r="C3958" s="293" t="s">
        <v>15679</v>
      </c>
      <c r="D3958" s="294" t="s">
        <v>1874</v>
      </c>
      <c r="E3958" s="306">
        <v>0.1621796951021732</v>
      </c>
      <c r="F3958" s="296">
        <f t="shared" si="73"/>
        <v>0.1621796951021732</v>
      </c>
    </row>
    <row r="3959" spans="1:6" customFormat="1" ht="18">
      <c r="A3959" s="291">
        <v>40119</v>
      </c>
      <c r="B3959" s="292" t="s">
        <v>36</v>
      </c>
      <c r="C3959" s="293" t="s">
        <v>15680</v>
      </c>
      <c r="D3959" s="294" t="s">
        <v>1874</v>
      </c>
      <c r="E3959" s="306">
        <v>48.207914369120985</v>
      </c>
      <c r="F3959" s="296">
        <f t="shared" si="73"/>
        <v>48.207914369120985</v>
      </c>
    </row>
    <row r="3960" spans="1:6" customFormat="1" ht="18">
      <c r="A3960" s="291">
        <v>40122</v>
      </c>
      <c r="B3960" s="292" t="s">
        <v>36</v>
      </c>
      <c r="C3960" s="293" t="s">
        <v>15680</v>
      </c>
      <c r="D3960" s="294" t="s">
        <v>14795</v>
      </c>
      <c r="E3960" s="306">
        <v>547.66461239052865</v>
      </c>
      <c r="F3960" s="296">
        <f t="shared" si="73"/>
        <v>547.66461239052865</v>
      </c>
    </row>
    <row r="3961" spans="1:6" customFormat="1" ht="18">
      <c r="A3961" s="291">
        <v>40120</v>
      </c>
      <c r="B3961" s="292" t="s">
        <v>36</v>
      </c>
      <c r="C3961" s="293" t="s">
        <v>15681</v>
      </c>
      <c r="D3961" s="294" t="s">
        <v>1874</v>
      </c>
      <c r="E3961" s="306">
        <v>16.299059357768407</v>
      </c>
      <c r="F3961" s="296">
        <f t="shared" si="73"/>
        <v>16.299059357768407</v>
      </c>
    </row>
    <row r="3962" spans="1:6" customFormat="1" ht="18">
      <c r="A3962" s="291">
        <v>40121</v>
      </c>
      <c r="B3962" s="292" t="s">
        <v>36</v>
      </c>
      <c r="C3962" s="293" t="s">
        <v>15682</v>
      </c>
      <c r="D3962" s="294" t="s">
        <v>1874</v>
      </c>
      <c r="E3962" s="306">
        <v>57.435939020434638</v>
      </c>
      <c r="F3962" s="296">
        <f t="shared" si="73"/>
        <v>57.435939020434638</v>
      </c>
    </row>
    <row r="3963" spans="1:6" customFormat="1" ht="18">
      <c r="A3963" s="291">
        <v>40123</v>
      </c>
      <c r="B3963" s="292" t="s">
        <v>36</v>
      </c>
      <c r="C3963" s="293" t="s">
        <v>15682</v>
      </c>
      <c r="D3963" s="294" t="s">
        <v>14795</v>
      </c>
      <c r="E3963" s="306">
        <v>609.42264028543616</v>
      </c>
      <c r="F3963" s="296">
        <f t="shared" si="73"/>
        <v>609.42264028543616</v>
      </c>
    </row>
    <row r="3964" spans="1:6" customFormat="1" ht="18">
      <c r="A3964" s="291">
        <v>40080</v>
      </c>
      <c r="B3964" s="292" t="s">
        <v>36</v>
      </c>
      <c r="C3964" s="293" t="s">
        <v>15683</v>
      </c>
      <c r="D3964" s="294" t="s">
        <v>1875</v>
      </c>
      <c r="E3964" s="306">
        <v>2.6273110606552059</v>
      </c>
      <c r="F3964" s="296">
        <f t="shared" si="73"/>
        <v>2.6273110606552059</v>
      </c>
    </row>
    <row r="3965" spans="1:6" customFormat="1" ht="18">
      <c r="A3965" s="291">
        <v>40089</v>
      </c>
      <c r="B3965" s="292" t="s">
        <v>36</v>
      </c>
      <c r="C3965" s="293" t="s">
        <v>15684</v>
      </c>
      <c r="D3965" s="294" t="s">
        <v>14817</v>
      </c>
      <c r="E3965" s="306">
        <v>2110.4119364255594</v>
      </c>
      <c r="F3965" s="296">
        <f t="shared" si="73"/>
        <v>2110.4119364255594</v>
      </c>
    </row>
    <row r="3966" spans="1:6" customFormat="1" ht="18">
      <c r="A3966" s="291">
        <v>40088</v>
      </c>
      <c r="B3966" s="292" t="s">
        <v>36</v>
      </c>
      <c r="C3966" s="293" t="s">
        <v>15685</v>
      </c>
      <c r="D3966" s="294" t="s">
        <v>14817</v>
      </c>
      <c r="E3966" s="306">
        <v>1056.3736620175155</v>
      </c>
      <c r="F3966" s="296">
        <f t="shared" si="73"/>
        <v>1056.3736620175155</v>
      </c>
    </row>
    <row r="3967" spans="1:6" customFormat="1" ht="18">
      <c r="A3967" s="291">
        <v>40092</v>
      </c>
      <c r="B3967" s="292" t="s">
        <v>36</v>
      </c>
      <c r="C3967" s="293" t="s">
        <v>15686</v>
      </c>
      <c r="D3967" s="294" t="s">
        <v>14817</v>
      </c>
      <c r="E3967" s="306">
        <v>375.89198832306192</v>
      </c>
      <c r="F3967" s="296">
        <f t="shared" si="73"/>
        <v>375.89198832306192</v>
      </c>
    </row>
    <row r="3968" spans="1:6" customFormat="1" ht="18">
      <c r="A3968" s="291">
        <v>40078</v>
      </c>
      <c r="B3968" s="292" t="s">
        <v>36</v>
      </c>
      <c r="C3968" s="293" t="s">
        <v>15687</v>
      </c>
      <c r="D3968" s="294" t="s">
        <v>21</v>
      </c>
      <c r="E3968" s="306">
        <v>9.7956535841712604</v>
      </c>
      <c r="F3968" s="296">
        <f t="shared" si="73"/>
        <v>9.7956535841712604</v>
      </c>
    </row>
    <row r="3969" spans="1:6" customFormat="1" ht="18">
      <c r="A3969" s="291">
        <v>40097</v>
      </c>
      <c r="B3969" s="292" t="s">
        <v>36</v>
      </c>
      <c r="C3969" s="293" t="s">
        <v>15688</v>
      </c>
      <c r="D3969" s="294" t="s">
        <v>21</v>
      </c>
      <c r="E3969" s="306">
        <v>163.55822251054167</v>
      </c>
      <c r="F3969" s="296">
        <f t="shared" si="73"/>
        <v>163.55822251054167</v>
      </c>
    </row>
    <row r="3970" spans="1:6" customFormat="1" ht="18">
      <c r="A3970" s="291">
        <v>40090</v>
      </c>
      <c r="B3970" s="292" t="s">
        <v>36</v>
      </c>
      <c r="C3970" s="293" t="s">
        <v>15689</v>
      </c>
      <c r="D3970" s="294" t="s">
        <v>21</v>
      </c>
      <c r="E3970" s="306">
        <v>43.57768407395394</v>
      </c>
      <c r="F3970" s="296">
        <f t="shared" si="73"/>
        <v>43.57768407395394</v>
      </c>
    </row>
    <row r="3971" spans="1:6" customFormat="1" ht="18">
      <c r="A3971" s="291">
        <v>40099</v>
      </c>
      <c r="B3971" s="292" t="s">
        <v>36</v>
      </c>
      <c r="C3971" s="293" t="s">
        <v>15690</v>
      </c>
      <c r="D3971" s="294" t="s">
        <v>1875</v>
      </c>
      <c r="E3971" s="306">
        <v>890.86928316574756</v>
      </c>
      <c r="F3971" s="296">
        <f t="shared" si="73"/>
        <v>890.86928316574756</v>
      </c>
    </row>
    <row r="3972" spans="1:6" customFormat="1" ht="18">
      <c r="A3972" s="291">
        <v>40091</v>
      </c>
      <c r="B3972" s="292" t="s">
        <v>36</v>
      </c>
      <c r="C3972" s="293" t="s">
        <v>15691</v>
      </c>
      <c r="D3972" s="294" t="s">
        <v>21</v>
      </c>
      <c r="E3972" s="306">
        <v>56.527732727862464</v>
      </c>
      <c r="F3972" s="296">
        <f t="shared" si="73"/>
        <v>56.527732727862464</v>
      </c>
    </row>
    <row r="3973" spans="1:6" customFormat="1" ht="18">
      <c r="A3973" s="291">
        <v>40093</v>
      </c>
      <c r="B3973" s="292" t="s">
        <v>36</v>
      </c>
      <c r="C3973" s="293" t="s">
        <v>15692</v>
      </c>
      <c r="D3973" s="294" t="s">
        <v>1874</v>
      </c>
      <c r="E3973" s="306">
        <v>123.04573467401882</v>
      </c>
      <c r="F3973" s="296">
        <f t="shared" si="73"/>
        <v>123.04573467401882</v>
      </c>
    </row>
    <row r="3974" spans="1:6" customFormat="1" ht="28.5">
      <c r="A3974" s="291">
        <v>43353</v>
      </c>
      <c r="B3974" s="292" t="s">
        <v>36</v>
      </c>
      <c r="C3974" s="293" t="s">
        <v>15693</v>
      </c>
      <c r="D3974" s="294" t="s">
        <v>1874</v>
      </c>
      <c r="E3974" s="306">
        <v>0.92442426208238715</v>
      </c>
      <c r="F3974" s="296">
        <f t="shared" si="73"/>
        <v>0.92442426208238715</v>
      </c>
    </row>
    <row r="3975" spans="1:6" customFormat="1" ht="28.5">
      <c r="A3975" s="291">
        <v>43337</v>
      </c>
      <c r="B3975" s="292" t="s">
        <v>36</v>
      </c>
      <c r="C3975" s="293" t="s">
        <v>15694</v>
      </c>
      <c r="D3975" s="294" t="s">
        <v>1874</v>
      </c>
      <c r="E3975" s="306">
        <v>0.78657152124553997</v>
      </c>
      <c r="F3975" s="296">
        <f t="shared" si="73"/>
        <v>0.78657152124553997</v>
      </c>
    </row>
    <row r="3976" spans="1:6" customFormat="1" ht="18">
      <c r="A3976" s="291">
        <v>40077</v>
      </c>
      <c r="B3976" s="292" t="s">
        <v>36</v>
      </c>
      <c r="C3976" s="293" t="s">
        <v>15695</v>
      </c>
      <c r="D3976" s="294" t="s">
        <v>1874</v>
      </c>
      <c r="E3976" s="306">
        <v>0.27570548167369446</v>
      </c>
      <c r="F3976" s="296">
        <f t="shared" ref="F3976:F4039" si="74">E3976*$F$3079</f>
        <v>0.27570548167369446</v>
      </c>
    </row>
    <row r="3977" spans="1:6" customFormat="1" ht="18">
      <c r="A3977" s="291">
        <v>40142</v>
      </c>
      <c r="B3977" s="292" t="s">
        <v>36</v>
      </c>
      <c r="C3977" s="293" t="s">
        <v>15696</v>
      </c>
      <c r="D3977" s="294" t="s">
        <v>21</v>
      </c>
      <c r="E3977" s="306">
        <v>116.09633473889068</v>
      </c>
      <c r="F3977" s="296">
        <f t="shared" si="74"/>
        <v>116.09633473889068</v>
      </c>
    </row>
    <row r="3978" spans="1:6" customFormat="1" ht="18">
      <c r="A3978" s="291">
        <v>40124</v>
      </c>
      <c r="B3978" s="292" t="s">
        <v>36</v>
      </c>
      <c r="C3978" s="293" t="s">
        <v>15697</v>
      </c>
      <c r="D3978" s="294" t="s">
        <v>1874</v>
      </c>
      <c r="E3978" s="306">
        <v>14.125851443399286</v>
      </c>
      <c r="F3978" s="296">
        <f t="shared" si="74"/>
        <v>14.125851443399286</v>
      </c>
    </row>
    <row r="3979" spans="1:6" customFormat="1" ht="18">
      <c r="A3979" s="291">
        <v>40146</v>
      </c>
      <c r="B3979" s="292" t="s">
        <v>36</v>
      </c>
      <c r="C3979" s="293" t="s">
        <v>15698</v>
      </c>
      <c r="D3979" s="294" t="s">
        <v>1874</v>
      </c>
      <c r="E3979" s="306">
        <v>22.153746350956858</v>
      </c>
      <c r="F3979" s="296">
        <f t="shared" si="74"/>
        <v>22.153746350956858</v>
      </c>
    </row>
    <row r="3980" spans="1:6" customFormat="1" ht="18">
      <c r="A3980" s="291">
        <v>40145</v>
      </c>
      <c r="B3980" s="292" t="s">
        <v>36</v>
      </c>
      <c r="C3980" s="293" t="s">
        <v>15699</v>
      </c>
      <c r="D3980" s="294" t="s">
        <v>1874</v>
      </c>
      <c r="E3980" s="306">
        <v>228.29224781057408</v>
      </c>
      <c r="F3980" s="296">
        <f t="shared" si="74"/>
        <v>228.29224781057408</v>
      </c>
    </row>
    <row r="3981" spans="1:6" customFormat="1" ht="18">
      <c r="A3981" s="291">
        <v>40109</v>
      </c>
      <c r="B3981" s="292" t="s">
        <v>36</v>
      </c>
      <c r="C3981" s="293" t="s">
        <v>15700</v>
      </c>
      <c r="D3981" s="294" t="s">
        <v>1875</v>
      </c>
      <c r="E3981" s="306">
        <v>45.313006811547197</v>
      </c>
      <c r="F3981" s="296">
        <f t="shared" si="74"/>
        <v>45.313006811547197</v>
      </c>
    </row>
    <row r="3982" spans="1:6" customFormat="1" ht="18">
      <c r="A3982" s="291">
        <v>40125</v>
      </c>
      <c r="B3982" s="292" t="s">
        <v>36</v>
      </c>
      <c r="C3982" s="293" t="s">
        <v>15701</v>
      </c>
      <c r="D3982" s="294" t="s">
        <v>1874</v>
      </c>
      <c r="E3982" s="306">
        <v>17.847875445994163</v>
      </c>
      <c r="F3982" s="296">
        <f t="shared" si="74"/>
        <v>17.847875445994163</v>
      </c>
    </row>
    <row r="3983" spans="1:6" customFormat="1" ht="18">
      <c r="A3983" s="291">
        <v>40113</v>
      </c>
      <c r="B3983" s="292" t="s">
        <v>36</v>
      </c>
      <c r="C3983" s="293" t="s">
        <v>15702</v>
      </c>
      <c r="D3983" s="294" t="s">
        <v>1874</v>
      </c>
      <c r="E3983" s="306">
        <v>22.843010055141097</v>
      </c>
      <c r="F3983" s="296">
        <f t="shared" si="74"/>
        <v>22.843010055141097</v>
      </c>
    </row>
    <row r="3984" spans="1:6" customFormat="1" ht="18">
      <c r="A3984" s="291">
        <v>40140</v>
      </c>
      <c r="B3984" s="292" t="s">
        <v>36</v>
      </c>
      <c r="C3984" s="293" t="s">
        <v>15703</v>
      </c>
      <c r="D3984" s="294" t="s">
        <v>21</v>
      </c>
      <c r="E3984" s="306">
        <v>113.32306195264353</v>
      </c>
      <c r="F3984" s="296">
        <f t="shared" si="74"/>
        <v>113.32306195264353</v>
      </c>
    </row>
    <row r="3985" spans="1:6" customFormat="1" ht="18">
      <c r="A3985" s="291">
        <v>40139</v>
      </c>
      <c r="B3985" s="292" t="s">
        <v>36</v>
      </c>
      <c r="C3985" s="293" t="s">
        <v>15704</v>
      </c>
      <c r="D3985" s="294" t="s">
        <v>21</v>
      </c>
      <c r="E3985" s="306">
        <v>12.909503730132986</v>
      </c>
      <c r="F3985" s="296">
        <f t="shared" si="74"/>
        <v>12.909503730132986</v>
      </c>
    </row>
    <row r="3986" spans="1:6" customFormat="1" ht="15">
      <c r="A3986" s="308" t="s">
        <v>15705</v>
      </c>
      <c r="B3986" s="309" t="s">
        <v>36</v>
      </c>
      <c r="C3986" s="309" t="s">
        <v>15634</v>
      </c>
      <c r="D3986" s="309" t="s">
        <v>14817</v>
      </c>
      <c r="E3986" s="309">
        <v>2200.39</v>
      </c>
      <c r="F3986" s="296">
        <f t="shared" si="74"/>
        <v>2200.39</v>
      </c>
    </row>
    <row r="3987" spans="1:6" customFormat="1" ht="15">
      <c r="A3987" s="298">
        <v>42186</v>
      </c>
      <c r="B3987" s="298" t="s">
        <v>36</v>
      </c>
      <c r="C3987" s="299" t="s">
        <v>15706</v>
      </c>
      <c r="D3987" s="300" t="s">
        <v>15386</v>
      </c>
      <c r="E3987" s="301">
        <v>9133.9928640934158</v>
      </c>
      <c r="F3987" s="296">
        <f t="shared" si="74"/>
        <v>9133.9928640934158</v>
      </c>
    </row>
    <row r="3988" spans="1:6" customFormat="1" ht="15">
      <c r="A3988" s="308" t="s">
        <v>15707</v>
      </c>
      <c r="B3988" s="309" t="s">
        <v>36</v>
      </c>
      <c r="C3988" s="309" t="s">
        <v>15634</v>
      </c>
      <c r="D3988" s="309" t="s">
        <v>14817</v>
      </c>
      <c r="E3988" s="309">
        <v>2200.39</v>
      </c>
      <c r="F3988" s="296">
        <f t="shared" si="74"/>
        <v>2200.39</v>
      </c>
    </row>
    <row r="3989" spans="1:6" customFormat="1" ht="14.25">
      <c r="A3989" s="291">
        <v>41352</v>
      </c>
      <c r="B3989" s="292" t="s">
        <v>36</v>
      </c>
      <c r="C3989" s="293" t="s">
        <v>15708</v>
      </c>
      <c r="D3989" s="294" t="s">
        <v>14817</v>
      </c>
      <c r="E3989" s="295">
        <v>199.49724294518325</v>
      </c>
      <c r="F3989" s="296">
        <f t="shared" si="74"/>
        <v>199.49724294518325</v>
      </c>
    </row>
    <row r="3990" spans="1:6" customFormat="1" ht="28.5">
      <c r="A3990" s="291">
        <v>41340</v>
      </c>
      <c r="B3990" s="292" t="s">
        <v>36</v>
      </c>
      <c r="C3990" s="293" t="s">
        <v>15709</v>
      </c>
      <c r="D3990" s="294" t="s">
        <v>21</v>
      </c>
      <c r="E3990" s="295">
        <v>625.09730781706128</v>
      </c>
      <c r="F3990" s="296">
        <f t="shared" si="74"/>
        <v>625.09730781706128</v>
      </c>
    </row>
    <row r="3991" spans="1:6" customFormat="1" ht="14.25">
      <c r="A3991" s="291">
        <v>40331</v>
      </c>
      <c r="B3991" s="292" t="s">
        <v>36</v>
      </c>
      <c r="C3991" s="293" t="s">
        <v>15710</v>
      </c>
      <c r="D3991" s="294" t="s">
        <v>1874</v>
      </c>
      <c r="E3991" s="295">
        <v>108.10898475510865</v>
      </c>
      <c r="F3991" s="296">
        <f t="shared" si="74"/>
        <v>108.10898475510865</v>
      </c>
    </row>
    <row r="3992" spans="1:6" customFormat="1" ht="14.25">
      <c r="A3992" s="291">
        <v>40403</v>
      </c>
      <c r="B3992" s="292" t="s">
        <v>36</v>
      </c>
      <c r="C3992" s="293" t="s">
        <v>15711</v>
      </c>
      <c r="D3992" s="294" t="s">
        <v>21</v>
      </c>
      <c r="E3992" s="295">
        <v>235.70385987674342</v>
      </c>
      <c r="F3992" s="296">
        <f t="shared" si="74"/>
        <v>235.70385987674342</v>
      </c>
    </row>
    <row r="3993" spans="1:6" customFormat="1" ht="14.25">
      <c r="A3993" s="291">
        <v>40405</v>
      </c>
      <c r="B3993" s="292" t="s">
        <v>36</v>
      </c>
      <c r="C3993" s="293" t="s">
        <v>15712</v>
      </c>
      <c r="D3993" s="294" t="s">
        <v>21</v>
      </c>
      <c r="E3993" s="295">
        <v>357.04670775218943</v>
      </c>
      <c r="F3993" s="296">
        <f t="shared" si="74"/>
        <v>357.04670775218943</v>
      </c>
    </row>
    <row r="3994" spans="1:6" customFormat="1" ht="14.25">
      <c r="A3994" s="291">
        <v>40408</v>
      </c>
      <c r="B3994" s="292" t="s">
        <v>36</v>
      </c>
      <c r="C3994" s="293" t="s">
        <v>15713</v>
      </c>
      <c r="D3994" s="294" t="s">
        <v>21</v>
      </c>
      <c r="E3994" s="295">
        <v>669.0723321440156</v>
      </c>
      <c r="F3994" s="296">
        <f t="shared" si="74"/>
        <v>669.0723321440156</v>
      </c>
    </row>
    <row r="3995" spans="1:6" customFormat="1" ht="28.5">
      <c r="A3995" s="291">
        <v>40406</v>
      </c>
      <c r="B3995" s="292" t="s">
        <v>36</v>
      </c>
      <c r="C3995" s="293" t="s">
        <v>15714</v>
      </c>
      <c r="D3995" s="294" t="s">
        <v>21</v>
      </c>
      <c r="E3995" s="295">
        <v>609.47940317872201</v>
      </c>
      <c r="F3995" s="296">
        <f t="shared" si="74"/>
        <v>609.47940317872201</v>
      </c>
    </row>
    <row r="3996" spans="1:6" customFormat="1" ht="28.5">
      <c r="A3996" s="291">
        <v>40407</v>
      </c>
      <c r="B3996" s="292" t="s">
        <v>36</v>
      </c>
      <c r="C3996" s="293" t="s">
        <v>15715</v>
      </c>
      <c r="D3996" s="294" t="s">
        <v>21</v>
      </c>
      <c r="E3996" s="295">
        <v>1047.0483295491404</v>
      </c>
      <c r="F3996" s="296">
        <f t="shared" si="74"/>
        <v>1047.0483295491404</v>
      </c>
    </row>
    <row r="3997" spans="1:6" customFormat="1" ht="14.25">
      <c r="A3997" s="291">
        <v>41352</v>
      </c>
      <c r="B3997" s="292" t="s">
        <v>36</v>
      </c>
      <c r="C3997" s="293" t="s">
        <v>15708</v>
      </c>
      <c r="D3997" s="294" t="s">
        <v>14817</v>
      </c>
      <c r="E3997" s="295">
        <v>199.49724294518325</v>
      </c>
      <c r="F3997" s="296">
        <f t="shared" si="74"/>
        <v>199.49724294518325</v>
      </c>
    </row>
    <row r="3998" spans="1:6" customFormat="1" ht="28.5">
      <c r="A3998" s="291">
        <v>41340</v>
      </c>
      <c r="B3998" s="292" t="s">
        <v>36</v>
      </c>
      <c r="C3998" s="293" t="s">
        <v>15709</v>
      </c>
      <c r="D3998" s="294" t="s">
        <v>21</v>
      </c>
      <c r="E3998" s="295">
        <v>625.09730781706128</v>
      </c>
      <c r="F3998" s="296">
        <f t="shared" si="74"/>
        <v>625.09730781706128</v>
      </c>
    </row>
    <row r="3999" spans="1:6" customFormat="1" ht="14.25">
      <c r="A3999" s="291">
        <v>40331</v>
      </c>
      <c r="B3999" s="292" t="s">
        <v>36</v>
      </c>
      <c r="C3999" s="293" t="s">
        <v>15710</v>
      </c>
      <c r="D3999" s="294" t="s">
        <v>1874</v>
      </c>
      <c r="E3999" s="295">
        <v>108.10898475510865</v>
      </c>
      <c r="F3999" s="296">
        <f t="shared" si="74"/>
        <v>108.10898475510865</v>
      </c>
    </row>
    <row r="4000" spans="1:6" customFormat="1" ht="14.25">
      <c r="A4000" s="291">
        <v>40403</v>
      </c>
      <c r="B4000" s="292" t="s">
        <v>36</v>
      </c>
      <c r="C4000" s="293" t="s">
        <v>15711</v>
      </c>
      <c r="D4000" s="294" t="s">
        <v>21</v>
      </c>
      <c r="E4000" s="295">
        <v>235.70385987674342</v>
      </c>
      <c r="F4000" s="296">
        <f t="shared" si="74"/>
        <v>235.70385987674342</v>
      </c>
    </row>
    <row r="4001" spans="1:6" customFormat="1" ht="14.25">
      <c r="A4001" s="291">
        <v>40405</v>
      </c>
      <c r="B4001" s="292" t="s">
        <v>36</v>
      </c>
      <c r="C4001" s="293" t="s">
        <v>15712</v>
      </c>
      <c r="D4001" s="294" t="s">
        <v>21</v>
      </c>
      <c r="E4001" s="295">
        <v>357.04670775218943</v>
      </c>
      <c r="F4001" s="296">
        <f t="shared" si="74"/>
        <v>357.04670775218943</v>
      </c>
    </row>
    <row r="4002" spans="1:6" customFormat="1" ht="14.25">
      <c r="A4002" s="291">
        <v>40408</v>
      </c>
      <c r="B4002" s="292" t="s">
        <v>36</v>
      </c>
      <c r="C4002" s="293" t="s">
        <v>15713</v>
      </c>
      <c r="D4002" s="294" t="s">
        <v>21</v>
      </c>
      <c r="E4002" s="295">
        <v>669.0723321440156</v>
      </c>
      <c r="F4002" s="296">
        <f t="shared" si="74"/>
        <v>669.0723321440156</v>
      </c>
    </row>
    <row r="4003" spans="1:6" customFormat="1" ht="28.5">
      <c r="A4003" s="291">
        <v>40406</v>
      </c>
      <c r="B4003" s="292" t="s">
        <v>36</v>
      </c>
      <c r="C4003" s="293" t="s">
        <v>15714</v>
      </c>
      <c r="D4003" s="294" t="s">
        <v>21</v>
      </c>
      <c r="E4003" s="295">
        <v>609.47940317872201</v>
      </c>
      <c r="F4003" s="296">
        <f t="shared" si="74"/>
        <v>609.47940317872201</v>
      </c>
    </row>
    <row r="4004" spans="1:6" customFormat="1" ht="28.5">
      <c r="A4004" s="291">
        <v>40407</v>
      </c>
      <c r="B4004" s="292" t="s">
        <v>36</v>
      </c>
      <c r="C4004" s="293" t="s">
        <v>15715</v>
      </c>
      <c r="D4004" s="294" t="s">
        <v>21</v>
      </c>
      <c r="E4004" s="295">
        <v>1047.0483295491404</v>
      </c>
      <c r="F4004" s="296">
        <f t="shared" si="74"/>
        <v>1047.0483295491404</v>
      </c>
    </row>
    <row r="4005" spans="1:6" customFormat="1" ht="28.5">
      <c r="A4005" s="291">
        <v>40409</v>
      </c>
      <c r="B4005" s="292" t="s">
        <v>36</v>
      </c>
      <c r="C4005" s="293" t="s">
        <v>15716</v>
      </c>
      <c r="D4005" s="294" t="s">
        <v>21</v>
      </c>
      <c r="E4005" s="295">
        <v>1166.2341874797276</v>
      </c>
      <c r="F4005" s="296">
        <f t="shared" si="74"/>
        <v>1166.2341874797276</v>
      </c>
    </row>
    <row r="4006" spans="1:6" customFormat="1" ht="14.25">
      <c r="A4006" s="291">
        <v>40404</v>
      </c>
      <c r="B4006" s="292" t="s">
        <v>36</v>
      </c>
      <c r="C4006" s="293" t="s">
        <v>15717</v>
      </c>
      <c r="D4006" s="294" t="s">
        <v>21</v>
      </c>
      <c r="E4006" s="295">
        <v>243.8290626013623</v>
      </c>
      <c r="F4006" s="296">
        <f t="shared" si="74"/>
        <v>243.8290626013623</v>
      </c>
    </row>
    <row r="4007" spans="1:6" customFormat="1" ht="14.25">
      <c r="A4007" s="291">
        <v>40410</v>
      </c>
      <c r="B4007" s="292" t="s">
        <v>36</v>
      </c>
      <c r="C4007" s="293" t="s">
        <v>15718</v>
      </c>
      <c r="D4007" s="294" t="s">
        <v>21</v>
      </c>
      <c r="E4007" s="295">
        <v>513.29873499837822</v>
      </c>
      <c r="F4007" s="296">
        <f t="shared" si="74"/>
        <v>513.29873499837822</v>
      </c>
    </row>
    <row r="4008" spans="1:6" customFormat="1" ht="28.5">
      <c r="A4008" s="291">
        <v>40309</v>
      </c>
      <c r="B4008" s="292" t="s">
        <v>36</v>
      </c>
      <c r="C4008" s="293" t="s">
        <v>15719</v>
      </c>
      <c r="D4008" s="294" t="s">
        <v>1874</v>
      </c>
      <c r="E4008" s="295">
        <v>169.29938371715861</v>
      </c>
      <c r="F4008" s="296">
        <f t="shared" si="74"/>
        <v>169.29938371715861</v>
      </c>
    </row>
    <row r="4009" spans="1:6" customFormat="1" ht="14.25">
      <c r="A4009" s="291">
        <v>41258</v>
      </c>
      <c r="B4009" s="292" t="s">
        <v>36</v>
      </c>
      <c r="C4009" s="293" t="s">
        <v>15720</v>
      </c>
      <c r="D4009" s="294" t="s">
        <v>21</v>
      </c>
      <c r="E4009" s="295">
        <v>338.30684398313326</v>
      </c>
      <c r="F4009" s="296">
        <f t="shared" si="74"/>
        <v>338.30684398313326</v>
      </c>
    </row>
    <row r="4010" spans="1:6" customFormat="1" ht="14.25">
      <c r="A4010" s="291">
        <v>41034</v>
      </c>
      <c r="B4010" s="292" t="s">
        <v>36</v>
      </c>
      <c r="C4010" s="293" t="s">
        <v>15721</v>
      </c>
      <c r="D4010" s="294" t="s">
        <v>21</v>
      </c>
      <c r="E4010" s="295">
        <v>260.22542977619202</v>
      </c>
      <c r="F4010" s="296">
        <f t="shared" si="74"/>
        <v>260.22542977619202</v>
      </c>
    </row>
    <row r="4011" spans="1:6" customFormat="1" ht="28.5">
      <c r="A4011" s="291">
        <v>41026</v>
      </c>
      <c r="B4011" s="292" t="s">
        <v>36</v>
      </c>
      <c r="C4011" s="293" t="s">
        <v>15722</v>
      </c>
      <c r="D4011" s="294" t="s">
        <v>21</v>
      </c>
      <c r="E4011" s="295">
        <v>212.98248459292893</v>
      </c>
      <c r="F4011" s="296">
        <f t="shared" si="74"/>
        <v>212.98248459292893</v>
      </c>
    </row>
    <row r="4012" spans="1:6" customFormat="1" ht="28.5">
      <c r="A4012" s="291">
        <v>41022</v>
      </c>
      <c r="B4012" s="292" t="s">
        <v>36</v>
      </c>
      <c r="C4012" s="293" t="s">
        <v>15723</v>
      </c>
      <c r="D4012" s="294" t="s">
        <v>21</v>
      </c>
      <c r="E4012" s="295">
        <v>198.78365228673368</v>
      </c>
      <c r="F4012" s="296">
        <f t="shared" si="74"/>
        <v>198.78365228673368</v>
      </c>
    </row>
    <row r="4013" spans="1:6" customFormat="1" ht="15">
      <c r="A4013" s="308" t="s">
        <v>15724</v>
      </c>
      <c r="B4013" s="309" t="s">
        <v>36</v>
      </c>
      <c r="C4013" s="309" t="s">
        <v>15634</v>
      </c>
      <c r="D4013" s="309" t="s">
        <v>14817</v>
      </c>
      <c r="E4013" s="309">
        <v>2200.39</v>
      </c>
      <c r="F4013" s="296">
        <f t="shared" si="74"/>
        <v>2200.39</v>
      </c>
    </row>
    <row r="4014" spans="1:6" customFormat="1" ht="28.5">
      <c r="A4014" s="291">
        <v>41403</v>
      </c>
      <c r="B4014" s="292" t="s">
        <v>36</v>
      </c>
      <c r="C4014" s="293" t="s">
        <v>15725</v>
      </c>
      <c r="D4014" s="294" t="s">
        <v>21</v>
      </c>
      <c r="E4014" s="295">
        <v>1174.4485890366525</v>
      </c>
      <c r="F4014" s="296">
        <f t="shared" si="74"/>
        <v>1174.4485890366525</v>
      </c>
    </row>
    <row r="4015" spans="1:6" customFormat="1" ht="14.25">
      <c r="A4015" s="291">
        <v>40398</v>
      </c>
      <c r="B4015" s="292" t="s">
        <v>36</v>
      </c>
      <c r="C4015" s="293" t="s">
        <v>15726</v>
      </c>
      <c r="D4015" s="294" t="s">
        <v>1874</v>
      </c>
      <c r="E4015" s="295">
        <v>229.42750567628931</v>
      </c>
      <c r="F4015" s="296">
        <f t="shared" si="74"/>
        <v>229.42750567628931</v>
      </c>
    </row>
    <row r="4016" spans="1:6" customFormat="1" ht="14.25">
      <c r="A4016" s="291">
        <v>41036</v>
      </c>
      <c r="B4016" s="292" t="s">
        <v>36</v>
      </c>
      <c r="C4016" s="293" t="s">
        <v>15727</v>
      </c>
      <c r="D4016" s="294" t="s">
        <v>24</v>
      </c>
      <c r="E4016" s="295">
        <v>162.15536814790786</v>
      </c>
      <c r="F4016" s="296">
        <f t="shared" si="74"/>
        <v>162.15536814790786</v>
      </c>
    </row>
    <row r="4017" spans="1:6" customFormat="1" ht="15">
      <c r="A4017" s="308" t="s">
        <v>15728</v>
      </c>
      <c r="B4017" s="309" t="s">
        <v>36</v>
      </c>
      <c r="C4017" s="309" t="s">
        <v>15634</v>
      </c>
      <c r="D4017" s="309" t="s">
        <v>14817</v>
      </c>
      <c r="E4017" s="309">
        <v>2200.39</v>
      </c>
      <c r="F4017" s="296">
        <f t="shared" si="74"/>
        <v>2200.39</v>
      </c>
    </row>
    <row r="4018" spans="1:6" customFormat="1" ht="28.5">
      <c r="A4018" s="291">
        <v>40381</v>
      </c>
      <c r="B4018" s="292" t="s">
        <v>36</v>
      </c>
      <c r="C4018" s="293" t="s">
        <v>15729</v>
      </c>
      <c r="D4018" s="294" t="s">
        <v>1874</v>
      </c>
      <c r="E4018" s="295">
        <v>30.424910801167695</v>
      </c>
      <c r="F4018" s="296">
        <f t="shared" si="74"/>
        <v>30.424910801167695</v>
      </c>
    </row>
    <row r="4019" spans="1:6" customFormat="1" ht="14.25">
      <c r="A4019" s="291">
        <v>41260</v>
      </c>
      <c r="B4019" s="292" t="s">
        <v>36</v>
      </c>
      <c r="C4019" s="293" t="s">
        <v>15730</v>
      </c>
      <c r="D4019" s="294" t="s">
        <v>14817</v>
      </c>
      <c r="E4019" s="295">
        <v>1063.5987674343173</v>
      </c>
      <c r="F4019" s="296">
        <f t="shared" si="74"/>
        <v>1063.5987674343173</v>
      </c>
    </row>
    <row r="4020" spans="1:6" customFormat="1" ht="14.25">
      <c r="A4020" s="291">
        <v>41045</v>
      </c>
      <c r="B4020" s="292" t="s">
        <v>36</v>
      </c>
      <c r="C4020" s="293" t="s">
        <v>15731</v>
      </c>
      <c r="D4020" s="294" t="s">
        <v>14817</v>
      </c>
      <c r="E4020" s="295">
        <v>986.18228997729489</v>
      </c>
      <c r="F4020" s="296">
        <f t="shared" si="74"/>
        <v>986.18228997729489</v>
      </c>
    </row>
    <row r="4021" spans="1:6" customFormat="1" ht="14.25">
      <c r="A4021" s="291">
        <v>40387</v>
      </c>
      <c r="B4021" s="292" t="s">
        <v>36</v>
      </c>
      <c r="C4021" s="293" t="s">
        <v>15732</v>
      </c>
      <c r="D4021" s="294" t="s">
        <v>15733</v>
      </c>
      <c r="E4021" s="295">
        <v>112.48783652286733</v>
      </c>
      <c r="F4021" s="296">
        <f t="shared" si="74"/>
        <v>112.48783652286733</v>
      </c>
    </row>
    <row r="4022" spans="1:6" customFormat="1" ht="28.5">
      <c r="A4022" s="291">
        <v>40339</v>
      </c>
      <c r="B4022" s="292" t="s">
        <v>36</v>
      </c>
      <c r="C4022" s="293" t="s">
        <v>15734</v>
      </c>
      <c r="D4022" s="294" t="s">
        <v>21</v>
      </c>
      <c r="E4022" s="295">
        <v>96.41582873824197</v>
      </c>
      <c r="F4022" s="296">
        <f t="shared" si="74"/>
        <v>96.41582873824197</v>
      </c>
    </row>
    <row r="4023" spans="1:6" customFormat="1" ht="14.25">
      <c r="A4023" s="291">
        <v>40379</v>
      </c>
      <c r="B4023" s="292" t="s">
        <v>36</v>
      </c>
      <c r="C4023" s="293" t="s">
        <v>15735</v>
      </c>
      <c r="D4023" s="294" t="s">
        <v>1734</v>
      </c>
      <c r="E4023" s="295">
        <v>14.515082711644499</v>
      </c>
      <c r="F4023" s="296">
        <f t="shared" si="74"/>
        <v>14.515082711644499</v>
      </c>
    </row>
    <row r="4024" spans="1:6" customFormat="1" ht="28.5">
      <c r="A4024" s="291">
        <v>42875</v>
      </c>
      <c r="B4024" s="292" t="s">
        <v>36</v>
      </c>
      <c r="C4024" s="293" t="s">
        <v>15736</v>
      </c>
      <c r="D4024" s="294" t="s">
        <v>21</v>
      </c>
      <c r="E4024" s="295">
        <v>50.859552384041514</v>
      </c>
      <c r="F4024" s="296">
        <f t="shared" si="74"/>
        <v>50.859552384041514</v>
      </c>
    </row>
    <row r="4025" spans="1:6" customFormat="1" ht="28.5">
      <c r="A4025" s="291">
        <v>40991</v>
      </c>
      <c r="B4025" s="292" t="s">
        <v>36</v>
      </c>
      <c r="C4025" s="293" t="s">
        <v>15737</v>
      </c>
      <c r="D4025" s="294" t="s">
        <v>1734</v>
      </c>
      <c r="E4025" s="295">
        <v>48.962049951346089</v>
      </c>
      <c r="F4025" s="296">
        <f t="shared" si="74"/>
        <v>48.962049951346089</v>
      </c>
    </row>
    <row r="4026" spans="1:6" customFormat="1" ht="14.25">
      <c r="A4026" s="291">
        <v>108478</v>
      </c>
      <c r="B4026" s="292" t="s">
        <v>36</v>
      </c>
      <c r="C4026" s="293" t="s">
        <v>15738</v>
      </c>
      <c r="D4026" s="294" t="s">
        <v>19</v>
      </c>
      <c r="E4026" s="295">
        <v>598.77554330197859</v>
      </c>
      <c r="F4026" s="296">
        <f t="shared" si="74"/>
        <v>598.77554330197859</v>
      </c>
    </row>
    <row r="4027" spans="1:6" customFormat="1" ht="14.25">
      <c r="A4027" s="291">
        <v>108479</v>
      </c>
      <c r="B4027" s="292" t="s">
        <v>36</v>
      </c>
      <c r="C4027" s="293" t="s">
        <v>15739</v>
      </c>
      <c r="D4027" s="294" t="s">
        <v>19</v>
      </c>
      <c r="E4027" s="295">
        <v>621.37528381446634</v>
      </c>
      <c r="F4027" s="296">
        <f t="shared" si="74"/>
        <v>621.37528381446634</v>
      </c>
    </row>
    <row r="4028" spans="1:6" customFormat="1" ht="14.25">
      <c r="A4028" s="291">
        <v>108480</v>
      </c>
      <c r="B4028" s="292" t="s">
        <v>36</v>
      </c>
      <c r="C4028" s="293" t="s">
        <v>15740</v>
      </c>
      <c r="D4028" s="294" t="s">
        <v>19</v>
      </c>
      <c r="E4028" s="295">
        <v>640.01783976646118</v>
      </c>
      <c r="F4028" s="296">
        <f t="shared" si="74"/>
        <v>640.01783976646118</v>
      </c>
    </row>
    <row r="4029" spans="1:6" customFormat="1" ht="14.25">
      <c r="A4029" s="291">
        <v>108481</v>
      </c>
      <c r="B4029" s="292" t="s">
        <v>36</v>
      </c>
      <c r="C4029" s="293" t="s">
        <v>15741</v>
      </c>
      <c r="D4029" s="294" t="s">
        <v>19</v>
      </c>
      <c r="E4029" s="295">
        <v>665.47194291274729</v>
      </c>
      <c r="F4029" s="296">
        <f t="shared" si="74"/>
        <v>665.47194291274729</v>
      </c>
    </row>
    <row r="4030" spans="1:6" customFormat="1" ht="14.25">
      <c r="A4030" s="291">
        <v>108477</v>
      </c>
      <c r="B4030" s="292" t="s">
        <v>36</v>
      </c>
      <c r="C4030" s="293" t="s">
        <v>15742</v>
      </c>
      <c r="D4030" s="294" t="s">
        <v>19</v>
      </c>
      <c r="E4030" s="295">
        <v>713.25819007460268</v>
      </c>
      <c r="F4030" s="296">
        <f t="shared" si="74"/>
        <v>713.25819007460268</v>
      </c>
    </row>
    <row r="4031" spans="1:6" customFormat="1" ht="14.25">
      <c r="A4031" s="291">
        <v>40382</v>
      </c>
      <c r="B4031" s="292" t="s">
        <v>36</v>
      </c>
      <c r="C4031" s="293" t="s">
        <v>15743</v>
      </c>
      <c r="D4031" s="294" t="s">
        <v>1875</v>
      </c>
      <c r="E4031" s="295">
        <v>916.35582225105406</v>
      </c>
      <c r="F4031" s="296">
        <f t="shared" si="74"/>
        <v>916.35582225105406</v>
      </c>
    </row>
    <row r="4032" spans="1:6" customFormat="1" ht="14.25">
      <c r="A4032" s="291">
        <v>42660</v>
      </c>
      <c r="B4032" s="292" t="s">
        <v>36</v>
      </c>
      <c r="C4032" s="293" t="s">
        <v>15744</v>
      </c>
      <c r="D4032" s="294" t="s">
        <v>1875</v>
      </c>
      <c r="E4032" s="295">
        <v>1139.8880960103795</v>
      </c>
      <c r="F4032" s="296">
        <f t="shared" si="74"/>
        <v>1139.8880960103795</v>
      </c>
    </row>
    <row r="4033" spans="1:6" customFormat="1" ht="28.5">
      <c r="A4033" s="291">
        <v>40401</v>
      </c>
      <c r="B4033" s="292" t="s">
        <v>36</v>
      </c>
      <c r="C4033" s="293" t="s">
        <v>15745</v>
      </c>
      <c r="D4033" s="294" t="s">
        <v>14817</v>
      </c>
      <c r="E4033" s="295">
        <v>1414.2961401232565</v>
      </c>
      <c r="F4033" s="296">
        <f t="shared" si="74"/>
        <v>1414.2961401232565</v>
      </c>
    </row>
    <row r="4034" spans="1:6" customFormat="1" ht="14.25">
      <c r="A4034" s="291">
        <v>41200</v>
      </c>
      <c r="B4034" s="292" t="s">
        <v>36</v>
      </c>
      <c r="C4034" s="293" t="s">
        <v>15746</v>
      </c>
      <c r="D4034" s="294" t="s">
        <v>14817</v>
      </c>
      <c r="E4034" s="295">
        <v>29.08692831657476</v>
      </c>
      <c r="F4034" s="296">
        <f t="shared" si="74"/>
        <v>29.08692831657476</v>
      </c>
    </row>
    <row r="4035" spans="1:6" customFormat="1" ht="14.25">
      <c r="A4035" s="291">
        <v>42876</v>
      </c>
      <c r="B4035" s="292" t="s">
        <v>36</v>
      </c>
      <c r="C4035" s="293" t="s">
        <v>15747</v>
      </c>
      <c r="D4035" s="294" t="s">
        <v>1874</v>
      </c>
      <c r="E4035" s="295">
        <v>154.63833927992212</v>
      </c>
      <c r="F4035" s="296">
        <f t="shared" si="74"/>
        <v>154.63833927992212</v>
      </c>
    </row>
    <row r="4036" spans="1:6" customFormat="1" ht="28.5">
      <c r="A4036" s="291">
        <v>42239</v>
      </c>
      <c r="B4036" s="292" t="s">
        <v>36</v>
      </c>
      <c r="C4036" s="293" t="s">
        <v>15748</v>
      </c>
      <c r="D4036" s="294" t="s">
        <v>1875</v>
      </c>
      <c r="E4036" s="295">
        <v>197.60784949724294</v>
      </c>
      <c r="F4036" s="296">
        <f t="shared" si="74"/>
        <v>197.60784949724294</v>
      </c>
    </row>
    <row r="4037" spans="1:6" customFormat="1" ht="28.5">
      <c r="A4037" s="291">
        <v>40329</v>
      </c>
      <c r="B4037" s="292" t="s">
        <v>36</v>
      </c>
      <c r="C4037" s="293" t="s">
        <v>15749</v>
      </c>
      <c r="D4037" s="294" t="s">
        <v>1875</v>
      </c>
      <c r="E4037" s="295">
        <v>208.54686993188452</v>
      </c>
      <c r="F4037" s="296">
        <f t="shared" si="74"/>
        <v>208.54686993188452</v>
      </c>
    </row>
    <row r="4038" spans="1:6" customFormat="1" ht="14.25">
      <c r="A4038" s="291">
        <v>41195</v>
      </c>
      <c r="B4038" s="292" t="s">
        <v>36</v>
      </c>
      <c r="C4038" s="293" t="s">
        <v>15750</v>
      </c>
      <c r="D4038" s="294" t="s">
        <v>1734</v>
      </c>
      <c r="E4038" s="295">
        <v>16.088225754135582</v>
      </c>
      <c r="F4038" s="296">
        <f t="shared" si="74"/>
        <v>16.088225754135582</v>
      </c>
    </row>
    <row r="4039" spans="1:6" customFormat="1" ht="14.25">
      <c r="A4039" s="291">
        <v>40315</v>
      </c>
      <c r="B4039" s="292" t="s">
        <v>36</v>
      </c>
      <c r="C4039" s="293" t="s">
        <v>15751</v>
      </c>
      <c r="D4039" s="294" t="s">
        <v>1874</v>
      </c>
      <c r="E4039" s="295">
        <v>313.02302951670447</v>
      </c>
      <c r="F4039" s="296">
        <f t="shared" si="74"/>
        <v>313.02302951670447</v>
      </c>
    </row>
    <row r="4040" spans="1:6" customFormat="1" ht="28.5">
      <c r="A4040" s="291">
        <v>40314</v>
      </c>
      <c r="B4040" s="292" t="s">
        <v>36</v>
      </c>
      <c r="C4040" s="293" t="s">
        <v>15752</v>
      </c>
      <c r="D4040" s="294" t="s">
        <v>1874</v>
      </c>
      <c r="E4040" s="295">
        <v>133.69283165747649</v>
      </c>
      <c r="F4040" s="296">
        <f t="shared" ref="F4040:F4103" si="75">E4040*$F$3079</f>
        <v>133.69283165747649</v>
      </c>
    </row>
    <row r="4041" spans="1:6" customFormat="1" ht="28.5">
      <c r="A4041" s="291">
        <v>40321</v>
      </c>
      <c r="B4041" s="292" t="s">
        <v>36</v>
      </c>
      <c r="C4041" s="293" t="s">
        <v>15753</v>
      </c>
      <c r="D4041" s="294" t="s">
        <v>1874</v>
      </c>
      <c r="E4041" s="295">
        <v>107.67920856308788</v>
      </c>
      <c r="F4041" s="296">
        <f t="shared" si="75"/>
        <v>107.67920856308788</v>
      </c>
    </row>
    <row r="4042" spans="1:6" customFormat="1" ht="28.5">
      <c r="A4042" s="291">
        <v>40323</v>
      </c>
      <c r="B4042" s="292" t="s">
        <v>36</v>
      </c>
      <c r="C4042" s="293" t="s">
        <v>15754</v>
      </c>
      <c r="D4042" s="294" t="s">
        <v>1874</v>
      </c>
      <c r="E4042" s="295">
        <v>116.77748945831981</v>
      </c>
      <c r="F4042" s="296">
        <f t="shared" si="75"/>
        <v>116.77748945831981</v>
      </c>
    </row>
    <row r="4043" spans="1:6" customFormat="1" ht="28.5">
      <c r="A4043" s="291">
        <v>40324</v>
      </c>
      <c r="B4043" s="292" t="s">
        <v>36</v>
      </c>
      <c r="C4043" s="293" t="s">
        <v>15755</v>
      </c>
      <c r="D4043" s="294" t="s">
        <v>1874</v>
      </c>
      <c r="E4043" s="295">
        <v>100.36490431397988</v>
      </c>
      <c r="F4043" s="296">
        <f t="shared" si="75"/>
        <v>100.36490431397988</v>
      </c>
    </row>
    <row r="4044" spans="1:6" customFormat="1" ht="28.5">
      <c r="A4044" s="291">
        <v>40325</v>
      </c>
      <c r="B4044" s="292" t="s">
        <v>36</v>
      </c>
      <c r="C4044" s="293" t="s">
        <v>15756</v>
      </c>
      <c r="D4044" s="294" t="s">
        <v>1874</v>
      </c>
      <c r="E4044" s="295">
        <v>86.368796626662345</v>
      </c>
      <c r="F4044" s="296">
        <f t="shared" si="75"/>
        <v>86.368796626662345</v>
      </c>
    </row>
    <row r="4045" spans="1:6" customFormat="1" ht="28.5">
      <c r="A4045" s="291">
        <v>40319</v>
      </c>
      <c r="B4045" s="292" t="s">
        <v>36</v>
      </c>
      <c r="C4045" s="293" t="s">
        <v>15757</v>
      </c>
      <c r="D4045" s="294" t="s">
        <v>1874</v>
      </c>
      <c r="E4045" s="295">
        <v>138.54200454103145</v>
      </c>
      <c r="F4045" s="296">
        <f t="shared" si="75"/>
        <v>138.54200454103145</v>
      </c>
    </row>
    <row r="4046" spans="1:6" customFormat="1" ht="28.5">
      <c r="A4046" s="291">
        <v>40320</v>
      </c>
      <c r="B4046" s="292" t="s">
        <v>36</v>
      </c>
      <c r="C4046" s="293" t="s">
        <v>15758</v>
      </c>
      <c r="D4046" s="294" t="s">
        <v>1874</v>
      </c>
      <c r="E4046" s="295">
        <v>152.89490755757379</v>
      </c>
      <c r="F4046" s="296">
        <f t="shared" si="75"/>
        <v>152.89490755757379</v>
      </c>
    </row>
    <row r="4047" spans="1:6" customFormat="1" ht="28.5">
      <c r="A4047" s="291">
        <v>40322</v>
      </c>
      <c r="B4047" s="292" t="s">
        <v>36</v>
      </c>
      <c r="C4047" s="293" t="s">
        <v>15759</v>
      </c>
      <c r="D4047" s="294" t="s">
        <v>1874</v>
      </c>
      <c r="E4047" s="295">
        <v>168.27765163801493</v>
      </c>
      <c r="F4047" s="296">
        <f t="shared" si="75"/>
        <v>168.27765163801493</v>
      </c>
    </row>
    <row r="4048" spans="1:6" customFormat="1" ht="14.25">
      <c r="A4048" s="291">
        <v>40342</v>
      </c>
      <c r="B4048" s="292" t="s">
        <v>36</v>
      </c>
      <c r="C4048" s="293" t="s">
        <v>15760</v>
      </c>
      <c r="D4048" s="294" t="s">
        <v>14817</v>
      </c>
      <c r="E4048" s="295">
        <v>40.009730781706132</v>
      </c>
      <c r="F4048" s="296">
        <f t="shared" si="75"/>
        <v>40.009730781706132</v>
      </c>
    </row>
    <row r="4049" spans="1:6" customFormat="1" ht="14.25">
      <c r="A4049" s="291">
        <v>40338</v>
      </c>
      <c r="B4049" s="292" t="s">
        <v>36</v>
      </c>
      <c r="C4049" s="293" t="s">
        <v>15761</v>
      </c>
      <c r="D4049" s="294" t="s">
        <v>14817</v>
      </c>
      <c r="E4049" s="295">
        <v>35.403827440804406</v>
      </c>
      <c r="F4049" s="296">
        <f t="shared" si="75"/>
        <v>35.403827440804406</v>
      </c>
    </row>
    <row r="4050" spans="1:6" customFormat="1" ht="28.5">
      <c r="A4050" s="291">
        <v>40341</v>
      </c>
      <c r="B4050" s="292" t="s">
        <v>36</v>
      </c>
      <c r="C4050" s="293" t="s">
        <v>15762</v>
      </c>
      <c r="D4050" s="294" t="s">
        <v>14817</v>
      </c>
      <c r="E4050" s="295">
        <v>9.3577684073953922</v>
      </c>
      <c r="F4050" s="296">
        <f t="shared" si="75"/>
        <v>9.3577684073953922</v>
      </c>
    </row>
    <row r="4051" spans="1:6" customFormat="1" ht="14.25">
      <c r="A4051" s="291">
        <v>40416</v>
      </c>
      <c r="B4051" s="292" t="s">
        <v>36</v>
      </c>
      <c r="C4051" s="293" t="s">
        <v>15763</v>
      </c>
      <c r="D4051" s="294" t="s">
        <v>21</v>
      </c>
      <c r="E4051" s="295">
        <v>363.63931235809275</v>
      </c>
      <c r="F4051" s="296">
        <f t="shared" si="75"/>
        <v>363.63931235809275</v>
      </c>
    </row>
    <row r="4052" spans="1:6" customFormat="1" ht="14.25">
      <c r="A4052" s="291">
        <v>40388</v>
      </c>
      <c r="B4052" s="292" t="s">
        <v>36</v>
      </c>
      <c r="C4052" s="293" t="s">
        <v>15764</v>
      </c>
      <c r="D4052" s="294" t="s">
        <v>21</v>
      </c>
      <c r="E4052" s="295">
        <v>326.36230943885823</v>
      </c>
      <c r="F4052" s="296">
        <f t="shared" si="75"/>
        <v>326.36230943885823</v>
      </c>
    </row>
    <row r="4053" spans="1:6" customFormat="1" ht="14.25">
      <c r="A4053" s="291">
        <v>40402</v>
      </c>
      <c r="B4053" s="292" t="s">
        <v>36</v>
      </c>
      <c r="C4053" s="293" t="s">
        <v>15765</v>
      </c>
      <c r="D4053" s="294" t="s">
        <v>1874</v>
      </c>
      <c r="E4053" s="295">
        <v>20.0373013298735</v>
      </c>
      <c r="F4053" s="296">
        <f t="shared" si="75"/>
        <v>20.0373013298735</v>
      </c>
    </row>
    <row r="4054" spans="1:6" customFormat="1" ht="14.25">
      <c r="A4054" s="291">
        <v>41033</v>
      </c>
      <c r="B4054" s="292" t="s">
        <v>36</v>
      </c>
      <c r="C4054" s="293" t="s">
        <v>15766</v>
      </c>
      <c r="D4054" s="294" t="s">
        <v>1733</v>
      </c>
      <c r="E4054" s="295">
        <v>47.988971780733046</v>
      </c>
      <c r="F4054" s="296">
        <f t="shared" si="75"/>
        <v>47.988971780733046</v>
      </c>
    </row>
    <row r="4055" spans="1:6" customFormat="1" ht="14.25">
      <c r="A4055" s="291">
        <v>41233</v>
      </c>
      <c r="B4055" s="292" t="s">
        <v>36</v>
      </c>
      <c r="C4055" s="293" t="s">
        <v>15767</v>
      </c>
      <c r="D4055" s="294" t="s">
        <v>1734</v>
      </c>
      <c r="E4055" s="295">
        <v>633.94421018488481</v>
      </c>
      <c r="F4055" s="296">
        <f t="shared" si="75"/>
        <v>633.94421018488481</v>
      </c>
    </row>
    <row r="4056" spans="1:6" customFormat="1" ht="14.25">
      <c r="A4056" s="291">
        <v>40386</v>
      </c>
      <c r="B4056" s="292" t="s">
        <v>36</v>
      </c>
      <c r="C4056" s="293" t="s">
        <v>15768</v>
      </c>
      <c r="D4056" s="294" t="s">
        <v>21</v>
      </c>
      <c r="E4056" s="295">
        <v>205.95199481024974</v>
      </c>
      <c r="F4056" s="296">
        <f t="shared" si="75"/>
        <v>205.95199481024974</v>
      </c>
    </row>
    <row r="4057" spans="1:6" customFormat="1" ht="28.5">
      <c r="A4057" s="291">
        <v>41199</v>
      </c>
      <c r="B4057" s="292" t="s">
        <v>36</v>
      </c>
      <c r="C4057" s="293" t="s">
        <v>15769</v>
      </c>
      <c r="D4057" s="294" t="s">
        <v>21</v>
      </c>
      <c r="E4057" s="295">
        <v>43.602011028219266</v>
      </c>
      <c r="F4057" s="296">
        <f t="shared" si="75"/>
        <v>43.602011028219266</v>
      </c>
    </row>
    <row r="4058" spans="1:6" customFormat="1" ht="28.5">
      <c r="A4058" s="291">
        <v>42529</v>
      </c>
      <c r="B4058" s="292" t="s">
        <v>36</v>
      </c>
      <c r="C4058" s="293" t="s">
        <v>15770</v>
      </c>
      <c r="D4058" s="294" t="s">
        <v>21</v>
      </c>
      <c r="E4058" s="295">
        <v>981.93318196561791</v>
      </c>
      <c r="F4058" s="296">
        <f t="shared" si="75"/>
        <v>981.93318196561791</v>
      </c>
    </row>
    <row r="4059" spans="1:6" customFormat="1" ht="28.5">
      <c r="A4059" s="291">
        <v>40384</v>
      </c>
      <c r="B4059" s="292" t="s">
        <v>36</v>
      </c>
      <c r="C4059" s="293" t="s">
        <v>15771</v>
      </c>
      <c r="D4059" s="294" t="s">
        <v>21</v>
      </c>
      <c r="E4059" s="295">
        <v>1257.9062601362309</v>
      </c>
      <c r="F4059" s="296">
        <f t="shared" si="75"/>
        <v>1257.9062601362309</v>
      </c>
    </row>
    <row r="4060" spans="1:6" customFormat="1" ht="28.5">
      <c r="A4060" s="291">
        <v>40385</v>
      </c>
      <c r="B4060" s="292" t="s">
        <v>36</v>
      </c>
      <c r="C4060" s="293" t="s">
        <v>15772</v>
      </c>
      <c r="D4060" s="294" t="s">
        <v>21</v>
      </c>
      <c r="E4060" s="295">
        <v>1312.9662666234187</v>
      </c>
      <c r="F4060" s="296">
        <f t="shared" si="75"/>
        <v>1312.9662666234187</v>
      </c>
    </row>
    <row r="4061" spans="1:6" customFormat="1" ht="14.25">
      <c r="A4061" s="291">
        <v>40393</v>
      </c>
      <c r="B4061" s="292" t="s">
        <v>36</v>
      </c>
      <c r="C4061" s="293" t="s">
        <v>15773</v>
      </c>
      <c r="D4061" s="294" t="s">
        <v>21</v>
      </c>
      <c r="E4061" s="295">
        <v>27.538112228349011</v>
      </c>
      <c r="F4061" s="296">
        <f t="shared" si="75"/>
        <v>27.538112228349011</v>
      </c>
    </row>
    <row r="4062" spans="1:6" customFormat="1" ht="14.25">
      <c r="A4062" s="291">
        <v>40394</v>
      </c>
      <c r="B4062" s="292" t="s">
        <v>36</v>
      </c>
      <c r="C4062" s="293" t="s">
        <v>15774</v>
      </c>
      <c r="D4062" s="294" t="s">
        <v>21</v>
      </c>
      <c r="E4062" s="295">
        <v>31.746675316250403</v>
      </c>
      <c r="F4062" s="296">
        <f t="shared" si="75"/>
        <v>31.746675316250403</v>
      </c>
    </row>
    <row r="4063" spans="1:6" customFormat="1" ht="14.25">
      <c r="A4063" s="291">
        <v>40390</v>
      </c>
      <c r="B4063" s="292" t="s">
        <v>36</v>
      </c>
      <c r="C4063" s="293" t="s">
        <v>15775</v>
      </c>
      <c r="D4063" s="294" t="s">
        <v>1874</v>
      </c>
      <c r="E4063" s="295">
        <v>5.0518975024326958</v>
      </c>
      <c r="F4063" s="296">
        <f t="shared" si="75"/>
        <v>5.0518975024326958</v>
      </c>
    </row>
    <row r="4064" spans="1:6" customFormat="1" ht="28.5">
      <c r="A4064" s="291">
        <v>42256</v>
      </c>
      <c r="B4064" s="292" t="s">
        <v>36</v>
      </c>
      <c r="C4064" s="293" t="s">
        <v>15776</v>
      </c>
      <c r="D4064" s="294" t="s">
        <v>1874</v>
      </c>
      <c r="E4064" s="295">
        <v>4850.5919558871228</v>
      </c>
      <c r="F4064" s="296">
        <f t="shared" si="75"/>
        <v>4850.5919558871228</v>
      </c>
    </row>
    <row r="4065" spans="1:6" customFormat="1" ht="14.25">
      <c r="A4065" s="291">
        <v>40400</v>
      </c>
      <c r="B4065" s="292" t="s">
        <v>36</v>
      </c>
      <c r="C4065" s="293" t="s">
        <v>15777</v>
      </c>
      <c r="D4065" s="294" t="s">
        <v>1734</v>
      </c>
      <c r="E4065" s="295">
        <v>15.366526110930909</v>
      </c>
      <c r="F4065" s="296">
        <f t="shared" si="75"/>
        <v>15.366526110930909</v>
      </c>
    </row>
    <row r="4066" spans="1:6" customFormat="1" ht="14.25">
      <c r="A4066" s="291">
        <v>41201</v>
      </c>
      <c r="B4066" s="292" t="s">
        <v>36</v>
      </c>
      <c r="C4066" s="293" t="s">
        <v>15778</v>
      </c>
      <c r="D4066" s="294" t="s">
        <v>1874</v>
      </c>
      <c r="E4066" s="295">
        <v>355.47356470969834</v>
      </c>
      <c r="F4066" s="296">
        <f t="shared" si="75"/>
        <v>355.47356470969834</v>
      </c>
    </row>
    <row r="4067" spans="1:6" customFormat="1" ht="14.25">
      <c r="A4067" s="291">
        <v>41035</v>
      </c>
      <c r="B4067" s="292" t="s">
        <v>36</v>
      </c>
      <c r="C4067" s="293" t="s">
        <v>15779</v>
      </c>
      <c r="D4067" s="294" t="s">
        <v>21</v>
      </c>
      <c r="E4067" s="295">
        <v>122.32403503081413</v>
      </c>
      <c r="F4067" s="296">
        <f t="shared" si="75"/>
        <v>122.32403503081413</v>
      </c>
    </row>
    <row r="4068" spans="1:6" customFormat="1" ht="28.5">
      <c r="A4068" s="291">
        <v>41263</v>
      </c>
      <c r="B4068" s="292" t="s">
        <v>36</v>
      </c>
      <c r="C4068" s="293" t="s">
        <v>15780</v>
      </c>
      <c r="D4068" s="294" t="s">
        <v>21</v>
      </c>
      <c r="E4068" s="295">
        <v>223.807979240999</v>
      </c>
      <c r="F4068" s="296">
        <f t="shared" si="75"/>
        <v>223.807979240999</v>
      </c>
    </row>
    <row r="4069" spans="1:6" customFormat="1" ht="28.5">
      <c r="A4069" s="291">
        <v>41089</v>
      </c>
      <c r="B4069" s="292" t="s">
        <v>36</v>
      </c>
      <c r="C4069" s="293" t="s">
        <v>15781</v>
      </c>
      <c r="D4069" s="294" t="s">
        <v>21</v>
      </c>
      <c r="E4069" s="295">
        <v>233.16574764839442</v>
      </c>
      <c r="F4069" s="296">
        <f t="shared" si="75"/>
        <v>233.16574764839442</v>
      </c>
    </row>
    <row r="4070" spans="1:6" customFormat="1" ht="28.5">
      <c r="A4070" s="291">
        <v>41039</v>
      </c>
      <c r="B4070" s="292" t="s">
        <v>36</v>
      </c>
      <c r="C4070" s="293" t="s">
        <v>15782</v>
      </c>
      <c r="D4070" s="294" t="s">
        <v>21</v>
      </c>
      <c r="E4070" s="295">
        <v>375.37301329873497</v>
      </c>
      <c r="F4070" s="296">
        <f t="shared" si="75"/>
        <v>375.37301329873497</v>
      </c>
    </row>
    <row r="4071" spans="1:6" customFormat="1" ht="14.25">
      <c r="A4071" s="291">
        <v>41030</v>
      </c>
      <c r="B4071" s="292" t="s">
        <v>36</v>
      </c>
      <c r="C4071" s="293" t="s">
        <v>15783</v>
      </c>
      <c r="D4071" s="294" t="s">
        <v>21</v>
      </c>
      <c r="E4071" s="295">
        <v>218.56957508919885</v>
      </c>
      <c r="F4071" s="296">
        <f t="shared" si="75"/>
        <v>218.56957508919885</v>
      </c>
    </row>
    <row r="4072" spans="1:6" customFormat="1" ht="15">
      <c r="A4072" s="308" t="s">
        <v>15784</v>
      </c>
      <c r="B4072" s="309" t="s">
        <v>36</v>
      </c>
      <c r="C4072" s="309" t="s">
        <v>15634</v>
      </c>
      <c r="D4072" s="309" t="s">
        <v>14817</v>
      </c>
      <c r="E4072" s="309">
        <v>2200.39</v>
      </c>
      <c r="F4072" s="296">
        <f t="shared" si="75"/>
        <v>2200.39</v>
      </c>
    </row>
    <row r="4073" spans="1:6" customFormat="1" ht="14.25">
      <c r="A4073" s="291">
        <v>42045</v>
      </c>
      <c r="B4073" s="292" t="s">
        <v>36</v>
      </c>
      <c r="C4073" s="293" t="s">
        <v>15785</v>
      </c>
      <c r="D4073" s="294" t="s">
        <v>1875</v>
      </c>
      <c r="E4073" s="295">
        <v>30.287058060330846</v>
      </c>
      <c r="F4073" s="296">
        <f t="shared" si="75"/>
        <v>30.287058060330846</v>
      </c>
    </row>
    <row r="4074" spans="1:6" customFormat="1" ht="14.25">
      <c r="A4074" s="291">
        <v>42043</v>
      </c>
      <c r="B4074" s="292" t="s">
        <v>36</v>
      </c>
      <c r="C4074" s="293" t="s">
        <v>15786</v>
      </c>
      <c r="D4074" s="294" t="s">
        <v>16</v>
      </c>
      <c r="E4074" s="295">
        <v>0</v>
      </c>
      <c r="F4074" s="296">
        <f t="shared" si="75"/>
        <v>0</v>
      </c>
    </row>
    <row r="4075" spans="1:6" customFormat="1" ht="15">
      <c r="A4075" s="308" t="s">
        <v>15787</v>
      </c>
      <c r="B4075" s="309" t="s">
        <v>36</v>
      </c>
      <c r="C4075" s="309" t="s">
        <v>15634</v>
      </c>
      <c r="D4075" s="309" t="s">
        <v>14817</v>
      </c>
      <c r="E4075" s="309">
        <v>2200.39</v>
      </c>
      <c r="F4075" s="296">
        <f t="shared" si="75"/>
        <v>2200.39</v>
      </c>
    </row>
    <row r="4076" spans="1:6" customFormat="1" ht="14.25">
      <c r="A4076" s="291">
        <v>42512</v>
      </c>
      <c r="B4076" s="292" t="s">
        <v>36</v>
      </c>
      <c r="C4076" s="293" t="s">
        <v>15788</v>
      </c>
      <c r="D4076" s="294" t="s">
        <v>1875</v>
      </c>
      <c r="E4076" s="295">
        <v>5.3032760298410633</v>
      </c>
      <c r="F4076" s="296">
        <f t="shared" si="75"/>
        <v>5.3032760298410633</v>
      </c>
    </row>
    <row r="4077" spans="1:6" customFormat="1" ht="14.25">
      <c r="A4077" s="291">
        <v>42513</v>
      </c>
      <c r="B4077" s="292" t="s">
        <v>36</v>
      </c>
      <c r="C4077" s="293" t="s">
        <v>15789</v>
      </c>
      <c r="D4077" s="294" t="s">
        <v>1875</v>
      </c>
      <c r="E4077" s="295">
        <v>6.8926370418423613</v>
      </c>
      <c r="F4077" s="296">
        <f t="shared" si="75"/>
        <v>6.8926370418423613</v>
      </c>
    </row>
    <row r="4078" spans="1:6" customFormat="1" ht="14.25">
      <c r="A4078" s="291">
        <v>42514</v>
      </c>
      <c r="B4078" s="292" t="s">
        <v>36</v>
      </c>
      <c r="C4078" s="293" t="s">
        <v>15790</v>
      </c>
      <c r="D4078" s="294" t="s">
        <v>1875</v>
      </c>
      <c r="E4078" s="295">
        <v>10.711968861498541</v>
      </c>
      <c r="F4078" s="296">
        <f t="shared" si="75"/>
        <v>10.711968861498541</v>
      </c>
    </row>
    <row r="4079" spans="1:6" customFormat="1" ht="14.25">
      <c r="A4079" s="291">
        <v>43349</v>
      </c>
      <c r="B4079" s="292" t="s">
        <v>36</v>
      </c>
      <c r="C4079" s="293" t="s">
        <v>15791</v>
      </c>
      <c r="D4079" s="294" t="s">
        <v>1875</v>
      </c>
      <c r="E4079" s="295">
        <v>10.64709698345767</v>
      </c>
      <c r="F4079" s="296">
        <f t="shared" si="75"/>
        <v>10.64709698345767</v>
      </c>
    </row>
    <row r="4080" spans="1:6" customFormat="1" ht="14.25">
      <c r="A4080" s="291">
        <v>42515</v>
      </c>
      <c r="B4080" s="292" t="s">
        <v>36</v>
      </c>
      <c r="C4080" s="293" t="s">
        <v>15792</v>
      </c>
      <c r="D4080" s="294" t="s">
        <v>1875</v>
      </c>
      <c r="E4080" s="295">
        <v>8.2144015569250737</v>
      </c>
      <c r="F4080" s="296">
        <f t="shared" si="75"/>
        <v>8.2144015569250737</v>
      </c>
    </row>
    <row r="4081" spans="1:6" customFormat="1" ht="14.25">
      <c r="A4081" s="291">
        <v>42523</v>
      </c>
      <c r="B4081" s="292" t="s">
        <v>36</v>
      </c>
      <c r="C4081" s="293" t="s">
        <v>15793</v>
      </c>
      <c r="D4081" s="294" t="s">
        <v>1875</v>
      </c>
      <c r="E4081" s="295">
        <v>12.455400583846901</v>
      </c>
      <c r="F4081" s="296">
        <f t="shared" si="75"/>
        <v>12.455400583846901</v>
      </c>
    </row>
    <row r="4082" spans="1:6" customFormat="1" ht="14.25">
      <c r="A4082" s="291">
        <v>42576</v>
      </c>
      <c r="B4082" s="292" t="s">
        <v>36</v>
      </c>
      <c r="C4082" s="293" t="s">
        <v>15794</v>
      </c>
      <c r="D4082" s="294" t="s">
        <v>1875</v>
      </c>
      <c r="E4082" s="295">
        <v>162.68245215698994</v>
      </c>
      <c r="F4082" s="296">
        <f t="shared" si="75"/>
        <v>162.68245215698994</v>
      </c>
    </row>
    <row r="4083" spans="1:6" customFormat="1" ht="14.25">
      <c r="A4083" s="291">
        <v>42577</v>
      </c>
      <c r="B4083" s="292" t="s">
        <v>36</v>
      </c>
      <c r="C4083" s="293" t="s">
        <v>15795</v>
      </c>
      <c r="D4083" s="294" t="s">
        <v>1875</v>
      </c>
      <c r="E4083" s="295">
        <v>13.67985728186831</v>
      </c>
      <c r="F4083" s="296">
        <f t="shared" si="75"/>
        <v>13.67985728186831</v>
      </c>
    </row>
    <row r="4084" spans="1:6" customFormat="1" ht="14.25">
      <c r="A4084" s="291">
        <v>42578</v>
      </c>
      <c r="B4084" s="292" t="s">
        <v>36</v>
      </c>
      <c r="C4084" s="293" t="s">
        <v>15796</v>
      </c>
      <c r="D4084" s="294" t="s">
        <v>1875</v>
      </c>
      <c r="E4084" s="295">
        <v>5.1654232890042167</v>
      </c>
      <c r="F4084" s="296">
        <f t="shared" si="75"/>
        <v>5.1654232890042167</v>
      </c>
    </row>
    <row r="4085" spans="1:6" customFormat="1" ht="14.25">
      <c r="A4085" s="291">
        <v>42580</v>
      </c>
      <c r="B4085" s="292" t="s">
        <v>36</v>
      </c>
      <c r="C4085" s="293" t="s">
        <v>15797</v>
      </c>
      <c r="D4085" s="294" t="s">
        <v>1875</v>
      </c>
      <c r="E4085" s="295">
        <v>7.6224456698021408</v>
      </c>
      <c r="F4085" s="296">
        <f t="shared" si="75"/>
        <v>7.6224456698021408</v>
      </c>
    </row>
    <row r="4086" spans="1:6" customFormat="1" ht="14.25">
      <c r="A4086" s="291">
        <v>42582</v>
      </c>
      <c r="B4086" s="292" t="s">
        <v>36</v>
      </c>
      <c r="C4086" s="293" t="s">
        <v>15798</v>
      </c>
      <c r="D4086" s="294" t="s">
        <v>1875</v>
      </c>
      <c r="E4086" s="295">
        <v>74.862147259163137</v>
      </c>
      <c r="F4086" s="296">
        <f t="shared" si="75"/>
        <v>74.862147259163137</v>
      </c>
    </row>
    <row r="4087" spans="1:6" customFormat="1" ht="14.25">
      <c r="A4087" s="291">
        <v>42586</v>
      </c>
      <c r="B4087" s="292" t="s">
        <v>36</v>
      </c>
      <c r="C4087" s="293" t="s">
        <v>15799</v>
      </c>
      <c r="D4087" s="294" t="s">
        <v>1875</v>
      </c>
      <c r="E4087" s="295">
        <v>74.545896853713913</v>
      </c>
      <c r="F4087" s="296">
        <f t="shared" si="75"/>
        <v>74.545896853713913</v>
      </c>
    </row>
    <row r="4088" spans="1:6" customFormat="1" ht="14.25">
      <c r="A4088" s="291">
        <v>42587</v>
      </c>
      <c r="B4088" s="292" t="s">
        <v>36</v>
      </c>
      <c r="C4088" s="293" t="s">
        <v>15800</v>
      </c>
      <c r="D4088" s="294" t="s">
        <v>1874</v>
      </c>
      <c r="E4088" s="295">
        <v>1.2487836522867337</v>
      </c>
      <c r="F4088" s="296">
        <f t="shared" si="75"/>
        <v>1.2487836522867337</v>
      </c>
    </row>
    <row r="4089" spans="1:6" customFormat="1" ht="28.5">
      <c r="A4089" s="291">
        <v>42590</v>
      </c>
      <c r="B4089" s="292" t="s">
        <v>36</v>
      </c>
      <c r="C4089" s="293" t="s">
        <v>15801</v>
      </c>
      <c r="D4089" s="294" t="s">
        <v>1874</v>
      </c>
      <c r="E4089" s="295">
        <v>12.6419072332144</v>
      </c>
      <c r="F4089" s="296">
        <f t="shared" si="75"/>
        <v>12.6419072332144</v>
      </c>
    </row>
    <row r="4090" spans="1:6" customFormat="1" ht="14.25">
      <c r="A4090" s="291">
        <v>42591</v>
      </c>
      <c r="B4090" s="292" t="s">
        <v>36</v>
      </c>
      <c r="C4090" s="293" t="s">
        <v>15802</v>
      </c>
      <c r="D4090" s="294" t="s">
        <v>1874</v>
      </c>
      <c r="E4090" s="295">
        <v>55.457346740188129</v>
      </c>
      <c r="F4090" s="296">
        <f t="shared" si="75"/>
        <v>55.457346740188129</v>
      </c>
    </row>
    <row r="4091" spans="1:6" customFormat="1" ht="14.25">
      <c r="A4091" s="291">
        <v>42592</v>
      </c>
      <c r="B4091" s="292" t="s">
        <v>36</v>
      </c>
      <c r="C4091" s="293" t="s">
        <v>15803</v>
      </c>
      <c r="D4091" s="294" t="s">
        <v>1874</v>
      </c>
      <c r="E4091" s="295">
        <v>23.232241323386308</v>
      </c>
      <c r="F4091" s="296">
        <f t="shared" si="75"/>
        <v>23.232241323386308</v>
      </c>
    </row>
    <row r="4092" spans="1:6" customFormat="1" ht="28.5">
      <c r="A4092" s="291">
        <v>42593</v>
      </c>
      <c r="B4092" s="292" t="s">
        <v>36</v>
      </c>
      <c r="C4092" s="293" t="s">
        <v>15804</v>
      </c>
      <c r="D4092" s="294" t="s">
        <v>1875</v>
      </c>
      <c r="E4092" s="295">
        <v>43.885825494648067</v>
      </c>
      <c r="F4092" s="296">
        <f t="shared" si="75"/>
        <v>43.885825494648067</v>
      </c>
    </row>
    <row r="4093" spans="1:6" customFormat="1" ht="28.5">
      <c r="A4093" s="291">
        <v>42596</v>
      </c>
      <c r="B4093" s="292" t="s">
        <v>36</v>
      </c>
      <c r="C4093" s="293" t="s">
        <v>15805</v>
      </c>
      <c r="D4093" s="294" t="s">
        <v>1875</v>
      </c>
      <c r="E4093" s="295">
        <v>8.636068764190723</v>
      </c>
      <c r="F4093" s="296">
        <f t="shared" si="75"/>
        <v>8.636068764190723</v>
      </c>
    </row>
    <row r="4094" spans="1:6" customFormat="1" ht="15">
      <c r="A4094" s="308" t="s">
        <v>15806</v>
      </c>
      <c r="B4094" s="309" t="s">
        <v>36</v>
      </c>
      <c r="C4094" s="309" t="s">
        <v>15634</v>
      </c>
      <c r="D4094" s="309" t="s">
        <v>14817</v>
      </c>
      <c r="E4094" s="309">
        <v>2200.39</v>
      </c>
      <c r="F4094" s="296">
        <f t="shared" si="75"/>
        <v>2200.39</v>
      </c>
    </row>
    <row r="4095" spans="1:6" customFormat="1" ht="14.25">
      <c r="A4095" s="291">
        <v>42483</v>
      </c>
      <c r="B4095" s="292" t="s">
        <v>36</v>
      </c>
      <c r="C4095" s="293" t="s">
        <v>15807</v>
      </c>
      <c r="D4095" s="294" t="s">
        <v>1875</v>
      </c>
      <c r="E4095" s="295">
        <v>176.09471294193966</v>
      </c>
      <c r="F4095" s="296">
        <f t="shared" si="75"/>
        <v>176.09471294193966</v>
      </c>
    </row>
    <row r="4096" spans="1:6" customFormat="1" ht="14.25">
      <c r="A4096" s="291">
        <v>42695</v>
      </c>
      <c r="B4096" s="292" t="s">
        <v>36</v>
      </c>
      <c r="C4096" s="293" t="s">
        <v>15808</v>
      </c>
      <c r="D4096" s="294" t="s">
        <v>1875</v>
      </c>
      <c r="E4096" s="295">
        <v>194.11287706779109</v>
      </c>
      <c r="F4096" s="296">
        <f t="shared" si="75"/>
        <v>194.11287706779109</v>
      </c>
    </row>
    <row r="4097" spans="1:6" customFormat="1" ht="28.5">
      <c r="A4097" s="291">
        <v>42481</v>
      </c>
      <c r="B4097" s="292" t="s">
        <v>36</v>
      </c>
      <c r="C4097" s="293" t="s">
        <v>15809</v>
      </c>
      <c r="D4097" s="294" t="s">
        <v>1875</v>
      </c>
      <c r="E4097" s="295">
        <v>120.16704508595522</v>
      </c>
      <c r="F4097" s="296">
        <f t="shared" si="75"/>
        <v>120.16704508595522</v>
      </c>
    </row>
    <row r="4098" spans="1:6" customFormat="1" ht="14.25">
      <c r="A4098" s="291">
        <v>42496</v>
      </c>
      <c r="B4098" s="292" t="s">
        <v>36</v>
      </c>
      <c r="C4098" s="293" t="s">
        <v>15810</v>
      </c>
      <c r="D4098" s="294" t="s">
        <v>1874</v>
      </c>
      <c r="E4098" s="295">
        <v>5.6438533895556269</v>
      </c>
      <c r="F4098" s="296">
        <f t="shared" si="75"/>
        <v>5.6438533895556269</v>
      </c>
    </row>
    <row r="4099" spans="1:6" customFormat="1" ht="28.5">
      <c r="A4099" s="291">
        <v>41133</v>
      </c>
      <c r="B4099" s="292" t="s">
        <v>36</v>
      </c>
      <c r="C4099" s="293" t="s">
        <v>15811</v>
      </c>
      <c r="D4099" s="294" t="s">
        <v>1874</v>
      </c>
      <c r="E4099" s="295">
        <v>18.723645799545896</v>
      </c>
      <c r="F4099" s="296">
        <f t="shared" si="75"/>
        <v>18.723645799545896</v>
      </c>
    </row>
    <row r="4100" spans="1:6" customFormat="1" ht="28.5">
      <c r="A4100" s="291">
        <v>42479</v>
      </c>
      <c r="B4100" s="292" t="s">
        <v>36</v>
      </c>
      <c r="C4100" s="293" t="s">
        <v>15812</v>
      </c>
      <c r="D4100" s="294" t="s">
        <v>1874</v>
      </c>
      <c r="E4100" s="295">
        <v>13.039247486214723</v>
      </c>
      <c r="F4100" s="296">
        <f t="shared" si="75"/>
        <v>13.039247486214723</v>
      </c>
    </row>
    <row r="4101" spans="1:6" customFormat="1" ht="14.25">
      <c r="A4101" s="291">
        <v>43333</v>
      </c>
      <c r="B4101" s="292" t="s">
        <v>36</v>
      </c>
      <c r="C4101" s="293" t="s">
        <v>15813</v>
      </c>
      <c r="D4101" s="294" t="s">
        <v>1874</v>
      </c>
      <c r="E4101" s="295">
        <v>1.5731430424910799</v>
      </c>
      <c r="F4101" s="296">
        <f t="shared" si="75"/>
        <v>1.5731430424910799</v>
      </c>
    </row>
    <row r="4102" spans="1:6" customFormat="1" ht="28.5">
      <c r="A4102" s="291">
        <v>42484</v>
      </c>
      <c r="B4102" s="292" t="s">
        <v>36</v>
      </c>
      <c r="C4102" s="293" t="s">
        <v>15814</v>
      </c>
      <c r="D4102" s="294" t="s">
        <v>1874</v>
      </c>
      <c r="E4102" s="295">
        <v>9.2928965293545254</v>
      </c>
      <c r="F4102" s="296">
        <f t="shared" si="75"/>
        <v>9.2928965293545254</v>
      </c>
    </row>
    <row r="4103" spans="1:6" customFormat="1" ht="28.5">
      <c r="A4103" s="291">
        <v>42497</v>
      </c>
      <c r="B4103" s="292" t="s">
        <v>36</v>
      </c>
      <c r="C4103" s="293" t="s">
        <v>15815</v>
      </c>
      <c r="D4103" s="294" t="s">
        <v>1874</v>
      </c>
      <c r="E4103" s="295">
        <v>21.764515082711643</v>
      </c>
      <c r="F4103" s="296">
        <f t="shared" si="75"/>
        <v>21.764515082711643</v>
      </c>
    </row>
    <row r="4104" spans="1:6" customFormat="1" ht="28.5">
      <c r="A4104" s="291">
        <v>42493</v>
      </c>
      <c r="B4104" s="292" t="s">
        <v>36</v>
      </c>
      <c r="C4104" s="293" t="s">
        <v>15816</v>
      </c>
      <c r="D4104" s="294" t="s">
        <v>1874</v>
      </c>
      <c r="E4104" s="295">
        <v>115.38274408044111</v>
      </c>
      <c r="F4104" s="296">
        <f t="shared" ref="F4104:F4167" si="76">E4104*$F$3079</f>
        <v>115.38274408044111</v>
      </c>
    </row>
    <row r="4105" spans="1:6" customFormat="1" ht="28.5">
      <c r="A4105" s="291">
        <v>42494</v>
      </c>
      <c r="B4105" s="292" t="s">
        <v>36</v>
      </c>
      <c r="C4105" s="293" t="s">
        <v>15817</v>
      </c>
      <c r="D4105" s="294" t="s">
        <v>14795</v>
      </c>
      <c r="E4105" s="295">
        <v>651.78397664612385</v>
      </c>
      <c r="F4105" s="296">
        <f t="shared" si="76"/>
        <v>651.78397664612385</v>
      </c>
    </row>
    <row r="4106" spans="1:6" customFormat="1" ht="28.5">
      <c r="A4106" s="291">
        <v>42498</v>
      </c>
      <c r="B4106" s="292" t="s">
        <v>36</v>
      </c>
      <c r="C4106" s="293" t="s">
        <v>15818</v>
      </c>
      <c r="D4106" s="294" t="s">
        <v>1874</v>
      </c>
      <c r="E4106" s="295">
        <v>115.8287382419721</v>
      </c>
      <c r="F4106" s="296">
        <f t="shared" si="76"/>
        <v>115.8287382419721</v>
      </c>
    </row>
    <row r="4107" spans="1:6" customFormat="1" ht="28.5">
      <c r="A4107" s="291">
        <v>42499</v>
      </c>
      <c r="B4107" s="292" t="s">
        <v>36</v>
      </c>
      <c r="C4107" s="293" t="s">
        <v>15819</v>
      </c>
      <c r="D4107" s="294" t="s">
        <v>1874</v>
      </c>
      <c r="E4107" s="295">
        <v>136.58773921505028</v>
      </c>
      <c r="F4107" s="296">
        <f t="shared" si="76"/>
        <v>136.58773921505028</v>
      </c>
    </row>
    <row r="4108" spans="1:6" customFormat="1" ht="28.5">
      <c r="A4108" s="291">
        <v>42500</v>
      </c>
      <c r="B4108" s="292" t="s">
        <v>36</v>
      </c>
      <c r="C4108" s="293" t="s">
        <v>15820</v>
      </c>
      <c r="D4108" s="294" t="s">
        <v>1874</v>
      </c>
      <c r="E4108" s="295">
        <v>145.17515407071033</v>
      </c>
      <c r="F4108" s="296">
        <f t="shared" si="76"/>
        <v>145.17515407071033</v>
      </c>
    </row>
    <row r="4109" spans="1:6" customFormat="1" ht="28.5">
      <c r="A4109" s="291">
        <v>42501</v>
      </c>
      <c r="B4109" s="292" t="s">
        <v>36</v>
      </c>
      <c r="C4109" s="293" t="s">
        <v>15821</v>
      </c>
      <c r="D4109" s="294" t="s">
        <v>1874</v>
      </c>
      <c r="E4109" s="295">
        <v>289.93674991891015</v>
      </c>
      <c r="F4109" s="296">
        <f t="shared" si="76"/>
        <v>289.93674991891015</v>
      </c>
    </row>
    <row r="4110" spans="1:6" customFormat="1" ht="28.5">
      <c r="A4110" s="291">
        <v>42502</v>
      </c>
      <c r="B4110" s="292" t="s">
        <v>36</v>
      </c>
      <c r="C4110" s="293" t="s">
        <v>15822</v>
      </c>
      <c r="D4110" s="294" t="s">
        <v>1874</v>
      </c>
      <c r="E4110" s="295">
        <v>289.12585144339926</v>
      </c>
      <c r="F4110" s="296">
        <f t="shared" si="76"/>
        <v>289.12585144339926</v>
      </c>
    </row>
    <row r="4111" spans="1:6" customFormat="1" ht="28.5">
      <c r="A4111" s="291">
        <v>42503</v>
      </c>
      <c r="B4111" s="292" t="s">
        <v>36</v>
      </c>
      <c r="C4111" s="293" t="s">
        <v>15823</v>
      </c>
      <c r="D4111" s="294" t="s">
        <v>1874</v>
      </c>
      <c r="E4111" s="295">
        <v>194.46967239701587</v>
      </c>
      <c r="F4111" s="296">
        <f t="shared" si="76"/>
        <v>194.46967239701587</v>
      </c>
    </row>
    <row r="4112" spans="1:6" customFormat="1" ht="28.5">
      <c r="A4112" s="291">
        <v>43334</v>
      </c>
      <c r="B4112" s="292" t="s">
        <v>36</v>
      </c>
      <c r="C4112" s="293" t="s">
        <v>15824</v>
      </c>
      <c r="D4112" s="294" t="s">
        <v>1874</v>
      </c>
      <c r="E4112" s="295">
        <v>1.3055465455724944</v>
      </c>
      <c r="F4112" s="296">
        <f t="shared" si="76"/>
        <v>1.3055465455724944</v>
      </c>
    </row>
    <row r="4113" spans="1:6" customFormat="1" ht="28.5">
      <c r="A4113" s="291">
        <v>42485</v>
      </c>
      <c r="B4113" s="292" t="s">
        <v>36</v>
      </c>
      <c r="C4113" s="293" t="s">
        <v>15825</v>
      </c>
      <c r="D4113" s="294" t="s">
        <v>1874</v>
      </c>
      <c r="E4113" s="295">
        <v>3.2760298410638988</v>
      </c>
      <c r="F4113" s="296">
        <f t="shared" si="76"/>
        <v>3.2760298410638988</v>
      </c>
    </row>
    <row r="4114" spans="1:6" customFormat="1" ht="14.25">
      <c r="A4114" s="291">
        <v>42495</v>
      </c>
      <c r="B4114" s="292" t="s">
        <v>36</v>
      </c>
      <c r="C4114" s="293" t="s">
        <v>15826</v>
      </c>
      <c r="D4114" s="294" t="s">
        <v>1874</v>
      </c>
      <c r="E4114" s="295">
        <v>1.6136879662666233</v>
      </c>
      <c r="F4114" s="296">
        <f t="shared" si="76"/>
        <v>1.6136879662666233</v>
      </c>
    </row>
    <row r="4115" spans="1:6" customFormat="1" ht="14.25">
      <c r="A4115" s="291">
        <v>42507</v>
      </c>
      <c r="B4115" s="292" t="s">
        <v>36</v>
      </c>
      <c r="C4115" s="293" t="s">
        <v>15827</v>
      </c>
      <c r="D4115" s="294" t="s">
        <v>21</v>
      </c>
      <c r="E4115" s="295">
        <v>31.633149529678882</v>
      </c>
      <c r="F4115" s="296">
        <f t="shared" si="76"/>
        <v>31.633149529678882</v>
      </c>
    </row>
    <row r="4116" spans="1:6" customFormat="1" ht="14.25">
      <c r="A4116" s="291">
        <v>42505</v>
      </c>
      <c r="B4116" s="292" t="s">
        <v>36</v>
      </c>
      <c r="C4116" s="293" t="s">
        <v>15828</v>
      </c>
      <c r="D4116" s="294" t="s">
        <v>1874</v>
      </c>
      <c r="E4116" s="295">
        <v>25.575737917612713</v>
      </c>
      <c r="F4116" s="296">
        <f t="shared" si="76"/>
        <v>25.575737917612713</v>
      </c>
    </row>
    <row r="4117" spans="1:6" customFormat="1" ht="14.25">
      <c r="A4117" s="291">
        <v>42504</v>
      </c>
      <c r="B4117" s="292" t="s">
        <v>36</v>
      </c>
      <c r="C4117" s="293" t="s">
        <v>15829</v>
      </c>
      <c r="D4117" s="294" t="s">
        <v>1874</v>
      </c>
      <c r="E4117" s="295">
        <v>69.307492701913716</v>
      </c>
      <c r="F4117" s="296">
        <f t="shared" si="76"/>
        <v>69.307492701913716</v>
      </c>
    </row>
    <row r="4118" spans="1:6" customFormat="1" ht="14.25">
      <c r="A4118" s="291">
        <v>42506</v>
      </c>
      <c r="B4118" s="292" t="s">
        <v>36</v>
      </c>
      <c r="C4118" s="293" t="s">
        <v>15830</v>
      </c>
      <c r="D4118" s="294" t="s">
        <v>1874</v>
      </c>
      <c r="E4118" s="295">
        <v>83.773921505027573</v>
      </c>
      <c r="F4118" s="296">
        <f t="shared" si="76"/>
        <v>83.773921505027573</v>
      </c>
    </row>
    <row r="4119" spans="1:6" customFormat="1" ht="14.25">
      <c r="A4119" s="291">
        <v>42482</v>
      </c>
      <c r="B4119" s="292" t="s">
        <v>36</v>
      </c>
      <c r="C4119" s="293" t="s">
        <v>15831</v>
      </c>
      <c r="D4119" s="294" t="s">
        <v>1875</v>
      </c>
      <c r="E4119" s="295">
        <v>167.83976646123904</v>
      </c>
      <c r="F4119" s="296">
        <f t="shared" si="76"/>
        <v>167.83976646123904</v>
      </c>
    </row>
    <row r="4120" spans="1:6" customFormat="1" ht="14.25">
      <c r="A4120" s="291">
        <v>42702</v>
      </c>
      <c r="B4120" s="292" t="s">
        <v>36</v>
      </c>
      <c r="C4120" s="293" t="s">
        <v>15832</v>
      </c>
      <c r="D4120" s="294" t="s">
        <v>1875</v>
      </c>
      <c r="E4120" s="295">
        <v>194.11287706779109</v>
      </c>
      <c r="F4120" s="296">
        <f t="shared" si="76"/>
        <v>194.11287706779109</v>
      </c>
    </row>
    <row r="4121" spans="1:6" customFormat="1" ht="28.5">
      <c r="A4121" s="291">
        <v>42480</v>
      </c>
      <c r="B4121" s="292" t="s">
        <v>36</v>
      </c>
      <c r="C4121" s="293" t="s">
        <v>15833</v>
      </c>
      <c r="D4121" s="294" t="s">
        <v>1875</v>
      </c>
      <c r="E4121" s="295">
        <v>120.16704508595522</v>
      </c>
      <c r="F4121" s="296">
        <f t="shared" si="76"/>
        <v>120.16704508595522</v>
      </c>
    </row>
    <row r="4122" spans="1:6" customFormat="1" ht="28.5">
      <c r="A4122" s="291">
        <v>42489</v>
      </c>
      <c r="B4122" s="292" t="s">
        <v>36</v>
      </c>
      <c r="C4122" s="293" t="s">
        <v>15834</v>
      </c>
      <c r="D4122" s="294" t="s">
        <v>1874</v>
      </c>
      <c r="E4122" s="295">
        <v>17.9776192020759</v>
      </c>
      <c r="F4122" s="296">
        <f t="shared" si="76"/>
        <v>17.9776192020759</v>
      </c>
    </row>
    <row r="4123" spans="1:6" customFormat="1" ht="28.5">
      <c r="A4123" s="291">
        <v>42487</v>
      </c>
      <c r="B4123" s="292" t="s">
        <v>36</v>
      </c>
      <c r="C4123" s="293" t="s">
        <v>15835</v>
      </c>
      <c r="D4123" s="294" t="s">
        <v>1874</v>
      </c>
      <c r="E4123" s="295">
        <v>30.303276029841062</v>
      </c>
      <c r="F4123" s="296">
        <f t="shared" si="76"/>
        <v>30.303276029841062</v>
      </c>
    </row>
    <row r="4124" spans="1:6" customFormat="1" ht="28.5">
      <c r="A4124" s="291">
        <v>42486</v>
      </c>
      <c r="B4124" s="292" t="s">
        <v>36</v>
      </c>
      <c r="C4124" s="293" t="s">
        <v>15836</v>
      </c>
      <c r="D4124" s="294" t="s">
        <v>1874</v>
      </c>
      <c r="E4124" s="295">
        <v>18.715536814790784</v>
      </c>
      <c r="F4124" s="296">
        <f t="shared" si="76"/>
        <v>18.715536814790784</v>
      </c>
    </row>
    <row r="4125" spans="1:6" customFormat="1" ht="28.5">
      <c r="A4125" s="291">
        <v>42488</v>
      </c>
      <c r="B4125" s="292" t="s">
        <v>36</v>
      </c>
      <c r="C4125" s="293" t="s">
        <v>15837</v>
      </c>
      <c r="D4125" s="294" t="s">
        <v>1874</v>
      </c>
      <c r="E4125" s="295">
        <v>12.455400583846901</v>
      </c>
      <c r="F4125" s="296">
        <f t="shared" si="76"/>
        <v>12.455400583846901</v>
      </c>
    </row>
    <row r="4126" spans="1:6" customFormat="1" ht="15">
      <c r="A4126" s="308" t="s">
        <v>15838</v>
      </c>
      <c r="B4126" s="309" t="s">
        <v>36</v>
      </c>
      <c r="C4126" s="309" t="s">
        <v>15634</v>
      </c>
      <c r="D4126" s="309" t="s">
        <v>14817</v>
      </c>
      <c r="E4126" s="309">
        <v>2200.39</v>
      </c>
      <c r="F4126" s="296">
        <f t="shared" si="76"/>
        <v>2200.39</v>
      </c>
    </row>
    <row r="4127" spans="1:6" customFormat="1" ht="14.25">
      <c r="A4127" s="291">
        <v>42601</v>
      </c>
      <c r="B4127" s="292" t="s">
        <v>36</v>
      </c>
      <c r="C4127" s="293" t="s">
        <v>15839</v>
      </c>
      <c r="D4127" s="294" t="s">
        <v>1874</v>
      </c>
      <c r="E4127" s="295">
        <v>76.865066493674988</v>
      </c>
      <c r="F4127" s="296">
        <f t="shared" si="76"/>
        <v>76.865066493674988</v>
      </c>
    </row>
    <row r="4128" spans="1:6" customFormat="1" ht="14.25">
      <c r="A4128" s="291">
        <v>43602</v>
      </c>
      <c r="B4128" s="292" t="s">
        <v>36</v>
      </c>
      <c r="C4128" s="293" t="s">
        <v>15840</v>
      </c>
      <c r="D4128" s="294" t="s">
        <v>1874</v>
      </c>
      <c r="E4128" s="295">
        <v>117.18293869607524</v>
      </c>
      <c r="F4128" s="296">
        <f t="shared" si="76"/>
        <v>117.18293869607524</v>
      </c>
    </row>
    <row r="4129" spans="1:6" customFormat="1" ht="28.5">
      <c r="A4129" s="291">
        <v>42602</v>
      </c>
      <c r="B4129" s="292" t="s">
        <v>36</v>
      </c>
      <c r="C4129" s="293" t="s">
        <v>15841</v>
      </c>
      <c r="D4129" s="294" t="s">
        <v>1874</v>
      </c>
      <c r="E4129" s="295">
        <v>127.08400908206292</v>
      </c>
      <c r="F4129" s="296">
        <f t="shared" si="76"/>
        <v>127.08400908206292</v>
      </c>
    </row>
    <row r="4130" spans="1:6" customFormat="1" ht="28.5">
      <c r="A4130" s="291">
        <v>42603</v>
      </c>
      <c r="B4130" s="292" t="s">
        <v>36</v>
      </c>
      <c r="C4130" s="293" t="s">
        <v>15842</v>
      </c>
      <c r="D4130" s="294" t="s">
        <v>1874</v>
      </c>
      <c r="E4130" s="295">
        <v>76.75964969185857</v>
      </c>
      <c r="F4130" s="296">
        <f t="shared" si="76"/>
        <v>76.75964969185857</v>
      </c>
    </row>
    <row r="4131" spans="1:6" customFormat="1" ht="14.25">
      <c r="A4131" s="291">
        <v>42604</v>
      </c>
      <c r="B4131" s="292" t="s">
        <v>36</v>
      </c>
      <c r="C4131" s="293" t="s">
        <v>15843</v>
      </c>
      <c r="D4131" s="294" t="s">
        <v>1875</v>
      </c>
      <c r="E4131" s="295">
        <v>372.75381122283488</v>
      </c>
      <c r="F4131" s="296">
        <f t="shared" si="76"/>
        <v>372.75381122283488</v>
      </c>
    </row>
    <row r="4132" spans="1:6" customFormat="1" ht="28.5">
      <c r="A4132" s="291">
        <v>42605</v>
      </c>
      <c r="B4132" s="292" t="s">
        <v>36</v>
      </c>
      <c r="C4132" s="293" t="s">
        <v>15844</v>
      </c>
      <c r="D4132" s="294" t="s">
        <v>1875</v>
      </c>
      <c r="E4132" s="295">
        <v>489.83944210184887</v>
      </c>
      <c r="F4132" s="296">
        <f t="shared" si="76"/>
        <v>489.83944210184887</v>
      </c>
    </row>
    <row r="4133" spans="1:6" customFormat="1" ht="28.5">
      <c r="A4133" s="291">
        <v>42606</v>
      </c>
      <c r="B4133" s="292" t="s">
        <v>36</v>
      </c>
      <c r="C4133" s="293" t="s">
        <v>15845</v>
      </c>
      <c r="D4133" s="294" t="s">
        <v>1875</v>
      </c>
      <c r="E4133" s="295">
        <v>35.087577035355174</v>
      </c>
      <c r="F4133" s="296">
        <f t="shared" si="76"/>
        <v>35.087577035355174</v>
      </c>
    </row>
    <row r="4134" spans="1:6" customFormat="1" ht="14.25">
      <c r="A4134" s="291">
        <v>42607</v>
      </c>
      <c r="B4134" s="292" t="s">
        <v>36</v>
      </c>
      <c r="C4134" s="293" t="s">
        <v>15846</v>
      </c>
      <c r="D4134" s="294" t="s">
        <v>1874</v>
      </c>
      <c r="E4134" s="295">
        <v>121.7482971132014</v>
      </c>
      <c r="F4134" s="296">
        <f t="shared" si="76"/>
        <v>121.7482971132014</v>
      </c>
    </row>
    <row r="4135" spans="1:6" customFormat="1" ht="14.25">
      <c r="A4135" s="291">
        <v>42608</v>
      </c>
      <c r="B4135" s="292" t="s">
        <v>36</v>
      </c>
      <c r="C4135" s="293" t="s">
        <v>15847</v>
      </c>
      <c r="D4135" s="294" t="s">
        <v>1874</v>
      </c>
      <c r="E4135" s="295">
        <v>32.103470645475184</v>
      </c>
      <c r="F4135" s="296">
        <f t="shared" si="76"/>
        <v>32.103470645475184</v>
      </c>
    </row>
    <row r="4136" spans="1:6" customFormat="1" ht="14.25">
      <c r="A4136" s="291">
        <v>42609</v>
      </c>
      <c r="B4136" s="292" t="s">
        <v>36</v>
      </c>
      <c r="C4136" s="293" t="s">
        <v>15848</v>
      </c>
      <c r="D4136" s="294" t="s">
        <v>1875</v>
      </c>
      <c r="E4136" s="295">
        <v>68.585793058709044</v>
      </c>
      <c r="F4136" s="296">
        <f t="shared" si="76"/>
        <v>68.585793058709044</v>
      </c>
    </row>
    <row r="4137" spans="1:6" customFormat="1" ht="14.25">
      <c r="A4137" s="291">
        <v>42611</v>
      </c>
      <c r="B4137" s="292" t="s">
        <v>36</v>
      </c>
      <c r="C4137" s="293" t="s">
        <v>15849</v>
      </c>
      <c r="D4137" s="294" t="s">
        <v>1875</v>
      </c>
      <c r="E4137" s="295">
        <v>581.8683100875769</v>
      </c>
      <c r="F4137" s="296">
        <f t="shared" si="76"/>
        <v>581.8683100875769</v>
      </c>
    </row>
    <row r="4138" spans="1:6" customFormat="1" ht="14.25">
      <c r="A4138" s="291">
        <v>42612</v>
      </c>
      <c r="B4138" s="292" t="s">
        <v>36</v>
      </c>
      <c r="C4138" s="293" t="s">
        <v>15850</v>
      </c>
      <c r="D4138" s="294" t="s">
        <v>1875</v>
      </c>
      <c r="E4138" s="295">
        <v>1011.5066493674992</v>
      </c>
      <c r="F4138" s="296">
        <f t="shared" si="76"/>
        <v>1011.5066493674992</v>
      </c>
    </row>
    <row r="4139" spans="1:6" customFormat="1" ht="14.25">
      <c r="A4139" s="291">
        <v>42613</v>
      </c>
      <c r="B4139" s="292" t="s">
        <v>36</v>
      </c>
      <c r="C4139" s="293" t="s">
        <v>15851</v>
      </c>
      <c r="D4139" s="294" t="s">
        <v>1875</v>
      </c>
      <c r="E4139" s="295">
        <v>596.0995783327927</v>
      </c>
      <c r="F4139" s="296">
        <f t="shared" si="76"/>
        <v>596.0995783327927</v>
      </c>
    </row>
    <row r="4140" spans="1:6" customFormat="1" ht="14.25">
      <c r="A4140" s="291">
        <v>42615</v>
      </c>
      <c r="B4140" s="292" t="s">
        <v>36</v>
      </c>
      <c r="C4140" s="293" t="s">
        <v>15852</v>
      </c>
      <c r="D4140" s="294" t="s">
        <v>21</v>
      </c>
      <c r="E4140" s="295">
        <v>313.48524164774568</v>
      </c>
      <c r="F4140" s="296">
        <f t="shared" si="76"/>
        <v>313.48524164774568</v>
      </c>
    </row>
    <row r="4141" spans="1:6" customFormat="1" ht="14.25">
      <c r="A4141" s="291">
        <v>41173</v>
      </c>
      <c r="B4141" s="292" t="s">
        <v>36</v>
      </c>
      <c r="C4141" s="293" t="s">
        <v>15853</v>
      </c>
      <c r="D4141" s="294" t="s">
        <v>21</v>
      </c>
      <c r="E4141" s="295">
        <v>25.486539085306518</v>
      </c>
      <c r="F4141" s="296">
        <f t="shared" si="76"/>
        <v>25.486539085306518</v>
      </c>
    </row>
    <row r="4142" spans="1:6" customFormat="1" ht="14.25">
      <c r="A4142" s="291">
        <v>41174</v>
      </c>
      <c r="B4142" s="292" t="s">
        <v>36</v>
      </c>
      <c r="C4142" s="293" t="s">
        <v>15854</v>
      </c>
      <c r="D4142" s="294" t="s">
        <v>21</v>
      </c>
      <c r="E4142" s="295">
        <v>27.213752838144664</v>
      </c>
      <c r="F4142" s="296">
        <f t="shared" si="76"/>
        <v>27.213752838144664</v>
      </c>
    </row>
    <row r="4143" spans="1:6" customFormat="1" ht="14.25">
      <c r="A4143" s="291">
        <v>41175</v>
      </c>
      <c r="B4143" s="292" t="s">
        <v>36</v>
      </c>
      <c r="C4143" s="293" t="s">
        <v>15855</v>
      </c>
      <c r="D4143" s="294" t="s">
        <v>21</v>
      </c>
      <c r="E4143" s="295">
        <v>34.122607849497243</v>
      </c>
      <c r="F4143" s="296">
        <f t="shared" si="76"/>
        <v>34.122607849497243</v>
      </c>
    </row>
    <row r="4144" spans="1:6" customFormat="1" ht="14.25">
      <c r="A4144" s="291">
        <v>41176</v>
      </c>
      <c r="B4144" s="292" t="s">
        <v>36</v>
      </c>
      <c r="C4144" s="293" t="s">
        <v>15856</v>
      </c>
      <c r="D4144" s="294" t="s">
        <v>21</v>
      </c>
      <c r="E4144" s="295">
        <v>51.419072332144012</v>
      </c>
      <c r="F4144" s="296">
        <f t="shared" si="76"/>
        <v>51.419072332144012</v>
      </c>
    </row>
    <row r="4145" spans="1:6" customFormat="1" ht="14.25">
      <c r="A4145" s="291">
        <v>42635</v>
      </c>
      <c r="B4145" s="292" t="s">
        <v>36</v>
      </c>
      <c r="C4145" s="293" t="s">
        <v>15857</v>
      </c>
      <c r="D4145" s="294" t="s">
        <v>14817</v>
      </c>
      <c r="E4145" s="295">
        <v>16091.428803113849</v>
      </c>
      <c r="F4145" s="296">
        <f t="shared" si="76"/>
        <v>16091.428803113849</v>
      </c>
    </row>
    <row r="4146" spans="1:6" customFormat="1" ht="14.25">
      <c r="A4146" s="291">
        <v>40628</v>
      </c>
      <c r="B4146" s="292" t="s">
        <v>36</v>
      </c>
      <c r="C4146" s="293" t="s">
        <v>15858</v>
      </c>
      <c r="D4146" s="294" t="s">
        <v>14817</v>
      </c>
      <c r="E4146" s="295">
        <v>32334.195588712289</v>
      </c>
      <c r="F4146" s="296">
        <f t="shared" si="76"/>
        <v>32334.195588712289</v>
      </c>
    </row>
    <row r="4147" spans="1:6" customFormat="1" ht="14.25">
      <c r="A4147" s="291">
        <v>40619</v>
      </c>
      <c r="B4147" s="292" t="s">
        <v>36</v>
      </c>
      <c r="C4147" s="293" t="s">
        <v>15859</v>
      </c>
      <c r="D4147" s="294" t="s">
        <v>14817</v>
      </c>
      <c r="E4147" s="295">
        <v>29568.496594226403</v>
      </c>
      <c r="F4147" s="296">
        <f t="shared" si="76"/>
        <v>29568.496594226403</v>
      </c>
    </row>
    <row r="4148" spans="1:6" customFormat="1" ht="14.25">
      <c r="A4148" s="291">
        <v>41087</v>
      </c>
      <c r="B4148" s="292" t="s">
        <v>36</v>
      </c>
      <c r="C4148" s="293" t="s">
        <v>15860</v>
      </c>
      <c r="D4148" s="294" t="s">
        <v>14817</v>
      </c>
      <c r="E4148" s="295">
        <v>1712.7797599740511</v>
      </c>
      <c r="F4148" s="296">
        <f t="shared" si="76"/>
        <v>1712.7797599740511</v>
      </c>
    </row>
    <row r="4149" spans="1:6" customFormat="1" ht="28.5">
      <c r="A4149" s="291">
        <v>42676</v>
      </c>
      <c r="B4149" s="292" t="s">
        <v>36</v>
      </c>
      <c r="C4149" s="293" t="s">
        <v>15861</v>
      </c>
      <c r="D4149" s="294" t="s">
        <v>21</v>
      </c>
      <c r="E4149" s="295">
        <v>17603.867985728186</v>
      </c>
      <c r="F4149" s="296">
        <f t="shared" si="76"/>
        <v>17603.867985728186</v>
      </c>
    </row>
    <row r="4150" spans="1:6" customFormat="1" ht="28.5">
      <c r="A4150" s="291">
        <v>42677</v>
      </c>
      <c r="B4150" s="292" t="s">
        <v>36</v>
      </c>
      <c r="C4150" s="293" t="s">
        <v>15862</v>
      </c>
      <c r="D4150" s="294" t="s">
        <v>21</v>
      </c>
      <c r="E4150" s="295">
        <v>15761.749918910151</v>
      </c>
      <c r="F4150" s="296">
        <f t="shared" si="76"/>
        <v>15761.749918910151</v>
      </c>
    </row>
    <row r="4151" spans="1:6" customFormat="1" ht="14.25">
      <c r="A4151" s="291">
        <v>42678</v>
      </c>
      <c r="B4151" s="292" t="s">
        <v>36</v>
      </c>
      <c r="C4151" s="293" t="s">
        <v>15863</v>
      </c>
      <c r="D4151" s="294" t="s">
        <v>1874</v>
      </c>
      <c r="E4151" s="295">
        <v>8.3360363282517014</v>
      </c>
      <c r="F4151" s="296">
        <f t="shared" si="76"/>
        <v>8.3360363282517014</v>
      </c>
    </row>
    <row r="4152" spans="1:6" customFormat="1" ht="28.5">
      <c r="A4152" s="291">
        <v>41159</v>
      </c>
      <c r="B4152" s="292" t="s">
        <v>36</v>
      </c>
      <c r="C4152" s="293" t="s">
        <v>15864</v>
      </c>
      <c r="D4152" s="294" t="s">
        <v>14817</v>
      </c>
      <c r="E4152" s="295">
        <v>4008.4982160233535</v>
      </c>
      <c r="F4152" s="296">
        <f t="shared" si="76"/>
        <v>4008.4982160233535</v>
      </c>
    </row>
    <row r="4153" spans="1:6" customFormat="1" ht="14.25">
      <c r="A4153" s="291">
        <v>41144</v>
      </c>
      <c r="B4153" s="292" t="s">
        <v>36</v>
      </c>
      <c r="C4153" s="293" t="s">
        <v>15865</v>
      </c>
      <c r="D4153" s="294" t="s">
        <v>14817</v>
      </c>
      <c r="E4153" s="295">
        <v>2938.0473564709696</v>
      </c>
      <c r="F4153" s="296">
        <f t="shared" si="76"/>
        <v>2938.0473564709696</v>
      </c>
    </row>
    <row r="4154" spans="1:6" customFormat="1" ht="14.25">
      <c r="A4154" s="291">
        <v>41158</v>
      </c>
      <c r="B4154" s="292" t="s">
        <v>36</v>
      </c>
      <c r="C4154" s="293" t="s">
        <v>15866</v>
      </c>
      <c r="D4154" s="294" t="s">
        <v>14817</v>
      </c>
      <c r="E4154" s="295">
        <v>3429.427505676289</v>
      </c>
      <c r="F4154" s="296">
        <f t="shared" si="76"/>
        <v>3429.427505676289</v>
      </c>
    </row>
    <row r="4155" spans="1:6" customFormat="1" ht="14.25">
      <c r="A4155" s="291">
        <v>41160</v>
      </c>
      <c r="B4155" s="292" t="s">
        <v>36</v>
      </c>
      <c r="C4155" s="293" t="s">
        <v>15867</v>
      </c>
      <c r="D4155" s="294" t="s">
        <v>14817</v>
      </c>
      <c r="E4155" s="295">
        <v>5117.7830035679526</v>
      </c>
      <c r="F4155" s="296">
        <f t="shared" si="76"/>
        <v>5117.7830035679526</v>
      </c>
    </row>
    <row r="4156" spans="1:6" customFormat="1" ht="28.5">
      <c r="A4156" s="291">
        <v>41101</v>
      </c>
      <c r="B4156" s="292" t="s">
        <v>36</v>
      </c>
      <c r="C4156" s="293" t="s">
        <v>15868</v>
      </c>
      <c r="D4156" s="294" t="s">
        <v>14817</v>
      </c>
      <c r="E4156" s="295">
        <v>2462.9095037301331</v>
      </c>
      <c r="F4156" s="296">
        <f t="shared" si="76"/>
        <v>2462.9095037301331</v>
      </c>
    </row>
    <row r="4157" spans="1:6" customFormat="1" ht="14.25">
      <c r="A4157" s="291">
        <v>42679</v>
      </c>
      <c r="B4157" s="292" t="s">
        <v>36</v>
      </c>
      <c r="C4157" s="293" t="s">
        <v>15869</v>
      </c>
      <c r="D4157" s="294" t="s">
        <v>14817</v>
      </c>
      <c r="E4157" s="295">
        <v>5536.774245864417</v>
      </c>
      <c r="F4157" s="296">
        <f t="shared" si="76"/>
        <v>5536.774245864417</v>
      </c>
    </row>
    <row r="4158" spans="1:6" customFormat="1" ht="14.25">
      <c r="A4158" s="291">
        <v>42680</v>
      </c>
      <c r="B4158" s="292" t="s">
        <v>36</v>
      </c>
      <c r="C4158" s="293" t="s">
        <v>15870</v>
      </c>
      <c r="D4158" s="294" t="s">
        <v>14817</v>
      </c>
      <c r="E4158" s="295">
        <v>5321.2049951346089</v>
      </c>
      <c r="F4158" s="296">
        <f t="shared" si="76"/>
        <v>5321.2049951346089</v>
      </c>
    </row>
    <row r="4159" spans="1:6" customFormat="1" ht="14.25">
      <c r="A4159" s="291">
        <v>42681</v>
      </c>
      <c r="B4159" s="292" t="s">
        <v>36</v>
      </c>
      <c r="C4159" s="293" t="s">
        <v>15871</v>
      </c>
      <c r="D4159" s="294" t="s">
        <v>14817</v>
      </c>
      <c r="E4159" s="295">
        <v>6522.7457022380795</v>
      </c>
      <c r="F4159" s="296">
        <f t="shared" si="76"/>
        <v>6522.7457022380795</v>
      </c>
    </row>
    <row r="4160" spans="1:6" customFormat="1" ht="14.25">
      <c r="A4160" s="291">
        <v>42682</v>
      </c>
      <c r="B4160" s="292" t="s">
        <v>36</v>
      </c>
      <c r="C4160" s="293" t="s">
        <v>15872</v>
      </c>
      <c r="D4160" s="294" t="s">
        <v>14817</v>
      </c>
      <c r="E4160" s="295">
        <v>2849.1728835549789</v>
      </c>
      <c r="F4160" s="296">
        <f t="shared" si="76"/>
        <v>2849.1728835549789</v>
      </c>
    </row>
    <row r="4161" spans="1:6" customFormat="1" ht="14.25">
      <c r="A4161" s="291">
        <v>41334</v>
      </c>
      <c r="B4161" s="292" t="s">
        <v>36</v>
      </c>
      <c r="C4161" s="293" t="s">
        <v>15873</v>
      </c>
      <c r="D4161" s="294" t="s">
        <v>14817</v>
      </c>
      <c r="E4161" s="295">
        <v>3594.2345118391172</v>
      </c>
      <c r="F4161" s="296">
        <f t="shared" si="76"/>
        <v>3594.2345118391172</v>
      </c>
    </row>
    <row r="4162" spans="1:6" customFormat="1" ht="14.25">
      <c r="A4162" s="291">
        <v>42683</v>
      </c>
      <c r="B4162" s="292" t="s">
        <v>36</v>
      </c>
      <c r="C4162" s="293" t="s">
        <v>15874</v>
      </c>
      <c r="D4162" s="294" t="s">
        <v>14817</v>
      </c>
      <c r="E4162" s="295">
        <v>2480.7979240999025</v>
      </c>
      <c r="F4162" s="296">
        <f t="shared" si="76"/>
        <v>2480.7979240999025</v>
      </c>
    </row>
    <row r="4163" spans="1:6" customFormat="1" ht="14.25">
      <c r="A4163" s="291">
        <v>42684</v>
      </c>
      <c r="B4163" s="292" t="s">
        <v>36</v>
      </c>
      <c r="C4163" s="293" t="s">
        <v>15875</v>
      </c>
      <c r="D4163" s="294" t="s">
        <v>14817</v>
      </c>
      <c r="E4163" s="295">
        <v>3807.12779759974</v>
      </c>
      <c r="F4163" s="296">
        <f t="shared" si="76"/>
        <v>3807.12779759974</v>
      </c>
    </row>
    <row r="4164" spans="1:6" customFormat="1" ht="14.25">
      <c r="A4164" s="291">
        <v>42685</v>
      </c>
      <c r="B4164" s="292" t="s">
        <v>36</v>
      </c>
      <c r="C4164" s="293" t="s">
        <v>15876</v>
      </c>
      <c r="D4164" s="294" t="s">
        <v>14817</v>
      </c>
      <c r="E4164" s="295">
        <v>4725.4622121310404</v>
      </c>
      <c r="F4164" s="296">
        <f t="shared" si="76"/>
        <v>4725.4622121310404</v>
      </c>
    </row>
    <row r="4165" spans="1:6" customFormat="1" ht="14.25">
      <c r="A4165" s="291">
        <v>42686</v>
      </c>
      <c r="B4165" s="292" t="s">
        <v>36</v>
      </c>
      <c r="C4165" s="293" t="s">
        <v>15877</v>
      </c>
      <c r="D4165" s="294" t="s">
        <v>14817</v>
      </c>
      <c r="E4165" s="295">
        <v>5600.1459617255923</v>
      </c>
      <c r="F4165" s="296">
        <f t="shared" si="76"/>
        <v>5600.1459617255923</v>
      </c>
    </row>
    <row r="4166" spans="1:6" customFormat="1" ht="28.5">
      <c r="A4166" s="291">
        <v>41162</v>
      </c>
      <c r="B4166" s="292" t="s">
        <v>36</v>
      </c>
      <c r="C4166" s="293" t="s">
        <v>15878</v>
      </c>
      <c r="D4166" s="294" t="s">
        <v>14817</v>
      </c>
      <c r="E4166" s="295">
        <v>2623.4268569575088</v>
      </c>
      <c r="F4166" s="296">
        <f t="shared" si="76"/>
        <v>2623.4268569575088</v>
      </c>
    </row>
    <row r="4167" spans="1:6" customFormat="1" ht="14.25">
      <c r="A4167" s="291">
        <v>41163</v>
      </c>
      <c r="B4167" s="292" t="s">
        <v>36</v>
      </c>
      <c r="C4167" s="293" t="s">
        <v>15879</v>
      </c>
      <c r="D4167" s="294" t="s">
        <v>14817</v>
      </c>
      <c r="E4167" s="295">
        <v>3138.8177100227049</v>
      </c>
      <c r="F4167" s="296">
        <f t="shared" si="76"/>
        <v>3138.8177100227049</v>
      </c>
    </row>
    <row r="4168" spans="1:6" customFormat="1" ht="14.25">
      <c r="A4168" s="291">
        <v>41164</v>
      </c>
      <c r="B4168" s="292" t="s">
        <v>36</v>
      </c>
      <c r="C4168" s="293" t="s">
        <v>15880</v>
      </c>
      <c r="D4168" s="294" t="s">
        <v>14817</v>
      </c>
      <c r="E4168" s="295">
        <v>3824.1972105092441</v>
      </c>
      <c r="F4168" s="296">
        <f t="shared" ref="F4168:F4231" si="77">E4168*$F$3079</f>
        <v>3824.1972105092441</v>
      </c>
    </row>
    <row r="4169" spans="1:6" customFormat="1" ht="14.25">
      <c r="A4169" s="291">
        <v>41165</v>
      </c>
      <c r="B4169" s="292" t="s">
        <v>36</v>
      </c>
      <c r="C4169" s="293" t="s">
        <v>15881</v>
      </c>
      <c r="D4169" s="294" t="s">
        <v>14817</v>
      </c>
      <c r="E4169" s="295">
        <v>4270.2238079792405</v>
      </c>
      <c r="F4169" s="296">
        <f t="shared" si="77"/>
        <v>4270.2238079792405</v>
      </c>
    </row>
    <row r="4170" spans="1:6" customFormat="1" ht="14.25">
      <c r="A4170" s="291">
        <v>41166</v>
      </c>
      <c r="B4170" s="292" t="s">
        <v>36</v>
      </c>
      <c r="C4170" s="293" t="s">
        <v>15882</v>
      </c>
      <c r="D4170" s="294" t="s">
        <v>14817</v>
      </c>
      <c r="E4170" s="295">
        <v>5236.4255595199484</v>
      </c>
      <c r="F4170" s="296">
        <f t="shared" si="77"/>
        <v>5236.4255595199484</v>
      </c>
    </row>
    <row r="4171" spans="1:6" customFormat="1" ht="14.25">
      <c r="A4171" s="291">
        <v>42687</v>
      </c>
      <c r="B4171" s="292" t="s">
        <v>36</v>
      </c>
      <c r="C4171" s="293" t="s">
        <v>15883</v>
      </c>
      <c r="D4171" s="294" t="s">
        <v>14817</v>
      </c>
      <c r="E4171" s="295">
        <v>1631.3087901394745</v>
      </c>
      <c r="F4171" s="296">
        <f t="shared" si="77"/>
        <v>1631.3087901394745</v>
      </c>
    </row>
    <row r="4172" spans="1:6" customFormat="1" ht="14.25">
      <c r="A4172" s="291">
        <v>42688</v>
      </c>
      <c r="B4172" s="292" t="s">
        <v>36</v>
      </c>
      <c r="C4172" s="293" t="s">
        <v>15884</v>
      </c>
      <c r="D4172" s="294" t="s">
        <v>14817</v>
      </c>
      <c r="E4172" s="295">
        <v>2062.7473240350309</v>
      </c>
      <c r="F4172" s="296">
        <f t="shared" si="77"/>
        <v>2062.7473240350309</v>
      </c>
    </row>
    <row r="4173" spans="1:6" customFormat="1" ht="14.25">
      <c r="A4173" s="291">
        <v>42689</v>
      </c>
      <c r="B4173" s="292" t="s">
        <v>36</v>
      </c>
      <c r="C4173" s="293" t="s">
        <v>15885</v>
      </c>
      <c r="D4173" s="294" t="s">
        <v>14817</v>
      </c>
      <c r="E4173" s="295">
        <v>2601.3460914693478</v>
      </c>
      <c r="F4173" s="296">
        <f t="shared" si="77"/>
        <v>2601.3460914693478</v>
      </c>
    </row>
    <row r="4174" spans="1:6" customFormat="1" ht="14.25">
      <c r="A4174" s="291">
        <v>42690</v>
      </c>
      <c r="B4174" s="292" t="s">
        <v>36</v>
      </c>
      <c r="C4174" s="293" t="s">
        <v>15886</v>
      </c>
      <c r="D4174" s="294" t="s">
        <v>14817</v>
      </c>
      <c r="E4174" s="295">
        <v>4153.4625364904314</v>
      </c>
      <c r="F4174" s="296">
        <f t="shared" si="77"/>
        <v>4153.4625364904314</v>
      </c>
    </row>
    <row r="4175" spans="1:6" customFormat="1" ht="14.25">
      <c r="A4175" s="291">
        <v>42691</v>
      </c>
      <c r="B4175" s="292" t="s">
        <v>36</v>
      </c>
      <c r="C4175" s="293" t="s">
        <v>15887</v>
      </c>
      <c r="D4175" s="294" t="s">
        <v>14817</v>
      </c>
      <c r="E4175" s="295">
        <v>10182.038598767433</v>
      </c>
      <c r="F4175" s="296">
        <f t="shared" si="77"/>
        <v>10182.038598767433</v>
      </c>
    </row>
    <row r="4176" spans="1:6" customFormat="1" ht="14.25">
      <c r="A4176" s="291">
        <v>42693</v>
      </c>
      <c r="B4176" s="292" t="s">
        <v>36</v>
      </c>
      <c r="C4176" s="293" t="s">
        <v>15888</v>
      </c>
      <c r="D4176" s="294" t="s">
        <v>21</v>
      </c>
      <c r="E4176" s="295">
        <v>4667.0531949399929</v>
      </c>
      <c r="F4176" s="296">
        <f t="shared" si="77"/>
        <v>4667.0531949399929</v>
      </c>
    </row>
    <row r="4177" spans="1:6" customFormat="1" ht="14.25">
      <c r="A4177" s="291">
        <v>42692</v>
      </c>
      <c r="B4177" s="292" t="s">
        <v>36</v>
      </c>
      <c r="C4177" s="293" t="s">
        <v>15889</v>
      </c>
      <c r="D4177" s="294" t="s">
        <v>14817</v>
      </c>
      <c r="E4177" s="295">
        <v>802.89490755757379</v>
      </c>
      <c r="F4177" s="296">
        <f t="shared" si="77"/>
        <v>802.89490755757379</v>
      </c>
    </row>
    <row r="4178" spans="1:6" customFormat="1" ht="14.25">
      <c r="A4178" s="291">
        <v>41085</v>
      </c>
      <c r="B4178" s="292" t="s">
        <v>36</v>
      </c>
      <c r="C4178" s="293" t="s">
        <v>15890</v>
      </c>
      <c r="D4178" s="294" t="s">
        <v>14817</v>
      </c>
      <c r="E4178" s="295">
        <v>1734.1226078494972</v>
      </c>
      <c r="F4178" s="296">
        <f t="shared" si="77"/>
        <v>1734.1226078494972</v>
      </c>
    </row>
    <row r="4179" spans="1:6" customFormat="1" ht="14.25">
      <c r="A4179" s="291">
        <v>42694</v>
      </c>
      <c r="B4179" s="292" t="s">
        <v>36</v>
      </c>
      <c r="C4179" s="293" t="s">
        <v>15891</v>
      </c>
      <c r="D4179" s="294" t="s">
        <v>14817</v>
      </c>
      <c r="E4179" s="295">
        <v>539.20694129095034</v>
      </c>
      <c r="F4179" s="296">
        <f t="shared" si="77"/>
        <v>539.20694129095034</v>
      </c>
    </row>
    <row r="4180" spans="1:6" customFormat="1" ht="14.25">
      <c r="A4180" s="291">
        <v>41241</v>
      </c>
      <c r="B4180" s="292" t="s">
        <v>36</v>
      </c>
      <c r="C4180" s="293" t="s">
        <v>15892</v>
      </c>
      <c r="D4180" s="294" t="s">
        <v>14817</v>
      </c>
      <c r="E4180" s="295">
        <v>1794.3074927019134</v>
      </c>
      <c r="F4180" s="296">
        <f t="shared" si="77"/>
        <v>1794.3074927019134</v>
      </c>
    </row>
    <row r="4181" spans="1:6" customFormat="1" ht="14.25">
      <c r="A4181" s="291">
        <v>42697</v>
      </c>
      <c r="B4181" s="292" t="s">
        <v>36</v>
      </c>
      <c r="C4181" s="293" t="s">
        <v>15893</v>
      </c>
      <c r="D4181" s="294" t="s">
        <v>21</v>
      </c>
      <c r="E4181" s="295">
        <v>678.37333765812525</v>
      </c>
      <c r="F4181" s="296">
        <f t="shared" si="77"/>
        <v>678.37333765812525</v>
      </c>
    </row>
    <row r="4182" spans="1:6" customFormat="1" ht="28.5">
      <c r="A4182" s="291">
        <v>42698</v>
      </c>
      <c r="B4182" s="292" t="s">
        <v>36</v>
      </c>
      <c r="C4182" s="293" t="s">
        <v>15894</v>
      </c>
      <c r="D4182" s="294" t="s">
        <v>21</v>
      </c>
      <c r="E4182" s="295">
        <v>235.15244891339603</v>
      </c>
      <c r="F4182" s="296">
        <f t="shared" si="77"/>
        <v>235.15244891339603</v>
      </c>
    </row>
    <row r="4183" spans="1:6" customFormat="1" ht="14.25">
      <c r="A4183" s="291">
        <v>42699</v>
      </c>
      <c r="B4183" s="292" t="s">
        <v>36</v>
      </c>
      <c r="C4183" s="293" t="s">
        <v>15895</v>
      </c>
      <c r="D4183" s="294" t="s">
        <v>21</v>
      </c>
      <c r="E4183" s="295">
        <v>290.24489133960429</v>
      </c>
      <c r="F4183" s="296">
        <f t="shared" si="77"/>
        <v>290.24489133960429</v>
      </c>
    </row>
    <row r="4184" spans="1:6" customFormat="1" ht="14.25">
      <c r="A4184" s="291">
        <v>42700</v>
      </c>
      <c r="B4184" s="292" t="s">
        <v>36</v>
      </c>
      <c r="C4184" s="293" t="s">
        <v>15896</v>
      </c>
      <c r="D4184" s="294" t="s">
        <v>21</v>
      </c>
      <c r="E4184" s="295">
        <v>206.72234836198507</v>
      </c>
      <c r="F4184" s="296">
        <f t="shared" si="77"/>
        <v>206.72234836198507</v>
      </c>
    </row>
    <row r="4185" spans="1:6" customFormat="1" ht="14.25">
      <c r="A4185" s="291">
        <v>42701</v>
      </c>
      <c r="B4185" s="292" t="s">
        <v>36</v>
      </c>
      <c r="C4185" s="293" t="s">
        <v>15897</v>
      </c>
      <c r="D4185" s="294" t="s">
        <v>1874</v>
      </c>
      <c r="E4185" s="295">
        <v>49.043139798897172</v>
      </c>
      <c r="F4185" s="296">
        <f t="shared" si="77"/>
        <v>49.043139798897172</v>
      </c>
    </row>
    <row r="4186" spans="1:6" customFormat="1" ht="28.5">
      <c r="A4186" s="291">
        <v>42703</v>
      </c>
      <c r="B4186" s="292" t="s">
        <v>36</v>
      </c>
      <c r="C4186" s="293" t="s">
        <v>15898</v>
      </c>
      <c r="D4186" s="294" t="s">
        <v>1874</v>
      </c>
      <c r="E4186" s="295">
        <v>126.67855984430749</v>
      </c>
      <c r="F4186" s="296">
        <f t="shared" si="77"/>
        <v>126.67855984430749</v>
      </c>
    </row>
    <row r="4187" spans="1:6" customFormat="1" ht="14.25">
      <c r="A4187" s="291">
        <v>42704</v>
      </c>
      <c r="B4187" s="292" t="s">
        <v>36</v>
      </c>
      <c r="C4187" s="293" t="s">
        <v>15899</v>
      </c>
      <c r="D4187" s="294" t="s">
        <v>1874</v>
      </c>
      <c r="E4187" s="295">
        <v>7.7927343496594217</v>
      </c>
      <c r="F4187" s="296">
        <f t="shared" si="77"/>
        <v>7.7927343496594217</v>
      </c>
    </row>
    <row r="4188" spans="1:6" customFormat="1" ht="14.25">
      <c r="A4188" s="291">
        <v>42705</v>
      </c>
      <c r="B4188" s="292" t="s">
        <v>36</v>
      </c>
      <c r="C4188" s="293" t="s">
        <v>15900</v>
      </c>
      <c r="D4188" s="294" t="s">
        <v>1874</v>
      </c>
      <c r="E4188" s="295">
        <v>13.477132662990593</v>
      </c>
      <c r="F4188" s="296">
        <f t="shared" si="77"/>
        <v>13.477132662990593</v>
      </c>
    </row>
    <row r="4189" spans="1:6" customFormat="1" ht="28.5">
      <c r="A4189" s="291">
        <v>42706</v>
      </c>
      <c r="B4189" s="292" t="s">
        <v>36</v>
      </c>
      <c r="C4189" s="293" t="s">
        <v>15901</v>
      </c>
      <c r="D4189" s="294" t="s">
        <v>1875</v>
      </c>
      <c r="E4189" s="295">
        <v>8.0522218618228987</v>
      </c>
      <c r="F4189" s="296">
        <f t="shared" si="77"/>
        <v>8.0522218618228987</v>
      </c>
    </row>
    <row r="4190" spans="1:6" customFormat="1" ht="28.5">
      <c r="A4190" s="291">
        <v>42707</v>
      </c>
      <c r="B4190" s="292" t="s">
        <v>36</v>
      </c>
      <c r="C4190" s="293" t="s">
        <v>15902</v>
      </c>
      <c r="D4190" s="294" t="s">
        <v>1875</v>
      </c>
      <c r="E4190" s="295">
        <v>92.474862147259159</v>
      </c>
      <c r="F4190" s="296">
        <f t="shared" si="77"/>
        <v>92.474862147259159</v>
      </c>
    </row>
    <row r="4191" spans="1:6" customFormat="1" ht="28.5">
      <c r="A4191" s="291">
        <v>42708</v>
      </c>
      <c r="B4191" s="292" t="s">
        <v>36</v>
      </c>
      <c r="C4191" s="293" t="s">
        <v>15903</v>
      </c>
      <c r="D4191" s="294" t="s">
        <v>1875</v>
      </c>
      <c r="E4191" s="295">
        <v>146.24554005838468</v>
      </c>
      <c r="F4191" s="296">
        <f t="shared" si="77"/>
        <v>146.24554005838468</v>
      </c>
    </row>
    <row r="4192" spans="1:6" customFormat="1" ht="28.5">
      <c r="A4192" s="291">
        <v>42709</v>
      </c>
      <c r="B4192" s="292" t="s">
        <v>36</v>
      </c>
      <c r="C4192" s="293" t="s">
        <v>15904</v>
      </c>
      <c r="D4192" s="294" t="s">
        <v>1875</v>
      </c>
      <c r="E4192" s="295">
        <v>146.24554005838468</v>
      </c>
      <c r="F4192" s="296">
        <f t="shared" si="77"/>
        <v>146.24554005838468</v>
      </c>
    </row>
    <row r="4193" spans="1:6" customFormat="1" ht="28.5">
      <c r="A4193" s="291">
        <v>42710</v>
      </c>
      <c r="B4193" s="292" t="s">
        <v>36</v>
      </c>
      <c r="C4193" s="293" t="s">
        <v>15905</v>
      </c>
      <c r="D4193" s="294" t="s">
        <v>1875</v>
      </c>
      <c r="E4193" s="295">
        <v>146.24554005838468</v>
      </c>
      <c r="F4193" s="296">
        <f t="shared" si="77"/>
        <v>146.24554005838468</v>
      </c>
    </row>
    <row r="4194" spans="1:6" customFormat="1" ht="28.5">
      <c r="A4194" s="291">
        <v>42711</v>
      </c>
      <c r="B4194" s="292" t="s">
        <v>36</v>
      </c>
      <c r="C4194" s="293" t="s">
        <v>15906</v>
      </c>
      <c r="D4194" s="294" t="s">
        <v>21</v>
      </c>
      <c r="E4194" s="295">
        <v>609.01719104768074</v>
      </c>
      <c r="F4194" s="296">
        <f t="shared" si="77"/>
        <v>609.01719104768074</v>
      </c>
    </row>
    <row r="4195" spans="1:6" customFormat="1" ht="28.5">
      <c r="A4195" s="291">
        <v>42712</v>
      </c>
      <c r="B4195" s="292" t="s">
        <v>36</v>
      </c>
      <c r="C4195" s="293" t="s">
        <v>15907</v>
      </c>
      <c r="D4195" s="294" t="s">
        <v>1875</v>
      </c>
      <c r="E4195" s="295">
        <v>1215.755757379176</v>
      </c>
      <c r="F4195" s="296">
        <f t="shared" si="77"/>
        <v>1215.755757379176</v>
      </c>
    </row>
    <row r="4196" spans="1:6" customFormat="1" ht="14.25">
      <c r="A4196" s="291">
        <v>42714</v>
      </c>
      <c r="B4196" s="292" t="s">
        <v>36</v>
      </c>
      <c r="C4196" s="293" t="s">
        <v>15908</v>
      </c>
      <c r="D4196" s="294" t="s">
        <v>1875</v>
      </c>
      <c r="E4196" s="295">
        <v>609.84430749270189</v>
      </c>
      <c r="F4196" s="296">
        <f t="shared" si="77"/>
        <v>609.84430749270189</v>
      </c>
    </row>
    <row r="4197" spans="1:6" customFormat="1" ht="14.25">
      <c r="A4197" s="291">
        <v>42717</v>
      </c>
      <c r="B4197" s="292" t="s">
        <v>36</v>
      </c>
      <c r="C4197" s="293" t="s">
        <v>15909</v>
      </c>
      <c r="D4197" s="294" t="s">
        <v>1875</v>
      </c>
      <c r="E4197" s="295">
        <v>799.2458644177749</v>
      </c>
      <c r="F4197" s="296">
        <f t="shared" si="77"/>
        <v>799.2458644177749</v>
      </c>
    </row>
    <row r="4198" spans="1:6" customFormat="1" ht="14.25">
      <c r="A4198" s="291">
        <v>42716</v>
      </c>
      <c r="B4198" s="292" t="s">
        <v>36</v>
      </c>
      <c r="C4198" s="293" t="s">
        <v>15910</v>
      </c>
      <c r="D4198" s="294" t="s">
        <v>1875</v>
      </c>
      <c r="E4198" s="295">
        <v>794.07233214401549</v>
      </c>
      <c r="F4198" s="296">
        <f t="shared" si="77"/>
        <v>794.07233214401549</v>
      </c>
    </row>
    <row r="4199" spans="1:6" customFormat="1" ht="14.25">
      <c r="A4199" s="291">
        <v>42719</v>
      </c>
      <c r="B4199" s="292" t="s">
        <v>36</v>
      </c>
      <c r="C4199" s="293" t="s">
        <v>15911</v>
      </c>
      <c r="D4199" s="294" t="s">
        <v>1875</v>
      </c>
      <c r="E4199" s="295">
        <v>826.09471294193963</v>
      </c>
      <c r="F4199" s="296">
        <f t="shared" si="77"/>
        <v>826.09471294193963</v>
      </c>
    </row>
    <row r="4200" spans="1:6" customFormat="1" ht="14.25">
      <c r="A4200" s="291">
        <v>42718</v>
      </c>
      <c r="B4200" s="292" t="s">
        <v>36</v>
      </c>
      <c r="C4200" s="293" t="s">
        <v>15912</v>
      </c>
      <c r="D4200" s="294" t="s">
        <v>1875</v>
      </c>
      <c r="E4200" s="295">
        <v>820.30489782679206</v>
      </c>
      <c r="F4200" s="296">
        <f t="shared" si="77"/>
        <v>820.30489782679206</v>
      </c>
    </row>
    <row r="4201" spans="1:6" customFormat="1" ht="28.5">
      <c r="A4201" s="291">
        <v>42722</v>
      </c>
      <c r="B4201" s="292" t="s">
        <v>36</v>
      </c>
      <c r="C4201" s="293" t="s">
        <v>15913</v>
      </c>
      <c r="D4201" s="294" t="s">
        <v>1875</v>
      </c>
      <c r="E4201" s="295">
        <v>990.59357768407381</v>
      </c>
      <c r="F4201" s="296">
        <f t="shared" si="77"/>
        <v>990.59357768407381</v>
      </c>
    </row>
    <row r="4202" spans="1:6" customFormat="1" ht="14.25">
      <c r="A4202" s="291">
        <v>42721</v>
      </c>
      <c r="B4202" s="292" t="s">
        <v>36</v>
      </c>
      <c r="C4202" s="293" t="s">
        <v>15914</v>
      </c>
      <c r="D4202" s="294" t="s">
        <v>1875</v>
      </c>
      <c r="E4202" s="295">
        <v>850.85955238404142</v>
      </c>
      <c r="F4202" s="296">
        <f t="shared" si="77"/>
        <v>850.85955238404142</v>
      </c>
    </row>
    <row r="4203" spans="1:6" customFormat="1" ht="14.25">
      <c r="A4203" s="291">
        <v>42720</v>
      </c>
      <c r="B4203" s="292" t="s">
        <v>36</v>
      </c>
      <c r="C4203" s="293" t="s">
        <v>15915</v>
      </c>
      <c r="D4203" s="294" t="s">
        <v>1875</v>
      </c>
      <c r="E4203" s="295">
        <v>844.48589036652606</v>
      </c>
      <c r="F4203" s="296">
        <f t="shared" si="77"/>
        <v>844.48589036652606</v>
      </c>
    </row>
    <row r="4204" spans="1:6" customFormat="1" ht="28.5">
      <c r="A4204" s="291">
        <v>42723</v>
      </c>
      <c r="B4204" s="292" t="s">
        <v>36</v>
      </c>
      <c r="C4204" s="293" t="s">
        <v>15916</v>
      </c>
      <c r="D4204" s="294" t="s">
        <v>1875</v>
      </c>
      <c r="E4204" s="295">
        <v>936.84722672721364</v>
      </c>
      <c r="F4204" s="296">
        <f t="shared" si="77"/>
        <v>936.84722672721364</v>
      </c>
    </row>
    <row r="4205" spans="1:6" customFormat="1" ht="14.25">
      <c r="A4205" s="291">
        <v>42724</v>
      </c>
      <c r="B4205" s="292" t="s">
        <v>36</v>
      </c>
      <c r="C4205" s="293" t="s">
        <v>15917</v>
      </c>
      <c r="D4205" s="294" t="s">
        <v>1875</v>
      </c>
      <c r="E4205" s="295">
        <v>1852.8867985728186</v>
      </c>
      <c r="F4205" s="296">
        <f t="shared" si="77"/>
        <v>1852.8867985728186</v>
      </c>
    </row>
    <row r="4206" spans="1:6" customFormat="1" ht="28.5">
      <c r="A4206" s="291">
        <v>42726</v>
      </c>
      <c r="B4206" s="292" t="s">
        <v>36</v>
      </c>
      <c r="C4206" s="293" t="s">
        <v>15918</v>
      </c>
      <c r="D4206" s="294" t="s">
        <v>21</v>
      </c>
      <c r="E4206" s="295">
        <v>641.54232890042158</v>
      </c>
      <c r="F4206" s="296">
        <f t="shared" si="77"/>
        <v>641.54232890042158</v>
      </c>
    </row>
    <row r="4207" spans="1:6" customFormat="1" ht="28.5">
      <c r="A4207" s="291">
        <v>42727</v>
      </c>
      <c r="B4207" s="292" t="s">
        <v>36</v>
      </c>
      <c r="C4207" s="293" t="s">
        <v>15919</v>
      </c>
      <c r="D4207" s="294" t="s">
        <v>21</v>
      </c>
      <c r="E4207" s="295">
        <v>648.40253000324356</v>
      </c>
      <c r="F4207" s="296">
        <f t="shared" si="77"/>
        <v>648.40253000324356</v>
      </c>
    </row>
    <row r="4208" spans="1:6" customFormat="1" ht="28.5">
      <c r="A4208" s="291">
        <v>42728</v>
      </c>
      <c r="B4208" s="292" t="s">
        <v>36</v>
      </c>
      <c r="C4208" s="293" t="s">
        <v>15920</v>
      </c>
      <c r="D4208" s="294" t="s">
        <v>21</v>
      </c>
      <c r="E4208" s="295">
        <v>599.2458644177749</v>
      </c>
      <c r="F4208" s="296">
        <f t="shared" si="77"/>
        <v>599.2458644177749</v>
      </c>
    </row>
    <row r="4209" spans="1:6" customFormat="1" ht="28.5">
      <c r="A4209" s="291">
        <v>42729</v>
      </c>
      <c r="B4209" s="292" t="s">
        <v>36</v>
      </c>
      <c r="C4209" s="293" t="s">
        <v>15921</v>
      </c>
      <c r="D4209" s="294" t="s">
        <v>21</v>
      </c>
      <c r="E4209" s="295">
        <v>599.2458644177749</v>
      </c>
      <c r="F4209" s="296">
        <f t="shared" si="77"/>
        <v>599.2458644177749</v>
      </c>
    </row>
    <row r="4210" spans="1:6" customFormat="1" ht="28.5">
      <c r="A4210" s="291">
        <v>42730</v>
      </c>
      <c r="B4210" s="292" t="s">
        <v>36</v>
      </c>
      <c r="C4210" s="293" t="s">
        <v>15922</v>
      </c>
      <c r="D4210" s="294" t="s">
        <v>21</v>
      </c>
      <c r="E4210" s="295">
        <v>1251.2650016217967</v>
      </c>
      <c r="F4210" s="296">
        <f t="shared" si="77"/>
        <v>1251.2650016217967</v>
      </c>
    </row>
    <row r="4211" spans="1:6" customFormat="1" ht="28.5">
      <c r="A4211" s="291">
        <v>42731</v>
      </c>
      <c r="B4211" s="292" t="s">
        <v>36</v>
      </c>
      <c r="C4211" s="293" t="s">
        <v>15923</v>
      </c>
      <c r="D4211" s="294" t="s">
        <v>21</v>
      </c>
      <c r="E4211" s="295">
        <v>1251.2650016217967</v>
      </c>
      <c r="F4211" s="296">
        <f t="shared" si="77"/>
        <v>1251.2650016217967</v>
      </c>
    </row>
    <row r="4212" spans="1:6" customFormat="1" ht="28.5">
      <c r="A4212" s="291">
        <v>42732</v>
      </c>
      <c r="B4212" s="292" t="s">
        <v>36</v>
      </c>
      <c r="C4212" s="293" t="s">
        <v>15924</v>
      </c>
      <c r="D4212" s="294" t="s">
        <v>21</v>
      </c>
      <c r="E4212" s="295">
        <v>1267.7830035679533</v>
      </c>
      <c r="F4212" s="296">
        <f t="shared" si="77"/>
        <v>1267.7830035679533</v>
      </c>
    </row>
    <row r="4213" spans="1:6" customFormat="1" ht="28.5">
      <c r="A4213" s="291">
        <v>42733</v>
      </c>
      <c r="B4213" s="292" t="s">
        <v>36</v>
      </c>
      <c r="C4213" s="293" t="s">
        <v>15925</v>
      </c>
      <c r="D4213" s="294" t="s">
        <v>21</v>
      </c>
      <c r="E4213" s="295">
        <v>1267.7830035679533</v>
      </c>
      <c r="F4213" s="296">
        <f t="shared" si="77"/>
        <v>1267.7830035679533</v>
      </c>
    </row>
    <row r="4214" spans="1:6" customFormat="1" ht="28.5">
      <c r="A4214" s="291">
        <v>42734</v>
      </c>
      <c r="B4214" s="292" t="s">
        <v>36</v>
      </c>
      <c r="C4214" s="293" t="s">
        <v>15926</v>
      </c>
      <c r="D4214" s="294" t="s">
        <v>21</v>
      </c>
      <c r="E4214" s="295">
        <v>1487.9987025624391</v>
      </c>
      <c r="F4214" s="296">
        <f t="shared" si="77"/>
        <v>1487.9987025624391</v>
      </c>
    </row>
    <row r="4215" spans="1:6" customFormat="1" ht="28.5">
      <c r="A4215" s="291">
        <v>42735</v>
      </c>
      <c r="B4215" s="292" t="s">
        <v>36</v>
      </c>
      <c r="C4215" s="293" t="s">
        <v>15927</v>
      </c>
      <c r="D4215" s="294" t="s">
        <v>21</v>
      </c>
      <c r="E4215" s="295">
        <v>1396.5861174180991</v>
      </c>
      <c r="F4215" s="296">
        <f t="shared" si="77"/>
        <v>1396.5861174180991</v>
      </c>
    </row>
    <row r="4216" spans="1:6" customFormat="1" ht="28.5">
      <c r="A4216" s="291">
        <v>42736</v>
      </c>
      <c r="B4216" s="292" t="s">
        <v>36</v>
      </c>
      <c r="C4216" s="293" t="s">
        <v>15928</v>
      </c>
      <c r="D4216" s="294" t="s">
        <v>21</v>
      </c>
      <c r="E4216" s="295">
        <v>1578.7950048653909</v>
      </c>
      <c r="F4216" s="296">
        <f t="shared" si="77"/>
        <v>1578.7950048653909</v>
      </c>
    </row>
    <row r="4217" spans="1:6" customFormat="1" ht="28.5">
      <c r="A4217" s="291">
        <v>42737</v>
      </c>
      <c r="B4217" s="292" t="s">
        <v>36</v>
      </c>
      <c r="C4217" s="293" t="s">
        <v>15929</v>
      </c>
      <c r="D4217" s="294" t="s">
        <v>21</v>
      </c>
      <c r="E4217" s="295">
        <v>1578.7950048653909</v>
      </c>
      <c r="F4217" s="296">
        <f t="shared" si="77"/>
        <v>1578.7950048653909</v>
      </c>
    </row>
    <row r="4218" spans="1:6" customFormat="1" ht="28.5">
      <c r="A4218" s="291">
        <v>42738</v>
      </c>
      <c r="B4218" s="292" t="s">
        <v>36</v>
      </c>
      <c r="C4218" s="293" t="s">
        <v>15930</v>
      </c>
      <c r="D4218" s="294" t="s">
        <v>21</v>
      </c>
      <c r="E4218" s="295">
        <v>1810.752513785274</v>
      </c>
      <c r="F4218" s="296">
        <f t="shared" si="77"/>
        <v>1810.752513785274</v>
      </c>
    </row>
    <row r="4219" spans="1:6" customFormat="1" ht="28.5">
      <c r="A4219" s="291">
        <v>42739</v>
      </c>
      <c r="B4219" s="292" t="s">
        <v>36</v>
      </c>
      <c r="C4219" s="293" t="s">
        <v>15931</v>
      </c>
      <c r="D4219" s="294" t="s">
        <v>21</v>
      </c>
      <c r="E4219" s="295">
        <v>2079.9059357768406</v>
      </c>
      <c r="F4219" s="296">
        <f t="shared" si="77"/>
        <v>2079.9059357768406</v>
      </c>
    </row>
    <row r="4220" spans="1:6" customFormat="1" ht="28.5">
      <c r="A4220" s="291">
        <v>42740</v>
      </c>
      <c r="B4220" s="292" t="s">
        <v>36</v>
      </c>
      <c r="C4220" s="293" t="s">
        <v>15932</v>
      </c>
      <c r="D4220" s="294" t="s">
        <v>21</v>
      </c>
      <c r="E4220" s="295">
        <v>2188.4690236782353</v>
      </c>
      <c r="F4220" s="296">
        <f t="shared" si="77"/>
        <v>2188.4690236782353</v>
      </c>
    </row>
    <row r="4221" spans="1:6" customFormat="1" ht="28.5">
      <c r="A4221" s="291">
        <v>42741</v>
      </c>
      <c r="B4221" s="292" t="s">
        <v>36</v>
      </c>
      <c r="C4221" s="293" t="s">
        <v>15933</v>
      </c>
      <c r="D4221" s="294" t="s">
        <v>21</v>
      </c>
      <c r="E4221" s="295">
        <v>2188.4690236782353</v>
      </c>
      <c r="F4221" s="296">
        <f t="shared" si="77"/>
        <v>2188.4690236782353</v>
      </c>
    </row>
    <row r="4222" spans="1:6" customFormat="1" ht="28.5">
      <c r="A4222" s="291">
        <v>42742</v>
      </c>
      <c r="B4222" s="292" t="s">
        <v>36</v>
      </c>
      <c r="C4222" s="293" t="s">
        <v>15934</v>
      </c>
      <c r="D4222" s="294" t="s">
        <v>21</v>
      </c>
      <c r="E4222" s="295">
        <v>2752.6840739539407</v>
      </c>
      <c r="F4222" s="296">
        <f t="shared" si="77"/>
        <v>2752.6840739539407</v>
      </c>
    </row>
    <row r="4223" spans="1:6" customFormat="1" ht="28.5">
      <c r="A4223" s="291">
        <v>42743</v>
      </c>
      <c r="B4223" s="292" t="s">
        <v>36</v>
      </c>
      <c r="C4223" s="293" t="s">
        <v>15935</v>
      </c>
      <c r="D4223" s="294" t="s">
        <v>21</v>
      </c>
      <c r="E4223" s="295">
        <v>2865.1556925072978</v>
      </c>
      <c r="F4223" s="296">
        <f t="shared" si="77"/>
        <v>2865.1556925072978</v>
      </c>
    </row>
    <row r="4224" spans="1:6" customFormat="1" ht="28.5">
      <c r="A4224" s="291">
        <v>42744</v>
      </c>
      <c r="B4224" s="292" t="s">
        <v>36</v>
      </c>
      <c r="C4224" s="293" t="s">
        <v>15936</v>
      </c>
      <c r="D4224" s="294" t="s">
        <v>21</v>
      </c>
      <c r="E4224" s="295">
        <v>2865.1556925072978</v>
      </c>
      <c r="F4224" s="296">
        <f t="shared" si="77"/>
        <v>2865.1556925072978</v>
      </c>
    </row>
    <row r="4225" spans="1:6" customFormat="1" ht="28.5">
      <c r="A4225" s="291">
        <v>42745</v>
      </c>
      <c r="B4225" s="292" t="s">
        <v>36</v>
      </c>
      <c r="C4225" s="293" t="s">
        <v>15937</v>
      </c>
      <c r="D4225" s="294" t="s">
        <v>21</v>
      </c>
      <c r="E4225" s="295">
        <v>3003.3571196886146</v>
      </c>
      <c r="F4225" s="296">
        <f t="shared" si="77"/>
        <v>3003.3571196886146</v>
      </c>
    </row>
    <row r="4226" spans="1:6" customFormat="1" ht="28.5">
      <c r="A4226" s="291">
        <v>42746</v>
      </c>
      <c r="B4226" s="292" t="s">
        <v>36</v>
      </c>
      <c r="C4226" s="293" t="s">
        <v>15938</v>
      </c>
      <c r="D4226" s="294" t="s">
        <v>21</v>
      </c>
      <c r="E4226" s="295">
        <v>3003.3571196886146</v>
      </c>
      <c r="F4226" s="296">
        <f t="shared" si="77"/>
        <v>3003.3571196886146</v>
      </c>
    </row>
    <row r="4227" spans="1:6" customFormat="1" ht="28.5">
      <c r="A4227" s="291">
        <v>42747</v>
      </c>
      <c r="B4227" s="292" t="s">
        <v>36</v>
      </c>
      <c r="C4227" s="293" t="s">
        <v>15939</v>
      </c>
      <c r="D4227" s="294" t="s">
        <v>21</v>
      </c>
      <c r="E4227" s="295">
        <v>3982.5170288679851</v>
      </c>
      <c r="F4227" s="296">
        <f t="shared" si="77"/>
        <v>3982.5170288679851</v>
      </c>
    </row>
    <row r="4228" spans="1:6" customFormat="1" ht="28.5">
      <c r="A4228" s="291">
        <v>42748</v>
      </c>
      <c r="B4228" s="292" t="s">
        <v>36</v>
      </c>
      <c r="C4228" s="293" t="s">
        <v>15940</v>
      </c>
      <c r="D4228" s="294" t="s">
        <v>21</v>
      </c>
      <c r="E4228" s="295">
        <v>134.74699967564058</v>
      </c>
      <c r="F4228" s="296">
        <f t="shared" si="77"/>
        <v>134.74699967564058</v>
      </c>
    </row>
    <row r="4229" spans="1:6" customFormat="1" ht="28.5">
      <c r="A4229" s="291">
        <v>42749</v>
      </c>
      <c r="B4229" s="292" t="s">
        <v>36</v>
      </c>
      <c r="C4229" s="293" t="s">
        <v>15941</v>
      </c>
      <c r="D4229" s="294" t="s">
        <v>21</v>
      </c>
      <c r="E4229" s="295">
        <v>145.55627635420043</v>
      </c>
      <c r="F4229" s="296">
        <f t="shared" si="77"/>
        <v>145.55627635420043</v>
      </c>
    </row>
    <row r="4230" spans="1:6" customFormat="1" ht="28.5">
      <c r="A4230" s="291">
        <v>42750</v>
      </c>
      <c r="B4230" s="292" t="s">
        <v>36</v>
      </c>
      <c r="C4230" s="293" t="s">
        <v>15942</v>
      </c>
      <c r="D4230" s="294" t="s">
        <v>21</v>
      </c>
      <c r="E4230" s="295">
        <v>175.33246837495943</v>
      </c>
      <c r="F4230" s="296">
        <f t="shared" si="77"/>
        <v>175.33246837495943</v>
      </c>
    </row>
    <row r="4231" spans="1:6" customFormat="1" ht="28.5">
      <c r="A4231" s="291">
        <v>42751</v>
      </c>
      <c r="B4231" s="292" t="s">
        <v>36</v>
      </c>
      <c r="C4231" s="293" t="s">
        <v>15943</v>
      </c>
      <c r="D4231" s="294" t="s">
        <v>21</v>
      </c>
      <c r="E4231" s="295">
        <v>188.74472915990916</v>
      </c>
      <c r="F4231" s="296">
        <f t="shared" si="77"/>
        <v>188.74472915990916</v>
      </c>
    </row>
    <row r="4232" spans="1:6" customFormat="1" ht="28.5">
      <c r="A4232" s="291">
        <v>42752</v>
      </c>
      <c r="B4232" s="292" t="s">
        <v>36</v>
      </c>
      <c r="C4232" s="293" t="s">
        <v>15944</v>
      </c>
      <c r="D4232" s="294" t="s">
        <v>21</v>
      </c>
      <c r="E4232" s="295">
        <v>246.2536490431398</v>
      </c>
      <c r="F4232" s="296">
        <f t="shared" ref="F4232:F4295" si="78">E4232*$F$3079</f>
        <v>246.2536490431398</v>
      </c>
    </row>
    <row r="4233" spans="1:6" customFormat="1" ht="28.5">
      <c r="A4233" s="291">
        <v>42753</v>
      </c>
      <c r="B4233" s="292" t="s">
        <v>36</v>
      </c>
      <c r="C4233" s="293" t="s">
        <v>15945</v>
      </c>
      <c r="D4233" s="294" t="s">
        <v>21</v>
      </c>
      <c r="E4233" s="295">
        <v>247.82679208563087</v>
      </c>
      <c r="F4233" s="296">
        <f t="shared" si="78"/>
        <v>247.82679208563087</v>
      </c>
    </row>
    <row r="4234" spans="1:6" customFormat="1" ht="28.5">
      <c r="A4234" s="291">
        <v>42754</v>
      </c>
      <c r="B4234" s="292" t="s">
        <v>36</v>
      </c>
      <c r="C4234" s="293" t="s">
        <v>15946</v>
      </c>
      <c r="D4234" s="294" t="s">
        <v>21</v>
      </c>
      <c r="E4234" s="295">
        <v>391.48556600713584</v>
      </c>
      <c r="F4234" s="296">
        <f t="shared" si="78"/>
        <v>391.48556600713584</v>
      </c>
    </row>
    <row r="4235" spans="1:6" customFormat="1" ht="28.5">
      <c r="A4235" s="291">
        <v>42755</v>
      </c>
      <c r="B4235" s="292" t="s">
        <v>36</v>
      </c>
      <c r="C4235" s="293" t="s">
        <v>15947</v>
      </c>
      <c r="D4235" s="294" t="s">
        <v>21</v>
      </c>
      <c r="E4235" s="295">
        <v>404.29776192020756</v>
      </c>
      <c r="F4235" s="296">
        <f t="shared" si="78"/>
        <v>404.29776192020756</v>
      </c>
    </row>
    <row r="4236" spans="1:6" customFormat="1" ht="28.5">
      <c r="A4236" s="291">
        <v>42756</v>
      </c>
      <c r="B4236" s="292" t="s">
        <v>36</v>
      </c>
      <c r="C4236" s="293" t="s">
        <v>15948</v>
      </c>
      <c r="D4236" s="294" t="s">
        <v>21</v>
      </c>
      <c r="E4236" s="295">
        <v>216.3233863120337</v>
      </c>
      <c r="F4236" s="296">
        <f t="shared" si="78"/>
        <v>216.3233863120337</v>
      </c>
    </row>
    <row r="4237" spans="1:6" customFormat="1" ht="14.25">
      <c r="A4237" s="291">
        <v>42757</v>
      </c>
      <c r="B4237" s="292" t="s">
        <v>36</v>
      </c>
      <c r="C4237" s="293" t="s">
        <v>15949</v>
      </c>
      <c r="D4237" s="294" t="s">
        <v>21</v>
      </c>
      <c r="E4237" s="295">
        <v>274.68374959455076</v>
      </c>
      <c r="F4237" s="296">
        <f t="shared" si="78"/>
        <v>274.68374959455076</v>
      </c>
    </row>
    <row r="4238" spans="1:6" customFormat="1" ht="28.5">
      <c r="A4238" s="291">
        <v>42759</v>
      </c>
      <c r="B4238" s="292" t="s">
        <v>36</v>
      </c>
      <c r="C4238" s="293" t="s">
        <v>15950</v>
      </c>
      <c r="D4238" s="294" t="s">
        <v>21</v>
      </c>
      <c r="E4238" s="295">
        <v>281.59260460590332</v>
      </c>
      <c r="F4238" s="296">
        <f t="shared" si="78"/>
        <v>281.59260460590332</v>
      </c>
    </row>
    <row r="4239" spans="1:6" customFormat="1" ht="28.5">
      <c r="A4239" s="291">
        <v>42760</v>
      </c>
      <c r="B4239" s="292" t="s">
        <v>36</v>
      </c>
      <c r="C4239" s="293" t="s">
        <v>15951</v>
      </c>
      <c r="D4239" s="294" t="s">
        <v>21</v>
      </c>
      <c r="E4239" s="295">
        <v>460.83360363282509</v>
      </c>
      <c r="F4239" s="296">
        <f t="shared" si="78"/>
        <v>460.83360363282509</v>
      </c>
    </row>
    <row r="4240" spans="1:6" customFormat="1" ht="28.5">
      <c r="A4240" s="291">
        <v>42761</v>
      </c>
      <c r="B4240" s="292" t="s">
        <v>36</v>
      </c>
      <c r="C4240" s="293" t="s">
        <v>15952</v>
      </c>
      <c r="D4240" s="294" t="s">
        <v>21</v>
      </c>
      <c r="E4240" s="295">
        <v>464.26370418423608</v>
      </c>
      <c r="F4240" s="296">
        <f t="shared" si="78"/>
        <v>464.26370418423608</v>
      </c>
    </row>
    <row r="4241" spans="1:6" customFormat="1" ht="28.5">
      <c r="A4241" s="291">
        <v>42762</v>
      </c>
      <c r="B4241" s="292" t="s">
        <v>36</v>
      </c>
      <c r="C4241" s="293" t="s">
        <v>15953</v>
      </c>
      <c r="D4241" s="294" t="s">
        <v>21</v>
      </c>
      <c r="E4241" s="295">
        <v>439.6853713915018</v>
      </c>
      <c r="F4241" s="296">
        <f t="shared" si="78"/>
        <v>439.6853713915018</v>
      </c>
    </row>
    <row r="4242" spans="1:6" customFormat="1" ht="28.5">
      <c r="A4242" s="291">
        <v>42763</v>
      </c>
      <c r="B4242" s="292" t="s">
        <v>36</v>
      </c>
      <c r="C4242" s="293" t="s">
        <v>15954</v>
      </c>
      <c r="D4242" s="294" t="s">
        <v>21</v>
      </c>
      <c r="E4242" s="295">
        <v>439.6853713915018</v>
      </c>
      <c r="F4242" s="296">
        <f t="shared" si="78"/>
        <v>439.6853713915018</v>
      </c>
    </row>
    <row r="4243" spans="1:6" customFormat="1" ht="14.25">
      <c r="A4243" s="291">
        <v>42764</v>
      </c>
      <c r="B4243" s="292" t="s">
        <v>36</v>
      </c>
      <c r="C4243" s="293" t="s">
        <v>15955</v>
      </c>
      <c r="D4243" s="294" t="s">
        <v>21</v>
      </c>
      <c r="E4243" s="295">
        <v>896.83749594550761</v>
      </c>
      <c r="F4243" s="296">
        <f t="shared" si="78"/>
        <v>896.83749594550761</v>
      </c>
    </row>
    <row r="4244" spans="1:6" customFormat="1" ht="28.5">
      <c r="A4244" s="291">
        <v>42765</v>
      </c>
      <c r="B4244" s="292" t="s">
        <v>36</v>
      </c>
      <c r="C4244" s="293" t="s">
        <v>15956</v>
      </c>
      <c r="D4244" s="294" t="s">
        <v>21</v>
      </c>
      <c r="E4244" s="295">
        <v>896.83749594550761</v>
      </c>
      <c r="F4244" s="296">
        <f t="shared" si="78"/>
        <v>896.83749594550761</v>
      </c>
    </row>
    <row r="4245" spans="1:6" customFormat="1" ht="28.5">
      <c r="A4245" s="291">
        <v>42766</v>
      </c>
      <c r="B4245" s="292" t="s">
        <v>36</v>
      </c>
      <c r="C4245" s="293" t="s">
        <v>15957</v>
      </c>
      <c r="D4245" s="294" t="s">
        <v>21</v>
      </c>
      <c r="E4245" s="295">
        <v>905.09244242620821</v>
      </c>
      <c r="F4245" s="296">
        <f t="shared" si="78"/>
        <v>905.09244242620821</v>
      </c>
    </row>
    <row r="4246" spans="1:6" customFormat="1" ht="28.5">
      <c r="A4246" s="291">
        <v>42767</v>
      </c>
      <c r="B4246" s="292" t="s">
        <v>36</v>
      </c>
      <c r="C4246" s="293" t="s">
        <v>15958</v>
      </c>
      <c r="D4246" s="294" t="s">
        <v>21</v>
      </c>
      <c r="E4246" s="295">
        <v>905.09244242620821</v>
      </c>
      <c r="F4246" s="296">
        <f t="shared" si="78"/>
        <v>905.09244242620821</v>
      </c>
    </row>
    <row r="4247" spans="1:6" customFormat="1" ht="28.5">
      <c r="A4247" s="291">
        <v>42768</v>
      </c>
      <c r="B4247" s="292" t="s">
        <v>36</v>
      </c>
      <c r="C4247" s="293" t="s">
        <v>15959</v>
      </c>
      <c r="D4247" s="294" t="s">
        <v>21</v>
      </c>
      <c r="E4247" s="295">
        <v>1133.9361012001295</v>
      </c>
      <c r="F4247" s="296">
        <f t="shared" si="78"/>
        <v>1133.9361012001295</v>
      </c>
    </row>
    <row r="4248" spans="1:6" customFormat="1" ht="28.5">
      <c r="A4248" s="291">
        <v>42769</v>
      </c>
      <c r="B4248" s="292" t="s">
        <v>36</v>
      </c>
      <c r="C4248" s="293" t="s">
        <v>15960</v>
      </c>
      <c r="D4248" s="294" t="s">
        <v>21</v>
      </c>
      <c r="E4248" s="295">
        <v>1133.9361012001295</v>
      </c>
      <c r="F4248" s="296">
        <f t="shared" si="78"/>
        <v>1133.9361012001295</v>
      </c>
    </row>
    <row r="4249" spans="1:6" customFormat="1" ht="14.25">
      <c r="A4249" s="291">
        <v>42770</v>
      </c>
      <c r="B4249" s="292" t="s">
        <v>36</v>
      </c>
      <c r="C4249" s="293" t="s">
        <v>15961</v>
      </c>
      <c r="D4249" s="294" t="s">
        <v>21</v>
      </c>
      <c r="E4249" s="295">
        <v>1179.338306843983</v>
      </c>
      <c r="F4249" s="296">
        <f t="shared" si="78"/>
        <v>1179.338306843983</v>
      </c>
    </row>
    <row r="4250" spans="1:6" customFormat="1" ht="28.5">
      <c r="A4250" s="291">
        <v>42771</v>
      </c>
      <c r="B4250" s="292" t="s">
        <v>36</v>
      </c>
      <c r="C4250" s="293" t="s">
        <v>15962</v>
      </c>
      <c r="D4250" s="294" t="s">
        <v>21</v>
      </c>
      <c r="E4250" s="295">
        <v>1179.338306843983</v>
      </c>
      <c r="F4250" s="296">
        <f t="shared" si="78"/>
        <v>1179.338306843983</v>
      </c>
    </row>
    <row r="4251" spans="1:6" customFormat="1" ht="28.5">
      <c r="A4251" s="291">
        <v>42772</v>
      </c>
      <c r="B4251" s="292" t="s">
        <v>36</v>
      </c>
      <c r="C4251" s="293" t="s">
        <v>15963</v>
      </c>
      <c r="D4251" s="294" t="s">
        <v>21</v>
      </c>
      <c r="E4251" s="295">
        <v>1546.4888096010379</v>
      </c>
      <c r="F4251" s="296">
        <f t="shared" si="78"/>
        <v>1546.4888096010379</v>
      </c>
    </row>
    <row r="4252" spans="1:6" customFormat="1" ht="28.5">
      <c r="A4252" s="291">
        <v>42773</v>
      </c>
      <c r="B4252" s="292" t="s">
        <v>36</v>
      </c>
      <c r="C4252" s="293" t="s">
        <v>15964</v>
      </c>
      <c r="D4252" s="294" t="s">
        <v>21</v>
      </c>
      <c r="E4252" s="295">
        <v>1546.4888096010379</v>
      </c>
      <c r="F4252" s="296">
        <f t="shared" si="78"/>
        <v>1546.4888096010379</v>
      </c>
    </row>
    <row r="4253" spans="1:6" customFormat="1" ht="28.5">
      <c r="A4253" s="291">
        <v>42774</v>
      </c>
      <c r="B4253" s="292" t="s">
        <v>36</v>
      </c>
      <c r="C4253" s="293" t="s">
        <v>15965</v>
      </c>
      <c r="D4253" s="294" t="s">
        <v>21</v>
      </c>
      <c r="E4253" s="295">
        <v>1600.7622445669801</v>
      </c>
      <c r="F4253" s="296">
        <f t="shared" si="78"/>
        <v>1600.7622445669801</v>
      </c>
    </row>
    <row r="4254" spans="1:6" customFormat="1" ht="28.5">
      <c r="A4254" s="291">
        <v>42775</v>
      </c>
      <c r="B4254" s="292" t="s">
        <v>36</v>
      </c>
      <c r="C4254" s="293" t="s">
        <v>15966</v>
      </c>
      <c r="D4254" s="294" t="s">
        <v>21</v>
      </c>
      <c r="E4254" s="295">
        <v>1600.7622445669801</v>
      </c>
      <c r="F4254" s="296">
        <f t="shared" si="78"/>
        <v>1600.7622445669801</v>
      </c>
    </row>
    <row r="4255" spans="1:6" customFormat="1" ht="28.5">
      <c r="A4255" s="291">
        <v>42776</v>
      </c>
      <c r="B4255" s="292" t="s">
        <v>36</v>
      </c>
      <c r="C4255" s="293" t="s">
        <v>15967</v>
      </c>
      <c r="D4255" s="294" t="s">
        <v>21</v>
      </c>
      <c r="E4255" s="295">
        <v>323.19980538436585</v>
      </c>
      <c r="F4255" s="296">
        <f t="shared" si="78"/>
        <v>323.19980538436585</v>
      </c>
    </row>
    <row r="4256" spans="1:6" customFormat="1" ht="28.5">
      <c r="A4256" s="291">
        <v>42777</v>
      </c>
      <c r="B4256" s="292" t="s">
        <v>36</v>
      </c>
      <c r="C4256" s="293" t="s">
        <v>15968</v>
      </c>
      <c r="D4256" s="294" t="s">
        <v>21</v>
      </c>
      <c r="E4256" s="295">
        <v>326.62990593577683</v>
      </c>
      <c r="F4256" s="296">
        <f t="shared" si="78"/>
        <v>326.62990593577683</v>
      </c>
    </row>
    <row r="4257" spans="1:6" customFormat="1" ht="28.5">
      <c r="A4257" s="291">
        <v>42778</v>
      </c>
      <c r="B4257" s="292" t="s">
        <v>36</v>
      </c>
      <c r="C4257" s="293" t="s">
        <v>15969</v>
      </c>
      <c r="D4257" s="294" t="s">
        <v>21</v>
      </c>
      <c r="E4257" s="295">
        <v>302.04346415828741</v>
      </c>
      <c r="F4257" s="296">
        <f t="shared" si="78"/>
        <v>302.04346415828741</v>
      </c>
    </row>
    <row r="4258" spans="1:6" customFormat="1" ht="28.5">
      <c r="A4258" s="291">
        <v>42779</v>
      </c>
      <c r="B4258" s="292" t="s">
        <v>36</v>
      </c>
      <c r="C4258" s="293" t="s">
        <v>15970</v>
      </c>
      <c r="D4258" s="294" t="s">
        <v>21</v>
      </c>
      <c r="E4258" s="295">
        <v>302.04346415828741</v>
      </c>
      <c r="F4258" s="296">
        <f t="shared" si="78"/>
        <v>302.04346415828741</v>
      </c>
    </row>
    <row r="4259" spans="1:6" customFormat="1" ht="28.5">
      <c r="A4259" s="291">
        <v>42780</v>
      </c>
      <c r="B4259" s="292" t="s">
        <v>36</v>
      </c>
      <c r="C4259" s="293" t="s">
        <v>15971</v>
      </c>
      <c r="D4259" s="294" t="s">
        <v>21</v>
      </c>
      <c r="E4259" s="295">
        <v>702.15698994485888</v>
      </c>
      <c r="F4259" s="296">
        <f t="shared" si="78"/>
        <v>702.15698994485888</v>
      </c>
    </row>
    <row r="4260" spans="1:6" customFormat="1" ht="28.5">
      <c r="A4260" s="291">
        <v>42781</v>
      </c>
      <c r="B4260" s="292" t="s">
        <v>36</v>
      </c>
      <c r="C4260" s="293" t="s">
        <v>15972</v>
      </c>
      <c r="D4260" s="294" t="s">
        <v>21</v>
      </c>
      <c r="E4260" s="295">
        <v>702.15698994485888</v>
      </c>
      <c r="F4260" s="296">
        <f t="shared" si="78"/>
        <v>702.15698994485888</v>
      </c>
    </row>
    <row r="4261" spans="1:6" customFormat="1" ht="28.5">
      <c r="A4261" s="291">
        <v>42782</v>
      </c>
      <c r="B4261" s="292" t="s">
        <v>36</v>
      </c>
      <c r="C4261" s="293" t="s">
        <v>15973</v>
      </c>
      <c r="D4261" s="294" t="s">
        <v>21</v>
      </c>
      <c r="E4261" s="295">
        <v>710.41193642555947</v>
      </c>
      <c r="F4261" s="296">
        <f t="shared" si="78"/>
        <v>710.41193642555947</v>
      </c>
    </row>
    <row r="4262" spans="1:6" customFormat="1" ht="28.5">
      <c r="A4262" s="291">
        <v>42783</v>
      </c>
      <c r="B4262" s="292" t="s">
        <v>36</v>
      </c>
      <c r="C4262" s="293" t="s">
        <v>15974</v>
      </c>
      <c r="D4262" s="294" t="s">
        <v>21</v>
      </c>
      <c r="E4262" s="295">
        <v>710.41193642555947</v>
      </c>
      <c r="F4262" s="296">
        <f t="shared" si="78"/>
        <v>710.41193642555947</v>
      </c>
    </row>
    <row r="4263" spans="1:6" customFormat="1" ht="28.5">
      <c r="A4263" s="291">
        <v>42784</v>
      </c>
      <c r="B4263" s="292" t="s">
        <v>36</v>
      </c>
      <c r="C4263" s="293" t="s">
        <v>15975</v>
      </c>
      <c r="D4263" s="294" t="s">
        <v>21</v>
      </c>
      <c r="E4263" s="295">
        <v>819.18585793058708</v>
      </c>
      <c r="F4263" s="296">
        <f t="shared" si="78"/>
        <v>819.18585793058708</v>
      </c>
    </row>
    <row r="4264" spans="1:6" customFormat="1" ht="28.5">
      <c r="A4264" s="291">
        <v>42785</v>
      </c>
      <c r="B4264" s="292" t="s">
        <v>36</v>
      </c>
      <c r="C4264" s="293" t="s">
        <v>15976</v>
      </c>
      <c r="D4264" s="294" t="s">
        <v>21</v>
      </c>
      <c r="E4264" s="295">
        <v>819.18585793058708</v>
      </c>
      <c r="F4264" s="296">
        <f t="shared" si="78"/>
        <v>819.18585793058708</v>
      </c>
    </row>
    <row r="4265" spans="1:6" customFormat="1" ht="28.5">
      <c r="A4265" s="291">
        <v>42786</v>
      </c>
      <c r="B4265" s="292" t="s">
        <v>36</v>
      </c>
      <c r="C4265" s="293" t="s">
        <v>15977</v>
      </c>
      <c r="D4265" s="294" t="s">
        <v>21</v>
      </c>
      <c r="E4265" s="295">
        <v>864.58806357444041</v>
      </c>
      <c r="F4265" s="296">
        <f t="shared" si="78"/>
        <v>864.58806357444041</v>
      </c>
    </row>
    <row r="4266" spans="1:6" customFormat="1" ht="28.5">
      <c r="A4266" s="291">
        <v>42787</v>
      </c>
      <c r="B4266" s="292" t="s">
        <v>36</v>
      </c>
      <c r="C4266" s="293" t="s">
        <v>15978</v>
      </c>
      <c r="D4266" s="294" t="s">
        <v>21</v>
      </c>
      <c r="E4266" s="295">
        <v>864.58806357444041</v>
      </c>
      <c r="F4266" s="296">
        <f t="shared" si="78"/>
        <v>864.58806357444041</v>
      </c>
    </row>
    <row r="4267" spans="1:6" customFormat="1" ht="28.5">
      <c r="A4267" s="291">
        <v>42788</v>
      </c>
      <c r="B4267" s="292" t="s">
        <v>36</v>
      </c>
      <c r="C4267" s="293" t="s">
        <v>15979</v>
      </c>
      <c r="D4267" s="294" t="s">
        <v>21</v>
      </c>
      <c r="E4267" s="295">
        <v>980.56276354200452</v>
      </c>
      <c r="F4267" s="296">
        <f t="shared" si="78"/>
        <v>980.56276354200452</v>
      </c>
    </row>
    <row r="4268" spans="1:6" customFormat="1" ht="28.5">
      <c r="A4268" s="291">
        <v>42789</v>
      </c>
      <c r="B4268" s="292" t="s">
        <v>36</v>
      </c>
      <c r="C4268" s="293" t="s">
        <v>15980</v>
      </c>
      <c r="D4268" s="294" t="s">
        <v>21</v>
      </c>
      <c r="E4268" s="295">
        <v>1120.0373013298733</v>
      </c>
      <c r="F4268" s="296">
        <f t="shared" si="78"/>
        <v>1120.0373013298733</v>
      </c>
    </row>
    <row r="4269" spans="1:6" customFormat="1" ht="28.5">
      <c r="A4269" s="291">
        <v>42790</v>
      </c>
      <c r="B4269" s="292" t="s">
        <v>36</v>
      </c>
      <c r="C4269" s="293" t="s">
        <v>15981</v>
      </c>
      <c r="D4269" s="294" t="s">
        <v>21</v>
      </c>
      <c r="E4269" s="295">
        <v>1120.0373013298733</v>
      </c>
      <c r="F4269" s="296">
        <f t="shared" si="78"/>
        <v>1120.0373013298733</v>
      </c>
    </row>
    <row r="4270" spans="1:6" customFormat="1" ht="28.5">
      <c r="A4270" s="291">
        <v>42791</v>
      </c>
      <c r="B4270" s="292" t="s">
        <v>36</v>
      </c>
      <c r="C4270" s="293" t="s">
        <v>15982</v>
      </c>
      <c r="D4270" s="294" t="s">
        <v>21</v>
      </c>
      <c r="E4270" s="295">
        <v>1174.3188452805709</v>
      </c>
      <c r="F4270" s="296">
        <f t="shared" si="78"/>
        <v>1174.3188452805709</v>
      </c>
    </row>
    <row r="4271" spans="1:6" customFormat="1" ht="28.5">
      <c r="A4271" s="291">
        <v>42792</v>
      </c>
      <c r="B4271" s="292" t="s">
        <v>36</v>
      </c>
      <c r="C4271" s="293" t="s">
        <v>15983</v>
      </c>
      <c r="D4271" s="294" t="s">
        <v>21</v>
      </c>
      <c r="E4271" s="295">
        <v>1174.3188452805709</v>
      </c>
      <c r="F4271" s="296">
        <f t="shared" si="78"/>
        <v>1174.3188452805709</v>
      </c>
    </row>
    <row r="4272" spans="1:6" customFormat="1" ht="28.5">
      <c r="A4272" s="291">
        <v>42793</v>
      </c>
      <c r="B4272" s="292" t="s">
        <v>36</v>
      </c>
      <c r="C4272" s="293" t="s">
        <v>15984</v>
      </c>
      <c r="D4272" s="294" t="s">
        <v>21</v>
      </c>
      <c r="E4272" s="295">
        <v>1456.4223159260459</v>
      </c>
      <c r="F4272" s="296">
        <f t="shared" si="78"/>
        <v>1456.4223159260459</v>
      </c>
    </row>
    <row r="4273" spans="1:6" customFormat="1" ht="28.5">
      <c r="A4273" s="291">
        <v>42794</v>
      </c>
      <c r="B4273" s="292" t="s">
        <v>36</v>
      </c>
      <c r="C4273" s="293" t="s">
        <v>15985</v>
      </c>
      <c r="D4273" s="294" t="s">
        <v>21</v>
      </c>
      <c r="E4273" s="295">
        <v>1507.7684073953942</v>
      </c>
      <c r="F4273" s="296">
        <f t="shared" si="78"/>
        <v>1507.7684073953942</v>
      </c>
    </row>
    <row r="4274" spans="1:6" customFormat="1" ht="28.5">
      <c r="A4274" s="291">
        <v>42758</v>
      </c>
      <c r="B4274" s="292" t="s">
        <v>36</v>
      </c>
      <c r="C4274" s="293" t="s">
        <v>15986</v>
      </c>
      <c r="D4274" s="294" t="s">
        <v>21</v>
      </c>
      <c r="E4274" s="295">
        <v>1507.7684073953942</v>
      </c>
      <c r="F4274" s="296">
        <f t="shared" si="78"/>
        <v>1507.7684073953942</v>
      </c>
    </row>
    <row r="4275" spans="1:6" customFormat="1" ht="28.5">
      <c r="A4275" s="291">
        <v>42795</v>
      </c>
      <c r="B4275" s="292" t="s">
        <v>36</v>
      </c>
      <c r="C4275" s="293" t="s">
        <v>15987</v>
      </c>
      <c r="D4275" s="294" t="s">
        <v>21</v>
      </c>
      <c r="E4275" s="295">
        <v>1576.8650664936749</v>
      </c>
      <c r="F4275" s="296">
        <f t="shared" si="78"/>
        <v>1576.8650664936749</v>
      </c>
    </row>
    <row r="4276" spans="1:6" customFormat="1" ht="28.5">
      <c r="A4276" s="291">
        <v>42796</v>
      </c>
      <c r="B4276" s="292" t="s">
        <v>36</v>
      </c>
      <c r="C4276" s="293" t="s">
        <v>15988</v>
      </c>
      <c r="D4276" s="294" t="s">
        <v>21</v>
      </c>
      <c r="E4276" s="295">
        <v>1576.8650664936749</v>
      </c>
      <c r="F4276" s="296">
        <f t="shared" si="78"/>
        <v>1576.8650664936749</v>
      </c>
    </row>
    <row r="4277" spans="1:6" customFormat="1" ht="28.5">
      <c r="A4277" s="291">
        <v>42797</v>
      </c>
      <c r="B4277" s="292" t="s">
        <v>36</v>
      </c>
      <c r="C4277" s="293" t="s">
        <v>15989</v>
      </c>
      <c r="D4277" s="294" t="s">
        <v>21</v>
      </c>
      <c r="E4277" s="295">
        <v>2066.4450210833602</v>
      </c>
      <c r="F4277" s="296">
        <f t="shared" si="78"/>
        <v>2066.4450210833602</v>
      </c>
    </row>
    <row r="4278" spans="1:6" customFormat="1" ht="28.5">
      <c r="A4278" s="291">
        <v>42798</v>
      </c>
      <c r="B4278" s="292" t="s">
        <v>36</v>
      </c>
      <c r="C4278" s="293" t="s">
        <v>15990</v>
      </c>
      <c r="D4278" s="294" t="s">
        <v>21</v>
      </c>
      <c r="E4278" s="295">
        <v>964.78267920856297</v>
      </c>
      <c r="F4278" s="296">
        <f t="shared" si="78"/>
        <v>964.78267920856297</v>
      </c>
    </row>
    <row r="4279" spans="1:6" customFormat="1" ht="28.5">
      <c r="A4279" s="291">
        <v>42799</v>
      </c>
      <c r="B4279" s="292" t="s">
        <v>36</v>
      </c>
      <c r="C4279" s="293" t="s">
        <v>15991</v>
      </c>
      <c r="D4279" s="294" t="s">
        <v>21</v>
      </c>
      <c r="E4279" s="295">
        <v>975.07298086279593</v>
      </c>
      <c r="F4279" s="296">
        <f t="shared" si="78"/>
        <v>975.07298086279593</v>
      </c>
    </row>
    <row r="4280" spans="1:6" customFormat="1" ht="28.5">
      <c r="A4280" s="291">
        <v>42800</v>
      </c>
      <c r="B4280" s="292" t="s">
        <v>36</v>
      </c>
      <c r="C4280" s="293" t="s">
        <v>15992</v>
      </c>
      <c r="D4280" s="294" t="s">
        <v>21</v>
      </c>
      <c r="E4280" s="295">
        <v>901.33798248459289</v>
      </c>
      <c r="F4280" s="296">
        <f t="shared" si="78"/>
        <v>901.33798248459289</v>
      </c>
    </row>
    <row r="4281" spans="1:6" customFormat="1" ht="28.5">
      <c r="A4281" s="291">
        <v>42801</v>
      </c>
      <c r="B4281" s="292" t="s">
        <v>36</v>
      </c>
      <c r="C4281" s="293" t="s">
        <v>15993</v>
      </c>
      <c r="D4281" s="294" t="s">
        <v>21</v>
      </c>
      <c r="E4281" s="295">
        <v>901.33798248459289</v>
      </c>
      <c r="F4281" s="296">
        <f t="shared" si="78"/>
        <v>901.33798248459289</v>
      </c>
    </row>
    <row r="4282" spans="1:6" customFormat="1" ht="28.5">
      <c r="A4282" s="291">
        <v>42802</v>
      </c>
      <c r="B4282" s="292" t="s">
        <v>36</v>
      </c>
      <c r="C4282" s="293" t="s">
        <v>15994</v>
      </c>
      <c r="D4282" s="294" t="s">
        <v>21</v>
      </c>
      <c r="E4282" s="295">
        <v>1805.7492701913718</v>
      </c>
      <c r="F4282" s="296">
        <f t="shared" si="78"/>
        <v>1805.7492701913718</v>
      </c>
    </row>
    <row r="4283" spans="1:6" customFormat="1" ht="28.5">
      <c r="A4283" s="291">
        <v>42803</v>
      </c>
      <c r="B4283" s="292" t="s">
        <v>36</v>
      </c>
      <c r="C4283" s="293" t="s">
        <v>15995</v>
      </c>
      <c r="D4283" s="294" t="s">
        <v>21</v>
      </c>
      <c r="E4283" s="295">
        <v>1805.7492701913718</v>
      </c>
      <c r="F4283" s="296">
        <f t="shared" si="78"/>
        <v>1805.7492701913718</v>
      </c>
    </row>
    <row r="4284" spans="1:6" customFormat="1" ht="28.5">
      <c r="A4284" s="291">
        <v>42804</v>
      </c>
      <c r="B4284" s="292" t="s">
        <v>36</v>
      </c>
      <c r="C4284" s="293" t="s">
        <v>15996</v>
      </c>
      <c r="D4284" s="294" t="s">
        <v>21</v>
      </c>
      <c r="E4284" s="295">
        <v>1830.5222186182289</v>
      </c>
      <c r="F4284" s="296">
        <f t="shared" si="78"/>
        <v>1830.5222186182289</v>
      </c>
    </row>
    <row r="4285" spans="1:6" customFormat="1" ht="28.5">
      <c r="A4285" s="291">
        <v>42805</v>
      </c>
      <c r="B4285" s="292" t="s">
        <v>36</v>
      </c>
      <c r="C4285" s="293" t="s">
        <v>15997</v>
      </c>
      <c r="D4285" s="294" t="s">
        <v>21</v>
      </c>
      <c r="E4285" s="295">
        <v>1830.5222186182289</v>
      </c>
      <c r="F4285" s="296">
        <f t="shared" si="78"/>
        <v>1830.5222186182289</v>
      </c>
    </row>
    <row r="4286" spans="1:6" customFormat="1" ht="28.5">
      <c r="A4286" s="291">
        <v>42806</v>
      </c>
      <c r="B4286" s="292" t="s">
        <v>36</v>
      </c>
      <c r="C4286" s="293" t="s">
        <v>15998</v>
      </c>
      <c r="D4286" s="294" t="s">
        <v>21</v>
      </c>
      <c r="E4286" s="295">
        <v>2156.8034382095361</v>
      </c>
      <c r="F4286" s="296">
        <f t="shared" si="78"/>
        <v>2156.8034382095361</v>
      </c>
    </row>
    <row r="4287" spans="1:6" customFormat="1" ht="28.5">
      <c r="A4287" s="291">
        <v>42807</v>
      </c>
      <c r="B4287" s="292" t="s">
        <v>36</v>
      </c>
      <c r="C4287" s="293" t="s">
        <v>15999</v>
      </c>
      <c r="D4287" s="294" t="s">
        <v>21</v>
      </c>
      <c r="E4287" s="295">
        <v>2156.8034382095361</v>
      </c>
      <c r="F4287" s="296">
        <f t="shared" si="78"/>
        <v>2156.8034382095361</v>
      </c>
    </row>
    <row r="4288" spans="1:6" customFormat="1" ht="28.5">
      <c r="A4288" s="291">
        <v>42808</v>
      </c>
      <c r="B4288" s="292" t="s">
        <v>36</v>
      </c>
      <c r="C4288" s="293" t="s">
        <v>16000</v>
      </c>
      <c r="D4288" s="294" t="s">
        <v>21</v>
      </c>
      <c r="E4288" s="295">
        <v>2293.0019461563411</v>
      </c>
      <c r="F4288" s="296">
        <f t="shared" si="78"/>
        <v>2293.0019461563411</v>
      </c>
    </row>
    <row r="4289" spans="1:6" customFormat="1" ht="28.5">
      <c r="A4289" s="291">
        <v>42809</v>
      </c>
      <c r="B4289" s="292" t="s">
        <v>36</v>
      </c>
      <c r="C4289" s="293" t="s">
        <v>16001</v>
      </c>
      <c r="D4289" s="294" t="s">
        <v>21</v>
      </c>
      <c r="E4289" s="295">
        <v>2293.0019461563411</v>
      </c>
      <c r="F4289" s="296">
        <f t="shared" si="78"/>
        <v>2293.0019461563411</v>
      </c>
    </row>
    <row r="4290" spans="1:6" customFormat="1" ht="28.5">
      <c r="A4290" s="291">
        <v>42810</v>
      </c>
      <c r="B4290" s="292" t="s">
        <v>36</v>
      </c>
      <c r="C4290" s="293" t="s">
        <v>16002</v>
      </c>
      <c r="D4290" s="294" t="s">
        <v>21</v>
      </c>
      <c r="E4290" s="295">
        <v>2640.9422640285434</v>
      </c>
      <c r="F4290" s="296">
        <f t="shared" si="78"/>
        <v>2640.9422640285434</v>
      </c>
    </row>
    <row r="4291" spans="1:6" customFormat="1" ht="28.5">
      <c r="A4291" s="291">
        <v>42811</v>
      </c>
      <c r="B4291" s="292" t="s">
        <v>36</v>
      </c>
      <c r="C4291" s="293" t="s">
        <v>16003</v>
      </c>
      <c r="D4291" s="294" t="s">
        <v>21</v>
      </c>
      <c r="E4291" s="295">
        <v>3059.3496594226399</v>
      </c>
      <c r="F4291" s="296">
        <f t="shared" si="78"/>
        <v>3059.3496594226399</v>
      </c>
    </row>
    <row r="4292" spans="1:6" customFormat="1" ht="28.5">
      <c r="A4292" s="291">
        <v>42812</v>
      </c>
      <c r="B4292" s="292" t="s">
        <v>36</v>
      </c>
      <c r="C4292" s="293" t="s">
        <v>16004</v>
      </c>
      <c r="D4292" s="294" t="s">
        <v>21</v>
      </c>
      <c r="E4292" s="295">
        <v>3059.3496594226399</v>
      </c>
      <c r="F4292" s="296">
        <f t="shared" si="78"/>
        <v>3059.3496594226399</v>
      </c>
    </row>
    <row r="4293" spans="1:6" customFormat="1" ht="28.5">
      <c r="A4293" s="291">
        <v>42813</v>
      </c>
      <c r="B4293" s="292" t="s">
        <v>36</v>
      </c>
      <c r="C4293" s="293" t="s">
        <v>16005</v>
      </c>
      <c r="D4293" s="294" t="s">
        <v>21</v>
      </c>
      <c r="E4293" s="295">
        <v>3222.1861822899768</v>
      </c>
      <c r="F4293" s="296">
        <f t="shared" si="78"/>
        <v>3222.1861822899768</v>
      </c>
    </row>
    <row r="4294" spans="1:6" customFormat="1" ht="28.5">
      <c r="A4294" s="291">
        <v>42814</v>
      </c>
      <c r="B4294" s="292" t="s">
        <v>36</v>
      </c>
      <c r="C4294" s="293" t="s">
        <v>16006</v>
      </c>
      <c r="D4294" s="294" t="s">
        <v>21</v>
      </c>
      <c r="E4294" s="295">
        <v>3222.1861822899768</v>
      </c>
      <c r="F4294" s="296">
        <f t="shared" si="78"/>
        <v>3222.1861822899768</v>
      </c>
    </row>
    <row r="4295" spans="1:6" customFormat="1" ht="28.5">
      <c r="A4295" s="291">
        <v>42815</v>
      </c>
      <c r="B4295" s="292" t="s">
        <v>36</v>
      </c>
      <c r="C4295" s="293" t="s">
        <v>16007</v>
      </c>
      <c r="D4295" s="294" t="s">
        <v>21</v>
      </c>
      <c r="E4295" s="295">
        <v>4068.5128121959128</v>
      </c>
      <c r="F4295" s="296">
        <f t="shared" si="78"/>
        <v>4068.5128121959128</v>
      </c>
    </row>
    <row r="4296" spans="1:6" customFormat="1" ht="28.5">
      <c r="A4296" s="291">
        <v>42816</v>
      </c>
      <c r="B4296" s="292" t="s">
        <v>36</v>
      </c>
      <c r="C4296" s="293" t="s">
        <v>16008</v>
      </c>
      <c r="D4296" s="294" t="s">
        <v>21</v>
      </c>
      <c r="E4296" s="295">
        <v>4222.5591955887121</v>
      </c>
      <c r="F4296" s="296">
        <f t="shared" ref="F4296:F4359" si="79">E4296*$F$3079</f>
        <v>4222.5591955887121</v>
      </c>
    </row>
    <row r="4297" spans="1:6" customFormat="1" ht="28.5">
      <c r="A4297" s="291">
        <v>42817</v>
      </c>
      <c r="B4297" s="292" t="s">
        <v>36</v>
      </c>
      <c r="C4297" s="293" t="s">
        <v>16009</v>
      </c>
      <c r="D4297" s="294" t="s">
        <v>21</v>
      </c>
      <c r="E4297" s="295">
        <v>4222.5591955887121</v>
      </c>
      <c r="F4297" s="296">
        <f t="shared" si="79"/>
        <v>4222.5591955887121</v>
      </c>
    </row>
    <row r="4298" spans="1:6" customFormat="1" ht="28.5">
      <c r="A4298" s="291">
        <v>42818</v>
      </c>
      <c r="B4298" s="292" t="s">
        <v>36</v>
      </c>
      <c r="C4298" s="293" t="s">
        <v>16010</v>
      </c>
      <c r="D4298" s="294" t="s">
        <v>21</v>
      </c>
      <c r="E4298" s="295">
        <v>4429.8572818683097</v>
      </c>
      <c r="F4298" s="296">
        <f t="shared" si="79"/>
        <v>4429.8572818683097</v>
      </c>
    </row>
    <row r="4299" spans="1:6" customFormat="1" ht="28.5">
      <c r="A4299" s="291">
        <v>42819</v>
      </c>
      <c r="B4299" s="292" t="s">
        <v>36</v>
      </c>
      <c r="C4299" s="293" t="s">
        <v>16011</v>
      </c>
      <c r="D4299" s="294" t="s">
        <v>21</v>
      </c>
      <c r="E4299" s="295">
        <v>4429.8572818683097</v>
      </c>
      <c r="F4299" s="296">
        <f t="shared" si="79"/>
        <v>4429.8572818683097</v>
      </c>
    </row>
    <row r="4300" spans="1:6" customFormat="1" ht="28.5">
      <c r="A4300" s="291">
        <v>42820</v>
      </c>
      <c r="B4300" s="292" t="s">
        <v>36</v>
      </c>
      <c r="C4300" s="293" t="s">
        <v>16012</v>
      </c>
      <c r="D4300" s="294" t="s">
        <v>21</v>
      </c>
      <c r="E4300" s="295">
        <v>5898.5971456373654</v>
      </c>
      <c r="F4300" s="296">
        <f t="shared" si="79"/>
        <v>5898.5971456373654</v>
      </c>
    </row>
    <row r="4301" spans="1:6" customFormat="1" ht="14.25">
      <c r="A4301" s="291">
        <v>41321</v>
      </c>
      <c r="B4301" s="292" t="s">
        <v>36</v>
      </c>
      <c r="C4301" s="293" t="s">
        <v>16013</v>
      </c>
      <c r="D4301" s="294" t="s">
        <v>21</v>
      </c>
      <c r="E4301" s="295">
        <v>6751.0622770029186</v>
      </c>
      <c r="F4301" s="296">
        <f t="shared" si="79"/>
        <v>6751.0622770029186</v>
      </c>
    </row>
    <row r="4302" spans="1:6" customFormat="1" ht="14.25">
      <c r="A4302" s="291">
        <v>42822</v>
      </c>
      <c r="B4302" s="292" t="s">
        <v>36</v>
      </c>
      <c r="C4302" s="293" t="s">
        <v>16014</v>
      </c>
      <c r="D4302" s="294" t="s">
        <v>21</v>
      </c>
      <c r="E4302" s="295">
        <v>5124.4972429451827</v>
      </c>
      <c r="F4302" s="296">
        <f t="shared" si="79"/>
        <v>5124.4972429451827</v>
      </c>
    </row>
    <row r="4303" spans="1:6" customFormat="1" ht="14.25">
      <c r="A4303" s="291">
        <v>42823</v>
      </c>
      <c r="B4303" s="292" t="s">
        <v>36</v>
      </c>
      <c r="C4303" s="293" t="s">
        <v>16015</v>
      </c>
      <c r="D4303" s="294" t="s">
        <v>21</v>
      </c>
      <c r="E4303" s="295">
        <v>7185.3389555627627</v>
      </c>
      <c r="F4303" s="296">
        <f t="shared" si="79"/>
        <v>7185.3389555627627</v>
      </c>
    </row>
    <row r="4304" spans="1:6" customFormat="1" ht="14.25">
      <c r="A4304" s="291">
        <v>42824</v>
      </c>
      <c r="B4304" s="292" t="s">
        <v>36</v>
      </c>
      <c r="C4304" s="293" t="s">
        <v>16016</v>
      </c>
      <c r="D4304" s="294" t="s">
        <v>21</v>
      </c>
      <c r="E4304" s="295">
        <v>7029.3464158287379</v>
      </c>
      <c r="F4304" s="296">
        <f t="shared" si="79"/>
        <v>7029.3464158287379</v>
      </c>
    </row>
    <row r="4305" spans="1:6" customFormat="1" ht="14.25">
      <c r="A4305" s="291">
        <v>42825</v>
      </c>
      <c r="B4305" s="292" t="s">
        <v>36</v>
      </c>
      <c r="C4305" s="293" t="s">
        <v>16017</v>
      </c>
      <c r="D4305" s="294" t="s">
        <v>21</v>
      </c>
      <c r="E4305" s="295">
        <v>7922.6727213752829</v>
      </c>
      <c r="F4305" s="296">
        <f t="shared" si="79"/>
        <v>7922.6727213752829</v>
      </c>
    </row>
    <row r="4306" spans="1:6" customFormat="1" ht="14.25">
      <c r="A4306" s="291">
        <v>40600</v>
      </c>
      <c r="B4306" s="292" t="s">
        <v>36</v>
      </c>
      <c r="C4306" s="293" t="s">
        <v>16018</v>
      </c>
      <c r="D4306" s="294" t="s">
        <v>21</v>
      </c>
      <c r="E4306" s="295">
        <v>10525.786571521245</v>
      </c>
      <c r="F4306" s="296">
        <f t="shared" si="79"/>
        <v>10525.786571521245</v>
      </c>
    </row>
    <row r="4307" spans="1:6" customFormat="1" ht="14.25">
      <c r="A4307" s="291">
        <v>42827</v>
      </c>
      <c r="B4307" s="292" t="s">
        <v>36</v>
      </c>
      <c r="C4307" s="293" t="s">
        <v>16019</v>
      </c>
      <c r="D4307" s="294" t="s">
        <v>21</v>
      </c>
      <c r="E4307" s="295">
        <v>11756.422315926045</v>
      </c>
      <c r="F4307" s="296">
        <f t="shared" si="79"/>
        <v>11756.422315926045</v>
      </c>
    </row>
    <row r="4308" spans="1:6" customFormat="1" ht="14.25">
      <c r="A4308" s="291">
        <v>42826</v>
      </c>
      <c r="B4308" s="292" t="s">
        <v>36</v>
      </c>
      <c r="C4308" s="293" t="s">
        <v>16020</v>
      </c>
      <c r="D4308" s="294" t="s">
        <v>21</v>
      </c>
      <c r="E4308" s="295">
        <v>10083.498216023352</v>
      </c>
      <c r="F4308" s="296">
        <f t="shared" si="79"/>
        <v>10083.498216023352</v>
      </c>
    </row>
    <row r="4309" spans="1:6" customFormat="1" ht="14.25">
      <c r="A4309" s="291">
        <v>42828</v>
      </c>
      <c r="B4309" s="292" t="s">
        <v>36</v>
      </c>
      <c r="C4309" s="293" t="s">
        <v>16021</v>
      </c>
      <c r="D4309" s="294" t="s">
        <v>21</v>
      </c>
      <c r="E4309" s="295">
        <v>10341.599091793707</v>
      </c>
      <c r="F4309" s="296">
        <f t="shared" si="79"/>
        <v>10341.599091793707</v>
      </c>
    </row>
    <row r="4310" spans="1:6" customFormat="1" ht="14.25">
      <c r="A4310" s="291">
        <v>42830</v>
      </c>
      <c r="B4310" s="292" t="s">
        <v>36</v>
      </c>
      <c r="C4310" s="293" t="s">
        <v>16022</v>
      </c>
      <c r="D4310" s="294" t="s">
        <v>21</v>
      </c>
      <c r="E4310" s="295">
        <v>10685.995783327926</v>
      </c>
      <c r="F4310" s="296">
        <f t="shared" si="79"/>
        <v>10685.995783327926</v>
      </c>
    </row>
    <row r="4311" spans="1:6" customFormat="1" ht="14.25">
      <c r="A4311" s="291">
        <v>42829</v>
      </c>
      <c r="B4311" s="292" t="s">
        <v>36</v>
      </c>
      <c r="C4311" s="293" t="s">
        <v>16023</v>
      </c>
      <c r="D4311" s="294" t="s">
        <v>21</v>
      </c>
      <c r="E4311" s="295">
        <v>9585.2821926694778</v>
      </c>
      <c r="F4311" s="296">
        <f t="shared" si="79"/>
        <v>9585.2821926694778</v>
      </c>
    </row>
    <row r="4312" spans="1:6" customFormat="1" ht="14.25">
      <c r="A4312" s="291">
        <v>42831</v>
      </c>
      <c r="B4312" s="292" t="s">
        <v>36</v>
      </c>
      <c r="C4312" s="293" t="s">
        <v>16024</v>
      </c>
      <c r="D4312" s="294" t="s">
        <v>21</v>
      </c>
      <c r="E4312" s="295">
        <v>11545.783327927344</v>
      </c>
      <c r="F4312" s="296">
        <f t="shared" si="79"/>
        <v>11545.783327927344</v>
      </c>
    </row>
    <row r="4313" spans="1:6" customFormat="1" ht="14.25">
      <c r="A4313" s="291">
        <v>42832</v>
      </c>
      <c r="B4313" s="292" t="s">
        <v>36</v>
      </c>
      <c r="C4313" s="293" t="s">
        <v>16025</v>
      </c>
      <c r="D4313" s="294" t="s">
        <v>21</v>
      </c>
      <c r="E4313" s="295">
        <v>12764.247486214726</v>
      </c>
      <c r="F4313" s="296">
        <f t="shared" si="79"/>
        <v>12764.247486214726</v>
      </c>
    </row>
    <row r="4314" spans="1:6" customFormat="1" ht="14.25">
      <c r="A4314" s="291">
        <v>42834</v>
      </c>
      <c r="B4314" s="292" t="s">
        <v>36</v>
      </c>
      <c r="C4314" s="293" t="s">
        <v>16026</v>
      </c>
      <c r="D4314" s="294" t="s">
        <v>21</v>
      </c>
      <c r="E4314" s="295">
        <v>13662.844631852091</v>
      </c>
      <c r="F4314" s="296">
        <f t="shared" si="79"/>
        <v>13662.844631852091</v>
      </c>
    </row>
    <row r="4315" spans="1:6" customFormat="1" ht="14.25">
      <c r="A4315" s="291">
        <v>42833</v>
      </c>
      <c r="B4315" s="292" t="s">
        <v>36</v>
      </c>
      <c r="C4315" s="293" t="s">
        <v>16027</v>
      </c>
      <c r="D4315" s="294" t="s">
        <v>21</v>
      </c>
      <c r="E4315" s="295">
        <v>12687.739215050275</v>
      </c>
      <c r="F4315" s="296">
        <f t="shared" si="79"/>
        <v>12687.739215050275</v>
      </c>
    </row>
    <row r="4316" spans="1:6" customFormat="1" ht="14.25">
      <c r="A4316" s="291">
        <v>42835</v>
      </c>
      <c r="B4316" s="292" t="s">
        <v>36</v>
      </c>
      <c r="C4316" s="293" t="s">
        <v>16028</v>
      </c>
      <c r="D4316" s="294" t="s">
        <v>21</v>
      </c>
      <c r="E4316" s="295">
        <v>2971.6023353876094</v>
      </c>
      <c r="F4316" s="296">
        <f t="shared" si="79"/>
        <v>2971.6023353876094</v>
      </c>
    </row>
    <row r="4317" spans="1:6" customFormat="1" ht="14.25">
      <c r="A4317" s="291">
        <v>42836</v>
      </c>
      <c r="B4317" s="292" t="s">
        <v>36</v>
      </c>
      <c r="C4317" s="293" t="s">
        <v>16029</v>
      </c>
      <c r="D4317" s="294" t="s">
        <v>21</v>
      </c>
      <c r="E4317" s="295">
        <v>3138.2581900746022</v>
      </c>
      <c r="F4317" s="296">
        <f t="shared" si="79"/>
        <v>3138.2581900746022</v>
      </c>
    </row>
    <row r="4318" spans="1:6" customFormat="1" ht="14.25">
      <c r="A4318" s="291">
        <v>42837</v>
      </c>
      <c r="B4318" s="292" t="s">
        <v>36</v>
      </c>
      <c r="C4318" s="293" t="s">
        <v>16030</v>
      </c>
      <c r="D4318" s="294" t="s">
        <v>21</v>
      </c>
      <c r="E4318" s="295">
        <v>5147.5267596496915</v>
      </c>
      <c r="F4318" s="296">
        <f t="shared" si="79"/>
        <v>5147.5267596496915</v>
      </c>
    </row>
    <row r="4319" spans="1:6" customFormat="1" ht="14.25">
      <c r="A4319" s="291">
        <v>42838</v>
      </c>
      <c r="B4319" s="292" t="s">
        <v>36</v>
      </c>
      <c r="C4319" s="293" t="s">
        <v>16031</v>
      </c>
      <c r="D4319" s="294" t="s">
        <v>21</v>
      </c>
      <c r="E4319" s="295">
        <v>4237.4878365228669</v>
      </c>
      <c r="F4319" s="296">
        <f t="shared" si="79"/>
        <v>4237.4878365228669</v>
      </c>
    </row>
    <row r="4320" spans="1:6" customFormat="1" ht="14.25">
      <c r="A4320" s="291">
        <v>42839</v>
      </c>
      <c r="B4320" s="292" t="s">
        <v>36</v>
      </c>
      <c r="C4320" s="293" t="s">
        <v>16032</v>
      </c>
      <c r="D4320" s="294" t="s">
        <v>21</v>
      </c>
      <c r="E4320" s="295">
        <v>4758.676613687966</v>
      </c>
      <c r="F4320" s="296">
        <f t="shared" si="79"/>
        <v>4758.676613687966</v>
      </c>
    </row>
    <row r="4321" spans="1:6" customFormat="1" ht="14.25">
      <c r="A4321" s="291">
        <v>42840</v>
      </c>
      <c r="B4321" s="292" t="s">
        <v>36</v>
      </c>
      <c r="C4321" s="293" t="s">
        <v>16033</v>
      </c>
      <c r="D4321" s="294" t="s">
        <v>21</v>
      </c>
      <c r="E4321" s="295">
        <v>6095.929289652935</v>
      </c>
      <c r="F4321" s="296">
        <f t="shared" si="79"/>
        <v>6095.929289652935</v>
      </c>
    </row>
    <row r="4322" spans="1:6" customFormat="1" ht="14.25">
      <c r="A4322" s="291">
        <v>42841</v>
      </c>
      <c r="B4322" s="292" t="s">
        <v>36</v>
      </c>
      <c r="C4322" s="293" t="s">
        <v>16034</v>
      </c>
      <c r="D4322" s="294" t="s">
        <v>21</v>
      </c>
      <c r="E4322" s="295">
        <v>7675.1459617255914</v>
      </c>
      <c r="F4322" s="296">
        <f t="shared" si="79"/>
        <v>7675.1459617255914</v>
      </c>
    </row>
    <row r="4323" spans="1:6" customFormat="1" ht="14.25">
      <c r="A4323" s="291">
        <v>40585</v>
      </c>
      <c r="B4323" s="292" t="s">
        <v>36</v>
      </c>
      <c r="C4323" s="293" t="s">
        <v>16035</v>
      </c>
      <c r="D4323" s="294" t="s">
        <v>21</v>
      </c>
      <c r="E4323" s="295">
        <v>6604.3220888744727</v>
      </c>
      <c r="F4323" s="296">
        <f t="shared" si="79"/>
        <v>6604.3220888744727</v>
      </c>
    </row>
    <row r="4324" spans="1:6" customFormat="1" ht="14.25">
      <c r="A4324" s="291">
        <v>42843</v>
      </c>
      <c r="B4324" s="292" t="s">
        <v>36</v>
      </c>
      <c r="C4324" s="293" t="s">
        <v>16036</v>
      </c>
      <c r="D4324" s="294" t="s">
        <v>21</v>
      </c>
      <c r="E4324" s="295">
        <v>6580.2951670450857</v>
      </c>
      <c r="F4324" s="296">
        <f t="shared" si="79"/>
        <v>6580.2951670450857</v>
      </c>
    </row>
    <row r="4325" spans="1:6" customFormat="1" ht="14.25">
      <c r="A4325" s="291">
        <v>42844</v>
      </c>
      <c r="B4325" s="292" t="s">
        <v>36</v>
      </c>
      <c r="C4325" s="293" t="s">
        <v>16037</v>
      </c>
      <c r="D4325" s="294" t="s">
        <v>21</v>
      </c>
      <c r="E4325" s="295">
        <v>7647.2672721375284</v>
      </c>
      <c r="F4325" s="296">
        <f t="shared" si="79"/>
        <v>7647.2672721375284</v>
      </c>
    </row>
    <row r="4326" spans="1:6" customFormat="1" ht="14.25">
      <c r="A4326" s="291">
        <v>42845</v>
      </c>
      <c r="B4326" s="292" t="s">
        <v>36</v>
      </c>
      <c r="C4326" s="293" t="s">
        <v>16038</v>
      </c>
      <c r="D4326" s="294" t="s">
        <v>21</v>
      </c>
      <c r="E4326" s="295">
        <v>9097.2429451832613</v>
      </c>
      <c r="F4326" s="296">
        <f t="shared" si="79"/>
        <v>9097.2429451832613</v>
      </c>
    </row>
    <row r="4327" spans="1:6" customFormat="1" ht="14.25">
      <c r="A4327" s="291">
        <v>41179</v>
      </c>
      <c r="B4327" s="292" t="s">
        <v>36</v>
      </c>
      <c r="C4327" s="293" t="s">
        <v>16039</v>
      </c>
      <c r="D4327" s="294" t="s">
        <v>21</v>
      </c>
      <c r="E4327" s="295">
        <v>8025.3730132987339</v>
      </c>
      <c r="F4327" s="296">
        <f t="shared" si="79"/>
        <v>8025.3730132987339</v>
      </c>
    </row>
    <row r="4328" spans="1:6" customFormat="1" ht="14.25">
      <c r="A4328" s="291">
        <v>42842</v>
      </c>
      <c r="B4328" s="292" t="s">
        <v>36</v>
      </c>
      <c r="C4328" s="293" t="s">
        <v>16040</v>
      </c>
      <c r="D4328" s="294" t="s">
        <v>21</v>
      </c>
      <c r="E4328" s="295">
        <v>8309.6821277975996</v>
      </c>
      <c r="F4328" s="296">
        <f t="shared" si="79"/>
        <v>8309.6821277975996</v>
      </c>
    </row>
    <row r="4329" spans="1:6" customFormat="1" ht="14.25">
      <c r="A4329" s="291">
        <v>42848</v>
      </c>
      <c r="B4329" s="292" t="s">
        <v>36</v>
      </c>
      <c r="C4329" s="293" t="s">
        <v>16041</v>
      </c>
      <c r="D4329" s="294" t="s">
        <v>21</v>
      </c>
      <c r="E4329" s="295">
        <v>9481.235809276679</v>
      </c>
      <c r="F4329" s="296">
        <f t="shared" si="79"/>
        <v>9481.235809276679</v>
      </c>
    </row>
    <row r="4330" spans="1:6" customFormat="1" ht="14.25">
      <c r="A4330" s="291">
        <v>42849</v>
      </c>
      <c r="B4330" s="292" t="s">
        <v>36</v>
      </c>
      <c r="C4330" s="293" t="s">
        <v>16042</v>
      </c>
      <c r="D4330" s="294" t="s">
        <v>21</v>
      </c>
      <c r="E4330" s="295">
        <v>6838.2581900746027</v>
      </c>
      <c r="F4330" s="296">
        <f t="shared" si="79"/>
        <v>6838.2581900746027</v>
      </c>
    </row>
    <row r="4331" spans="1:6" customFormat="1" ht="14.25">
      <c r="A4331" s="291">
        <v>42850</v>
      </c>
      <c r="B4331" s="292" t="s">
        <v>36</v>
      </c>
      <c r="C4331" s="293" t="s">
        <v>16043</v>
      </c>
      <c r="D4331" s="294" t="s">
        <v>21</v>
      </c>
      <c r="E4331" s="295">
        <v>7249.3269542653261</v>
      </c>
      <c r="F4331" s="296">
        <f t="shared" si="79"/>
        <v>7249.3269542653261</v>
      </c>
    </row>
    <row r="4332" spans="1:6" customFormat="1" ht="14.25">
      <c r="A4332" s="291">
        <v>42851</v>
      </c>
      <c r="B4332" s="292" t="s">
        <v>36</v>
      </c>
      <c r="C4332" s="293" t="s">
        <v>16044</v>
      </c>
      <c r="D4332" s="294" t="s">
        <v>21</v>
      </c>
      <c r="E4332" s="295">
        <v>10091.14498864742</v>
      </c>
      <c r="F4332" s="296">
        <f t="shared" si="79"/>
        <v>10091.14498864742</v>
      </c>
    </row>
    <row r="4333" spans="1:6" customFormat="1" ht="14.25">
      <c r="A4333" s="291">
        <v>42852</v>
      </c>
      <c r="B4333" s="292" t="s">
        <v>36</v>
      </c>
      <c r="C4333" s="293" t="s">
        <v>16045</v>
      </c>
      <c r="D4333" s="294" t="s">
        <v>21</v>
      </c>
      <c r="E4333" s="295">
        <v>10664.336685047032</v>
      </c>
      <c r="F4333" s="296">
        <f t="shared" si="79"/>
        <v>10664.336685047032</v>
      </c>
    </row>
    <row r="4334" spans="1:6" customFormat="1" ht="14.25">
      <c r="A4334" s="291">
        <v>42853</v>
      </c>
      <c r="B4334" s="292" t="s">
        <v>36</v>
      </c>
      <c r="C4334" s="293" t="s">
        <v>16046</v>
      </c>
      <c r="D4334" s="294" t="s">
        <v>21</v>
      </c>
      <c r="E4334" s="295">
        <v>14556.543950697373</v>
      </c>
      <c r="F4334" s="296">
        <f t="shared" si="79"/>
        <v>14556.543950697373</v>
      </c>
    </row>
    <row r="4335" spans="1:6" customFormat="1" ht="14.25">
      <c r="A4335" s="291">
        <v>42854</v>
      </c>
      <c r="B4335" s="292" t="s">
        <v>36</v>
      </c>
      <c r="C4335" s="293" t="s">
        <v>16047</v>
      </c>
      <c r="D4335" s="294" t="s">
        <v>21</v>
      </c>
      <c r="E4335" s="295">
        <v>16475.405449237755</v>
      </c>
      <c r="F4335" s="296">
        <f t="shared" si="79"/>
        <v>16475.405449237755</v>
      </c>
    </row>
    <row r="4336" spans="1:6" customFormat="1" ht="14.25">
      <c r="A4336" s="291">
        <v>42855</v>
      </c>
      <c r="B4336" s="292" t="s">
        <v>36</v>
      </c>
      <c r="C4336" s="293" t="s">
        <v>16048</v>
      </c>
      <c r="D4336" s="294" t="s">
        <v>21</v>
      </c>
      <c r="E4336" s="295">
        <v>13190.512487836522</v>
      </c>
      <c r="F4336" s="296">
        <f t="shared" si="79"/>
        <v>13190.512487836522</v>
      </c>
    </row>
    <row r="4337" spans="1:6" customFormat="1" ht="14.25">
      <c r="A4337" s="291">
        <v>42856</v>
      </c>
      <c r="B4337" s="292" t="s">
        <v>36</v>
      </c>
      <c r="C4337" s="293" t="s">
        <v>16049</v>
      </c>
      <c r="D4337" s="294" t="s">
        <v>21</v>
      </c>
      <c r="E4337" s="295">
        <v>14760.768731754782</v>
      </c>
      <c r="F4337" s="296">
        <f t="shared" si="79"/>
        <v>14760.768731754782</v>
      </c>
    </row>
    <row r="4338" spans="1:6" customFormat="1" ht="14.25">
      <c r="A4338" s="291">
        <v>42858</v>
      </c>
      <c r="B4338" s="292" t="s">
        <v>36</v>
      </c>
      <c r="C4338" s="293" t="s">
        <v>16050</v>
      </c>
      <c r="D4338" s="294" t="s">
        <v>21</v>
      </c>
      <c r="E4338" s="295">
        <v>16311.117418099253</v>
      </c>
      <c r="F4338" s="296">
        <f t="shared" si="79"/>
        <v>16311.117418099253</v>
      </c>
    </row>
    <row r="4339" spans="1:6" customFormat="1" ht="14.25">
      <c r="A4339" s="291">
        <v>42857</v>
      </c>
      <c r="B4339" s="292" t="s">
        <v>36</v>
      </c>
      <c r="C4339" s="293" t="s">
        <v>16051</v>
      </c>
      <c r="D4339" s="294" t="s">
        <v>21</v>
      </c>
      <c r="E4339" s="295">
        <v>16311.117418099253</v>
      </c>
      <c r="F4339" s="296">
        <f t="shared" si="79"/>
        <v>16311.117418099253</v>
      </c>
    </row>
    <row r="4340" spans="1:6" customFormat="1" ht="14.25">
      <c r="A4340" s="291">
        <v>42859</v>
      </c>
      <c r="B4340" s="292" t="s">
        <v>36</v>
      </c>
      <c r="C4340" s="293" t="s">
        <v>16052</v>
      </c>
      <c r="D4340" s="294" t="s">
        <v>21</v>
      </c>
      <c r="E4340" s="295">
        <v>18456.843983133309</v>
      </c>
      <c r="F4340" s="296">
        <f t="shared" si="79"/>
        <v>18456.843983133309</v>
      </c>
    </row>
    <row r="4341" spans="1:6" customFormat="1" ht="14.25">
      <c r="A4341" s="291">
        <v>42860</v>
      </c>
      <c r="B4341" s="292" t="s">
        <v>36</v>
      </c>
      <c r="C4341" s="293" t="s">
        <v>16053</v>
      </c>
      <c r="D4341" s="294" t="s">
        <v>21</v>
      </c>
      <c r="E4341" s="295">
        <v>17567.52351605579</v>
      </c>
      <c r="F4341" s="296">
        <f t="shared" si="79"/>
        <v>17567.52351605579</v>
      </c>
    </row>
    <row r="4342" spans="1:6" customFormat="1" ht="14.25">
      <c r="A4342" s="291">
        <v>42861</v>
      </c>
      <c r="B4342" s="292" t="s">
        <v>36</v>
      </c>
      <c r="C4342" s="293" t="s">
        <v>16054</v>
      </c>
      <c r="D4342" s="294" t="s">
        <v>21</v>
      </c>
      <c r="E4342" s="295">
        <v>19651.329873499835</v>
      </c>
      <c r="F4342" s="296">
        <f t="shared" si="79"/>
        <v>19651.329873499835</v>
      </c>
    </row>
    <row r="4343" spans="1:6" customFormat="1" ht="14.25">
      <c r="A4343" s="291">
        <v>42862</v>
      </c>
      <c r="B4343" s="292" t="s">
        <v>36</v>
      </c>
      <c r="C4343" s="293" t="s">
        <v>16055</v>
      </c>
      <c r="D4343" s="294" t="s">
        <v>1875</v>
      </c>
      <c r="E4343" s="295">
        <v>23.986376905611415</v>
      </c>
      <c r="F4343" s="296">
        <f t="shared" si="79"/>
        <v>23.986376905611415</v>
      </c>
    </row>
    <row r="4344" spans="1:6" customFormat="1" ht="14.25">
      <c r="A4344" s="291">
        <v>42863</v>
      </c>
      <c r="B4344" s="292" t="s">
        <v>36</v>
      </c>
      <c r="C4344" s="293" t="s">
        <v>16056</v>
      </c>
      <c r="D4344" s="294" t="s">
        <v>1875</v>
      </c>
      <c r="E4344" s="295">
        <v>47.97275381122283</v>
      </c>
      <c r="F4344" s="296">
        <f t="shared" si="79"/>
        <v>47.97275381122283</v>
      </c>
    </row>
    <row r="4345" spans="1:6" customFormat="1" ht="14.25">
      <c r="A4345" s="291">
        <v>42864</v>
      </c>
      <c r="B4345" s="292" t="s">
        <v>36</v>
      </c>
      <c r="C4345" s="293" t="s">
        <v>16057</v>
      </c>
      <c r="D4345" s="294" t="s">
        <v>1875</v>
      </c>
      <c r="E4345" s="295">
        <v>201.20823872851116</v>
      </c>
      <c r="F4345" s="296">
        <f t="shared" si="79"/>
        <v>201.20823872851116</v>
      </c>
    </row>
    <row r="4346" spans="1:6" customFormat="1" ht="28.5">
      <c r="A4346" s="291">
        <v>42865</v>
      </c>
      <c r="B4346" s="292" t="s">
        <v>36</v>
      </c>
      <c r="C4346" s="293" t="s">
        <v>16058</v>
      </c>
      <c r="D4346" s="294" t="s">
        <v>21</v>
      </c>
      <c r="E4346" s="295">
        <v>28.876094712941939</v>
      </c>
      <c r="F4346" s="296">
        <f t="shared" si="79"/>
        <v>28.876094712941939</v>
      </c>
    </row>
    <row r="4347" spans="1:6" customFormat="1" ht="14.25">
      <c r="A4347" s="291">
        <v>42867</v>
      </c>
      <c r="B4347" s="292" t="s">
        <v>36</v>
      </c>
      <c r="C4347" s="293" t="s">
        <v>16059</v>
      </c>
      <c r="D4347" s="294" t="s">
        <v>1875</v>
      </c>
      <c r="E4347" s="295">
        <v>264.4339928640934</v>
      </c>
      <c r="F4347" s="296">
        <f t="shared" si="79"/>
        <v>264.4339928640934</v>
      </c>
    </row>
    <row r="4348" spans="1:6" customFormat="1" ht="14.25">
      <c r="A4348" s="291">
        <v>42868</v>
      </c>
      <c r="B4348" s="292" t="s">
        <v>36</v>
      </c>
      <c r="C4348" s="293" t="s">
        <v>16060</v>
      </c>
      <c r="D4348" s="294" t="s">
        <v>1875</v>
      </c>
      <c r="E4348" s="295">
        <v>390.25300032435933</v>
      </c>
      <c r="F4348" s="296">
        <f t="shared" si="79"/>
        <v>390.25300032435933</v>
      </c>
    </row>
    <row r="4349" spans="1:6" customFormat="1" ht="14.25">
      <c r="A4349" s="291">
        <v>42869</v>
      </c>
      <c r="B4349" s="292" t="s">
        <v>36</v>
      </c>
      <c r="C4349" s="293" t="s">
        <v>16061</v>
      </c>
      <c r="D4349" s="294" t="s">
        <v>1875</v>
      </c>
      <c r="E4349" s="295">
        <v>344.33992864093415</v>
      </c>
      <c r="F4349" s="296">
        <f t="shared" si="79"/>
        <v>344.33992864093415</v>
      </c>
    </row>
    <row r="4350" spans="1:6" customFormat="1" ht="14.25">
      <c r="A4350" s="291">
        <v>42870</v>
      </c>
      <c r="B4350" s="292" t="s">
        <v>36</v>
      </c>
      <c r="C4350" s="293" t="s">
        <v>16062</v>
      </c>
      <c r="D4350" s="294" t="s">
        <v>1875</v>
      </c>
      <c r="E4350" s="295">
        <v>266.71261758027896</v>
      </c>
      <c r="F4350" s="296">
        <f t="shared" si="79"/>
        <v>266.71261758027896</v>
      </c>
    </row>
    <row r="4351" spans="1:6" customFormat="1" ht="14.25">
      <c r="A4351" s="291">
        <v>42880</v>
      </c>
      <c r="B4351" s="292" t="s">
        <v>36</v>
      </c>
      <c r="C4351" s="293" t="s">
        <v>16063</v>
      </c>
      <c r="D4351" s="294" t="s">
        <v>14817</v>
      </c>
      <c r="E4351" s="295">
        <v>859.21991566655845</v>
      </c>
      <c r="F4351" s="296">
        <f t="shared" si="79"/>
        <v>859.21991566655845</v>
      </c>
    </row>
    <row r="4352" spans="1:6" customFormat="1" ht="14.25">
      <c r="A4352" s="291">
        <v>42883</v>
      </c>
      <c r="B4352" s="292" t="s">
        <v>36</v>
      </c>
      <c r="C4352" s="293" t="s">
        <v>16064</v>
      </c>
      <c r="D4352" s="294" t="s">
        <v>21</v>
      </c>
      <c r="E4352" s="295">
        <v>51.216347713266295</v>
      </c>
      <c r="F4352" s="296">
        <f t="shared" si="79"/>
        <v>51.216347713266295</v>
      </c>
    </row>
    <row r="4353" spans="1:6" customFormat="1" ht="28.5">
      <c r="A4353" s="291">
        <v>42899</v>
      </c>
      <c r="B4353" s="292" t="s">
        <v>36</v>
      </c>
      <c r="C4353" s="293" t="s">
        <v>16065</v>
      </c>
      <c r="D4353" s="294" t="s">
        <v>21</v>
      </c>
      <c r="E4353" s="295">
        <v>74.967564060979569</v>
      </c>
      <c r="F4353" s="296">
        <f t="shared" si="79"/>
        <v>74.967564060979569</v>
      </c>
    </row>
    <row r="4354" spans="1:6" customFormat="1" ht="14.25">
      <c r="A4354" s="291">
        <v>42901</v>
      </c>
      <c r="B4354" s="292" t="s">
        <v>36</v>
      </c>
      <c r="C4354" s="293" t="s">
        <v>16066</v>
      </c>
      <c r="D4354" s="294" t="s">
        <v>21</v>
      </c>
      <c r="E4354" s="295">
        <v>60.436263379824844</v>
      </c>
      <c r="F4354" s="296">
        <f t="shared" si="79"/>
        <v>60.436263379824844</v>
      </c>
    </row>
    <row r="4355" spans="1:6" customFormat="1" ht="14.25">
      <c r="A4355" s="291">
        <v>42900</v>
      </c>
      <c r="B4355" s="292" t="s">
        <v>36</v>
      </c>
      <c r="C4355" s="293" t="s">
        <v>16067</v>
      </c>
      <c r="D4355" s="294" t="s">
        <v>21</v>
      </c>
      <c r="E4355" s="295">
        <v>31.073629581576384</v>
      </c>
      <c r="F4355" s="296">
        <f t="shared" si="79"/>
        <v>31.073629581576384</v>
      </c>
    </row>
    <row r="4356" spans="1:6" customFormat="1" ht="14.25">
      <c r="A4356" s="291">
        <v>41185</v>
      </c>
      <c r="B4356" s="292" t="s">
        <v>36</v>
      </c>
      <c r="C4356" s="293" t="s">
        <v>16068</v>
      </c>
      <c r="D4356" s="294" t="s">
        <v>21</v>
      </c>
      <c r="E4356" s="295">
        <v>12.722997080765486</v>
      </c>
      <c r="F4356" s="296">
        <f t="shared" si="79"/>
        <v>12.722997080765486</v>
      </c>
    </row>
    <row r="4357" spans="1:6" customFormat="1" ht="28.5">
      <c r="A4357" s="291">
        <v>42903</v>
      </c>
      <c r="B4357" s="292" t="s">
        <v>36</v>
      </c>
      <c r="C4357" s="293" t="s">
        <v>16069</v>
      </c>
      <c r="D4357" s="294" t="s">
        <v>21</v>
      </c>
      <c r="E4357" s="295">
        <v>160.09568602011026</v>
      </c>
      <c r="F4357" s="296">
        <f t="shared" si="79"/>
        <v>160.09568602011026</v>
      </c>
    </row>
    <row r="4358" spans="1:6" customFormat="1" ht="28.5">
      <c r="A4358" s="291">
        <v>42904</v>
      </c>
      <c r="B4358" s="292" t="s">
        <v>36</v>
      </c>
      <c r="C4358" s="293" t="s">
        <v>16070</v>
      </c>
      <c r="D4358" s="294" t="s">
        <v>21</v>
      </c>
      <c r="E4358" s="295">
        <v>120.4265325981187</v>
      </c>
      <c r="F4358" s="296">
        <f t="shared" si="79"/>
        <v>120.4265325981187</v>
      </c>
    </row>
    <row r="4359" spans="1:6" customFormat="1" ht="28.5">
      <c r="A4359" s="291">
        <v>42902</v>
      </c>
      <c r="B4359" s="292" t="s">
        <v>36</v>
      </c>
      <c r="C4359" s="293" t="s">
        <v>16071</v>
      </c>
      <c r="D4359" s="294" t="s">
        <v>21</v>
      </c>
      <c r="E4359" s="295">
        <v>129.31397988971779</v>
      </c>
      <c r="F4359" s="296">
        <f t="shared" si="79"/>
        <v>129.31397988971779</v>
      </c>
    </row>
    <row r="4360" spans="1:6" customFormat="1" ht="14.25">
      <c r="A4360" s="291">
        <v>42905</v>
      </c>
      <c r="B4360" s="292" t="s">
        <v>36</v>
      </c>
      <c r="C4360" s="293" t="s">
        <v>16072</v>
      </c>
      <c r="D4360" s="294" t="s">
        <v>21</v>
      </c>
      <c r="E4360" s="295">
        <v>27.724618877716505</v>
      </c>
      <c r="F4360" s="296">
        <f t="shared" ref="F4360:F4423" si="80">E4360*$F$3079</f>
        <v>27.724618877716505</v>
      </c>
    </row>
    <row r="4361" spans="1:6" customFormat="1" ht="28.5">
      <c r="A4361" s="291">
        <v>43120</v>
      </c>
      <c r="B4361" s="292" t="s">
        <v>36</v>
      </c>
      <c r="C4361" s="293" t="s">
        <v>16073</v>
      </c>
      <c r="D4361" s="294" t="s">
        <v>21</v>
      </c>
      <c r="E4361" s="295">
        <v>126.63801492053193</v>
      </c>
      <c r="F4361" s="296">
        <f t="shared" si="80"/>
        <v>126.63801492053193</v>
      </c>
    </row>
    <row r="4362" spans="1:6" customFormat="1" ht="28.5">
      <c r="A4362" s="291">
        <v>42906</v>
      </c>
      <c r="B4362" s="292" t="s">
        <v>36</v>
      </c>
      <c r="C4362" s="293" t="s">
        <v>16074</v>
      </c>
      <c r="D4362" s="294" t="s">
        <v>21</v>
      </c>
      <c r="E4362" s="295">
        <v>144.40480051897504</v>
      </c>
      <c r="F4362" s="296">
        <f t="shared" si="80"/>
        <v>144.40480051897504</v>
      </c>
    </row>
    <row r="4363" spans="1:6" customFormat="1" ht="28.5">
      <c r="A4363" s="291">
        <v>42907</v>
      </c>
      <c r="B4363" s="292" t="s">
        <v>36</v>
      </c>
      <c r="C4363" s="293" t="s">
        <v>16075</v>
      </c>
      <c r="D4363" s="294" t="s">
        <v>21</v>
      </c>
      <c r="E4363" s="295">
        <v>155.72494323710669</v>
      </c>
      <c r="F4363" s="296">
        <f t="shared" si="80"/>
        <v>155.72494323710669</v>
      </c>
    </row>
    <row r="4364" spans="1:6" customFormat="1" ht="28.5">
      <c r="A4364" s="291">
        <v>42908</v>
      </c>
      <c r="B4364" s="292" t="s">
        <v>36</v>
      </c>
      <c r="C4364" s="293" t="s">
        <v>16076</v>
      </c>
      <c r="D4364" s="294" t="s">
        <v>21</v>
      </c>
      <c r="E4364" s="295">
        <v>151.57314304249107</v>
      </c>
      <c r="F4364" s="296">
        <f t="shared" si="80"/>
        <v>151.57314304249107</v>
      </c>
    </row>
    <row r="4365" spans="1:6" customFormat="1" ht="28.5">
      <c r="A4365" s="291">
        <v>43122</v>
      </c>
      <c r="B4365" s="292" t="s">
        <v>36</v>
      </c>
      <c r="C4365" s="293" t="s">
        <v>16077</v>
      </c>
      <c r="D4365" s="294" t="s">
        <v>21</v>
      </c>
      <c r="E4365" s="295">
        <v>150.91631527732727</v>
      </c>
      <c r="F4365" s="296">
        <f t="shared" si="80"/>
        <v>150.91631527732727</v>
      </c>
    </row>
    <row r="4366" spans="1:6" customFormat="1" ht="28.5">
      <c r="A4366" s="291">
        <v>42913</v>
      </c>
      <c r="B4366" s="292" t="s">
        <v>36</v>
      </c>
      <c r="C4366" s="293" t="s">
        <v>16078</v>
      </c>
      <c r="D4366" s="294" t="s">
        <v>21</v>
      </c>
      <c r="E4366" s="295">
        <v>179.68699318845279</v>
      </c>
      <c r="F4366" s="296">
        <f t="shared" si="80"/>
        <v>179.68699318845279</v>
      </c>
    </row>
    <row r="4367" spans="1:6" customFormat="1" ht="28.5">
      <c r="A4367" s="291">
        <v>42910</v>
      </c>
      <c r="B4367" s="292" t="s">
        <v>36</v>
      </c>
      <c r="C4367" s="293" t="s">
        <v>16079</v>
      </c>
      <c r="D4367" s="294" t="s">
        <v>21</v>
      </c>
      <c r="E4367" s="295">
        <v>319.61563412260779</v>
      </c>
      <c r="F4367" s="296">
        <f t="shared" si="80"/>
        <v>319.61563412260779</v>
      </c>
    </row>
    <row r="4368" spans="1:6" customFormat="1" ht="28.5">
      <c r="A4368" s="291">
        <v>42909</v>
      </c>
      <c r="B4368" s="292" t="s">
        <v>36</v>
      </c>
      <c r="C4368" s="293" t="s">
        <v>16080</v>
      </c>
      <c r="D4368" s="294" t="s">
        <v>21</v>
      </c>
      <c r="E4368" s="295">
        <v>204.17612714888094</v>
      </c>
      <c r="F4368" s="296">
        <f t="shared" si="80"/>
        <v>204.17612714888094</v>
      </c>
    </row>
    <row r="4369" spans="1:6" customFormat="1" ht="28.5">
      <c r="A4369" s="291">
        <v>42911</v>
      </c>
      <c r="B4369" s="292" t="s">
        <v>36</v>
      </c>
      <c r="C4369" s="293" t="s">
        <v>16081</v>
      </c>
      <c r="D4369" s="294" t="s">
        <v>21</v>
      </c>
      <c r="E4369" s="295">
        <v>162.50405449237755</v>
      </c>
      <c r="F4369" s="296">
        <f t="shared" si="80"/>
        <v>162.50405449237755</v>
      </c>
    </row>
    <row r="4370" spans="1:6" customFormat="1" ht="28.5">
      <c r="A4370" s="291">
        <v>42912</v>
      </c>
      <c r="B4370" s="292" t="s">
        <v>36</v>
      </c>
      <c r="C4370" s="293" t="s">
        <v>16082</v>
      </c>
      <c r="D4370" s="294" t="s">
        <v>21</v>
      </c>
      <c r="E4370" s="295">
        <v>168.36685047032111</v>
      </c>
      <c r="F4370" s="296">
        <f t="shared" si="80"/>
        <v>168.36685047032111</v>
      </c>
    </row>
    <row r="4371" spans="1:6" customFormat="1" ht="28.5">
      <c r="A4371" s="291">
        <v>42915</v>
      </c>
      <c r="B4371" s="292" t="s">
        <v>36</v>
      </c>
      <c r="C4371" s="293" t="s">
        <v>16083</v>
      </c>
      <c r="D4371" s="294" t="s">
        <v>21</v>
      </c>
      <c r="E4371" s="295">
        <v>172.54297761920208</v>
      </c>
      <c r="F4371" s="296">
        <f t="shared" si="80"/>
        <v>172.54297761920208</v>
      </c>
    </row>
    <row r="4372" spans="1:6" customFormat="1" ht="28.5">
      <c r="A4372" s="291">
        <v>42914</v>
      </c>
      <c r="B4372" s="292" t="s">
        <v>36</v>
      </c>
      <c r="C4372" s="293" t="s">
        <v>16084</v>
      </c>
      <c r="D4372" s="294" t="s">
        <v>21</v>
      </c>
      <c r="E4372" s="295">
        <v>119.64807006162829</v>
      </c>
      <c r="F4372" s="296">
        <f t="shared" si="80"/>
        <v>119.64807006162829</v>
      </c>
    </row>
    <row r="4373" spans="1:6" customFormat="1" ht="28.5">
      <c r="A4373" s="291">
        <v>42917</v>
      </c>
      <c r="B4373" s="292" t="s">
        <v>36</v>
      </c>
      <c r="C4373" s="293" t="s">
        <v>16085</v>
      </c>
      <c r="D4373" s="294" t="s">
        <v>21</v>
      </c>
      <c r="E4373" s="295">
        <v>1020.4995134609146</v>
      </c>
      <c r="F4373" s="296">
        <f t="shared" si="80"/>
        <v>1020.4995134609146</v>
      </c>
    </row>
    <row r="4374" spans="1:6" customFormat="1" ht="28.5">
      <c r="A4374" s="291">
        <v>42918</v>
      </c>
      <c r="B4374" s="292" t="s">
        <v>36</v>
      </c>
      <c r="C4374" s="293" t="s">
        <v>16086</v>
      </c>
      <c r="D4374" s="294" t="s">
        <v>21</v>
      </c>
      <c r="E4374" s="295">
        <v>1298.0051897502433</v>
      </c>
      <c r="F4374" s="296">
        <f t="shared" si="80"/>
        <v>1298.0051897502433</v>
      </c>
    </row>
    <row r="4375" spans="1:6" customFormat="1" ht="28.5">
      <c r="A4375" s="291">
        <v>42916</v>
      </c>
      <c r="B4375" s="292" t="s">
        <v>36</v>
      </c>
      <c r="C4375" s="293" t="s">
        <v>16087</v>
      </c>
      <c r="D4375" s="294" t="s">
        <v>21</v>
      </c>
      <c r="E4375" s="295">
        <v>809.67401881284457</v>
      </c>
      <c r="F4375" s="296">
        <f t="shared" si="80"/>
        <v>809.67401881284457</v>
      </c>
    </row>
    <row r="4376" spans="1:6" customFormat="1" ht="28.5">
      <c r="A4376" s="291">
        <v>42919</v>
      </c>
      <c r="B4376" s="292" t="s">
        <v>36</v>
      </c>
      <c r="C4376" s="293" t="s">
        <v>16088</v>
      </c>
      <c r="D4376" s="294" t="s">
        <v>21</v>
      </c>
      <c r="E4376" s="295">
        <v>101.98670126500161</v>
      </c>
      <c r="F4376" s="296">
        <f t="shared" si="80"/>
        <v>101.98670126500161</v>
      </c>
    </row>
    <row r="4377" spans="1:6" customFormat="1" ht="28.5">
      <c r="A4377" s="291">
        <v>42920</v>
      </c>
      <c r="B4377" s="292" t="s">
        <v>36</v>
      </c>
      <c r="C4377" s="293" t="s">
        <v>16089</v>
      </c>
      <c r="D4377" s="294" t="s">
        <v>21</v>
      </c>
      <c r="E4377" s="295">
        <v>824.31884528057083</v>
      </c>
      <c r="F4377" s="296">
        <f t="shared" si="80"/>
        <v>824.31884528057083</v>
      </c>
    </row>
    <row r="4378" spans="1:6" customFormat="1" ht="28.5">
      <c r="A4378" s="291">
        <v>42921</v>
      </c>
      <c r="B4378" s="292" t="s">
        <v>36</v>
      </c>
      <c r="C4378" s="293" t="s">
        <v>16090</v>
      </c>
      <c r="D4378" s="294" t="s">
        <v>21</v>
      </c>
      <c r="E4378" s="295">
        <v>127.94356146610444</v>
      </c>
      <c r="F4378" s="296">
        <f t="shared" si="80"/>
        <v>127.94356146610444</v>
      </c>
    </row>
    <row r="4379" spans="1:6" customFormat="1" ht="14.25">
      <c r="A4379" s="291">
        <v>42922</v>
      </c>
      <c r="B4379" s="292" t="s">
        <v>36</v>
      </c>
      <c r="C4379" s="293" t="s">
        <v>16091</v>
      </c>
      <c r="D4379" s="294" t="s">
        <v>21</v>
      </c>
      <c r="E4379" s="295">
        <v>31.187155368147906</v>
      </c>
      <c r="F4379" s="296">
        <f t="shared" si="80"/>
        <v>31.187155368147906</v>
      </c>
    </row>
    <row r="4380" spans="1:6" customFormat="1" ht="14.25">
      <c r="A4380" s="291">
        <v>42923</v>
      </c>
      <c r="B4380" s="292" t="s">
        <v>36</v>
      </c>
      <c r="C4380" s="293" t="s">
        <v>16092</v>
      </c>
      <c r="D4380" s="294" t="s">
        <v>21</v>
      </c>
      <c r="E4380" s="295">
        <v>33.336036328251701</v>
      </c>
      <c r="F4380" s="296">
        <f t="shared" si="80"/>
        <v>33.336036328251701</v>
      </c>
    </row>
    <row r="4381" spans="1:6" customFormat="1" ht="14.25">
      <c r="A4381" s="291">
        <v>42924</v>
      </c>
      <c r="B4381" s="292" t="s">
        <v>36</v>
      </c>
      <c r="C4381" s="293" t="s">
        <v>16093</v>
      </c>
      <c r="D4381" s="294" t="s">
        <v>21</v>
      </c>
      <c r="E4381" s="295">
        <v>19.372364579954588</v>
      </c>
      <c r="F4381" s="296">
        <f t="shared" si="80"/>
        <v>19.372364579954588</v>
      </c>
    </row>
    <row r="4382" spans="1:6" customFormat="1" ht="14.25">
      <c r="A4382" s="291">
        <v>42925</v>
      </c>
      <c r="B4382" s="292" t="s">
        <v>36</v>
      </c>
      <c r="C4382" s="293" t="s">
        <v>16094</v>
      </c>
      <c r="D4382" s="294" t="s">
        <v>21</v>
      </c>
      <c r="E4382" s="295">
        <v>9.1469348037625675</v>
      </c>
      <c r="F4382" s="296">
        <f t="shared" si="80"/>
        <v>9.1469348037625675</v>
      </c>
    </row>
    <row r="4383" spans="1:6" customFormat="1" ht="14.25">
      <c r="A4383" s="291">
        <v>42926</v>
      </c>
      <c r="B4383" s="292" t="s">
        <v>36</v>
      </c>
      <c r="C4383" s="293" t="s">
        <v>16095</v>
      </c>
      <c r="D4383" s="294" t="s">
        <v>21</v>
      </c>
      <c r="E4383" s="295">
        <v>9.6983457671099575</v>
      </c>
      <c r="F4383" s="296">
        <f t="shared" si="80"/>
        <v>9.6983457671099575</v>
      </c>
    </row>
    <row r="4384" spans="1:6" customFormat="1" ht="14.25">
      <c r="A4384" s="291">
        <v>42927</v>
      </c>
      <c r="B4384" s="292" t="s">
        <v>36</v>
      </c>
      <c r="C4384" s="293" t="s">
        <v>16096</v>
      </c>
      <c r="D4384" s="294" t="s">
        <v>21</v>
      </c>
      <c r="E4384" s="295">
        <v>10.809276678559844</v>
      </c>
      <c r="F4384" s="296">
        <f t="shared" si="80"/>
        <v>10.809276678559844</v>
      </c>
    </row>
    <row r="4385" spans="1:6" customFormat="1" ht="14.25">
      <c r="A4385" s="291">
        <v>42928</v>
      </c>
      <c r="B4385" s="292" t="s">
        <v>36</v>
      </c>
      <c r="C4385" s="293" t="s">
        <v>16097</v>
      </c>
      <c r="D4385" s="294" t="s">
        <v>21</v>
      </c>
      <c r="E4385" s="295">
        <v>17.693804735647095</v>
      </c>
      <c r="F4385" s="296">
        <f t="shared" si="80"/>
        <v>17.693804735647095</v>
      </c>
    </row>
    <row r="4386" spans="1:6" customFormat="1" ht="28.5">
      <c r="A4386" s="291">
        <v>42942</v>
      </c>
      <c r="B4386" s="292" t="s">
        <v>36</v>
      </c>
      <c r="C4386" s="293" t="s">
        <v>16098</v>
      </c>
      <c r="D4386" s="294" t="s">
        <v>21</v>
      </c>
      <c r="E4386" s="295">
        <v>99.026921829386964</v>
      </c>
      <c r="F4386" s="296">
        <f t="shared" si="80"/>
        <v>99.026921829386964</v>
      </c>
    </row>
    <row r="4387" spans="1:6" customFormat="1" ht="14.25">
      <c r="A4387" s="291">
        <v>42944</v>
      </c>
      <c r="B4387" s="292" t="s">
        <v>36</v>
      </c>
      <c r="C4387" s="293" t="s">
        <v>16099</v>
      </c>
      <c r="D4387" s="294" t="s">
        <v>1875</v>
      </c>
      <c r="E4387" s="295">
        <v>89.352903016542328</v>
      </c>
      <c r="F4387" s="296">
        <f t="shared" si="80"/>
        <v>89.352903016542328</v>
      </c>
    </row>
    <row r="4388" spans="1:6" customFormat="1" ht="14.25">
      <c r="A4388" s="291">
        <v>42943</v>
      </c>
      <c r="B4388" s="292" t="s">
        <v>36</v>
      </c>
      <c r="C4388" s="293" t="s">
        <v>16100</v>
      </c>
      <c r="D4388" s="294" t="s">
        <v>1875</v>
      </c>
      <c r="E4388" s="295">
        <v>84.098280895231909</v>
      </c>
      <c r="F4388" s="296">
        <f t="shared" si="80"/>
        <v>84.098280895231909</v>
      </c>
    </row>
    <row r="4389" spans="1:6" customFormat="1" ht="14.25">
      <c r="A4389" s="291">
        <v>42946</v>
      </c>
      <c r="B4389" s="292" t="s">
        <v>36</v>
      </c>
      <c r="C4389" s="293" t="s">
        <v>16101</v>
      </c>
      <c r="D4389" s="294" t="s">
        <v>1875</v>
      </c>
      <c r="E4389" s="295">
        <v>126.02984106389879</v>
      </c>
      <c r="F4389" s="296">
        <f t="shared" si="80"/>
        <v>126.02984106389879</v>
      </c>
    </row>
    <row r="4390" spans="1:6" customFormat="1" ht="14.25">
      <c r="A4390" s="291">
        <v>42945</v>
      </c>
      <c r="B4390" s="292" t="s">
        <v>36</v>
      </c>
      <c r="C4390" s="293" t="s">
        <v>16102</v>
      </c>
      <c r="D4390" s="294" t="s">
        <v>1875</v>
      </c>
      <c r="E4390" s="295">
        <v>123.95394096659099</v>
      </c>
      <c r="F4390" s="296">
        <f t="shared" si="80"/>
        <v>123.95394096659099</v>
      </c>
    </row>
    <row r="4391" spans="1:6" customFormat="1" ht="14.25">
      <c r="A4391" s="291">
        <v>42948</v>
      </c>
      <c r="B4391" s="292" t="s">
        <v>36</v>
      </c>
      <c r="C4391" s="293" t="s">
        <v>16103</v>
      </c>
      <c r="D4391" s="294" t="s">
        <v>1875</v>
      </c>
      <c r="E4391" s="295">
        <v>181.02497567304573</v>
      </c>
      <c r="F4391" s="296">
        <f t="shared" si="80"/>
        <v>181.02497567304573</v>
      </c>
    </row>
    <row r="4392" spans="1:6" customFormat="1" ht="14.25">
      <c r="A4392" s="291">
        <v>42947</v>
      </c>
      <c r="B4392" s="292" t="s">
        <v>36</v>
      </c>
      <c r="C4392" s="293" t="s">
        <v>16104</v>
      </c>
      <c r="D4392" s="294" t="s">
        <v>1875</v>
      </c>
      <c r="E4392" s="295">
        <v>183.74959455076223</v>
      </c>
      <c r="F4392" s="296">
        <f t="shared" si="80"/>
        <v>183.74959455076223</v>
      </c>
    </row>
    <row r="4393" spans="1:6" customFormat="1" ht="14.25">
      <c r="A4393" s="291">
        <v>42949</v>
      </c>
      <c r="B4393" s="292" t="s">
        <v>36</v>
      </c>
      <c r="C4393" s="293" t="s">
        <v>16105</v>
      </c>
      <c r="D4393" s="294" t="s">
        <v>1875</v>
      </c>
      <c r="E4393" s="295">
        <v>186.43366850470321</v>
      </c>
      <c r="F4393" s="296">
        <f t="shared" si="80"/>
        <v>186.43366850470321</v>
      </c>
    </row>
    <row r="4394" spans="1:6" customFormat="1" ht="14.25">
      <c r="A4394" s="291">
        <v>42950</v>
      </c>
      <c r="B4394" s="292" t="s">
        <v>36</v>
      </c>
      <c r="C4394" s="293" t="s">
        <v>16106</v>
      </c>
      <c r="D4394" s="294" t="s">
        <v>1875</v>
      </c>
      <c r="E4394" s="295">
        <v>189.62860849821601</v>
      </c>
      <c r="F4394" s="296">
        <f t="shared" si="80"/>
        <v>189.62860849821601</v>
      </c>
    </row>
    <row r="4395" spans="1:6" customFormat="1" ht="14.25">
      <c r="A4395" s="291">
        <v>42951</v>
      </c>
      <c r="B4395" s="292" t="s">
        <v>36</v>
      </c>
      <c r="C4395" s="293" t="s">
        <v>16107</v>
      </c>
      <c r="D4395" s="294" t="s">
        <v>1875</v>
      </c>
      <c r="E4395" s="295">
        <v>229.09503730132985</v>
      </c>
      <c r="F4395" s="296">
        <f t="shared" si="80"/>
        <v>229.09503730132985</v>
      </c>
    </row>
    <row r="4396" spans="1:6" customFormat="1" ht="14.25">
      <c r="A4396" s="291">
        <v>42952</v>
      </c>
      <c r="B4396" s="292" t="s">
        <v>36</v>
      </c>
      <c r="C4396" s="293" t="s">
        <v>16108</v>
      </c>
      <c r="D4396" s="294" t="s">
        <v>1875</v>
      </c>
      <c r="E4396" s="295">
        <v>235.99578332792731</v>
      </c>
      <c r="F4396" s="296">
        <f t="shared" si="80"/>
        <v>235.99578332792731</v>
      </c>
    </row>
    <row r="4397" spans="1:6" customFormat="1" ht="14.25">
      <c r="A4397" s="291">
        <v>42953</v>
      </c>
      <c r="B4397" s="292" t="s">
        <v>36</v>
      </c>
      <c r="C4397" s="293" t="s">
        <v>16109</v>
      </c>
      <c r="D4397" s="294" t="s">
        <v>1875</v>
      </c>
      <c r="E4397" s="295">
        <v>397.58352254297762</v>
      </c>
      <c r="F4397" s="296">
        <f t="shared" si="80"/>
        <v>397.58352254297762</v>
      </c>
    </row>
    <row r="4398" spans="1:6" customFormat="1" ht="14.25">
      <c r="A4398" s="291">
        <v>42954</v>
      </c>
      <c r="B4398" s="292" t="s">
        <v>36</v>
      </c>
      <c r="C4398" s="293" t="s">
        <v>16110</v>
      </c>
      <c r="D4398" s="294" t="s">
        <v>1875</v>
      </c>
      <c r="E4398" s="295">
        <v>419.13720402205644</v>
      </c>
      <c r="F4398" s="296">
        <f t="shared" si="80"/>
        <v>419.13720402205644</v>
      </c>
    </row>
    <row r="4399" spans="1:6" customFormat="1" ht="14.25">
      <c r="A4399" s="291">
        <v>42955</v>
      </c>
      <c r="B4399" s="292" t="s">
        <v>36</v>
      </c>
      <c r="C4399" s="293" t="s">
        <v>16111</v>
      </c>
      <c r="D4399" s="294" t="s">
        <v>1875</v>
      </c>
      <c r="E4399" s="295">
        <v>327.78949075575736</v>
      </c>
      <c r="F4399" s="296">
        <f t="shared" si="80"/>
        <v>327.78949075575736</v>
      </c>
    </row>
    <row r="4400" spans="1:6" customFormat="1" ht="14.25">
      <c r="A4400" s="291">
        <v>42956</v>
      </c>
      <c r="B4400" s="292" t="s">
        <v>36</v>
      </c>
      <c r="C4400" s="293" t="s">
        <v>16112</v>
      </c>
      <c r="D4400" s="294" t="s">
        <v>1875</v>
      </c>
      <c r="E4400" s="295">
        <v>123.95394096659099</v>
      </c>
      <c r="F4400" s="296">
        <f t="shared" si="80"/>
        <v>123.95394096659099</v>
      </c>
    </row>
    <row r="4401" spans="1:6" customFormat="1" ht="28.5">
      <c r="A4401" s="291">
        <v>42957</v>
      </c>
      <c r="B4401" s="292" t="s">
        <v>36</v>
      </c>
      <c r="C4401" s="293" t="s">
        <v>16113</v>
      </c>
      <c r="D4401" s="294" t="s">
        <v>1875</v>
      </c>
      <c r="E4401" s="295">
        <v>282.24943237106714</v>
      </c>
      <c r="F4401" s="296">
        <f t="shared" si="80"/>
        <v>282.24943237106714</v>
      </c>
    </row>
    <row r="4402" spans="1:6" customFormat="1" ht="28.5">
      <c r="A4402" s="291">
        <v>42958</v>
      </c>
      <c r="B4402" s="292" t="s">
        <v>36</v>
      </c>
      <c r="C4402" s="293" t="s">
        <v>16114</v>
      </c>
      <c r="D4402" s="294" t="s">
        <v>1875</v>
      </c>
      <c r="E4402" s="295">
        <v>345.39409665909824</v>
      </c>
      <c r="F4402" s="296">
        <f t="shared" si="80"/>
        <v>345.39409665909824</v>
      </c>
    </row>
    <row r="4403" spans="1:6" customFormat="1" ht="28.5">
      <c r="A4403" s="291">
        <v>42959</v>
      </c>
      <c r="B4403" s="292" t="s">
        <v>36</v>
      </c>
      <c r="C4403" s="293" t="s">
        <v>16115</v>
      </c>
      <c r="D4403" s="294" t="s">
        <v>1875</v>
      </c>
      <c r="E4403" s="295">
        <v>348.39442101848846</v>
      </c>
      <c r="F4403" s="296">
        <f t="shared" si="80"/>
        <v>348.39442101848846</v>
      </c>
    </row>
    <row r="4404" spans="1:6" customFormat="1" ht="14.25">
      <c r="A4404" s="291">
        <v>42961</v>
      </c>
      <c r="B4404" s="292" t="s">
        <v>36</v>
      </c>
      <c r="C4404" s="293" t="s">
        <v>16116</v>
      </c>
      <c r="D4404" s="294" t="s">
        <v>1875</v>
      </c>
      <c r="E4404" s="295">
        <v>30.076224456698021</v>
      </c>
      <c r="F4404" s="296">
        <f t="shared" si="80"/>
        <v>30.076224456698021</v>
      </c>
    </row>
    <row r="4405" spans="1:6" customFormat="1" ht="28.5">
      <c r="A4405" s="291">
        <v>42962</v>
      </c>
      <c r="B4405" s="292" t="s">
        <v>36</v>
      </c>
      <c r="C4405" s="293" t="s">
        <v>16117</v>
      </c>
      <c r="D4405" s="294" t="s">
        <v>1875</v>
      </c>
      <c r="E4405" s="295">
        <v>30.076224456698021</v>
      </c>
      <c r="F4405" s="296">
        <f t="shared" si="80"/>
        <v>30.076224456698021</v>
      </c>
    </row>
    <row r="4406" spans="1:6" customFormat="1" ht="14.25">
      <c r="A4406" s="291">
        <v>42960</v>
      </c>
      <c r="B4406" s="292" t="s">
        <v>36</v>
      </c>
      <c r="C4406" s="293" t="s">
        <v>16118</v>
      </c>
      <c r="D4406" s="294" t="s">
        <v>1875</v>
      </c>
      <c r="E4406" s="295">
        <v>19.90755757379176</v>
      </c>
      <c r="F4406" s="296">
        <f t="shared" si="80"/>
        <v>19.90755757379176</v>
      </c>
    </row>
    <row r="4407" spans="1:6" customFormat="1" ht="28.5">
      <c r="A4407" s="291">
        <v>42964</v>
      </c>
      <c r="B4407" s="292" t="s">
        <v>36</v>
      </c>
      <c r="C4407" s="293" t="s">
        <v>16119</v>
      </c>
      <c r="D4407" s="294" t="s">
        <v>1875</v>
      </c>
      <c r="E4407" s="295">
        <v>31.884528057087252</v>
      </c>
      <c r="F4407" s="296">
        <f t="shared" si="80"/>
        <v>31.884528057087252</v>
      </c>
    </row>
    <row r="4408" spans="1:6" customFormat="1" ht="14.25">
      <c r="A4408" s="291">
        <v>42963</v>
      </c>
      <c r="B4408" s="292" t="s">
        <v>36</v>
      </c>
      <c r="C4408" s="293" t="s">
        <v>16120</v>
      </c>
      <c r="D4408" s="294" t="s">
        <v>1875</v>
      </c>
      <c r="E4408" s="295">
        <v>21.634771326629906</v>
      </c>
      <c r="F4408" s="296">
        <f t="shared" si="80"/>
        <v>21.634771326629906</v>
      </c>
    </row>
    <row r="4409" spans="1:6" customFormat="1" ht="28.5">
      <c r="A4409" s="291">
        <v>42966</v>
      </c>
      <c r="B4409" s="292" t="s">
        <v>36</v>
      </c>
      <c r="C4409" s="293" t="s">
        <v>16121</v>
      </c>
      <c r="D4409" s="294" t="s">
        <v>1875</v>
      </c>
      <c r="E4409" s="295">
        <v>35.403827440804406</v>
      </c>
      <c r="F4409" s="296">
        <f t="shared" si="80"/>
        <v>35.403827440804406</v>
      </c>
    </row>
    <row r="4410" spans="1:6" customFormat="1" ht="14.25">
      <c r="A4410" s="291">
        <v>42965</v>
      </c>
      <c r="B4410" s="292" t="s">
        <v>36</v>
      </c>
      <c r="C4410" s="293" t="s">
        <v>16122</v>
      </c>
      <c r="D4410" s="294" t="s">
        <v>1875</v>
      </c>
      <c r="E4410" s="295">
        <v>25.113525786571518</v>
      </c>
      <c r="F4410" s="296">
        <f t="shared" si="80"/>
        <v>25.113525786571518</v>
      </c>
    </row>
    <row r="4411" spans="1:6" customFormat="1" ht="28.5">
      <c r="A4411" s="291">
        <v>42968</v>
      </c>
      <c r="B4411" s="292" t="s">
        <v>36</v>
      </c>
      <c r="C4411" s="293" t="s">
        <v>16123</v>
      </c>
      <c r="D4411" s="294" t="s">
        <v>1875</v>
      </c>
      <c r="E4411" s="295">
        <v>45.167045085955237</v>
      </c>
      <c r="F4411" s="296">
        <f t="shared" si="80"/>
        <v>45.167045085955237</v>
      </c>
    </row>
    <row r="4412" spans="1:6" customFormat="1" ht="14.25">
      <c r="A4412" s="291">
        <v>42967</v>
      </c>
      <c r="B4412" s="292" t="s">
        <v>36</v>
      </c>
      <c r="C4412" s="293" t="s">
        <v>16124</v>
      </c>
      <c r="D4412" s="294" t="s">
        <v>1875</v>
      </c>
      <c r="E4412" s="295">
        <v>36.206616931560163</v>
      </c>
      <c r="F4412" s="296">
        <f t="shared" si="80"/>
        <v>36.206616931560163</v>
      </c>
    </row>
    <row r="4413" spans="1:6" customFormat="1" ht="28.5">
      <c r="A4413" s="291">
        <v>42970</v>
      </c>
      <c r="B4413" s="292" t="s">
        <v>36</v>
      </c>
      <c r="C4413" s="293" t="s">
        <v>16125</v>
      </c>
      <c r="D4413" s="294" t="s">
        <v>1875</v>
      </c>
      <c r="E4413" s="295">
        <v>51.80830360038923</v>
      </c>
      <c r="F4413" s="296">
        <f t="shared" si="80"/>
        <v>51.80830360038923</v>
      </c>
    </row>
    <row r="4414" spans="1:6" customFormat="1" ht="14.25">
      <c r="A4414" s="291">
        <v>42969</v>
      </c>
      <c r="B4414" s="292" t="s">
        <v>36</v>
      </c>
      <c r="C4414" s="293" t="s">
        <v>16126</v>
      </c>
      <c r="D4414" s="294" t="s">
        <v>1875</v>
      </c>
      <c r="E4414" s="295">
        <v>43.285760622770027</v>
      </c>
      <c r="F4414" s="296">
        <f t="shared" si="80"/>
        <v>43.285760622770027</v>
      </c>
    </row>
    <row r="4415" spans="1:6" customFormat="1" ht="28.5">
      <c r="A4415" s="291">
        <v>42973</v>
      </c>
      <c r="B4415" s="292" t="s">
        <v>36</v>
      </c>
      <c r="C4415" s="293" t="s">
        <v>16127</v>
      </c>
      <c r="D4415" s="294" t="s">
        <v>1875</v>
      </c>
      <c r="E4415" s="295">
        <v>61.758027894907549</v>
      </c>
      <c r="F4415" s="296">
        <f t="shared" si="80"/>
        <v>61.758027894907549</v>
      </c>
    </row>
    <row r="4416" spans="1:6" customFormat="1" ht="28.5">
      <c r="A4416" s="291">
        <v>42979</v>
      </c>
      <c r="B4416" s="292" t="s">
        <v>36</v>
      </c>
      <c r="C4416" s="293" t="s">
        <v>16128</v>
      </c>
      <c r="D4416" s="294" t="s">
        <v>1875</v>
      </c>
      <c r="E4416" s="295">
        <v>61.758027894907549</v>
      </c>
      <c r="F4416" s="296">
        <f t="shared" si="80"/>
        <v>61.758027894907549</v>
      </c>
    </row>
    <row r="4417" spans="1:6" customFormat="1" ht="14.25">
      <c r="A4417" s="291">
        <v>42971</v>
      </c>
      <c r="B4417" s="292" t="s">
        <v>36</v>
      </c>
      <c r="C4417" s="293" t="s">
        <v>16129</v>
      </c>
      <c r="D4417" s="294" t="s">
        <v>1875</v>
      </c>
      <c r="E4417" s="295">
        <v>54.184236133636063</v>
      </c>
      <c r="F4417" s="296">
        <f t="shared" si="80"/>
        <v>54.184236133636063</v>
      </c>
    </row>
    <row r="4418" spans="1:6" customFormat="1" ht="28.5">
      <c r="A4418" s="291">
        <v>42981</v>
      </c>
      <c r="B4418" s="292" t="s">
        <v>36</v>
      </c>
      <c r="C4418" s="293" t="s">
        <v>16130</v>
      </c>
      <c r="D4418" s="294" t="s">
        <v>1874</v>
      </c>
      <c r="E4418" s="295">
        <v>255.73305222186181</v>
      </c>
      <c r="F4418" s="296">
        <f t="shared" si="80"/>
        <v>255.73305222186181</v>
      </c>
    </row>
    <row r="4419" spans="1:6" customFormat="1" ht="28.5">
      <c r="A4419" s="291">
        <v>42982</v>
      </c>
      <c r="B4419" s="292" t="s">
        <v>36</v>
      </c>
      <c r="C4419" s="293" t="s">
        <v>16131</v>
      </c>
      <c r="D4419" s="294" t="s">
        <v>1875</v>
      </c>
      <c r="E4419" s="295">
        <v>188.03924748621469</v>
      </c>
      <c r="F4419" s="296">
        <f t="shared" si="80"/>
        <v>188.03924748621469</v>
      </c>
    </row>
    <row r="4420" spans="1:6" customFormat="1" ht="28.5">
      <c r="A4420" s="291">
        <v>42987</v>
      </c>
      <c r="B4420" s="292" t="s">
        <v>36</v>
      </c>
      <c r="C4420" s="293" t="s">
        <v>16132</v>
      </c>
      <c r="D4420" s="294" t="s">
        <v>1874</v>
      </c>
      <c r="E4420" s="295">
        <v>91.858579305870904</v>
      </c>
      <c r="F4420" s="296">
        <f t="shared" si="80"/>
        <v>91.858579305870904</v>
      </c>
    </row>
    <row r="4421" spans="1:6" customFormat="1" ht="28.5">
      <c r="A4421" s="291">
        <v>42988</v>
      </c>
      <c r="B4421" s="292" t="s">
        <v>36</v>
      </c>
      <c r="C4421" s="293" t="s">
        <v>16133</v>
      </c>
      <c r="D4421" s="294" t="s">
        <v>1874</v>
      </c>
      <c r="E4421" s="295">
        <v>77.927343496594219</v>
      </c>
      <c r="F4421" s="296">
        <f t="shared" si="80"/>
        <v>77.927343496594219</v>
      </c>
    </row>
    <row r="4422" spans="1:6" customFormat="1" ht="14.25">
      <c r="A4422" s="291">
        <v>42989</v>
      </c>
      <c r="B4422" s="292" t="s">
        <v>36</v>
      </c>
      <c r="C4422" s="293" t="s">
        <v>16134</v>
      </c>
      <c r="D4422" s="294" t="s">
        <v>1874</v>
      </c>
      <c r="E4422" s="295">
        <v>10.055141096334738</v>
      </c>
      <c r="F4422" s="296">
        <f t="shared" si="80"/>
        <v>10.055141096334738</v>
      </c>
    </row>
    <row r="4423" spans="1:6" customFormat="1" ht="28.5">
      <c r="A4423" s="291">
        <v>42991</v>
      </c>
      <c r="B4423" s="292" t="s">
        <v>36</v>
      </c>
      <c r="C4423" s="293" t="s">
        <v>16135</v>
      </c>
      <c r="D4423" s="294" t="s">
        <v>1874</v>
      </c>
      <c r="E4423" s="295">
        <v>124.74862147259162</v>
      </c>
      <c r="F4423" s="296">
        <f t="shared" si="80"/>
        <v>124.74862147259162</v>
      </c>
    </row>
    <row r="4424" spans="1:6" customFormat="1" ht="28.5">
      <c r="A4424" s="291">
        <v>42992</v>
      </c>
      <c r="B4424" s="292" t="s">
        <v>36</v>
      </c>
      <c r="C4424" s="293" t="s">
        <v>16136</v>
      </c>
      <c r="D4424" s="294" t="s">
        <v>1874</v>
      </c>
      <c r="E4424" s="295">
        <v>107.03859876743431</v>
      </c>
      <c r="F4424" s="296">
        <f t="shared" ref="F4424:F4487" si="81">E4424*$F$3079</f>
        <v>107.03859876743431</v>
      </c>
    </row>
    <row r="4425" spans="1:6" customFormat="1" ht="28.5">
      <c r="A4425" s="291">
        <v>42993</v>
      </c>
      <c r="B4425" s="292" t="s">
        <v>36</v>
      </c>
      <c r="C4425" s="293" t="s">
        <v>16137</v>
      </c>
      <c r="D4425" s="294" t="s">
        <v>1874</v>
      </c>
      <c r="E4425" s="295">
        <v>91.574764839442096</v>
      </c>
      <c r="F4425" s="296">
        <f t="shared" si="81"/>
        <v>91.574764839442096</v>
      </c>
    </row>
    <row r="4426" spans="1:6" customFormat="1" ht="28.5">
      <c r="A4426" s="291">
        <v>42994</v>
      </c>
      <c r="B4426" s="292" t="s">
        <v>36</v>
      </c>
      <c r="C4426" s="293" t="s">
        <v>16138</v>
      </c>
      <c r="D4426" s="294" t="s">
        <v>1874</v>
      </c>
      <c r="E4426" s="295">
        <v>176.04605903340899</v>
      </c>
      <c r="F4426" s="296">
        <f t="shared" si="81"/>
        <v>176.04605903340899</v>
      </c>
    </row>
    <row r="4427" spans="1:6" customFormat="1" ht="28.5">
      <c r="A4427" s="291">
        <v>43070</v>
      </c>
      <c r="B4427" s="292" t="s">
        <v>36</v>
      </c>
      <c r="C4427" s="293" t="s">
        <v>16139</v>
      </c>
      <c r="D4427" s="294" t="s">
        <v>1874</v>
      </c>
      <c r="E4427" s="295">
        <v>270.21569899448588</v>
      </c>
      <c r="F4427" s="296">
        <f t="shared" si="81"/>
        <v>270.21569899448588</v>
      </c>
    </row>
    <row r="4428" spans="1:6" customFormat="1" ht="14.25">
      <c r="A4428" s="291">
        <v>42996</v>
      </c>
      <c r="B4428" s="292" t="s">
        <v>36</v>
      </c>
      <c r="C4428" s="293" t="s">
        <v>16140</v>
      </c>
      <c r="D4428" s="294" t="s">
        <v>1875</v>
      </c>
      <c r="E4428" s="295">
        <v>636.45799545896853</v>
      </c>
      <c r="F4428" s="296">
        <f t="shared" si="81"/>
        <v>636.45799545896853</v>
      </c>
    </row>
    <row r="4429" spans="1:6" customFormat="1" ht="14.25">
      <c r="A4429" s="291">
        <v>43012</v>
      </c>
      <c r="B4429" s="292" t="s">
        <v>36</v>
      </c>
      <c r="C4429" s="293" t="s">
        <v>16141</v>
      </c>
      <c r="D4429" s="294" t="s">
        <v>1874</v>
      </c>
      <c r="E4429" s="295">
        <v>8.5063250081089841</v>
      </c>
      <c r="F4429" s="296">
        <f t="shared" si="81"/>
        <v>8.5063250081089841</v>
      </c>
    </row>
    <row r="4430" spans="1:6" customFormat="1" ht="28.5">
      <c r="A4430" s="291">
        <v>43011</v>
      </c>
      <c r="B4430" s="292" t="s">
        <v>36</v>
      </c>
      <c r="C4430" s="293" t="s">
        <v>16142</v>
      </c>
      <c r="D4430" s="294" t="s">
        <v>1874</v>
      </c>
      <c r="E4430" s="295">
        <v>7.2088874472915991</v>
      </c>
      <c r="F4430" s="296">
        <f t="shared" si="81"/>
        <v>7.2088874472915991</v>
      </c>
    </row>
    <row r="4431" spans="1:6" customFormat="1" ht="14.25">
      <c r="A4431" s="291">
        <v>43003</v>
      </c>
      <c r="B4431" s="292" t="s">
        <v>36</v>
      </c>
      <c r="C4431" s="293" t="s">
        <v>16143</v>
      </c>
      <c r="D4431" s="294" t="s">
        <v>1875</v>
      </c>
      <c r="E4431" s="295">
        <v>183.95231916963994</v>
      </c>
      <c r="F4431" s="296">
        <f t="shared" si="81"/>
        <v>183.95231916963994</v>
      </c>
    </row>
    <row r="4432" spans="1:6" customFormat="1" ht="14.25">
      <c r="A4432" s="291">
        <v>43004</v>
      </c>
      <c r="B4432" s="292" t="s">
        <v>36</v>
      </c>
      <c r="C4432" s="293" t="s">
        <v>16144</v>
      </c>
      <c r="D4432" s="294" t="s">
        <v>1874</v>
      </c>
      <c r="E4432" s="295">
        <v>51.054168018164127</v>
      </c>
      <c r="F4432" s="296">
        <f t="shared" si="81"/>
        <v>51.054168018164127</v>
      </c>
    </row>
    <row r="4433" spans="1:6" customFormat="1" ht="14.25">
      <c r="A4433" s="291">
        <v>43005</v>
      </c>
      <c r="B4433" s="292" t="s">
        <v>36</v>
      </c>
      <c r="C4433" s="293" t="s">
        <v>16145</v>
      </c>
      <c r="D4433" s="294" t="s">
        <v>21</v>
      </c>
      <c r="E4433" s="295">
        <v>45.734674018812839</v>
      </c>
      <c r="F4433" s="296">
        <f t="shared" si="81"/>
        <v>45.734674018812839</v>
      </c>
    </row>
    <row r="4434" spans="1:6" customFormat="1" ht="14.25">
      <c r="A4434" s="291">
        <v>43006</v>
      </c>
      <c r="B4434" s="292" t="s">
        <v>36</v>
      </c>
      <c r="C4434" s="293" t="s">
        <v>16146</v>
      </c>
      <c r="D4434" s="294" t="s">
        <v>21</v>
      </c>
      <c r="E4434" s="295">
        <v>73.929614012325658</v>
      </c>
      <c r="F4434" s="296">
        <f t="shared" si="81"/>
        <v>73.929614012325658</v>
      </c>
    </row>
    <row r="4435" spans="1:6" customFormat="1" ht="14.25">
      <c r="A4435" s="291">
        <v>43007</v>
      </c>
      <c r="B4435" s="292" t="s">
        <v>36</v>
      </c>
      <c r="C4435" s="293" t="s">
        <v>16147</v>
      </c>
      <c r="D4435" s="294" t="s">
        <v>21</v>
      </c>
      <c r="E4435" s="295">
        <v>24.083684722672718</v>
      </c>
      <c r="F4435" s="296">
        <f t="shared" si="81"/>
        <v>24.083684722672718</v>
      </c>
    </row>
    <row r="4436" spans="1:6" customFormat="1" ht="14.25">
      <c r="A4436" s="291">
        <v>43008</v>
      </c>
      <c r="B4436" s="292" t="s">
        <v>36</v>
      </c>
      <c r="C4436" s="293" t="s">
        <v>16148</v>
      </c>
      <c r="D4436" s="294" t="s">
        <v>21</v>
      </c>
      <c r="E4436" s="295">
        <v>67.393772299708075</v>
      </c>
      <c r="F4436" s="296">
        <f t="shared" si="81"/>
        <v>67.393772299708075</v>
      </c>
    </row>
    <row r="4437" spans="1:6" customFormat="1" ht="14.25">
      <c r="A4437" s="291">
        <v>43009</v>
      </c>
      <c r="B4437" s="292" t="s">
        <v>36</v>
      </c>
      <c r="C4437" s="293" t="s">
        <v>16149</v>
      </c>
      <c r="D4437" s="294" t="s">
        <v>1874</v>
      </c>
      <c r="E4437" s="295">
        <v>136.3282517028868</v>
      </c>
      <c r="F4437" s="296">
        <f t="shared" si="81"/>
        <v>136.3282517028868</v>
      </c>
    </row>
    <row r="4438" spans="1:6" customFormat="1" ht="28.5">
      <c r="A4438" s="291">
        <v>43018</v>
      </c>
      <c r="B4438" s="292" t="s">
        <v>36</v>
      </c>
      <c r="C4438" s="293" t="s">
        <v>16150</v>
      </c>
      <c r="D4438" s="294" t="s">
        <v>21</v>
      </c>
      <c r="E4438" s="295">
        <v>81.673694453454416</v>
      </c>
      <c r="F4438" s="296">
        <f t="shared" si="81"/>
        <v>81.673694453454416</v>
      </c>
    </row>
    <row r="4439" spans="1:6" customFormat="1" ht="28.5">
      <c r="A4439" s="291">
        <v>43026</v>
      </c>
      <c r="B4439" s="292" t="s">
        <v>36</v>
      </c>
      <c r="C4439" s="293" t="s">
        <v>16151</v>
      </c>
      <c r="D4439" s="294" t="s">
        <v>21</v>
      </c>
      <c r="E4439" s="295">
        <v>31.625040544923774</v>
      </c>
      <c r="F4439" s="296">
        <f t="shared" si="81"/>
        <v>31.625040544923774</v>
      </c>
    </row>
    <row r="4440" spans="1:6" customFormat="1" ht="28.5">
      <c r="A4440" s="291">
        <v>43033</v>
      </c>
      <c r="B4440" s="292" t="s">
        <v>36</v>
      </c>
      <c r="C4440" s="293" t="s">
        <v>16152</v>
      </c>
      <c r="D4440" s="294" t="s">
        <v>14817</v>
      </c>
      <c r="E4440" s="295">
        <v>1366.1693156016865</v>
      </c>
      <c r="F4440" s="296">
        <f t="shared" si="81"/>
        <v>1366.1693156016865</v>
      </c>
    </row>
    <row r="4441" spans="1:6" customFormat="1" ht="14.25">
      <c r="A4441" s="291">
        <v>43037</v>
      </c>
      <c r="B4441" s="292" t="s">
        <v>36</v>
      </c>
      <c r="C4441" s="293" t="s">
        <v>16153</v>
      </c>
      <c r="D4441" s="294" t="s">
        <v>1875</v>
      </c>
      <c r="E4441" s="295">
        <v>96.634771326629902</v>
      </c>
      <c r="F4441" s="296">
        <f t="shared" si="81"/>
        <v>96.634771326629902</v>
      </c>
    </row>
    <row r="4442" spans="1:6" customFormat="1" ht="14.25">
      <c r="A4442" s="291">
        <v>43038</v>
      </c>
      <c r="B4442" s="292" t="s">
        <v>36</v>
      </c>
      <c r="C4442" s="293" t="s">
        <v>16154</v>
      </c>
      <c r="D4442" s="294" t="s">
        <v>14817</v>
      </c>
      <c r="E4442" s="295">
        <v>162.02562439182614</v>
      </c>
      <c r="F4442" s="296">
        <f t="shared" si="81"/>
        <v>162.02562439182614</v>
      </c>
    </row>
    <row r="4443" spans="1:6" customFormat="1" ht="14.25">
      <c r="A4443" s="291">
        <v>43039</v>
      </c>
      <c r="B4443" s="292" t="s">
        <v>36</v>
      </c>
      <c r="C4443" s="293" t="s">
        <v>16155</v>
      </c>
      <c r="D4443" s="294" t="s">
        <v>1874</v>
      </c>
      <c r="E4443" s="295">
        <v>6.4952967888420368</v>
      </c>
      <c r="F4443" s="296">
        <f t="shared" si="81"/>
        <v>6.4952967888420368</v>
      </c>
    </row>
    <row r="4444" spans="1:6" customFormat="1" ht="28.5">
      <c r="A4444" s="291">
        <v>43040</v>
      </c>
      <c r="B4444" s="292" t="s">
        <v>36</v>
      </c>
      <c r="C4444" s="293" t="s">
        <v>16156</v>
      </c>
      <c r="D4444" s="294" t="s">
        <v>1874</v>
      </c>
      <c r="E4444" s="295">
        <v>49.699967564060977</v>
      </c>
      <c r="F4444" s="296">
        <f t="shared" si="81"/>
        <v>49.699967564060977</v>
      </c>
    </row>
    <row r="4445" spans="1:6" customFormat="1" ht="14.25">
      <c r="A4445" s="291">
        <v>43042</v>
      </c>
      <c r="B4445" s="292" t="s">
        <v>36</v>
      </c>
      <c r="C4445" s="293" t="s">
        <v>16157</v>
      </c>
      <c r="D4445" s="294" t="s">
        <v>1874</v>
      </c>
      <c r="E4445" s="295">
        <v>4.7680830360038922</v>
      </c>
      <c r="F4445" s="296">
        <f t="shared" si="81"/>
        <v>4.7680830360038922</v>
      </c>
    </row>
    <row r="4446" spans="1:6" customFormat="1" ht="14.25">
      <c r="A4446" s="291">
        <v>43043</v>
      </c>
      <c r="B4446" s="292" t="s">
        <v>36</v>
      </c>
      <c r="C4446" s="293" t="s">
        <v>16158</v>
      </c>
      <c r="D4446" s="294" t="s">
        <v>14817</v>
      </c>
      <c r="E4446" s="295">
        <v>3227.9841063898798</v>
      </c>
      <c r="F4446" s="296">
        <f t="shared" si="81"/>
        <v>3227.9841063898798</v>
      </c>
    </row>
    <row r="4447" spans="1:6" customFormat="1" ht="14.25">
      <c r="A4447" s="291">
        <v>43044</v>
      </c>
      <c r="B4447" s="292" t="s">
        <v>36</v>
      </c>
      <c r="C4447" s="293" t="s">
        <v>16159</v>
      </c>
      <c r="D4447" s="294" t="s">
        <v>14817</v>
      </c>
      <c r="E4447" s="295">
        <v>3743.3749594550759</v>
      </c>
      <c r="F4447" s="296">
        <f t="shared" si="81"/>
        <v>3743.3749594550759</v>
      </c>
    </row>
    <row r="4448" spans="1:6" customFormat="1" ht="14.25">
      <c r="A4448" s="291">
        <v>41169</v>
      </c>
      <c r="B4448" s="292" t="s">
        <v>36</v>
      </c>
      <c r="C4448" s="293" t="s">
        <v>16160</v>
      </c>
      <c r="D4448" s="294" t="s">
        <v>14817</v>
      </c>
      <c r="E4448" s="295">
        <v>4428.7544599416151</v>
      </c>
      <c r="F4448" s="296">
        <f t="shared" si="81"/>
        <v>4428.7544599416151</v>
      </c>
    </row>
    <row r="4449" spans="1:6" customFormat="1" ht="14.25">
      <c r="A4449" s="291">
        <v>41170</v>
      </c>
      <c r="B4449" s="292" t="s">
        <v>36</v>
      </c>
      <c r="C4449" s="293" t="s">
        <v>16161</v>
      </c>
      <c r="D4449" s="294" t="s">
        <v>14817</v>
      </c>
      <c r="E4449" s="295">
        <v>4874.7891663963674</v>
      </c>
      <c r="F4449" s="296">
        <f t="shared" si="81"/>
        <v>4874.7891663963674</v>
      </c>
    </row>
    <row r="4450" spans="1:6" customFormat="1" ht="14.25">
      <c r="A4450" s="291">
        <v>41171</v>
      </c>
      <c r="B4450" s="292" t="s">
        <v>36</v>
      </c>
      <c r="C4450" s="293" t="s">
        <v>16162</v>
      </c>
      <c r="D4450" s="294" t="s">
        <v>14817</v>
      </c>
      <c r="E4450" s="295">
        <v>5827.6921829386956</v>
      </c>
      <c r="F4450" s="296">
        <f t="shared" si="81"/>
        <v>5827.6921829386956</v>
      </c>
    </row>
    <row r="4451" spans="1:6" customFormat="1" ht="14.25">
      <c r="A4451" s="291">
        <v>43046</v>
      </c>
      <c r="B4451" s="292" t="s">
        <v>36</v>
      </c>
      <c r="C4451" s="293" t="s">
        <v>16163</v>
      </c>
      <c r="D4451" s="294" t="s">
        <v>14817</v>
      </c>
      <c r="E4451" s="295">
        <v>1838.7041842361334</v>
      </c>
      <c r="F4451" s="296">
        <f t="shared" si="81"/>
        <v>1838.7041842361334</v>
      </c>
    </row>
    <row r="4452" spans="1:6" customFormat="1" ht="14.25">
      <c r="A4452" s="291">
        <v>43047</v>
      </c>
      <c r="B4452" s="292" t="s">
        <v>36</v>
      </c>
      <c r="C4452" s="293" t="s">
        <v>16164</v>
      </c>
      <c r="D4452" s="294" t="s">
        <v>14817</v>
      </c>
      <c r="E4452" s="295">
        <v>2356.2520272461888</v>
      </c>
      <c r="F4452" s="296">
        <f t="shared" si="81"/>
        <v>2356.2520272461888</v>
      </c>
    </row>
    <row r="4453" spans="1:6" customFormat="1" ht="14.25">
      <c r="A4453" s="291">
        <v>43048</v>
      </c>
      <c r="B4453" s="292" t="s">
        <v>36</v>
      </c>
      <c r="C4453" s="293" t="s">
        <v>16165</v>
      </c>
      <c r="D4453" s="294" t="s">
        <v>14817</v>
      </c>
      <c r="E4453" s="295">
        <v>2861.5796302302952</v>
      </c>
      <c r="F4453" s="296">
        <f t="shared" si="81"/>
        <v>2861.5796302302952</v>
      </c>
    </row>
    <row r="4454" spans="1:6" customFormat="1" ht="28.5">
      <c r="A4454" s="291">
        <v>43050</v>
      </c>
      <c r="B4454" s="292" t="s">
        <v>36</v>
      </c>
      <c r="C4454" s="293" t="s">
        <v>16166</v>
      </c>
      <c r="D4454" s="294" t="s">
        <v>14817</v>
      </c>
      <c r="E4454" s="295">
        <v>4534.4794031787214</v>
      </c>
      <c r="F4454" s="296">
        <f t="shared" si="81"/>
        <v>4534.4794031787214</v>
      </c>
    </row>
    <row r="4455" spans="1:6" customFormat="1" ht="28.5">
      <c r="A4455" s="291">
        <v>43051</v>
      </c>
      <c r="B4455" s="292" t="s">
        <v>36</v>
      </c>
      <c r="C4455" s="293" t="s">
        <v>16167</v>
      </c>
      <c r="D4455" s="294" t="s">
        <v>14817</v>
      </c>
      <c r="E4455" s="295">
        <v>5015.4476159584819</v>
      </c>
      <c r="F4455" s="296">
        <f t="shared" si="81"/>
        <v>5015.4476159584819</v>
      </c>
    </row>
    <row r="4456" spans="1:6" customFormat="1" ht="28.5">
      <c r="A4456" s="291">
        <v>43052</v>
      </c>
      <c r="B4456" s="292" t="s">
        <v>36</v>
      </c>
      <c r="C4456" s="293" t="s">
        <v>16168</v>
      </c>
      <c r="D4456" s="294" t="s">
        <v>14817</v>
      </c>
      <c r="E4456" s="295">
        <v>5496.3752838144665</v>
      </c>
      <c r="F4456" s="296">
        <f t="shared" si="81"/>
        <v>5496.3752838144665</v>
      </c>
    </row>
    <row r="4457" spans="1:6" customFormat="1" ht="28.5">
      <c r="A4457" s="291">
        <v>43053</v>
      </c>
      <c r="B4457" s="292" t="s">
        <v>36</v>
      </c>
      <c r="C4457" s="293" t="s">
        <v>16169</v>
      </c>
      <c r="D4457" s="294" t="s">
        <v>14817</v>
      </c>
      <c r="E4457" s="295">
        <v>5977.3353876094707</v>
      </c>
      <c r="F4457" s="296">
        <f t="shared" si="81"/>
        <v>5977.3353876094707</v>
      </c>
    </row>
    <row r="4458" spans="1:6" customFormat="1" ht="28.5">
      <c r="A4458" s="291">
        <v>43054</v>
      </c>
      <c r="B4458" s="292" t="s">
        <v>36</v>
      </c>
      <c r="C4458" s="293" t="s">
        <v>16170</v>
      </c>
      <c r="D4458" s="294" t="s">
        <v>1874</v>
      </c>
      <c r="E4458" s="295">
        <v>13.91501783976646</v>
      </c>
      <c r="F4458" s="296">
        <f t="shared" si="81"/>
        <v>13.91501783976646</v>
      </c>
    </row>
    <row r="4459" spans="1:6" customFormat="1" ht="28.5">
      <c r="A4459" s="291">
        <v>43055</v>
      </c>
      <c r="B4459" s="292" t="s">
        <v>36</v>
      </c>
      <c r="C4459" s="293" t="s">
        <v>16171</v>
      </c>
      <c r="D4459" s="294" t="s">
        <v>1874</v>
      </c>
      <c r="E4459" s="295">
        <v>11.157963023029517</v>
      </c>
      <c r="F4459" s="296">
        <f t="shared" si="81"/>
        <v>11.157963023029517</v>
      </c>
    </row>
    <row r="4460" spans="1:6" customFormat="1" ht="14.25">
      <c r="A4460" s="291">
        <v>43056</v>
      </c>
      <c r="B4460" s="292" t="s">
        <v>36</v>
      </c>
      <c r="C4460" s="293" t="s">
        <v>16172</v>
      </c>
      <c r="D4460" s="294" t="s">
        <v>1875</v>
      </c>
      <c r="E4460" s="295">
        <v>52.562439182614327</v>
      </c>
      <c r="F4460" s="296">
        <f t="shared" si="81"/>
        <v>52.562439182614327</v>
      </c>
    </row>
    <row r="4461" spans="1:6" customFormat="1" ht="14.25">
      <c r="A4461" s="291">
        <v>43058</v>
      </c>
      <c r="B4461" s="292" t="s">
        <v>36</v>
      </c>
      <c r="C4461" s="293" t="s">
        <v>16173</v>
      </c>
      <c r="D4461" s="294" t="s">
        <v>1875</v>
      </c>
      <c r="E4461" s="295">
        <v>128.37333765812519</v>
      </c>
      <c r="F4461" s="296">
        <f t="shared" si="81"/>
        <v>128.37333765812519</v>
      </c>
    </row>
    <row r="4462" spans="1:6" customFormat="1" ht="14.25">
      <c r="A4462" s="291">
        <v>43057</v>
      </c>
      <c r="B4462" s="292" t="s">
        <v>36</v>
      </c>
      <c r="C4462" s="293" t="s">
        <v>16174</v>
      </c>
      <c r="D4462" s="294" t="s">
        <v>1875</v>
      </c>
      <c r="E4462" s="295">
        <v>88.517677586766126</v>
      </c>
      <c r="F4462" s="296">
        <f t="shared" si="81"/>
        <v>88.517677586766126</v>
      </c>
    </row>
    <row r="4463" spans="1:6" customFormat="1" ht="14.25">
      <c r="A4463" s="291">
        <v>43059</v>
      </c>
      <c r="B4463" s="292" t="s">
        <v>36</v>
      </c>
      <c r="C4463" s="293" t="s">
        <v>16175</v>
      </c>
      <c r="D4463" s="294" t="s">
        <v>1875</v>
      </c>
      <c r="E4463" s="295">
        <v>55.64385338955563</v>
      </c>
      <c r="F4463" s="296">
        <f t="shared" si="81"/>
        <v>55.64385338955563</v>
      </c>
    </row>
    <row r="4464" spans="1:6" customFormat="1" ht="14.25">
      <c r="A4464" s="291">
        <v>43060</v>
      </c>
      <c r="B4464" s="292" t="s">
        <v>36</v>
      </c>
      <c r="C4464" s="293" t="s">
        <v>16176</v>
      </c>
      <c r="D4464" s="294" t="s">
        <v>14817</v>
      </c>
      <c r="E4464" s="295">
        <v>908.40901719104761</v>
      </c>
      <c r="F4464" s="296">
        <f t="shared" si="81"/>
        <v>908.40901719104761</v>
      </c>
    </row>
    <row r="4465" spans="1:6" customFormat="1" ht="14.25">
      <c r="A4465" s="291">
        <v>43064</v>
      </c>
      <c r="B4465" s="292" t="s">
        <v>36</v>
      </c>
      <c r="C4465" s="293" t="s">
        <v>16177</v>
      </c>
      <c r="D4465" s="294" t="s">
        <v>21</v>
      </c>
      <c r="E4465" s="295">
        <v>26.337982484592924</v>
      </c>
      <c r="F4465" s="296">
        <f t="shared" si="81"/>
        <v>26.337982484592924</v>
      </c>
    </row>
    <row r="4466" spans="1:6" customFormat="1" ht="14.25">
      <c r="A4466" s="291">
        <v>43065</v>
      </c>
      <c r="B4466" s="292" t="s">
        <v>36</v>
      </c>
      <c r="C4466" s="293" t="s">
        <v>16178</v>
      </c>
      <c r="D4466" s="294" t="s">
        <v>21</v>
      </c>
      <c r="E4466" s="295">
        <v>30.003243593902042</v>
      </c>
      <c r="F4466" s="296">
        <f t="shared" si="81"/>
        <v>30.003243593902042</v>
      </c>
    </row>
    <row r="4467" spans="1:6" customFormat="1" ht="14.25">
      <c r="A4467" s="291">
        <v>43066</v>
      </c>
      <c r="B4467" s="292" t="s">
        <v>36</v>
      </c>
      <c r="C4467" s="293" t="s">
        <v>16179</v>
      </c>
      <c r="D4467" s="294" t="s">
        <v>21</v>
      </c>
      <c r="E4467" s="295">
        <v>38.168991242296464</v>
      </c>
      <c r="F4467" s="296">
        <f t="shared" si="81"/>
        <v>38.168991242296464</v>
      </c>
    </row>
    <row r="4468" spans="1:6" customFormat="1" ht="14.25">
      <c r="A4468" s="291">
        <v>43067</v>
      </c>
      <c r="B4468" s="292" t="s">
        <v>36</v>
      </c>
      <c r="C4468" s="293" t="s">
        <v>16180</v>
      </c>
      <c r="D4468" s="294" t="s">
        <v>21</v>
      </c>
      <c r="E4468" s="295">
        <v>81.892637041842349</v>
      </c>
      <c r="F4468" s="296">
        <f t="shared" si="81"/>
        <v>81.892637041842349</v>
      </c>
    </row>
    <row r="4469" spans="1:6" customFormat="1" ht="28.5">
      <c r="A4469" s="291">
        <v>43063</v>
      </c>
      <c r="B4469" s="292" t="s">
        <v>36</v>
      </c>
      <c r="C4469" s="293" t="s">
        <v>16181</v>
      </c>
      <c r="D4469" s="294" t="s">
        <v>21</v>
      </c>
      <c r="E4469" s="295">
        <v>111.78235484917288</v>
      </c>
      <c r="F4469" s="296">
        <f t="shared" si="81"/>
        <v>111.78235484917288</v>
      </c>
    </row>
    <row r="4470" spans="1:6" customFormat="1" ht="14.25">
      <c r="A4470" s="291">
        <v>43068</v>
      </c>
      <c r="B4470" s="292" t="s">
        <v>36</v>
      </c>
      <c r="C4470" s="293" t="s">
        <v>16182</v>
      </c>
      <c r="D4470" s="294" t="s">
        <v>21</v>
      </c>
      <c r="E4470" s="295">
        <v>101.44339928640933</v>
      </c>
      <c r="F4470" s="296">
        <f t="shared" si="81"/>
        <v>101.44339928640933</v>
      </c>
    </row>
    <row r="4471" spans="1:6" customFormat="1" ht="14.25">
      <c r="A4471" s="291">
        <v>43069</v>
      </c>
      <c r="B4471" s="292" t="s">
        <v>36</v>
      </c>
      <c r="C4471" s="293" t="s">
        <v>16183</v>
      </c>
      <c r="D4471" s="294" t="s">
        <v>21</v>
      </c>
      <c r="E4471" s="295">
        <v>197.35647096983456</v>
      </c>
      <c r="F4471" s="296">
        <f t="shared" si="81"/>
        <v>197.35647096983456</v>
      </c>
    </row>
    <row r="4472" spans="1:6" customFormat="1" ht="28.5">
      <c r="A4472" s="291">
        <v>43071</v>
      </c>
      <c r="B4472" s="292" t="s">
        <v>36</v>
      </c>
      <c r="C4472" s="293" t="s">
        <v>16184</v>
      </c>
      <c r="D4472" s="294" t="s">
        <v>1875</v>
      </c>
      <c r="E4472" s="295">
        <v>405.78981511514758</v>
      </c>
      <c r="F4472" s="296">
        <f t="shared" si="81"/>
        <v>405.78981511514758</v>
      </c>
    </row>
    <row r="4473" spans="1:6" customFormat="1" ht="14.25">
      <c r="A4473" s="291">
        <v>43078</v>
      </c>
      <c r="B4473" s="292" t="s">
        <v>36</v>
      </c>
      <c r="C4473" s="293" t="s">
        <v>16185</v>
      </c>
      <c r="D4473" s="294" t="s">
        <v>21</v>
      </c>
      <c r="E4473" s="295">
        <v>108.48199805384365</v>
      </c>
      <c r="F4473" s="296">
        <f t="shared" si="81"/>
        <v>108.48199805384365</v>
      </c>
    </row>
    <row r="4474" spans="1:6" customFormat="1" ht="14.25">
      <c r="A4474" s="291">
        <v>43079</v>
      </c>
      <c r="B4474" s="292" t="s">
        <v>36</v>
      </c>
      <c r="C4474" s="293" t="s">
        <v>16186</v>
      </c>
      <c r="D4474" s="294" t="s">
        <v>21</v>
      </c>
      <c r="E4474" s="295">
        <v>113.26629905935776</v>
      </c>
      <c r="F4474" s="296">
        <f t="shared" si="81"/>
        <v>113.26629905935776</v>
      </c>
    </row>
    <row r="4475" spans="1:6" customFormat="1" ht="14.25">
      <c r="A4475" s="291">
        <v>43080</v>
      </c>
      <c r="B4475" s="292" t="s">
        <v>36</v>
      </c>
      <c r="C4475" s="293" t="s">
        <v>16187</v>
      </c>
      <c r="D4475" s="294" t="s">
        <v>21</v>
      </c>
      <c r="E4475" s="295">
        <v>96.894258838793377</v>
      </c>
      <c r="F4475" s="296">
        <f t="shared" si="81"/>
        <v>96.894258838793377</v>
      </c>
    </row>
    <row r="4476" spans="1:6" customFormat="1" ht="14.25">
      <c r="A4476" s="291">
        <v>43081</v>
      </c>
      <c r="B4476" s="292" t="s">
        <v>36</v>
      </c>
      <c r="C4476" s="293" t="s">
        <v>16188</v>
      </c>
      <c r="D4476" s="294" t="s">
        <v>21</v>
      </c>
      <c r="E4476" s="295">
        <v>124.29451832630554</v>
      </c>
      <c r="F4476" s="296">
        <f t="shared" si="81"/>
        <v>124.29451832630554</v>
      </c>
    </row>
    <row r="4477" spans="1:6" customFormat="1" ht="14.25">
      <c r="A4477" s="291">
        <v>43085</v>
      </c>
      <c r="B4477" s="292" t="s">
        <v>36</v>
      </c>
      <c r="C4477" s="293" t="s">
        <v>16189</v>
      </c>
      <c r="D4477" s="294" t="s">
        <v>21</v>
      </c>
      <c r="E4477" s="295">
        <v>216.83425235160556</v>
      </c>
      <c r="F4477" s="296">
        <f t="shared" si="81"/>
        <v>216.83425235160556</v>
      </c>
    </row>
    <row r="4478" spans="1:6" customFormat="1" ht="28.5">
      <c r="A4478" s="291">
        <v>43083</v>
      </c>
      <c r="B4478" s="292" t="s">
        <v>36</v>
      </c>
      <c r="C4478" s="293" t="s">
        <v>16190</v>
      </c>
      <c r="D4478" s="294" t="s">
        <v>21</v>
      </c>
      <c r="E4478" s="295">
        <v>106.6493674991891</v>
      </c>
      <c r="F4478" s="296">
        <f t="shared" si="81"/>
        <v>106.6493674991891</v>
      </c>
    </row>
    <row r="4479" spans="1:6" customFormat="1" ht="28.5">
      <c r="A4479" s="291">
        <v>43084</v>
      </c>
      <c r="B4479" s="292" t="s">
        <v>36</v>
      </c>
      <c r="C4479" s="293" t="s">
        <v>16191</v>
      </c>
      <c r="D4479" s="294" t="s">
        <v>21</v>
      </c>
      <c r="E4479" s="295">
        <v>80.765488160882242</v>
      </c>
      <c r="F4479" s="296">
        <f t="shared" si="81"/>
        <v>80.765488160882242</v>
      </c>
    </row>
    <row r="4480" spans="1:6" customFormat="1" ht="14.25">
      <c r="A4480" s="291">
        <v>43086</v>
      </c>
      <c r="B4480" s="292" t="s">
        <v>36</v>
      </c>
      <c r="C4480" s="293" t="s">
        <v>16192</v>
      </c>
      <c r="D4480" s="294" t="s">
        <v>14817</v>
      </c>
      <c r="E4480" s="295">
        <v>177.57865715212455</v>
      </c>
      <c r="F4480" s="296">
        <f t="shared" si="81"/>
        <v>177.57865715212455</v>
      </c>
    </row>
    <row r="4481" spans="1:6" customFormat="1" ht="14.25">
      <c r="A4481" s="291">
        <v>43087</v>
      </c>
      <c r="B4481" s="292" t="s">
        <v>36</v>
      </c>
      <c r="C4481" s="293" t="s">
        <v>16193</v>
      </c>
      <c r="D4481" s="294" t="s">
        <v>14817</v>
      </c>
      <c r="E4481" s="295">
        <v>600.61628284138817</v>
      </c>
      <c r="F4481" s="296">
        <f t="shared" si="81"/>
        <v>600.61628284138817</v>
      </c>
    </row>
    <row r="4482" spans="1:6" customFormat="1" ht="28.5">
      <c r="A4482" s="291">
        <v>43089</v>
      </c>
      <c r="B4482" s="292" t="s">
        <v>36</v>
      </c>
      <c r="C4482" s="293" t="s">
        <v>16194</v>
      </c>
      <c r="D4482" s="294" t="s">
        <v>1874</v>
      </c>
      <c r="E4482" s="295">
        <v>61.198507946805059</v>
      </c>
      <c r="F4482" s="296">
        <f t="shared" si="81"/>
        <v>61.198507946805059</v>
      </c>
    </row>
    <row r="4483" spans="1:6" customFormat="1" ht="14.25">
      <c r="A4483" s="291">
        <v>43090</v>
      </c>
      <c r="B4483" s="292" t="s">
        <v>36</v>
      </c>
      <c r="C4483" s="293" t="s">
        <v>16195</v>
      </c>
      <c r="D4483" s="294" t="s">
        <v>1874</v>
      </c>
      <c r="E4483" s="295">
        <v>40.188128446318522</v>
      </c>
      <c r="F4483" s="296">
        <f t="shared" si="81"/>
        <v>40.188128446318522</v>
      </c>
    </row>
    <row r="4484" spans="1:6" customFormat="1" ht="28.5">
      <c r="A4484" s="291">
        <v>43088</v>
      </c>
      <c r="B4484" s="292" t="s">
        <v>36</v>
      </c>
      <c r="C4484" s="293" t="s">
        <v>16196</v>
      </c>
      <c r="D4484" s="294" t="s">
        <v>21</v>
      </c>
      <c r="E4484" s="295">
        <v>22.405124878365225</v>
      </c>
      <c r="F4484" s="296">
        <f t="shared" si="81"/>
        <v>22.405124878365225</v>
      </c>
    </row>
    <row r="4485" spans="1:6" customFormat="1" ht="14.25">
      <c r="A4485" s="291">
        <v>43091</v>
      </c>
      <c r="B4485" s="292" t="s">
        <v>36</v>
      </c>
      <c r="C4485" s="293" t="s">
        <v>16197</v>
      </c>
      <c r="D4485" s="294" t="s">
        <v>14817</v>
      </c>
      <c r="E4485" s="295">
        <v>464.83944210184882</v>
      </c>
      <c r="F4485" s="296">
        <f t="shared" si="81"/>
        <v>464.83944210184882</v>
      </c>
    </row>
    <row r="4486" spans="1:6" customFormat="1" ht="28.5">
      <c r="A4486" s="291">
        <v>43092</v>
      </c>
      <c r="B4486" s="292" t="s">
        <v>36</v>
      </c>
      <c r="C4486" s="293" t="s">
        <v>16198</v>
      </c>
      <c r="D4486" s="294" t="s">
        <v>15485</v>
      </c>
      <c r="E4486" s="295">
        <v>31.625040544923774</v>
      </c>
      <c r="F4486" s="296">
        <f t="shared" si="81"/>
        <v>31.625040544923774</v>
      </c>
    </row>
    <row r="4487" spans="1:6" customFormat="1" ht="28.5">
      <c r="A4487" s="291">
        <v>43093</v>
      </c>
      <c r="B4487" s="292" t="s">
        <v>36</v>
      </c>
      <c r="C4487" s="293" t="s">
        <v>16199</v>
      </c>
      <c r="D4487" s="294" t="s">
        <v>15485</v>
      </c>
      <c r="E4487" s="295">
        <v>42.783003567953287</v>
      </c>
      <c r="F4487" s="296">
        <f t="shared" si="81"/>
        <v>42.783003567953287</v>
      </c>
    </row>
    <row r="4488" spans="1:6" customFormat="1" ht="28.5">
      <c r="A4488" s="291">
        <v>43094</v>
      </c>
      <c r="B4488" s="292" t="s">
        <v>36</v>
      </c>
      <c r="C4488" s="293" t="s">
        <v>16200</v>
      </c>
      <c r="D4488" s="294" t="s">
        <v>21</v>
      </c>
      <c r="E4488" s="295">
        <v>427.22997080765487</v>
      </c>
      <c r="F4488" s="296">
        <f t="shared" ref="F4488:F4532" si="82">E4488*$F$3079</f>
        <v>427.22997080765487</v>
      </c>
    </row>
    <row r="4489" spans="1:6" customFormat="1" ht="28.5">
      <c r="A4489" s="291">
        <v>43095</v>
      </c>
      <c r="B4489" s="292" t="s">
        <v>36</v>
      </c>
      <c r="C4489" s="293" t="s">
        <v>16201</v>
      </c>
      <c r="D4489" s="294" t="s">
        <v>21</v>
      </c>
      <c r="E4489" s="295">
        <v>642.55595199481024</v>
      </c>
      <c r="F4489" s="296">
        <f t="shared" si="82"/>
        <v>642.55595199481024</v>
      </c>
    </row>
    <row r="4490" spans="1:6" customFormat="1" ht="14.25">
      <c r="A4490" s="291">
        <v>43096</v>
      </c>
      <c r="B4490" s="292" t="s">
        <v>36</v>
      </c>
      <c r="C4490" s="293" t="s">
        <v>16202</v>
      </c>
      <c r="D4490" s="294" t="s">
        <v>21</v>
      </c>
      <c r="E4490" s="295">
        <v>607.34674018812848</v>
      </c>
      <c r="F4490" s="296">
        <f t="shared" si="82"/>
        <v>607.34674018812848</v>
      </c>
    </row>
    <row r="4491" spans="1:6" customFormat="1" ht="14.25">
      <c r="A4491" s="291">
        <v>43098</v>
      </c>
      <c r="B4491" s="292" t="s">
        <v>36</v>
      </c>
      <c r="C4491" s="293" t="s">
        <v>16203</v>
      </c>
      <c r="D4491" s="294" t="s">
        <v>21</v>
      </c>
      <c r="E4491" s="295">
        <v>24.399935128121957</v>
      </c>
      <c r="F4491" s="296">
        <f t="shared" si="82"/>
        <v>24.399935128121957</v>
      </c>
    </row>
    <row r="4492" spans="1:6" customFormat="1" ht="14.25">
      <c r="A4492" s="291">
        <v>43097</v>
      </c>
      <c r="B4492" s="292" t="s">
        <v>36</v>
      </c>
      <c r="C4492" s="293" t="s">
        <v>16204</v>
      </c>
      <c r="D4492" s="294" t="s">
        <v>21</v>
      </c>
      <c r="E4492" s="295">
        <v>54.062601362309437</v>
      </c>
      <c r="F4492" s="296">
        <f t="shared" si="82"/>
        <v>54.062601362309437</v>
      </c>
    </row>
    <row r="4493" spans="1:6" customFormat="1" ht="14.25">
      <c r="A4493" s="291">
        <v>43100</v>
      </c>
      <c r="B4493" s="292" t="s">
        <v>36</v>
      </c>
      <c r="C4493" s="293" t="s">
        <v>16205</v>
      </c>
      <c r="D4493" s="294" t="s">
        <v>21</v>
      </c>
      <c r="E4493" s="295">
        <v>41.769380473564702</v>
      </c>
      <c r="F4493" s="296">
        <f t="shared" si="82"/>
        <v>41.769380473564702</v>
      </c>
    </row>
    <row r="4494" spans="1:6" customFormat="1" ht="14.25">
      <c r="A4494" s="291">
        <v>43101</v>
      </c>
      <c r="B4494" s="292" t="s">
        <v>36</v>
      </c>
      <c r="C4494" s="293" t="s">
        <v>16206</v>
      </c>
      <c r="D4494" s="294" t="s">
        <v>21</v>
      </c>
      <c r="E4494" s="295">
        <v>12.374310736295815</v>
      </c>
      <c r="F4494" s="296">
        <f t="shared" si="82"/>
        <v>12.374310736295815</v>
      </c>
    </row>
    <row r="4495" spans="1:6" customFormat="1" ht="14.25">
      <c r="A4495" s="291">
        <v>43102</v>
      </c>
      <c r="B4495" s="292" t="s">
        <v>36</v>
      </c>
      <c r="C4495" s="293" t="s">
        <v>16207</v>
      </c>
      <c r="D4495" s="294" t="s">
        <v>21</v>
      </c>
      <c r="E4495" s="295">
        <v>12.358092766785598</v>
      </c>
      <c r="F4495" s="296">
        <f t="shared" si="82"/>
        <v>12.358092766785598</v>
      </c>
    </row>
    <row r="4496" spans="1:6" customFormat="1" ht="14.25">
      <c r="A4496" s="291">
        <v>42614</v>
      </c>
      <c r="B4496" s="292" t="s">
        <v>36</v>
      </c>
      <c r="C4496" s="293" t="s">
        <v>16208</v>
      </c>
      <c r="D4496" s="294" t="s">
        <v>21</v>
      </c>
      <c r="E4496" s="295">
        <v>221.31852092118066</v>
      </c>
      <c r="F4496" s="296">
        <f t="shared" si="82"/>
        <v>221.31852092118066</v>
      </c>
    </row>
    <row r="4497" spans="1:6" customFormat="1" ht="28.5">
      <c r="A4497" s="291">
        <v>43104</v>
      </c>
      <c r="B4497" s="292" t="s">
        <v>36</v>
      </c>
      <c r="C4497" s="293" t="s">
        <v>16209</v>
      </c>
      <c r="D4497" s="294" t="s">
        <v>21</v>
      </c>
      <c r="E4497" s="295">
        <v>20.93739863769056</v>
      </c>
      <c r="F4497" s="296">
        <f t="shared" si="82"/>
        <v>20.93739863769056</v>
      </c>
    </row>
    <row r="4498" spans="1:6" customFormat="1" ht="14.25">
      <c r="A4498" s="291">
        <v>43105</v>
      </c>
      <c r="B4498" s="292" t="s">
        <v>36</v>
      </c>
      <c r="C4498" s="293" t="s">
        <v>16210</v>
      </c>
      <c r="D4498" s="294" t="s">
        <v>1875</v>
      </c>
      <c r="E4498" s="295">
        <v>455.17353227375935</v>
      </c>
      <c r="F4498" s="296">
        <f t="shared" si="82"/>
        <v>455.17353227375935</v>
      </c>
    </row>
    <row r="4499" spans="1:6" customFormat="1" ht="14.25">
      <c r="A4499" s="291">
        <v>43106</v>
      </c>
      <c r="B4499" s="292" t="s">
        <v>36</v>
      </c>
      <c r="C4499" s="293" t="s">
        <v>16211</v>
      </c>
      <c r="D4499" s="294" t="s">
        <v>1875</v>
      </c>
      <c r="E4499" s="295">
        <v>251.73532273759324</v>
      </c>
      <c r="F4499" s="296">
        <f t="shared" si="82"/>
        <v>251.73532273759324</v>
      </c>
    </row>
    <row r="4500" spans="1:6" customFormat="1" ht="14.25">
      <c r="A4500" s="291">
        <v>43111</v>
      </c>
      <c r="B4500" s="292" t="s">
        <v>36</v>
      </c>
      <c r="C4500" s="293" t="s">
        <v>16212</v>
      </c>
      <c r="D4500" s="294" t="s">
        <v>21</v>
      </c>
      <c r="E4500" s="295">
        <v>4.8572818683100873</v>
      </c>
      <c r="F4500" s="296">
        <f t="shared" si="82"/>
        <v>4.8572818683100873</v>
      </c>
    </row>
    <row r="4501" spans="1:6" customFormat="1" ht="28.5">
      <c r="A4501" s="291">
        <v>41578</v>
      </c>
      <c r="B4501" s="292" t="s">
        <v>36</v>
      </c>
      <c r="C4501" s="293" t="s">
        <v>16213</v>
      </c>
      <c r="D4501" s="294" t="s">
        <v>15386</v>
      </c>
      <c r="E4501" s="295">
        <v>1244.4939993512812</v>
      </c>
      <c r="F4501" s="296">
        <f t="shared" si="82"/>
        <v>1244.4939993512812</v>
      </c>
    </row>
    <row r="4502" spans="1:6" customFormat="1" ht="28.5">
      <c r="A4502" s="291">
        <v>42511</v>
      </c>
      <c r="B4502" s="292" t="s">
        <v>36</v>
      </c>
      <c r="C4502" s="293" t="s">
        <v>16214</v>
      </c>
      <c r="D4502" s="294" t="s">
        <v>15386</v>
      </c>
      <c r="E4502" s="295">
        <v>1127.8219266947776</v>
      </c>
      <c r="F4502" s="296">
        <f t="shared" si="82"/>
        <v>1127.8219266947776</v>
      </c>
    </row>
    <row r="4503" spans="1:6" customFormat="1" ht="14.25">
      <c r="A4503" s="291">
        <v>41579</v>
      </c>
      <c r="B4503" s="292" t="s">
        <v>36</v>
      </c>
      <c r="C4503" s="293" t="s">
        <v>16215</v>
      </c>
      <c r="D4503" s="294" t="s">
        <v>15386</v>
      </c>
      <c r="E4503" s="295">
        <v>803.99772948426858</v>
      </c>
      <c r="F4503" s="296">
        <f t="shared" si="82"/>
        <v>803.99772948426858</v>
      </c>
    </row>
    <row r="4504" spans="1:6" customFormat="1" ht="28.5">
      <c r="A4504" s="291">
        <v>41678</v>
      </c>
      <c r="B4504" s="292" t="s">
        <v>36</v>
      </c>
      <c r="C4504" s="293" t="s">
        <v>16216</v>
      </c>
      <c r="D4504" s="294" t="s">
        <v>15386</v>
      </c>
      <c r="E4504" s="295">
        <v>1206.1628284138826</v>
      </c>
      <c r="F4504" s="296">
        <f t="shared" si="82"/>
        <v>1206.1628284138826</v>
      </c>
    </row>
    <row r="4505" spans="1:6" customFormat="1" ht="28.5">
      <c r="A4505" s="291">
        <v>41455</v>
      </c>
      <c r="B4505" s="292" t="s">
        <v>36</v>
      </c>
      <c r="C4505" s="293" t="s">
        <v>16217</v>
      </c>
      <c r="D4505" s="294" t="s">
        <v>15386</v>
      </c>
      <c r="E4505" s="295">
        <v>2412.3337658125201</v>
      </c>
      <c r="F4505" s="296">
        <f t="shared" si="82"/>
        <v>2412.3337658125201</v>
      </c>
    </row>
    <row r="4506" spans="1:6" customFormat="1" ht="28.5">
      <c r="A4506" s="292">
        <v>41528</v>
      </c>
      <c r="B4506" s="292" t="s">
        <v>36</v>
      </c>
      <c r="C4506" s="293" t="s">
        <v>16213</v>
      </c>
      <c r="D4506" s="294" t="s">
        <v>15386</v>
      </c>
      <c r="E4506" s="295">
        <v>1244.4939993512812</v>
      </c>
      <c r="F4506" s="296">
        <f t="shared" si="82"/>
        <v>1244.4939993512812</v>
      </c>
    </row>
    <row r="4507" spans="1:6" customFormat="1" ht="28.5">
      <c r="A4507" s="291">
        <v>41456</v>
      </c>
      <c r="B4507" s="292" t="s">
        <v>36</v>
      </c>
      <c r="C4507" s="293" t="s">
        <v>16218</v>
      </c>
      <c r="D4507" s="294" t="s">
        <v>15386</v>
      </c>
      <c r="E4507" s="295">
        <v>3618.5047032111579</v>
      </c>
      <c r="F4507" s="296">
        <f t="shared" si="82"/>
        <v>3618.5047032111579</v>
      </c>
    </row>
    <row r="4508" spans="1:6" customFormat="1" ht="28.5">
      <c r="A4508" s="291">
        <v>41580</v>
      </c>
      <c r="B4508" s="292" t="s">
        <v>36</v>
      </c>
      <c r="C4508" s="293" t="s">
        <v>16219</v>
      </c>
      <c r="D4508" s="294" t="s">
        <v>15386</v>
      </c>
      <c r="E4508" s="295">
        <v>1247.3970158936099</v>
      </c>
      <c r="F4508" s="296">
        <f t="shared" si="82"/>
        <v>1247.3970158936099</v>
      </c>
    </row>
    <row r="4509" spans="1:6" customFormat="1" ht="14.25">
      <c r="A4509" s="291">
        <v>41454</v>
      </c>
      <c r="B4509" s="292" t="s">
        <v>36</v>
      </c>
      <c r="C4509" s="293" t="s">
        <v>16220</v>
      </c>
      <c r="D4509" s="294" t="s">
        <v>15386</v>
      </c>
      <c r="E4509" s="295">
        <v>751.7434317223483</v>
      </c>
      <c r="F4509" s="296">
        <f t="shared" si="82"/>
        <v>751.7434317223483</v>
      </c>
    </row>
    <row r="4510" spans="1:6" customFormat="1" ht="28.5">
      <c r="A4510" s="291">
        <v>41498</v>
      </c>
      <c r="B4510" s="292" t="s">
        <v>36</v>
      </c>
      <c r="C4510" s="293" t="s">
        <v>16221</v>
      </c>
      <c r="D4510" s="294" t="s">
        <v>1874</v>
      </c>
      <c r="E4510" s="295">
        <v>828.88420369769699</v>
      </c>
      <c r="F4510" s="296">
        <f t="shared" si="82"/>
        <v>828.88420369769699</v>
      </c>
    </row>
    <row r="4511" spans="1:6" customFormat="1" ht="28.5">
      <c r="A4511" s="291">
        <v>41531</v>
      </c>
      <c r="B4511" s="292" t="s">
        <v>36</v>
      </c>
      <c r="C4511" s="293" t="s">
        <v>16222</v>
      </c>
      <c r="D4511" s="294" t="s">
        <v>1874</v>
      </c>
      <c r="E4511" s="295">
        <v>580.77359714563738</v>
      </c>
      <c r="F4511" s="296">
        <f t="shared" si="82"/>
        <v>580.77359714563738</v>
      </c>
    </row>
    <row r="4512" spans="1:6" customFormat="1" ht="14.25">
      <c r="A4512" s="291">
        <v>41557</v>
      </c>
      <c r="B4512" s="292" t="s">
        <v>36</v>
      </c>
      <c r="C4512" s="293" t="s">
        <v>16223</v>
      </c>
      <c r="D4512" s="294" t="s">
        <v>21</v>
      </c>
      <c r="E4512" s="295">
        <v>195.10217320791435</v>
      </c>
      <c r="F4512" s="296">
        <f t="shared" si="82"/>
        <v>195.10217320791435</v>
      </c>
    </row>
    <row r="4513" spans="1:6" customFormat="1" ht="14.25">
      <c r="A4513" s="291">
        <v>41506</v>
      </c>
      <c r="B4513" s="292" t="s">
        <v>36</v>
      </c>
      <c r="C4513" s="293" t="s">
        <v>16224</v>
      </c>
      <c r="D4513" s="294" t="s">
        <v>1874</v>
      </c>
      <c r="E4513" s="295">
        <v>50.948751216347709</v>
      </c>
      <c r="F4513" s="296">
        <f t="shared" si="82"/>
        <v>50.948751216347709</v>
      </c>
    </row>
    <row r="4514" spans="1:6" customFormat="1" ht="28.5">
      <c r="A4514" s="291">
        <v>41505</v>
      </c>
      <c r="B4514" s="292" t="s">
        <v>36</v>
      </c>
      <c r="C4514" s="293" t="s">
        <v>16225</v>
      </c>
      <c r="D4514" s="294" t="s">
        <v>1874</v>
      </c>
      <c r="E4514" s="295">
        <v>111.6282841388258</v>
      </c>
      <c r="F4514" s="296">
        <f t="shared" si="82"/>
        <v>111.6282841388258</v>
      </c>
    </row>
    <row r="4515" spans="1:6" customFormat="1" ht="28.5">
      <c r="A4515" s="291">
        <v>41528</v>
      </c>
      <c r="B4515" s="292" t="s">
        <v>36</v>
      </c>
      <c r="C4515" s="293" t="s">
        <v>16226</v>
      </c>
      <c r="D4515" s="294" t="s">
        <v>1874</v>
      </c>
      <c r="E4515" s="295">
        <v>275</v>
      </c>
      <c r="F4515" s="296">
        <f t="shared" si="82"/>
        <v>275</v>
      </c>
    </row>
    <row r="4516" spans="1:6" customFormat="1" ht="14.25">
      <c r="A4516" s="291">
        <v>41546</v>
      </c>
      <c r="B4516" s="292" t="s">
        <v>36</v>
      </c>
      <c r="C4516" s="293" t="s">
        <v>16227</v>
      </c>
      <c r="D4516" s="294" t="s">
        <v>1739</v>
      </c>
      <c r="E4516" s="295">
        <v>371.869931884528</v>
      </c>
      <c r="F4516" s="296">
        <f t="shared" si="82"/>
        <v>371.869931884528</v>
      </c>
    </row>
    <row r="4517" spans="1:6" customFormat="1" ht="14.25">
      <c r="A4517" s="291">
        <v>41545</v>
      </c>
      <c r="B4517" s="292" t="s">
        <v>36</v>
      </c>
      <c r="C4517" s="293" t="s">
        <v>16228</v>
      </c>
      <c r="D4517" s="294" t="s">
        <v>1739</v>
      </c>
      <c r="E4517" s="295">
        <v>317.01265001621795</v>
      </c>
      <c r="F4517" s="296">
        <f t="shared" si="82"/>
        <v>317.01265001621795</v>
      </c>
    </row>
    <row r="4518" spans="1:6" customFormat="1" ht="14.25">
      <c r="A4518" s="291">
        <v>41547</v>
      </c>
      <c r="B4518" s="292" t="s">
        <v>36</v>
      </c>
      <c r="C4518" s="293" t="s">
        <v>16229</v>
      </c>
      <c r="D4518" s="294" t="s">
        <v>1739</v>
      </c>
      <c r="E4518" s="295">
        <v>293.20467077521891</v>
      </c>
      <c r="F4518" s="296">
        <f t="shared" si="82"/>
        <v>293.20467077521891</v>
      </c>
    </row>
    <row r="4519" spans="1:6" customFormat="1" ht="14.25">
      <c r="A4519" s="291">
        <v>41497</v>
      </c>
      <c r="B4519" s="292" t="s">
        <v>36</v>
      </c>
      <c r="C4519" s="293" t="s">
        <v>16230</v>
      </c>
      <c r="D4519" s="294" t="s">
        <v>14817</v>
      </c>
      <c r="E4519" s="295">
        <v>3140.5854686993184</v>
      </c>
      <c r="F4519" s="296">
        <f t="shared" si="82"/>
        <v>3140.5854686993184</v>
      </c>
    </row>
    <row r="4520" spans="1:6" customFormat="1" ht="14.25">
      <c r="A4520" s="291">
        <v>41495</v>
      </c>
      <c r="B4520" s="292" t="s">
        <v>36</v>
      </c>
      <c r="C4520" s="293" t="s">
        <v>16231</v>
      </c>
      <c r="D4520" s="294" t="s">
        <v>14817</v>
      </c>
      <c r="E4520" s="295">
        <v>991.21796951021713</v>
      </c>
      <c r="F4520" s="296">
        <f t="shared" si="82"/>
        <v>991.21796951021713</v>
      </c>
    </row>
    <row r="4521" spans="1:6" customFormat="1" ht="14.25">
      <c r="A4521" s="291">
        <v>41496</v>
      </c>
      <c r="B4521" s="292" t="s">
        <v>36</v>
      </c>
      <c r="C4521" s="293" t="s">
        <v>16232</v>
      </c>
      <c r="D4521" s="294" t="s">
        <v>14817</v>
      </c>
      <c r="E4521" s="295">
        <v>1486.6688290626012</v>
      </c>
      <c r="F4521" s="296">
        <f t="shared" si="82"/>
        <v>1486.6688290626012</v>
      </c>
    </row>
    <row r="4522" spans="1:6" customFormat="1" ht="14.25">
      <c r="A4522" s="291">
        <v>41544</v>
      </c>
      <c r="B4522" s="292" t="s">
        <v>36</v>
      </c>
      <c r="C4522" s="293" t="s">
        <v>16233</v>
      </c>
      <c r="D4522" s="294" t="s">
        <v>1739</v>
      </c>
      <c r="E4522" s="295">
        <v>571.42393772299704</v>
      </c>
      <c r="F4522" s="296">
        <f t="shared" si="82"/>
        <v>571.42393772299704</v>
      </c>
    </row>
    <row r="4523" spans="1:6" customFormat="1" ht="14.25">
      <c r="A4523" s="291">
        <v>41500</v>
      </c>
      <c r="B4523" s="292" t="s">
        <v>36</v>
      </c>
      <c r="C4523" s="293" t="s">
        <v>16234</v>
      </c>
      <c r="D4523" s="294" t="s">
        <v>1874</v>
      </c>
      <c r="E4523" s="295">
        <v>244.23451183911772</v>
      </c>
      <c r="F4523" s="296">
        <f t="shared" si="82"/>
        <v>244.23451183911772</v>
      </c>
    </row>
    <row r="4524" spans="1:6" customFormat="1" ht="28.5">
      <c r="A4524" s="291">
        <v>41501</v>
      </c>
      <c r="B4524" s="292" t="s">
        <v>36</v>
      </c>
      <c r="C4524" s="293" t="s">
        <v>16235</v>
      </c>
      <c r="D4524" s="294" t="s">
        <v>21</v>
      </c>
      <c r="E4524" s="295">
        <v>55.749270191372034</v>
      </c>
      <c r="F4524" s="296">
        <f t="shared" si="82"/>
        <v>55.749270191372034</v>
      </c>
    </row>
    <row r="4525" spans="1:6" customFormat="1" ht="28.5">
      <c r="A4525" s="291">
        <v>41499</v>
      </c>
      <c r="B4525" s="292" t="s">
        <v>36</v>
      </c>
      <c r="C4525" s="293" t="s">
        <v>16236</v>
      </c>
      <c r="D4525" s="294" t="s">
        <v>21</v>
      </c>
      <c r="E4525" s="295">
        <v>435.45248134933502</v>
      </c>
      <c r="F4525" s="296">
        <f t="shared" si="82"/>
        <v>435.45248134933502</v>
      </c>
    </row>
    <row r="4526" spans="1:6" customFormat="1" ht="28.5">
      <c r="A4526" s="291">
        <v>41503</v>
      </c>
      <c r="B4526" s="292" t="s">
        <v>36</v>
      </c>
      <c r="C4526" s="293" t="s">
        <v>16237</v>
      </c>
      <c r="D4526" s="294" t="s">
        <v>21</v>
      </c>
      <c r="E4526" s="295">
        <v>452.95977943561468</v>
      </c>
      <c r="F4526" s="296">
        <f t="shared" si="82"/>
        <v>452.95977943561468</v>
      </c>
    </row>
    <row r="4527" spans="1:6" customFormat="1" ht="28.5">
      <c r="A4527" s="291">
        <v>41530</v>
      </c>
      <c r="B4527" s="292" t="s">
        <v>36</v>
      </c>
      <c r="C4527" s="293" t="s">
        <v>16238</v>
      </c>
      <c r="D4527" s="294" t="s">
        <v>1874</v>
      </c>
      <c r="E4527" s="295">
        <v>460.99578332792731</v>
      </c>
      <c r="F4527" s="296">
        <f t="shared" si="82"/>
        <v>460.99578332792731</v>
      </c>
    </row>
    <row r="4528" spans="1:6" customFormat="1" ht="14.25">
      <c r="A4528" s="291">
        <v>41527</v>
      </c>
      <c r="B4528" s="292" t="s">
        <v>36</v>
      </c>
      <c r="C4528" s="293" t="s">
        <v>16239</v>
      </c>
      <c r="D4528" s="294" t="s">
        <v>14817</v>
      </c>
      <c r="E4528" s="295">
        <v>2143.0262731106068</v>
      </c>
      <c r="F4528" s="296">
        <f t="shared" si="82"/>
        <v>2143.0262731106068</v>
      </c>
    </row>
    <row r="4529" spans="1:8" customFormat="1" ht="28.5">
      <c r="A4529" s="291">
        <v>41529</v>
      </c>
      <c r="B4529" s="292" t="s">
        <v>36</v>
      </c>
      <c r="C4529" s="293" t="s">
        <v>16240</v>
      </c>
      <c r="D4529" s="294" t="s">
        <v>14817</v>
      </c>
      <c r="E4529" s="295">
        <v>29058.246837495943</v>
      </c>
      <c r="F4529" s="296">
        <f t="shared" si="82"/>
        <v>29058.246837495943</v>
      </c>
    </row>
    <row r="4530" spans="1:8" customFormat="1" ht="14.25">
      <c r="A4530" s="291">
        <v>41555</v>
      </c>
      <c r="B4530" s="292" t="s">
        <v>36</v>
      </c>
      <c r="C4530" s="293" t="s">
        <v>16241</v>
      </c>
      <c r="D4530" s="294" t="s">
        <v>14817</v>
      </c>
      <c r="E4530" s="295">
        <v>6869.6399610768722</v>
      </c>
      <c r="F4530" s="296">
        <f t="shared" si="82"/>
        <v>6869.6399610768722</v>
      </c>
    </row>
    <row r="4531" spans="1:8" customFormat="1" ht="28.5">
      <c r="A4531" s="291">
        <v>100883</v>
      </c>
      <c r="B4531" s="292" t="s">
        <v>36</v>
      </c>
      <c r="C4531" s="293" t="s">
        <v>16242</v>
      </c>
      <c r="D4531" s="294" t="s">
        <v>21</v>
      </c>
      <c r="E4531" s="295">
        <v>309.79565358417125</v>
      </c>
      <c r="F4531" s="296">
        <f t="shared" si="82"/>
        <v>309.79565358417125</v>
      </c>
    </row>
    <row r="4532" spans="1:8" customFormat="1" ht="28.5">
      <c r="A4532" s="291">
        <v>100882</v>
      </c>
      <c r="B4532" s="292" t="s">
        <v>36</v>
      </c>
      <c r="C4532" s="293" t="s">
        <v>16243</v>
      </c>
      <c r="D4532" s="294" t="s">
        <v>21</v>
      </c>
      <c r="E4532" s="295">
        <v>144.08855011352577</v>
      </c>
      <c r="F4532" s="296">
        <f t="shared" si="82"/>
        <v>144.08855011352577</v>
      </c>
    </row>
    <row r="4533" spans="1:8" customFormat="1" ht="15">
      <c r="A4533" s="447" t="s">
        <v>16244</v>
      </c>
      <c r="B4533" s="448"/>
      <c r="C4533" s="448"/>
      <c r="D4533" s="448"/>
      <c r="E4533" s="448"/>
      <c r="F4533" s="448"/>
    </row>
    <row r="4534" spans="1:8" customFormat="1" ht="14.25">
      <c r="A4534" s="291">
        <v>100390</v>
      </c>
      <c r="B4534" s="292" t="s">
        <v>36</v>
      </c>
      <c r="C4534" s="293" t="s">
        <v>16245</v>
      </c>
      <c r="D4534" s="294" t="s">
        <v>14817</v>
      </c>
      <c r="E4534" s="310">
        <v>0</v>
      </c>
      <c r="F4534" s="311">
        <f>E4534*$F$3079</f>
        <v>0</v>
      </c>
    </row>
    <row r="4535" spans="1:8" customFormat="1" ht="13.5" thickBot="1">
      <c r="A4535" s="312"/>
      <c r="B4535" s="312"/>
      <c r="C4535" s="313"/>
      <c r="D4535" s="314"/>
      <c r="E4535" s="310"/>
      <c r="F4535" s="311"/>
    </row>
    <row r="4536" spans="1:8" customFormat="1" ht="16.5" thickBot="1">
      <c r="A4536" s="449" t="s">
        <v>16246</v>
      </c>
      <c r="B4536" s="450"/>
      <c r="C4536" s="450"/>
      <c r="D4536" s="450"/>
      <c r="E4536" s="451"/>
      <c r="F4536" s="284" t="s">
        <v>60</v>
      </c>
      <c r="G4536" t="s">
        <v>38</v>
      </c>
    </row>
    <row r="4537" spans="1:8" customFormat="1" ht="25.5">
      <c r="A4537" s="285" t="s">
        <v>14797</v>
      </c>
      <c r="B4537" s="285"/>
      <c r="C4537" s="286" t="s">
        <v>14798</v>
      </c>
      <c r="D4537" s="285" t="s">
        <v>2489</v>
      </c>
      <c r="E4537" s="285" t="s">
        <v>14799</v>
      </c>
      <c r="F4537" s="285">
        <f>'Reajuste '!$R$4</f>
        <v>1</v>
      </c>
    </row>
    <row r="4538" spans="1:8" customFormat="1" ht="14.25">
      <c r="A4538" s="312">
        <v>10813</v>
      </c>
      <c r="B4538" s="312" t="s">
        <v>16247</v>
      </c>
      <c r="C4538" s="313" t="s">
        <v>16248</v>
      </c>
      <c r="D4538" s="314" t="s">
        <v>21</v>
      </c>
      <c r="E4538" s="310">
        <v>16.728835549789164</v>
      </c>
      <c r="F4538" s="296">
        <f>E4538*$F$4537</f>
        <v>16.728835549789164</v>
      </c>
    </row>
    <row r="4539" spans="1:8" customFormat="1" ht="14.25">
      <c r="A4539" s="315">
        <v>10587</v>
      </c>
      <c r="B4539" s="316" t="s">
        <v>16249</v>
      </c>
      <c r="C4539" s="317" t="s">
        <v>16250</v>
      </c>
      <c r="D4539" s="318" t="s">
        <v>15386</v>
      </c>
      <c r="E4539" s="319">
        <v>3201.9</v>
      </c>
      <c r="F4539" s="296">
        <f>E4539*$F$4537</f>
        <v>3201.9</v>
      </c>
    </row>
    <row r="4540" spans="1:8" customFormat="1" ht="12.75">
      <c r="A4540" s="312"/>
      <c r="B4540" s="312"/>
      <c r="C4540" s="313"/>
      <c r="D4540" s="314"/>
      <c r="E4540" s="310"/>
      <c r="F4540" s="311"/>
    </row>
    <row r="4541" spans="1:8" customFormat="1" ht="12.75">
      <c r="A4541" s="320"/>
      <c r="B4541" s="320"/>
      <c r="C4541" s="321"/>
      <c r="D4541" s="322"/>
      <c r="E4541" s="2"/>
      <c r="F4541" s="323"/>
    </row>
    <row r="4542" spans="1:8" s="45" customFormat="1" ht="14.25">
      <c r="A4542" s="184"/>
      <c r="B4542" s="71"/>
      <c r="C4542" s="185"/>
      <c r="D4542" s="186"/>
      <c r="E4542" s="187"/>
      <c r="F4542" s="188"/>
      <c r="G4542" s="65"/>
      <c r="H4542" s="45" t="str">
        <f t="shared" ref="H4542" si="83">PROPER(LOWER(C4542))</f>
        <v/>
      </c>
    </row>
    <row r="4543" spans="1:8" s="45" customFormat="1" ht="30.75" customHeight="1">
      <c r="A4543" s="56"/>
      <c r="B4543" s="57"/>
      <c r="C4543" s="109" t="s">
        <v>1755</v>
      </c>
      <c r="D4543" s="57"/>
      <c r="E4543" s="57"/>
      <c r="F4543" s="60" t="s">
        <v>60</v>
      </c>
      <c r="G4543" s="26" t="s">
        <v>2416</v>
      </c>
    </row>
    <row r="4544" spans="1:8" s="45" customFormat="1" ht="24" customHeight="1">
      <c r="A4544" s="46" t="s">
        <v>1</v>
      </c>
      <c r="B4544" s="47" t="s">
        <v>1737</v>
      </c>
      <c r="C4544" s="48" t="s">
        <v>1732</v>
      </c>
      <c r="D4544" s="47" t="s">
        <v>1738</v>
      </c>
      <c r="E4544" s="64" t="s">
        <v>1751</v>
      </c>
      <c r="F4544" s="183">
        <f>'Reajuste '!$R$4</f>
        <v>1</v>
      </c>
    </row>
    <row r="4545" spans="1:6" s="45" customFormat="1" ht="14.25">
      <c r="A4545" s="66"/>
      <c r="B4545" s="67"/>
      <c r="C4545" s="110" t="s">
        <v>1756</v>
      </c>
      <c r="D4545" s="68"/>
      <c r="E4545" s="68"/>
      <c r="F4545" s="69"/>
    </row>
    <row r="4546" spans="1:6" s="45" customFormat="1" ht="14.25">
      <c r="A4546" s="31">
        <v>11013</v>
      </c>
      <c r="B4546" s="21" t="s">
        <v>1873</v>
      </c>
      <c r="C4546" s="107" t="s">
        <v>5349</v>
      </c>
      <c r="D4546" s="41" t="s">
        <v>1738</v>
      </c>
      <c r="E4546" s="42">
        <v>0.65</v>
      </c>
      <c r="F4546" s="170">
        <f t="shared" ref="F4546:F4609" si="84">E4546*$F$4544</f>
        <v>0.65</v>
      </c>
    </row>
    <row r="4547" spans="1:6" s="45" customFormat="1" ht="14.25">
      <c r="A4547" s="31">
        <v>10714</v>
      </c>
      <c r="B4547" s="21" t="s">
        <v>1873</v>
      </c>
      <c r="C4547" s="107" t="s">
        <v>5350</v>
      </c>
      <c r="D4547" s="41" t="s">
        <v>1738</v>
      </c>
      <c r="E4547" s="42">
        <v>117.39</v>
      </c>
      <c r="F4547" s="170">
        <f t="shared" si="84"/>
        <v>117.39</v>
      </c>
    </row>
    <row r="4548" spans="1:6" s="45" customFormat="1" ht="14.25">
      <c r="A4548" s="31">
        <v>10186</v>
      </c>
      <c r="B4548" s="21" t="s">
        <v>1873</v>
      </c>
      <c r="C4548" s="107" t="s">
        <v>5351</v>
      </c>
      <c r="D4548" s="41" t="s">
        <v>23</v>
      </c>
      <c r="E4548" s="42">
        <v>87.8</v>
      </c>
      <c r="F4548" s="170">
        <f t="shared" si="84"/>
        <v>87.8</v>
      </c>
    </row>
    <row r="4549" spans="1:6" s="45" customFormat="1" ht="14.25">
      <c r="A4549" s="31">
        <v>10645</v>
      </c>
      <c r="B4549" s="21" t="s">
        <v>1873</v>
      </c>
      <c r="C4549" s="107" t="s">
        <v>5352</v>
      </c>
      <c r="D4549" s="41" t="s">
        <v>21</v>
      </c>
      <c r="E4549" s="42">
        <v>273.27999999999997</v>
      </c>
      <c r="F4549" s="170">
        <f t="shared" si="84"/>
        <v>273.27999999999997</v>
      </c>
    </row>
    <row r="4550" spans="1:6" s="45" customFormat="1" ht="14.25">
      <c r="A4550" s="31">
        <v>10625</v>
      </c>
      <c r="B4550" s="21" t="s">
        <v>1873</v>
      </c>
      <c r="C4550" s="107" t="s">
        <v>5353</v>
      </c>
      <c r="D4550" s="41" t="s">
        <v>21</v>
      </c>
      <c r="E4550" s="42">
        <v>125.2</v>
      </c>
      <c r="F4550" s="170">
        <f t="shared" si="84"/>
        <v>125.2</v>
      </c>
    </row>
    <row r="4551" spans="1:6" s="45" customFormat="1" ht="14.25">
      <c r="A4551" s="31">
        <v>10133</v>
      </c>
      <c r="B4551" s="21" t="s">
        <v>1873</v>
      </c>
      <c r="C4551" s="107" t="s">
        <v>5354</v>
      </c>
      <c r="D4551" s="41" t="s">
        <v>23</v>
      </c>
      <c r="E4551" s="42">
        <v>7.2</v>
      </c>
      <c r="F4551" s="170">
        <f t="shared" si="84"/>
        <v>7.2</v>
      </c>
    </row>
    <row r="4552" spans="1:6" s="45" customFormat="1" ht="14.25">
      <c r="A4552" s="31">
        <v>10131</v>
      </c>
      <c r="B4552" s="21" t="s">
        <v>1873</v>
      </c>
      <c r="C4552" s="107" t="s">
        <v>5355</v>
      </c>
      <c r="D4552" s="41" t="s">
        <v>23</v>
      </c>
      <c r="E4552" s="42">
        <v>7.01</v>
      </c>
      <c r="F4552" s="170">
        <f t="shared" si="84"/>
        <v>7.01</v>
      </c>
    </row>
    <row r="4553" spans="1:6" s="45" customFormat="1" ht="14.25">
      <c r="A4553" s="31">
        <v>10132</v>
      </c>
      <c r="B4553" s="21" t="s">
        <v>1873</v>
      </c>
      <c r="C4553" s="107" t="s">
        <v>5356</v>
      </c>
      <c r="D4553" s="41" t="s">
        <v>23</v>
      </c>
      <c r="E4553" s="42">
        <v>7.4</v>
      </c>
      <c r="F4553" s="170">
        <f t="shared" si="84"/>
        <v>7.4</v>
      </c>
    </row>
    <row r="4554" spans="1:6" s="45" customFormat="1" ht="14.25">
      <c r="A4554" s="31">
        <v>10130</v>
      </c>
      <c r="B4554" s="21" t="s">
        <v>1873</v>
      </c>
      <c r="C4554" s="107" t="s">
        <v>5357</v>
      </c>
      <c r="D4554" s="41" t="s">
        <v>23</v>
      </c>
      <c r="E4554" s="42">
        <v>6.41</v>
      </c>
      <c r="F4554" s="170">
        <f t="shared" si="84"/>
        <v>6.41</v>
      </c>
    </row>
    <row r="4555" spans="1:6" s="45" customFormat="1" ht="14.25">
      <c r="A4555" s="31">
        <v>11570</v>
      </c>
      <c r="B4555" s="21" t="s">
        <v>1873</v>
      </c>
      <c r="C4555" s="107" t="s">
        <v>5358</v>
      </c>
      <c r="D4555" s="41" t="s">
        <v>23</v>
      </c>
      <c r="E4555" s="42">
        <v>6.33</v>
      </c>
      <c r="F4555" s="170">
        <f t="shared" si="84"/>
        <v>6.33</v>
      </c>
    </row>
    <row r="4556" spans="1:6" s="45" customFormat="1" ht="14.25">
      <c r="A4556" s="31">
        <v>11569</v>
      </c>
      <c r="B4556" s="21" t="s">
        <v>1873</v>
      </c>
      <c r="C4556" s="107" t="s">
        <v>5359</v>
      </c>
      <c r="D4556" s="41" t="s">
        <v>23</v>
      </c>
      <c r="E4556" s="42">
        <v>6.71</v>
      </c>
      <c r="F4556" s="170">
        <f t="shared" si="84"/>
        <v>6.71</v>
      </c>
    </row>
    <row r="4557" spans="1:6" s="45" customFormat="1" ht="14.25">
      <c r="A4557" s="31">
        <v>10129</v>
      </c>
      <c r="B4557" s="21" t="s">
        <v>1873</v>
      </c>
      <c r="C4557" s="107" t="s">
        <v>5360</v>
      </c>
      <c r="D4557" s="41" t="s">
        <v>23</v>
      </c>
      <c r="E4557" s="42">
        <v>6.45</v>
      </c>
      <c r="F4557" s="170">
        <f t="shared" si="84"/>
        <v>6.45</v>
      </c>
    </row>
    <row r="4558" spans="1:6" s="45" customFormat="1" ht="14.25">
      <c r="A4558" s="31">
        <v>10127</v>
      </c>
      <c r="B4558" s="21" t="s">
        <v>1873</v>
      </c>
      <c r="C4558" s="107" t="s">
        <v>5361</v>
      </c>
      <c r="D4558" s="41" t="s">
        <v>23</v>
      </c>
      <c r="E4558" s="42">
        <v>6.33</v>
      </c>
      <c r="F4558" s="170">
        <f t="shared" si="84"/>
        <v>6.33</v>
      </c>
    </row>
    <row r="4559" spans="1:6" s="45" customFormat="1" ht="14.25">
      <c r="A4559" s="31">
        <v>10128</v>
      </c>
      <c r="B4559" s="21" t="s">
        <v>1873</v>
      </c>
      <c r="C4559" s="107" t="s">
        <v>5362</v>
      </c>
      <c r="D4559" s="41" t="s">
        <v>23</v>
      </c>
      <c r="E4559" s="42">
        <v>6.49</v>
      </c>
      <c r="F4559" s="170">
        <f t="shared" si="84"/>
        <v>6.49</v>
      </c>
    </row>
    <row r="4560" spans="1:6" s="45" customFormat="1" ht="14.25">
      <c r="A4560" s="31">
        <v>10801</v>
      </c>
      <c r="B4560" s="21" t="s">
        <v>1873</v>
      </c>
      <c r="C4560" s="107" t="s">
        <v>5363</v>
      </c>
      <c r="D4560" s="41" t="s">
        <v>23</v>
      </c>
      <c r="E4560" s="42">
        <v>7.72</v>
      </c>
      <c r="F4560" s="170">
        <f t="shared" si="84"/>
        <v>7.72</v>
      </c>
    </row>
    <row r="4561" spans="1:6" s="45" customFormat="1" ht="14.25">
      <c r="A4561" s="31">
        <v>10202</v>
      </c>
      <c r="B4561" s="21" t="s">
        <v>1873</v>
      </c>
      <c r="C4561" s="107" t="s">
        <v>5364</v>
      </c>
      <c r="D4561" s="41" t="s">
        <v>23</v>
      </c>
      <c r="E4561" s="42">
        <v>10.96</v>
      </c>
      <c r="F4561" s="170">
        <f t="shared" si="84"/>
        <v>10.96</v>
      </c>
    </row>
    <row r="4562" spans="1:6" s="45" customFormat="1" ht="14.25">
      <c r="A4562" s="31">
        <v>10799</v>
      </c>
      <c r="B4562" s="21" t="s">
        <v>1873</v>
      </c>
      <c r="C4562" s="107" t="s">
        <v>5365</v>
      </c>
      <c r="D4562" s="41" t="s">
        <v>21</v>
      </c>
      <c r="E4562" s="42">
        <v>112.98</v>
      </c>
      <c r="F4562" s="170">
        <f t="shared" si="84"/>
        <v>112.98</v>
      </c>
    </row>
    <row r="4563" spans="1:6" s="45" customFormat="1" ht="14.25">
      <c r="A4563" s="31">
        <v>10769</v>
      </c>
      <c r="B4563" s="21" t="s">
        <v>1873</v>
      </c>
      <c r="C4563" s="107" t="s">
        <v>5366</v>
      </c>
      <c r="D4563" s="41" t="s">
        <v>1740</v>
      </c>
      <c r="E4563" s="42">
        <v>47.88</v>
      </c>
      <c r="F4563" s="170">
        <f t="shared" si="84"/>
        <v>47.88</v>
      </c>
    </row>
    <row r="4564" spans="1:6" s="45" customFormat="1" ht="14.25">
      <c r="A4564" s="31">
        <v>10770</v>
      </c>
      <c r="B4564" s="21" t="s">
        <v>1873</v>
      </c>
      <c r="C4564" s="107" t="s">
        <v>5367</v>
      </c>
      <c r="D4564" s="41" t="s">
        <v>1740</v>
      </c>
      <c r="E4564" s="42">
        <v>40.94</v>
      </c>
      <c r="F4564" s="170">
        <f t="shared" si="84"/>
        <v>40.94</v>
      </c>
    </row>
    <row r="4565" spans="1:6" s="45" customFormat="1" ht="14.25">
      <c r="A4565" s="31">
        <v>10762</v>
      </c>
      <c r="B4565" s="21" t="s">
        <v>1873</v>
      </c>
      <c r="C4565" s="107" t="s">
        <v>5368</v>
      </c>
      <c r="D4565" s="41" t="s">
        <v>23</v>
      </c>
      <c r="E4565" s="42">
        <v>51.45</v>
      </c>
      <c r="F4565" s="170">
        <f t="shared" si="84"/>
        <v>51.45</v>
      </c>
    </row>
    <row r="4566" spans="1:6" s="45" customFormat="1" ht="14.25">
      <c r="A4566" s="31">
        <v>111881</v>
      </c>
      <c r="B4566" s="21" t="s">
        <v>1873</v>
      </c>
      <c r="C4566" s="107" t="s">
        <v>5369</v>
      </c>
      <c r="D4566" s="41" t="s">
        <v>27</v>
      </c>
      <c r="E4566" s="42">
        <v>816.55</v>
      </c>
      <c r="F4566" s="170">
        <f t="shared" si="84"/>
        <v>816.55</v>
      </c>
    </row>
    <row r="4567" spans="1:6" s="45" customFormat="1" ht="14.25">
      <c r="A4567" s="31">
        <v>10574</v>
      </c>
      <c r="B4567" s="21" t="s">
        <v>1873</v>
      </c>
      <c r="C4567" s="107" t="s">
        <v>5370</v>
      </c>
      <c r="D4567" s="41" t="s">
        <v>23</v>
      </c>
      <c r="E4567" s="42">
        <v>3.76</v>
      </c>
      <c r="F4567" s="170">
        <f t="shared" si="84"/>
        <v>3.76</v>
      </c>
    </row>
    <row r="4568" spans="1:6" s="45" customFormat="1" ht="14.25">
      <c r="A4568" s="31">
        <v>10557</v>
      </c>
      <c r="B4568" s="21" t="s">
        <v>1873</v>
      </c>
      <c r="C4568" s="107" t="s">
        <v>5371</v>
      </c>
      <c r="D4568" s="41" t="s">
        <v>44</v>
      </c>
      <c r="E4568" s="42">
        <v>8.82</v>
      </c>
      <c r="F4568" s="170">
        <f t="shared" si="84"/>
        <v>8.82</v>
      </c>
    </row>
    <row r="4569" spans="1:6" s="45" customFormat="1" ht="14.25">
      <c r="A4569" s="31">
        <v>10785</v>
      </c>
      <c r="B4569" s="21" t="s">
        <v>1873</v>
      </c>
      <c r="C4569" s="107" t="s">
        <v>5372</v>
      </c>
      <c r="D4569" s="41" t="s">
        <v>27</v>
      </c>
      <c r="E4569" s="42">
        <v>14.34</v>
      </c>
      <c r="F4569" s="170">
        <f t="shared" si="84"/>
        <v>14.34</v>
      </c>
    </row>
    <row r="4570" spans="1:6" s="45" customFormat="1" ht="14.25">
      <c r="A4570" s="31">
        <v>10035</v>
      </c>
      <c r="B4570" s="21" t="s">
        <v>1873</v>
      </c>
      <c r="C4570" s="107" t="s">
        <v>5373</v>
      </c>
      <c r="D4570" s="41" t="s">
        <v>27</v>
      </c>
      <c r="E4570" s="42">
        <v>3.98</v>
      </c>
      <c r="F4570" s="170">
        <f t="shared" si="84"/>
        <v>3.98</v>
      </c>
    </row>
    <row r="4571" spans="1:6" s="45" customFormat="1" ht="14.25">
      <c r="A4571" s="31">
        <v>10591</v>
      </c>
      <c r="B4571" s="21" t="s">
        <v>1873</v>
      </c>
      <c r="C4571" s="107" t="s">
        <v>5374</v>
      </c>
      <c r="D4571" s="41" t="s">
        <v>22</v>
      </c>
      <c r="E4571" s="42">
        <v>360.89</v>
      </c>
      <c r="F4571" s="170">
        <f t="shared" si="84"/>
        <v>360.89</v>
      </c>
    </row>
    <row r="4572" spans="1:6" s="45" customFormat="1" ht="14.25">
      <c r="A4572" s="31">
        <v>10634</v>
      </c>
      <c r="B4572" s="21" t="s">
        <v>1873</v>
      </c>
      <c r="C4572" s="107" t="s">
        <v>5375</v>
      </c>
      <c r="D4572" s="41" t="s">
        <v>22</v>
      </c>
      <c r="E4572" s="42">
        <v>260</v>
      </c>
      <c r="F4572" s="170">
        <f t="shared" si="84"/>
        <v>260</v>
      </c>
    </row>
    <row r="4573" spans="1:6" s="45" customFormat="1" ht="14.25">
      <c r="A4573" s="31">
        <v>10579</v>
      </c>
      <c r="B4573" s="21" t="s">
        <v>1873</v>
      </c>
      <c r="C4573" s="107" t="s">
        <v>5376</v>
      </c>
      <c r="D4573" s="41" t="s">
        <v>1741</v>
      </c>
      <c r="E4573" s="42">
        <v>47.75</v>
      </c>
      <c r="F4573" s="170">
        <f t="shared" si="84"/>
        <v>47.75</v>
      </c>
    </row>
    <row r="4574" spans="1:6" s="45" customFormat="1" ht="14.25">
      <c r="A4574" s="31">
        <v>11490</v>
      </c>
      <c r="B4574" s="21" t="s">
        <v>1873</v>
      </c>
      <c r="C4574" s="107" t="s">
        <v>5377</v>
      </c>
      <c r="D4574" s="41" t="s">
        <v>22</v>
      </c>
      <c r="E4574" s="42">
        <v>5174.5600000000004</v>
      </c>
      <c r="F4574" s="170">
        <f t="shared" si="84"/>
        <v>5174.5600000000004</v>
      </c>
    </row>
    <row r="4575" spans="1:6" s="45" customFormat="1" ht="14.25">
      <c r="A4575" s="31">
        <v>10587</v>
      </c>
      <c r="B4575" s="21" t="s">
        <v>1873</v>
      </c>
      <c r="C4575" s="107" t="s">
        <v>5378</v>
      </c>
      <c r="D4575" s="41" t="s">
        <v>22</v>
      </c>
      <c r="E4575" s="42">
        <v>3201.9</v>
      </c>
      <c r="F4575" s="170">
        <f t="shared" si="84"/>
        <v>3201.9</v>
      </c>
    </row>
    <row r="4576" spans="1:6" s="45" customFormat="1" ht="14.25">
      <c r="A4576" s="31">
        <v>10589</v>
      </c>
      <c r="B4576" s="21" t="s">
        <v>1873</v>
      </c>
      <c r="C4576" s="107" t="s">
        <v>5379</v>
      </c>
      <c r="D4576" s="41" t="s">
        <v>22</v>
      </c>
      <c r="E4576" s="42">
        <v>5172.1099999999997</v>
      </c>
      <c r="F4576" s="170">
        <f t="shared" si="84"/>
        <v>5172.1099999999997</v>
      </c>
    </row>
    <row r="4577" spans="1:6" s="45" customFormat="1" ht="14.25">
      <c r="A4577" s="31">
        <v>10590</v>
      </c>
      <c r="B4577" s="21" t="s">
        <v>1873</v>
      </c>
      <c r="C4577" s="107" t="s">
        <v>5380</v>
      </c>
      <c r="D4577" s="41" t="s">
        <v>22</v>
      </c>
      <c r="E4577" s="42">
        <v>4394.12</v>
      </c>
      <c r="F4577" s="170">
        <f t="shared" si="84"/>
        <v>4394.12</v>
      </c>
    </row>
    <row r="4578" spans="1:6" s="45" customFormat="1" ht="14.25">
      <c r="A4578" s="31">
        <v>10588</v>
      </c>
      <c r="B4578" s="21" t="s">
        <v>1873</v>
      </c>
      <c r="C4578" s="107" t="s">
        <v>5381</v>
      </c>
      <c r="D4578" s="41" t="s">
        <v>22</v>
      </c>
      <c r="E4578" s="42">
        <v>4145.63</v>
      </c>
      <c r="F4578" s="170">
        <f t="shared" si="84"/>
        <v>4145.63</v>
      </c>
    </row>
    <row r="4579" spans="1:6" s="45" customFormat="1" ht="14.25">
      <c r="A4579" s="31">
        <v>10582</v>
      </c>
      <c r="B4579" s="21" t="s">
        <v>1873</v>
      </c>
      <c r="C4579" s="107" t="s">
        <v>5382</v>
      </c>
      <c r="D4579" s="41" t="s">
        <v>1742</v>
      </c>
      <c r="E4579" s="42">
        <v>490.4</v>
      </c>
      <c r="F4579" s="170">
        <f t="shared" si="84"/>
        <v>490.4</v>
      </c>
    </row>
    <row r="4580" spans="1:6" s="45" customFormat="1" ht="14.25">
      <c r="A4580" s="31">
        <v>10580</v>
      </c>
      <c r="B4580" s="21" t="s">
        <v>1873</v>
      </c>
      <c r="C4580" s="107" t="s">
        <v>5383</v>
      </c>
      <c r="D4580" s="41" t="s">
        <v>22</v>
      </c>
      <c r="E4580" s="42">
        <v>2050.29</v>
      </c>
      <c r="F4580" s="170">
        <f t="shared" si="84"/>
        <v>2050.29</v>
      </c>
    </row>
    <row r="4581" spans="1:6" s="45" customFormat="1" ht="14.25">
      <c r="A4581" s="31">
        <v>10586</v>
      </c>
      <c r="B4581" s="21" t="s">
        <v>1873</v>
      </c>
      <c r="C4581" s="107" t="s">
        <v>5384</v>
      </c>
      <c r="D4581" s="41" t="s">
        <v>22</v>
      </c>
      <c r="E4581" s="42">
        <v>8274.9500000000007</v>
      </c>
      <c r="F4581" s="170">
        <f t="shared" si="84"/>
        <v>8274.9500000000007</v>
      </c>
    </row>
    <row r="4582" spans="1:6" s="45" customFormat="1" ht="14.25">
      <c r="A4582" s="31">
        <v>10585</v>
      </c>
      <c r="B4582" s="21" t="s">
        <v>1873</v>
      </c>
      <c r="C4582" s="107" t="s">
        <v>5385</v>
      </c>
      <c r="D4582" s="41" t="s">
        <v>22</v>
      </c>
      <c r="E4582" s="42">
        <v>2959.49</v>
      </c>
      <c r="F4582" s="170">
        <f t="shared" si="84"/>
        <v>2959.49</v>
      </c>
    </row>
    <row r="4583" spans="1:6" s="45" customFormat="1" ht="14.25">
      <c r="A4583" s="31">
        <v>10592</v>
      </c>
      <c r="B4583" s="21" t="s">
        <v>1873</v>
      </c>
      <c r="C4583" s="107" t="s">
        <v>5386</v>
      </c>
      <c r="D4583" s="41" t="s">
        <v>22</v>
      </c>
      <c r="E4583" s="42">
        <v>400</v>
      </c>
      <c r="F4583" s="170">
        <f t="shared" si="84"/>
        <v>400</v>
      </c>
    </row>
    <row r="4584" spans="1:6" s="45" customFormat="1" ht="14.25">
      <c r="A4584" s="31">
        <v>10662</v>
      </c>
      <c r="B4584" s="21" t="s">
        <v>1873</v>
      </c>
      <c r="C4584" s="107" t="s">
        <v>5387</v>
      </c>
      <c r="D4584" s="41" t="s">
        <v>1738</v>
      </c>
      <c r="E4584" s="42">
        <v>6.66</v>
      </c>
      <c r="F4584" s="170">
        <f t="shared" si="84"/>
        <v>6.66</v>
      </c>
    </row>
    <row r="4585" spans="1:6" s="45" customFormat="1" ht="14.25">
      <c r="A4585" s="31">
        <v>10659</v>
      </c>
      <c r="B4585" s="21" t="s">
        <v>1873</v>
      </c>
      <c r="C4585" s="107" t="s">
        <v>5388</v>
      </c>
      <c r="D4585" s="41" t="s">
        <v>1738</v>
      </c>
      <c r="E4585" s="42">
        <v>9.1199999999999992</v>
      </c>
      <c r="F4585" s="170">
        <f t="shared" si="84"/>
        <v>9.1199999999999992</v>
      </c>
    </row>
    <row r="4586" spans="1:6" s="45" customFormat="1" ht="14.25">
      <c r="A4586" s="31">
        <v>10650</v>
      </c>
      <c r="B4586" s="21" t="s">
        <v>1873</v>
      </c>
      <c r="C4586" s="107" t="s">
        <v>5389</v>
      </c>
      <c r="D4586" s="41" t="s">
        <v>1738</v>
      </c>
      <c r="E4586" s="42">
        <v>75.47</v>
      </c>
      <c r="F4586" s="170">
        <f t="shared" si="84"/>
        <v>75.47</v>
      </c>
    </row>
    <row r="4587" spans="1:6" s="45" customFormat="1" ht="14.25">
      <c r="A4587" s="31">
        <v>10675</v>
      </c>
      <c r="B4587" s="21" t="s">
        <v>1873</v>
      </c>
      <c r="C4587" s="107" t="s">
        <v>5390</v>
      </c>
      <c r="D4587" s="41" t="s">
        <v>1738</v>
      </c>
      <c r="E4587" s="42">
        <v>2271.54</v>
      </c>
      <c r="F4587" s="170">
        <f t="shared" si="84"/>
        <v>2271.54</v>
      </c>
    </row>
    <row r="4588" spans="1:6" s="45" customFormat="1" ht="14.25">
      <c r="A4588" s="31">
        <v>10676</v>
      </c>
      <c r="B4588" s="21" t="s">
        <v>1873</v>
      </c>
      <c r="C4588" s="107" t="s">
        <v>5391</v>
      </c>
      <c r="D4588" s="41" t="s">
        <v>1738</v>
      </c>
      <c r="E4588" s="42">
        <v>3129.65</v>
      </c>
      <c r="F4588" s="170">
        <f t="shared" si="84"/>
        <v>3129.65</v>
      </c>
    </row>
    <row r="4589" spans="1:6" s="45" customFormat="1" ht="14.25">
      <c r="A4589" s="31">
        <v>10677</v>
      </c>
      <c r="B4589" s="21" t="s">
        <v>1873</v>
      </c>
      <c r="C4589" s="107" t="s">
        <v>5392</v>
      </c>
      <c r="D4589" s="41" t="s">
        <v>1738</v>
      </c>
      <c r="E4589" s="42">
        <v>3826.09</v>
      </c>
      <c r="F4589" s="170">
        <f t="shared" si="84"/>
        <v>3826.09</v>
      </c>
    </row>
    <row r="4590" spans="1:6" s="45" customFormat="1" ht="14.25">
      <c r="A4590" s="31">
        <v>10243</v>
      </c>
      <c r="B4590" s="21" t="s">
        <v>1873</v>
      </c>
      <c r="C4590" s="107" t="s">
        <v>5393</v>
      </c>
      <c r="D4590" s="41" t="s">
        <v>1738</v>
      </c>
      <c r="E4590" s="42">
        <v>628.1</v>
      </c>
      <c r="F4590" s="170">
        <f t="shared" si="84"/>
        <v>628.1</v>
      </c>
    </row>
    <row r="4591" spans="1:6" s="45" customFormat="1" ht="14.25">
      <c r="A4591" s="31">
        <v>10670</v>
      </c>
      <c r="B4591" s="21" t="s">
        <v>1873</v>
      </c>
      <c r="C4591" s="107" t="s">
        <v>5394</v>
      </c>
      <c r="D4591" s="41" t="s">
        <v>21</v>
      </c>
      <c r="E4591" s="42">
        <v>5258.21</v>
      </c>
      <c r="F4591" s="170">
        <f t="shared" si="84"/>
        <v>5258.21</v>
      </c>
    </row>
    <row r="4592" spans="1:6" s="45" customFormat="1" ht="14.25">
      <c r="A4592" s="31">
        <v>10857</v>
      </c>
      <c r="B4592" s="21" t="s">
        <v>1873</v>
      </c>
      <c r="C4592" s="107" t="s">
        <v>5395</v>
      </c>
      <c r="D4592" s="41" t="s">
        <v>1738</v>
      </c>
      <c r="E4592" s="42">
        <v>614.79999999999995</v>
      </c>
      <c r="F4592" s="170">
        <f t="shared" si="84"/>
        <v>614.79999999999995</v>
      </c>
    </row>
    <row r="4593" spans="1:6" s="45" customFormat="1" ht="14.25">
      <c r="A4593" s="31">
        <v>10367</v>
      </c>
      <c r="B4593" s="21" t="s">
        <v>1873</v>
      </c>
      <c r="C4593" s="107" t="s">
        <v>5396</v>
      </c>
      <c r="D4593" s="41" t="s">
        <v>1743</v>
      </c>
      <c r="E4593" s="42">
        <v>150.25</v>
      </c>
      <c r="F4593" s="170">
        <f t="shared" si="84"/>
        <v>150.25</v>
      </c>
    </row>
    <row r="4594" spans="1:6" s="45" customFormat="1" ht="14.25">
      <c r="A4594" s="31">
        <v>10140</v>
      </c>
      <c r="B4594" s="21" t="s">
        <v>1873</v>
      </c>
      <c r="C4594" s="107" t="s">
        <v>5397</v>
      </c>
      <c r="D4594" s="41" t="s">
        <v>59</v>
      </c>
      <c r="E4594" s="42">
        <v>414.05</v>
      </c>
      <c r="F4594" s="170">
        <f t="shared" si="84"/>
        <v>414.05</v>
      </c>
    </row>
    <row r="4595" spans="1:6" s="45" customFormat="1" ht="14.25">
      <c r="A4595" s="31">
        <v>10626</v>
      </c>
      <c r="B4595" s="21" t="s">
        <v>1873</v>
      </c>
      <c r="C4595" s="107" t="s">
        <v>5398</v>
      </c>
      <c r="D4595" s="41" t="s">
        <v>23</v>
      </c>
      <c r="E4595" s="42">
        <v>17.829999999999998</v>
      </c>
      <c r="F4595" s="170">
        <f t="shared" si="84"/>
        <v>17.829999999999998</v>
      </c>
    </row>
    <row r="4596" spans="1:6" s="45" customFormat="1" ht="14.25">
      <c r="A4596" s="31">
        <v>10639</v>
      </c>
      <c r="B4596" s="21" t="s">
        <v>1873</v>
      </c>
      <c r="C4596" s="107" t="s">
        <v>5399</v>
      </c>
      <c r="D4596" s="41" t="s">
        <v>23</v>
      </c>
      <c r="E4596" s="42">
        <v>15.88</v>
      </c>
      <c r="F4596" s="170">
        <f t="shared" si="84"/>
        <v>15.88</v>
      </c>
    </row>
    <row r="4597" spans="1:6" s="45" customFormat="1" ht="14.25">
      <c r="A4597" s="31">
        <v>10640</v>
      </c>
      <c r="B4597" s="21" t="s">
        <v>1873</v>
      </c>
      <c r="C4597" s="107" t="s">
        <v>5400</v>
      </c>
      <c r="D4597" s="41" t="s">
        <v>23</v>
      </c>
      <c r="E4597" s="42">
        <v>16.04</v>
      </c>
      <c r="F4597" s="170">
        <f t="shared" si="84"/>
        <v>16.04</v>
      </c>
    </row>
    <row r="4598" spans="1:6" s="45" customFormat="1" ht="14.25">
      <c r="A4598" s="31">
        <v>10641</v>
      </c>
      <c r="B4598" s="21" t="s">
        <v>1873</v>
      </c>
      <c r="C4598" s="107" t="s">
        <v>5401</v>
      </c>
      <c r="D4598" s="41" t="s">
        <v>23</v>
      </c>
      <c r="E4598" s="42">
        <v>19.09</v>
      </c>
      <c r="F4598" s="170">
        <f t="shared" si="84"/>
        <v>19.09</v>
      </c>
    </row>
    <row r="4599" spans="1:6" s="45" customFormat="1" ht="14.25">
      <c r="A4599" s="31">
        <v>10138</v>
      </c>
      <c r="B4599" s="21" t="s">
        <v>1873</v>
      </c>
      <c r="C4599" s="107" t="s">
        <v>5402</v>
      </c>
      <c r="D4599" s="41" t="s">
        <v>59</v>
      </c>
      <c r="E4599" s="42">
        <v>1119.1199999999999</v>
      </c>
      <c r="F4599" s="170">
        <f t="shared" si="84"/>
        <v>1119.1199999999999</v>
      </c>
    </row>
    <row r="4600" spans="1:6" s="45" customFormat="1" ht="14.25">
      <c r="A4600" s="31">
        <v>10134</v>
      </c>
      <c r="B4600" s="21" t="s">
        <v>1873</v>
      </c>
      <c r="C4600" s="107" t="s">
        <v>5403</v>
      </c>
      <c r="D4600" s="41" t="s">
        <v>23</v>
      </c>
      <c r="E4600" s="42">
        <v>9.7200000000000006</v>
      </c>
      <c r="F4600" s="170">
        <f t="shared" si="84"/>
        <v>9.7200000000000006</v>
      </c>
    </row>
    <row r="4601" spans="1:6" s="45" customFormat="1" ht="14.25">
      <c r="A4601" s="31">
        <v>10112</v>
      </c>
      <c r="B4601" s="21" t="s">
        <v>1873</v>
      </c>
      <c r="C4601" s="107" t="s">
        <v>5404</v>
      </c>
      <c r="D4601" s="41" t="s">
        <v>44</v>
      </c>
      <c r="E4601" s="42">
        <v>106.67</v>
      </c>
      <c r="F4601" s="170">
        <f t="shared" si="84"/>
        <v>106.67</v>
      </c>
    </row>
    <row r="4602" spans="1:6" s="45" customFormat="1" ht="14.25">
      <c r="A4602" s="31">
        <v>10109</v>
      </c>
      <c r="B4602" s="21" t="s">
        <v>1873</v>
      </c>
      <c r="C4602" s="107" t="s">
        <v>5405</v>
      </c>
      <c r="D4602" s="41" t="s">
        <v>44</v>
      </c>
      <c r="E4602" s="42">
        <v>81.89</v>
      </c>
      <c r="F4602" s="170">
        <f t="shared" si="84"/>
        <v>81.89</v>
      </c>
    </row>
    <row r="4603" spans="1:6" s="45" customFormat="1" ht="14.25">
      <c r="A4603" s="31">
        <v>10107</v>
      </c>
      <c r="B4603" s="21" t="s">
        <v>1873</v>
      </c>
      <c r="C4603" s="107" t="s">
        <v>5406</v>
      </c>
      <c r="D4603" s="41" t="s">
        <v>44</v>
      </c>
      <c r="E4603" s="42">
        <v>106.67</v>
      </c>
      <c r="F4603" s="170">
        <f t="shared" si="84"/>
        <v>106.67</v>
      </c>
    </row>
    <row r="4604" spans="1:6" s="45" customFormat="1" ht="14.25">
      <c r="A4604" s="31">
        <v>10110</v>
      </c>
      <c r="B4604" s="21" t="s">
        <v>1873</v>
      </c>
      <c r="C4604" s="107" t="s">
        <v>5407</v>
      </c>
      <c r="D4604" s="41" t="s">
        <v>44</v>
      </c>
      <c r="E4604" s="42">
        <v>80.84</v>
      </c>
      <c r="F4604" s="170">
        <f t="shared" si="84"/>
        <v>80.84</v>
      </c>
    </row>
    <row r="4605" spans="1:6" s="45" customFormat="1" ht="14.25">
      <c r="A4605" s="31">
        <v>10111</v>
      </c>
      <c r="B4605" s="21" t="s">
        <v>1873</v>
      </c>
      <c r="C4605" s="107" t="s">
        <v>5408</v>
      </c>
      <c r="D4605" s="41" t="s">
        <v>44</v>
      </c>
      <c r="E4605" s="42">
        <v>40.42</v>
      </c>
      <c r="F4605" s="170">
        <f t="shared" si="84"/>
        <v>40.42</v>
      </c>
    </row>
    <row r="4606" spans="1:6" s="45" customFormat="1" ht="14.25">
      <c r="A4606" s="31">
        <v>10657</v>
      </c>
      <c r="B4606" s="21" t="s">
        <v>1873</v>
      </c>
      <c r="C4606" s="107" t="s">
        <v>5409</v>
      </c>
      <c r="D4606" s="41" t="s">
        <v>23</v>
      </c>
      <c r="E4606" s="42">
        <v>10.32</v>
      </c>
      <c r="F4606" s="170">
        <f t="shared" si="84"/>
        <v>10.32</v>
      </c>
    </row>
    <row r="4607" spans="1:6" s="45" customFormat="1" ht="14.25">
      <c r="A4607" s="31">
        <v>10737</v>
      </c>
      <c r="B4607" s="21" t="s">
        <v>1873</v>
      </c>
      <c r="C4607" s="107" t="s">
        <v>5410</v>
      </c>
      <c r="D4607" s="41" t="s">
        <v>23</v>
      </c>
      <c r="E4607" s="42">
        <v>3.68</v>
      </c>
      <c r="F4607" s="170">
        <f t="shared" si="84"/>
        <v>3.68</v>
      </c>
    </row>
    <row r="4608" spans="1:6" s="45" customFormat="1" ht="14.25">
      <c r="A4608" s="31">
        <v>10564</v>
      </c>
      <c r="B4608" s="21" t="s">
        <v>1873</v>
      </c>
      <c r="C4608" s="107" t="s">
        <v>5411</v>
      </c>
      <c r="D4608" s="41" t="s">
        <v>44</v>
      </c>
      <c r="E4608" s="42">
        <v>36.51</v>
      </c>
      <c r="F4608" s="170">
        <f t="shared" si="84"/>
        <v>36.51</v>
      </c>
    </row>
    <row r="4609" spans="1:6" s="45" customFormat="1" ht="14.25">
      <c r="A4609" s="31">
        <v>102070</v>
      </c>
      <c r="B4609" s="21" t="s">
        <v>1873</v>
      </c>
      <c r="C4609" s="107" t="s">
        <v>5412</v>
      </c>
      <c r="D4609" s="41" t="s">
        <v>1738</v>
      </c>
      <c r="E4609" s="42">
        <v>33.51</v>
      </c>
      <c r="F4609" s="170">
        <f t="shared" si="84"/>
        <v>33.51</v>
      </c>
    </row>
    <row r="4610" spans="1:6" s="45" customFormat="1" ht="14.25">
      <c r="A4610" s="31">
        <v>10605</v>
      </c>
      <c r="B4610" s="21" t="s">
        <v>1873</v>
      </c>
      <c r="C4610" s="107" t="s">
        <v>5413</v>
      </c>
      <c r="D4610" s="41" t="s">
        <v>21</v>
      </c>
      <c r="E4610" s="42">
        <v>10670</v>
      </c>
      <c r="F4610" s="170">
        <f t="shared" ref="F4610:F4673" si="85">E4610*$F$4544</f>
        <v>10670</v>
      </c>
    </row>
    <row r="4611" spans="1:6" s="45" customFormat="1" ht="14.25">
      <c r="A4611" s="31">
        <v>10606</v>
      </c>
      <c r="B4611" s="21" t="s">
        <v>1873</v>
      </c>
      <c r="C4611" s="107" t="s">
        <v>5414</v>
      </c>
      <c r="D4611" s="41" t="s">
        <v>21</v>
      </c>
      <c r="E4611" s="42">
        <v>12026</v>
      </c>
      <c r="F4611" s="170">
        <f t="shared" si="85"/>
        <v>12026</v>
      </c>
    </row>
    <row r="4612" spans="1:6" s="45" customFormat="1" ht="14.25">
      <c r="A4612" s="31">
        <v>10607</v>
      </c>
      <c r="B4612" s="21" t="s">
        <v>1873</v>
      </c>
      <c r="C4612" s="107" t="s">
        <v>5415</v>
      </c>
      <c r="D4612" s="41" t="s">
        <v>21</v>
      </c>
      <c r="E4612" s="42">
        <v>14016</v>
      </c>
      <c r="F4612" s="170">
        <f t="shared" si="85"/>
        <v>14016</v>
      </c>
    </row>
    <row r="4613" spans="1:6" s="45" customFormat="1" ht="14.25">
      <c r="A4613" s="31">
        <v>10608</v>
      </c>
      <c r="B4613" s="21" t="s">
        <v>1873</v>
      </c>
      <c r="C4613" s="107" t="s">
        <v>5416</v>
      </c>
      <c r="D4613" s="41" t="s">
        <v>21</v>
      </c>
      <c r="E4613" s="42">
        <v>17632</v>
      </c>
      <c r="F4613" s="170">
        <f t="shared" si="85"/>
        <v>17632</v>
      </c>
    </row>
    <row r="4614" spans="1:6" s="45" customFormat="1" ht="14.25">
      <c r="A4614" s="31">
        <v>10609</v>
      </c>
      <c r="B4614" s="21" t="s">
        <v>1873</v>
      </c>
      <c r="C4614" s="107" t="s">
        <v>5417</v>
      </c>
      <c r="D4614" s="41" t="s">
        <v>21</v>
      </c>
      <c r="E4614" s="42">
        <v>19622</v>
      </c>
      <c r="F4614" s="170">
        <f t="shared" si="85"/>
        <v>19622</v>
      </c>
    </row>
    <row r="4615" spans="1:6" s="45" customFormat="1" ht="14.25">
      <c r="A4615" s="31">
        <v>10610</v>
      </c>
      <c r="B4615" s="21" t="s">
        <v>1873</v>
      </c>
      <c r="C4615" s="107" t="s">
        <v>5418</v>
      </c>
      <c r="D4615" s="41" t="s">
        <v>21</v>
      </c>
      <c r="E4615" s="42">
        <v>21158</v>
      </c>
      <c r="F4615" s="170">
        <f t="shared" si="85"/>
        <v>21158</v>
      </c>
    </row>
    <row r="4616" spans="1:6" s="45" customFormat="1" ht="14.25">
      <c r="A4616" s="31">
        <v>10611</v>
      </c>
      <c r="B4616" s="21" t="s">
        <v>1873</v>
      </c>
      <c r="C4616" s="107" t="s">
        <v>5419</v>
      </c>
      <c r="D4616" s="41" t="s">
        <v>21</v>
      </c>
      <c r="E4616" s="42">
        <v>22966</v>
      </c>
      <c r="F4616" s="170">
        <f t="shared" si="85"/>
        <v>22966</v>
      </c>
    </row>
    <row r="4617" spans="1:6" s="45" customFormat="1" ht="14.25">
      <c r="A4617" s="31">
        <v>10597</v>
      </c>
      <c r="B4617" s="21" t="s">
        <v>1873</v>
      </c>
      <c r="C4617" s="107" t="s">
        <v>5420</v>
      </c>
      <c r="D4617" s="41" t="s">
        <v>21</v>
      </c>
      <c r="E4617" s="42">
        <v>5335</v>
      </c>
      <c r="F4617" s="170">
        <f t="shared" si="85"/>
        <v>5335</v>
      </c>
    </row>
    <row r="4618" spans="1:6" s="45" customFormat="1" ht="14.25">
      <c r="A4618" s="31">
        <v>10598</v>
      </c>
      <c r="B4618" s="21" t="s">
        <v>1873</v>
      </c>
      <c r="C4618" s="107" t="s">
        <v>5421</v>
      </c>
      <c r="D4618" s="41" t="s">
        <v>21</v>
      </c>
      <c r="E4618" s="42">
        <v>6013</v>
      </c>
      <c r="F4618" s="170">
        <f t="shared" si="85"/>
        <v>6013</v>
      </c>
    </row>
    <row r="4619" spans="1:6" s="45" customFormat="1" ht="14.25">
      <c r="A4619" s="31">
        <v>10599</v>
      </c>
      <c r="B4619" s="21" t="s">
        <v>1873</v>
      </c>
      <c r="C4619" s="107" t="s">
        <v>5422</v>
      </c>
      <c r="D4619" s="41" t="s">
        <v>21</v>
      </c>
      <c r="E4619" s="42">
        <v>7008</v>
      </c>
      <c r="F4619" s="170">
        <f t="shared" si="85"/>
        <v>7008</v>
      </c>
    </row>
    <row r="4620" spans="1:6" s="45" customFormat="1" ht="14.25">
      <c r="A4620" s="31">
        <v>10600</v>
      </c>
      <c r="B4620" s="21" t="s">
        <v>1873</v>
      </c>
      <c r="C4620" s="107" t="s">
        <v>5423</v>
      </c>
      <c r="D4620" s="41" t="s">
        <v>21</v>
      </c>
      <c r="E4620" s="42">
        <v>8816</v>
      </c>
      <c r="F4620" s="170">
        <f t="shared" si="85"/>
        <v>8816</v>
      </c>
    </row>
    <row r="4621" spans="1:6" s="45" customFormat="1" ht="14.25">
      <c r="A4621" s="31">
        <v>10601</v>
      </c>
      <c r="B4621" s="21" t="s">
        <v>1873</v>
      </c>
      <c r="C4621" s="107" t="s">
        <v>5424</v>
      </c>
      <c r="D4621" s="41" t="s">
        <v>21</v>
      </c>
      <c r="E4621" s="42">
        <v>9811</v>
      </c>
      <c r="F4621" s="170">
        <f t="shared" si="85"/>
        <v>9811</v>
      </c>
    </row>
    <row r="4622" spans="1:6" s="45" customFormat="1" ht="14.25">
      <c r="A4622" s="31">
        <v>10602</v>
      </c>
      <c r="B4622" s="21" t="s">
        <v>1873</v>
      </c>
      <c r="C4622" s="107" t="s">
        <v>5425</v>
      </c>
      <c r="D4622" s="41" t="s">
        <v>21</v>
      </c>
      <c r="E4622" s="42">
        <v>10579</v>
      </c>
      <c r="F4622" s="170">
        <f t="shared" si="85"/>
        <v>10579</v>
      </c>
    </row>
    <row r="4623" spans="1:6" s="45" customFormat="1" ht="14.25">
      <c r="A4623" s="31">
        <v>10603</v>
      </c>
      <c r="B4623" s="21" t="s">
        <v>1873</v>
      </c>
      <c r="C4623" s="107" t="s">
        <v>5426</v>
      </c>
      <c r="D4623" s="41" t="s">
        <v>21</v>
      </c>
      <c r="E4623" s="42">
        <v>11483</v>
      </c>
      <c r="F4623" s="170">
        <f t="shared" si="85"/>
        <v>11483</v>
      </c>
    </row>
    <row r="4624" spans="1:6" s="45" customFormat="1" ht="14.25">
      <c r="A4624" s="31">
        <v>10604</v>
      </c>
      <c r="B4624" s="21" t="s">
        <v>1873</v>
      </c>
      <c r="C4624" s="107" t="s">
        <v>5427</v>
      </c>
      <c r="D4624" s="41" t="s">
        <v>21</v>
      </c>
      <c r="E4624" s="42">
        <v>13247</v>
      </c>
      <c r="F4624" s="170">
        <f t="shared" si="85"/>
        <v>13247</v>
      </c>
    </row>
    <row r="4625" spans="1:6" s="45" customFormat="1" ht="14.25">
      <c r="A4625" s="31">
        <v>11266</v>
      </c>
      <c r="B4625" s="21" t="s">
        <v>1873</v>
      </c>
      <c r="C4625" s="107" t="s">
        <v>5428</v>
      </c>
      <c r="D4625" s="41" t="s">
        <v>21</v>
      </c>
      <c r="E4625" s="42">
        <v>29294</v>
      </c>
      <c r="F4625" s="170">
        <f t="shared" si="85"/>
        <v>29294</v>
      </c>
    </row>
    <row r="4626" spans="1:6" s="45" customFormat="1" ht="14.25">
      <c r="A4626" s="31">
        <v>11265</v>
      </c>
      <c r="B4626" s="21" t="s">
        <v>1873</v>
      </c>
      <c r="C4626" s="107" t="s">
        <v>5429</v>
      </c>
      <c r="D4626" s="41" t="s">
        <v>21</v>
      </c>
      <c r="E4626" s="42">
        <v>14967.2</v>
      </c>
      <c r="F4626" s="170">
        <f t="shared" si="85"/>
        <v>14967.2</v>
      </c>
    </row>
    <row r="4627" spans="1:6" s="45" customFormat="1" ht="14.25">
      <c r="A4627" s="31">
        <v>11012</v>
      </c>
      <c r="B4627" s="21" t="s">
        <v>1873</v>
      </c>
      <c r="C4627" s="107" t="s">
        <v>5430</v>
      </c>
      <c r="D4627" s="41" t="s">
        <v>1738</v>
      </c>
      <c r="E4627" s="42">
        <v>0.61</v>
      </c>
      <c r="F4627" s="170">
        <f t="shared" si="85"/>
        <v>0.61</v>
      </c>
    </row>
    <row r="4628" spans="1:6" s="45" customFormat="1" ht="14.25">
      <c r="A4628" s="31">
        <v>10203</v>
      </c>
      <c r="B4628" s="21" t="s">
        <v>1873</v>
      </c>
      <c r="C4628" s="107" t="s">
        <v>5431</v>
      </c>
      <c r="D4628" s="41" t="s">
        <v>21</v>
      </c>
      <c r="E4628" s="42">
        <v>30.75</v>
      </c>
      <c r="F4628" s="170">
        <f t="shared" si="85"/>
        <v>30.75</v>
      </c>
    </row>
    <row r="4629" spans="1:6" s="45" customFormat="1" ht="14.25">
      <c r="A4629" s="31">
        <v>10647</v>
      </c>
      <c r="B4629" s="21" t="s">
        <v>1873</v>
      </c>
      <c r="C4629" s="107" t="s">
        <v>5432</v>
      </c>
      <c r="D4629" s="41" t="s">
        <v>21</v>
      </c>
      <c r="E4629" s="42">
        <v>34.39</v>
      </c>
      <c r="F4629" s="170">
        <f t="shared" si="85"/>
        <v>34.39</v>
      </c>
    </row>
    <row r="4630" spans="1:6" s="45" customFormat="1" ht="14.25">
      <c r="A4630" s="31">
        <v>10627</v>
      </c>
      <c r="B4630" s="21" t="s">
        <v>1873</v>
      </c>
      <c r="C4630" s="107" t="s">
        <v>5433</v>
      </c>
      <c r="D4630" s="41" t="s">
        <v>21</v>
      </c>
      <c r="E4630" s="42">
        <v>10.27</v>
      </c>
      <c r="F4630" s="170">
        <f t="shared" si="85"/>
        <v>10.27</v>
      </c>
    </row>
    <row r="4631" spans="1:6" s="45" customFormat="1" ht="14.25">
      <c r="A4631" s="31">
        <v>10745</v>
      </c>
      <c r="B4631" s="21" t="s">
        <v>1873</v>
      </c>
      <c r="C4631" s="107" t="s">
        <v>5434</v>
      </c>
      <c r="D4631" s="41" t="s">
        <v>1738</v>
      </c>
      <c r="E4631" s="42">
        <v>6.35</v>
      </c>
      <c r="F4631" s="170">
        <f t="shared" si="85"/>
        <v>6.35</v>
      </c>
    </row>
    <row r="4632" spans="1:6" s="45" customFormat="1" ht="14.25">
      <c r="A4632" s="31">
        <v>10118</v>
      </c>
      <c r="B4632" s="21" t="s">
        <v>1873</v>
      </c>
      <c r="C4632" s="107" t="s">
        <v>5435</v>
      </c>
      <c r="D4632" s="41" t="s">
        <v>44</v>
      </c>
      <c r="E4632" s="42">
        <v>85.33</v>
      </c>
      <c r="F4632" s="170">
        <f t="shared" si="85"/>
        <v>85.33</v>
      </c>
    </row>
    <row r="4633" spans="1:6" s="45" customFormat="1" ht="14.25">
      <c r="A4633" s="31">
        <v>100493</v>
      </c>
      <c r="B4633" s="21" t="s">
        <v>1873</v>
      </c>
      <c r="C4633" s="107" t="s">
        <v>5436</v>
      </c>
      <c r="D4633" s="41" t="s">
        <v>1738</v>
      </c>
      <c r="E4633" s="42">
        <v>4.9800000000000004</v>
      </c>
      <c r="F4633" s="170">
        <f t="shared" si="85"/>
        <v>4.9800000000000004</v>
      </c>
    </row>
    <row r="4634" spans="1:6" s="45" customFormat="1" ht="14.25">
      <c r="A4634" s="31">
        <v>10271</v>
      </c>
      <c r="B4634" s="21" t="s">
        <v>1873</v>
      </c>
      <c r="C4634" s="107" t="s">
        <v>5437</v>
      </c>
      <c r="D4634" s="41" t="s">
        <v>1738</v>
      </c>
      <c r="E4634" s="42">
        <v>2.91</v>
      </c>
      <c r="F4634" s="170">
        <f t="shared" si="85"/>
        <v>2.91</v>
      </c>
    </row>
    <row r="4635" spans="1:6" s="45" customFormat="1" ht="14.25">
      <c r="A4635" s="31">
        <v>10272</v>
      </c>
      <c r="B4635" s="21" t="s">
        <v>1873</v>
      </c>
      <c r="C4635" s="107" t="s">
        <v>5438</v>
      </c>
      <c r="D4635" s="41" t="s">
        <v>1738</v>
      </c>
      <c r="E4635" s="42">
        <v>3.82</v>
      </c>
      <c r="F4635" s="170">
        <f t="shared" si="85"/>
        <v>3.82</v>
      </c>
    </row>
    <row r="4636" spans="1:6" s="45" customFormat="1" ht="14.25">
      <c r="A4636" s="31">
        <v>10273</v>
      </c>
      <c r="B4636" s="21" t="s">
        <v>1873</v>
      </c>
      <c r="C4636" s="107" t="s">
        <v>5439</v>
      </c>
      <c r="D4636" s="41" t="s">
        <v>1738</v>
      </c>
      <c r="E4636" s="42">
        <v>4.7300000000000004</v>
      </c>
      <c r="F4636" s="170">
        <f t="shared" si="85"/>
        <v>4.7300000000000004</v>
      </c>
    </row>
    <row r="4637" spans="1:6" s="45" customFormat="1" ht="14.25">
      <c r="A4637" s="31">
        <v>10619</v>
      </c>
      <c r="B4637" s="21" t="s">
        <v>1873</v>
      </c>
      <c r="C4637" s="107" t="s">
        <v>5440</v>
      </c>
      <c r="D4637" s="41" t="s">
        <v>1738</v>
      </c>
      <c r="E4637" s="42">
        <v>5.68</v>
      </c>
      <c r="F4637" s="170">
        <f t="shared" si="85"/>
        <v>5.68</v>
      </c>
    </row>
    <row r="4638" spans="1:6" s="45" customFormat="1" ht="14.25">
      <c r="A4638" s="31">
        <v>10266</v>
      </c>
      <c r="B4638" s="21" t="s">
        <v>1873</v>
      </c>
      <c r="C4638" s="107" t="s">
        <v>5441</v>
      </c>
      <c r="D4638" s="41" t="s">
        <v>45</v>
      </c>
      <c r="E4638" s="42">
        <v>58.45</v>
      </c>
      <c r="F4638" s="170">
        <f t="shared" si="85"/>
        <v>58.45</v>
      </c>
    </row>
    <row r="4639" spans="1:6" s="45" customFormat="1" ht="14.25">
      <c r="A4639" s="31">
        <v>10296</v>
      </c>
      <c r="B4639" s="21" t="s">
        <v>1873</v>
      </c>
      <c r="C4639" s="107" t="s">
        <v>5442</v>
      </c>
      <c r="D4639" s="41" t="s">
        <v>45</v>
      </c>
      <c r="E4639" s="42">
        <v>66.31</v>
      </c>
      <c r="F4639" s="170">
        <f t="shared" si="85"/>
        <v>66.31</v>
      </c>
    </row>
    <row r="4640" spans="1:6" s="45" customFormat="1" ht="14.25">
      <c r="A4640" s="31">
        <v>10267</v>
      </c>
      <c r="B4640" s="21" t="s">
        <v>1873</v>
      </c>
      <c r="C4640" s="107" t="s">
        <v>5443</v>
      </c>
      <c r="D4640" s="41" t="s">
        <v>45</v>
      </c>
      <c r="E4640" s="42">
        <v>72.48</v>
      </c>
      <c r="F4640" s="170">
        <f t="shared" si="85"/>
        <v>72.48</v>
      </c>
    </row>
    <row r="4641" spans="1:6" s="45" customFormat="1" ht="14.25">
      <c r="A4641" s="31">
        <v>10268</v>
      </c>
      <c r="B4641" s="21" t="s">
        <v>1873</v>
      </c>
      <c r="C4641" s="107" t="s">
        <v>5444</v>
      </c>
      <c r="D4641" s="41" t="s">
        <v>45</v>
      </c>
      <c r="E4641" s="42">
        <v>87.15</v>
      </c>
      <c r="F4641" s="170">
        <f t="shared" si="85"/>
        <v>87.15</v>
      </c>
    </row>
    <row r="4642" spans="1:6" s="45" customFormat="1" ht="14.25">
      <c r="A4642" s="31">
        <v>10748</v>
      </c>
      <c r="B4642" s="21" t="s">
        <v>1873</v>
      </c>
      <c r="C4642" s="107" t="s">
        <v>5445</v>
      </c>
      <c r="D4642" s="41" t="s">
        <v>1738</v>
      </c>
      <c r="E4642" s="42">
        <v>3.03</v>
      </c>
      <c r="F4642" s="170">
        <f t="shared" si="85"/>
        <v>3.03</v>
      </c>
    </row>
    <row r="4643" spans="1:6" s="45" customFormat="1" ht="14.25">
      <c r="A4643" s="31">
        <v>10097</v>
      </c>
      <c r="B4643" s="21" t="s">
        <v>1873</v>
      </c>
      <c r="C4643" s="107" t="s">
        <v>4178</v>
      </c>
      <c r="D4643" s="41" t="s">
        <v>44</v>
      </c>
      <c r="E4643" s="42">
        <v>46.25</v>
      </c>
      <c r="F4643" s="170">
        <f t="shared" si="85"/>
        <v>46.25</v>
      </c>
    </row>
    <row r="4644" spans="1:6" s="45" customFormat="1" ht="14.25">
      <c r="A4644" s="31">
        <v>10553</v>
      </c>
      <c r="B4644" s="21" t="s">
        <v>1873</v>
      </c>
      <c r="C4644" s="107" t="s">
        <v>5446</v>
      </c>
      <c r="D4644" s="41" t="s">
        <v>16</v>
      </c>
      <c r="E4644" s="42">
        <v>0</v>
      </c>
      <c r="F4644" s="170">
        <f t="shared" si="85"/>
        <v>0</v>
      </c>
    </row>
    <row r="4645" spans="1:6" s="45" customFormat="1" ht="14.25">
      <c r="A4645" s="31">
        <v>10855</v>
      </c>
      <c r="B4645" s="21" t="s">
        <v>1873</v>
      </c>
      <c r="C4645" s="107" t="s">
        <v>5447</v>
      </c>
      <c r="D4645" s="41" t="s">
        <v>1738</v>
      </c>
      <c r="E4645" s="42">
        <v>3720.3</v>
      </c>
      <c r="F4645" s="170">
        <f t="shared" si="85"/>
        <v>3720.3</v>
      </c>
    </row>
    <row r="4646" spans="1:6" s="45" customFormat="1" ht="14.25">
      <c r="A4646" s="31">
        <v>10713</v>
      </c>
      <c r="B4646" s="21" t="s">
        <v>1873</v>
      </c>
      <c r="C4646" s="107" t="s">
        <v>5448</v>
      </c>
      <c r="D4646" s="41" t="s">
        <v>1738</v>
      </c>
      <c r="E4646" s="42">
        <v>2053.81</v>
      </c>
      <c r="F4646" s="170">
        <f t="shared" si="85"/>
        <v>2053.81</v>
      </c>
    </row>
    <row r="4647" spans="1:6" s="45" customFormat="1" ht="14.25">
      <c r="A4647" s="31">
        <v>10119</v>
      </c>
      <c r="B4647" s="21" t="s">
        <v>1873</v>
      </c>
      <c r="C4647" s="107" t="s">
        <v>5449</v>
      </c>
      <c r="D4647" s="41" t="s">
        <v>44</v>
      </c>
      <c r="E4647" s="42">
        <v>98.67</v>
      </c>
      <c r="F4647" s="170">
        <f t="shared" si="85"/>
        <v>98.67</v>
      </c>
    </row>
    <row r="4648" spans="1:6" s="45" customFormat="1" ht="14.25">
      <c r="A4648" s="31">
        <v>10113</v>
      </c>
      <c r="B4648" s="21" t="s">
        <v>1873</v>
      </c>
      <c r="C4648" s="107" t="s">
        <v>5450</v>
      </c>
      <c r="D4648" s="41" t="s">
        <v>44</v>
      </c>
      <c r="E4648" s="42">
        <v>149.33000000000001</v>
      </c>
      <c r="F4648" s="170">
        <f t="shared" si="85"/>
        <v>149.33000000000001</v>
      </c>
    </row>
    <row r="4649" spans="1:6" s="45" customFormat="1" ht="14.25">
      <c r="A4649" s="31">
        <v>10114</v>
      </c>
      <c r="B4649" s="21" t="s">
        <v>1873</v>
      </c>
      <c r="C4649" s="107" t="s">
        <v>5451</v>
      </c>
      <c r="D4649" s="41" t="s">
        <v>44</v>
      </c>
      <c r="E4649" s="42">
        <v>111.53</v>
      </c>
      <c r="F4649" s="170">
        <f t="shared" si="85"/>
        <v>111.53</v>
      </c>
    </row>
    <row r="4650" spans="1:6" s="45" customFormat="1" ht="14.25">
      <c r="A4650" s="31">
        <v>10115</v>
      </c>
      <c r="B4650" s="21" t="s">
        <v>1873</v>
      </c>
      <c r="C4650" s="107" t="s">
        <v>5452</v>
      </c>
      <c r="D4650" s="41" t="s">
        <v>44</v>
      </c>
      <c r="E4650" s="42">
        <v>111.53</v>
      </c>
      <c r="F4650" s="170">
        <f t="shared" si="85"/>
        <v>111.53</v>
      </c>
    </row>
    <row r="4651" spans="1:6" s="45" customFormat="1" ht="14.25">
      <c r="A4651" s="31">
        <v>10116</v>
      </c>
      <c r="B4651" s="21" t="s">
        <v>1873</v>
      </c>
      <c r="C4651" s="107" t="s">
        <v>5453</v>
      </c>
      <c r="D4651" s="41" t="s">
        <v>44</v>
      </c>
      <c r="E4651" s="42">
        <v>111.53</v>
      </c>
      <c r="F4651" s="170">
        <f t="shared" si="85"/>
        <v>111.53</v>
      </c>
    </row>
    <row r="4652" spans="1:6" s="45" customFormat="1" ht="14.25">
      <c r="A4652" s="31">
        <v>10117</v>
      </c>
      <c r="B4652" s="21" t="s">
        <v>1873</v>
      </c>
      <c r="C4652" s="107" t="s">
        <v>5454</v>
      </c>
      <c r="D4652" s="41" t="s">
        <v>44</v>
      </c>
      <c r="E4652" s="42">
        <v>110.84</v>
      </c>
      <c r="F4652" s="170">
        <f t="shared" si="85"/>
        <v>110.84</v>
      </c>
    </row>
    <row r="4653" spans="1:6" s="45" customFormat="1" ht="14.25">
      <c r="A4653" s="31">
        <v>10047</v>
      </c>
      <c r="B4653" s="21" t="s">
        <v>1873</v>
      </c>
      <c r="C4653" s="107" t="s">
        <v>5455</v>
      </c>
      <c r="D4653" s="41" t="s">
        <v>1738</v>
      </c>
      <c r="E4653" s="42">
        <v>625.95000000000005</v>
      </c>
      <c r="F4653" s="170">
        <f t="shared" si="85"/>
        <v>625.95000000000005</v>
      </c>
    </row>
    <row r="4654" spans="1:6" s="45" customFormat="1" ht="14.25">
      <c r="A4654" s="31">
        <v>10048</v>
      </c>
      <c r="B4654" s="21" t="s">
        <v>1873</v>
      </c>
      <c r="C4654" s="107" t="s">
        <v>5456</v>
      </c>
      <c r="D4654" s="41" t="s">
        <v>1738</v>
      </c>
      <c r="E4654" s="42">
        <v>654.82000000000005</v>
      </c>
      <c r="F4654" s="170">
        <f t="shared" si="85"/>
        <v>654.82000000000005</v>
      </c>
    </row>
    <row r="4655" spans="1:6" s="45" customFormat="1" ht="14.25">
      <c r="A4655" s="31">
        <v>10049</v>
      </c>
      <c r="B4655" s="21" t="s">
        <v>1873</v>
      </c>
      <c r="C4655" s="107" t="s">
        <v>5457</v>
      </c>
      <c r="D4655" s="41" t="s">
        <v>1738</v>
      </c>
      <c r="E4655" s="42">
        <v>782.15</v>
      </c>
      <c r="F4655" s="170">
        <f t="shared" si="85"/>
        <v>782.15</v>
      </c>
    </row>
    <row r="4656" spans="1:6" s="45" customFormat="1" ht="14.25">
      <c r="A4656" s="31">
        <v>10050</v>
      </c>
      <c r="B4656" s="21" t="s">
        <v>1873</v>
      </c>
      <c r="C4656" s="107" t="s">
        <v>5458</v>
      </c>
      <c r="D4656" s="41" t="s">
        <v>1738</v>
      </c>
      <c r="E4656" s="42">
        <v>1064.6500000000001</v>
      </c>
      <c r="F4656" s="170">
        <f t="shared" si="85"/>
        <v>1064.6500000000001</v>
      </c>
    </row>
    <row r="4657" spans="1:6" s="45" customFormat="1" ht="14.25">
      <c r="A4657" s="31">
        <v>10051</v>
      </c>
      <c r="B4657" s="21" t="s">
        <v>1873</v>
      </c>
      <c r="C4657" s="107" t="s">
        <v>5459</v>
      </c>
      <c r="D4657" s="41" t="s">
        <v>1738</v>
      </c>
      <c r="E4657" s="42">
        <v>1360.51</v>
      </c>
      <c r="F4657" s="170">
        <f t="shared" si="85"/>
        <v>1360.51</v>
      </c>
    </row>
    <row r="4658" spans="1:6" s="45" customFormat="1" ht="14.25">
      <c r="A4658" s="31">
        <v>10052</v>
      </c>
      <c r="B4658" s="21" t="s">
        <v>1873</v>
      </c>
      <c r="C4658" s="107" t="s">
        <v>5460</v>
      </c>
      <c r="D4658" s="41" t="s">
        <v>1738</v>
      </c>
      <c r="E4658" s="42">
        <v>1655.38</v>
      </c>
      <c r="F4658" s="170">
        <f t="shared" si="85"/>
        <v>1655.38</v>
      </c>
    </row>
    <row r="4659" spans="1:6" s="45" customFormat="1" ht="14.25">
      <c r="A4659" s="31">
        <v>10053</v>
      </c>
      <c r="B4659" s="21" t="s">
        <v>1873</v>
      </c>
      <c r="C4659" s="107" t="s">
        <v>5461</v>
      </c>
      <c r="D4659" s="41" t="s">
        <v>1738</v>
      </c>
      <c r="E4659" s="42">
        <v>1904.15</v>
      </c>
      <c r="F4659" s="170">
        <f t="shared" si="85"/>
        <v>1904.15</v>
      </c>
    </row>
    <row r="4660" spans="1:6" s="45" customFormat="1" ht="14.25">
      <c r="A4660" s="31">
        <v>10054</v>
      </c>
      <c r="B4660" s="21" t="s">
        <v>1873</v>
      </c>
      <c r="C4660" s="107" t="s">
        <v>5462</v>
      </c>
      <c r="D4660" s="41" t="s">
        <v>1738</v>
      </c>
      <c r="E4660" s="42">
        <v>2178.67</v>
      </c>
      <c r="F4660" s="170">
        <f t="shared" si="85"/>
        <v>2178.67</v>
      </c>
    </row>
    <row r="4661" spans="1:6" s="45" customFormat="1" ht="14.25">
      <c r="A4661" s="31">
        <v>10055</v>
      </c>
      <c r="B4661" s="21" t="s">
        <v>1873</v>
      </c>
      <c r="C4661" s="107" t="s">
        <v>5463</v>
      </c>
      <c r="D4661" s="41" t="s">
        <v>1738</v>
      </c>
      <c r="E4661" s="42">
        <v>2504.5</v>
      </c>
      <c r="F4661" s="170">
        <f t="shared" si="85"/>
        <v>2504.5</v>
      </c>
    </row>
    <row r="4662" spans="1:6" s="45" customFormat="1" ht="14.25">
      <c r="A4662" s="31">
        <v>11011</v>
      </c>
      <c r="B4662" s="21" t="s">
        <v>1873</v>
      </c>
      <c r="C4662" s="107" t="s">
        <v>5464</v>
      </c>
      <c r="D4662" s="41" t="s">
        <v>1738</v>
      </c>
      <c r="E4662" s="42">
        <v>1.19</v>
      </c>
      <c r="F4662" s="170">
        <f t="shared" si="85"/>
        <v>1.19</v>
      </c>
    </row>
    <row r="4663" spans="1:6" s="45" customFormat="1" ht="14.25">
      <c r="A4663" s="31">
        <v>11566</v>
      </c>
      <c r="B4663" s="21" t="s">
        <v>1873</v>
      </c>
      <c r="C4663" s="107" t="s">
        <v>5465</v>
      </c>
      <c r="D4663" s="41" t="s">
        <v>1738</v>
      </c>
      <c r="E4663" s="42">
        <v>8.68</v>
      </c>
      <c r="F4663" s="170">
        <f t="shared" si="85"/>
        <v>8.68</v>
      </c>
    </row>
    <row r="4664" spans="1:6" s="45" customFormat="1" ht="14.25">
      <c r="A4664" s="31">
        <v>11005</v>
      </c>
      <c r="B4664" s="21" t="s">
        <v>1873</v>
      </c>
      <c r="C4664" s="107" t="s">
        <v>5466</v>
      </c>
      <c r="D4664" s="41" t="s">
        <v>1738</v>
      </c>
      <c r="E4664" s="42">
        <v>0.37</v>
      </c>
      <c r="F4664" s="170">
        <f t="shared" si="85"/>
        <v>0.37</v>
      </c>
    </row>
    <row r="4665" spans="1:6" s="45" customFormat="1" ht="14.25">
      <c r="A4665" s="31">
        <v>10709</v>
      </c>
      <c r="B4665" s="21" t="s">
        <v>1873</v>
      </c>
      <c r="C4665" s="107" t="s">
        <v>5467</v>
      </c>
      <c r="D4665" s="41" t="s">
        <v>21</v>
      </c>
      <c r="E4665" s="42">
        <v>3.67</v>
      </c>
      <c r="F4665" s="170">
        <f t="shared" si="85"/>
        <v>3.67</v>
      </c>
    </row>
    <row r="4666" spans="1:6" s="45" customFormat="1" ht="14.25">
      <c r="A4666" s="31">
        <v>10170</v>
      </c>
      <c r="B4666" s="21" t="s">
        <v>1873</v>
      </c>
      <c r="C4666" s="107" t="s">
        <v>5468</v>
      </c>
      <c r="D4666" s="41" t="s">
        <v>21</v>
      </c>
      <c r="E4666" s="42">
        <v>18.920000000000002</v>
      </c>
      <c r="F4666" s="170">
        <f t="shared" si="85"/>
        <v>18.920000000000002</v>
      </c>
    </row>
    <row r="4667" spans="1:6" s="45" customFormat="1" ht="14.25">
      <c r="A4667" s="31">
        <v>11420</v>
      </c>
      <c r="B4667" s="21" t="s">
        <v>1873</v>
      </c>
      <c r="C4667" s="107" t="s">
        <v>5469</v>
      </c>
      <c r="D4667" s="41" t="s">
        <v>21</v>
      </c>
      <c r="E4667" s="42">
        <v>2.36</v>
      </c>
      <c r="F4667" s="170">
        <f t="shared" si="85"/>
        <v>2.36</v>
      </c>
    </row>
    <row r="4668" spans="1:6" s="45" customFormat="1" ht="14.25">
      <c r="A4668" s="31">
        <v>11421</v>
      </c>
      <c r="B4668" s="21" t="s">
        <v>1873</v>
      </c>
      <c r="C4668" s="107" t="s">
        <v>5470</v>
      </c>
      <c r="D4668" s="41" t="s">
        <v>21</v>
      </c>
      <c r="E4668" s="42">
        <v>3.62</v>
      </c>
      <c r="F4668" s="170">
        <f t="shared" si="85"/>
        <v>3.62</v>
      </c>
    </row>
    <row r="4669" spans="1:6" s="45" customFormat="1" ht="14.25">
      <c r="A4669" s="31">
        <v>11422</v>
      </c>
      <c r="B4669" s="21" t="s">
        <v>1873</v>
      </c>
      <c r="C4669" s="107" t="s">
        <v>5471</v>
      </c>
      <c r="D4669" s="41" t="s">
        <v>21</v>
      </c>
      <c r="E4669" s="42">
        <v>5.27</v>
      </c>
      <c r="F4669" s="170">
        <f t="shared" si="85"/>
        <v>5.27</v>
      </c>
    </row>
    <row r="4670" spans="1:6" s="45" customFormat="1" ht="14.25">
      <c r="A4670" s="31">
        <v>11423</v>
      </c>
      <c r="B4670" s="21" t="s">
        <v>1873</v>
      </c>
      <c r="C4670" s="107" t="s">
        <v>5472</v>
      </c>
      <c r="D4670" s="41" t="s">
        <v>21</v>
      </c>
      <c r="E4670" s="42">
        <v>8.64</v>
      </c>
      <c r="F4670" s="170">
        <f t="shared" si="85"/>
        <v>8.64</v>
      </c>
    </row>
    <row r="4671" spans="1:6" s="45" customFormat="1" ht="14.25">
      <c r="A4671" s="31">
        <v>11424</v>
      </c>
      <c r="B4671" s="21" t="s">
        <v>1873</v>
      </c>
      <c r="C4671" s="107" t="s">
        <v>5473</v>
      </c>
      <c r="D4671" s="41" t="s">
        <v>21</v>
      </c>
      <c r="E4671" s="42">
        <v>21.34</v>
      </c>
      <c r="F4671" s="170">
        <f t="shared" si="85"/>
        <v>21.34</v>
      </c>
    </row>
    <row r="4672" spans="1:6" s="45" customFormat="1" ht="14.25">
      <c r="A4672" s="31">
        <v>11425</v>
      </c>
      <c r="B4672" s="21" t="s">
        <v>1873</v>
      </c>
      <c r="C4672" s="107" t="s">
        <v>5474</v>
      </c>
      <c r="D4672" s="41" t="s">
        <v>21</v>
      </c>
      <c r="E4672" s="42">
        <v>30.16</v>
      </c>
      <c r="F4672" s="170">
        <f t="shared" si="85"/>
        <v>30.16</v>
      </c>
    </row>
    <row r="4673" spans="1:6" s="45" customFormat="1" ht="14.25">
      <c r="A4673" s="31">
        <v>10811</v>
      </c>
      <c r="B4673" s="21" t="s">
        <v>1873</v>
      </c>
      <c r="C4673" s="107" t="s">
        <v>5475</v>
      </c>
      <c r="D4673" s="41" t="s">
        <v>21</v>
      </c>
      <c r="E4673" s="42">
        <v>32.92</v>
      </c>
      <c r="F4673" s="170">
        <f t="shared" si="85"/>
        <v>32.92</v>
      </c>
    </row>
    <row r="4674" spans="1:6" s="45" customFormat="1" ht="14.25">
      <c r="A4674" s="31">
        <v>10712</v>
      </c>
      <c r="B4674" s="21" t="s">
        <v>1873</v>
      </c>
      <c r="C4674" s="107" t="s">
        <v>5476</v>
      </c>
      <c r="D4674" s="41" t="s">
        <v>21</v>
      </c>
      <c r="E4674" s="42">
        <v>3.67</v>
      </c>
      <c r="F4674" s="170">
        <f t="shared" ref="F4674:F4737" si="86">E4674*$F$4544</f>
        <v>3.67</v>
      </c>
    </row>
    <row r="4675" spans="1:6" s="45" customFormat="1" ht="14.25">
      <c r="A4675" s="31">
        <v>10711</v>
      </c>
      <c r="B4675" s="21" t="s">
        <v>1873</v>
      </c>
      <c r="C4675" s="107" t="s">
        <v>5477</v>
      </c>
      <c r="D4675" s="41" t="s">
        <v>21</v>
      </c>
      <c r="E4675" s="42">
        <v>6.8</v>
      </c>
      <c r="F4675" s="170">
        <f t="shared" si="86"/>
        <v>6.8</v>
      </c>
    </row>
    <row r="4676" spans="1:6" s="45" customFormat="1" ht="14.25">
      <c r="A4676" s="31">
        <v>10858</v>
      </c>
      <c r="B4676" s="21" t="s">
        <v>1873</v>
      </c>
      <c r="C4676" s="107" t="s">
        <v>5478</v>
      </c>
      <c r="D4676" s="41" t="s">
        <v>21</v>
      </c>
      <c r="E4676" s="42">
        <v>4.79</v>
      </c>
      <c r="F4676" s="170">
        <f t="shared" si="86"/>
        <v>4.79</v>
      </c>
    </row>
    <row r="4677" spans="1:6" s="45" customFormat="1" ht="14.25">
      <c r="A4677" s="31">
        <v>10710</v>
      </c>
      <c r="B4677" s="21" t="s">
        <v>1873</v>
      </c>
      <c r="C4677" s="107" t="s">
        <v>5479</v>
      </c>
      <c r="D4677" s="41" t="s">
        <v>21</v>
      </c>
      <c r="E4677" s="42">
        <v>6.67</v>
      </c>
      <c r="F4677" s="170">
        <f t="shared" si="86"/>
        <v>6.67</v>
      </c>
    </row>
    <row r="4678" spans="1:6" s="45" customFormat="1" ht="14.25">
      <c r="A4678" s="31">
        <v>11010</v>
      </c>
      <c r="B4678" s="21" t="s">
        <v>1873</v>
      </c>
      <c r="C4678" s="107" t="s">
        <v>5480</v>
      </c>
      <c r="D4678" s="41" t="s">
        <v>21</v>
      </c>
      <c r="E4678" s="42">
        <v>16.12</v>
      </c>
      <c r="F4678" s="170">
        <f t="shared" si="86"/>
        <v>16.12</v>
      </c>
    </row>
    <row r="4679" spans="1:6" s="45" customFormat="1" ht="14.25">
      <c r="A4679" s="31">
        <v>10162</v>
      </c>
      <c r="B4679" s="21" t="s">
        <v>1873</v>
      </c>
      <c r="C4679" s="107" t="s">
        <v>5481</v>
      </c>
      <c r="D4679" s="41" t="s">
        <v>1738</v>
      </c>
      <c r="E4679" s="42">
        <v>27.76</v>
      </c>
      <c r="F4679" s="170">
        <f t="shared" si="86"/>
        <v>27.76</v>
      </c>
    </row>
    <row r="4680" spans="1:6" s="45" customFormat="1" ht="14.25">
      <c r="A4680" s="31">
        <v>10817</v>
      </c>
      <c r="B4680" s="21" t="s">
        <v>1873</v>
      </c>
      <c r="C4680" s="107" t="s">
        <v>5482</v>
      </c>
      <c r="D4680" s="41" t="s">
        <v>57</v>
      </c>
      <c r="E4680" s="42">
        <v>1650.41</v>
      </c>
      <c r="F4680" s="170">
        <f t="shared" si="86"/>
        <v>1650.41</v>
      </c>
    </row>
    <row r="4681" spans="1:6" s="45" customFormat="1" ht="14.25">
      <c r="A4681" s="31">
        <v>10064</v>
      </c>
      <c r="B4681" s="21" t="s">
        <v>1873</v>
      </c>
      <c r="C4681" s="107" t="s">
        <v>5483</v>
      </c>
      <c r="D4681" s="41" t="s">
        <v>57</v>
      </c>
      <c r="E4681" s="42">
        <v>1941.01</v>
      </c>
      <c r="F4681" s="170">
        <f t="shared" si="86"/>
        <v>1941.01</v>
      </c>
    </row>
    <row r="4682" spans="1:6" s="45" customFormat="1" ht="14.25">
      <c r="A4682" s="31">
        <v>10062</v>
      </c>
      <c r="B4682" s="21" t="s">
        <v>1873</v>
      </c>
      <c r="C4682" s="107" t="s">
        <v>5484</v>
      </c>
      <c r="D4682" s="41" t="s">
        <v>21</v>
      </c>
      <c r="E4682" s="42">
        <v>7.01</v>
      </c>
      <c r="F4682" s="170">
        <f t="shared" si="86"/>
        <v>7.01</v>
      </c>
    </row>
    <row r="4683" spans="1:6" s="45" customFormat="1" ht="14.25">
      <c r="A4683" s="31">
        <v>10066</v>
      </c>
      <c r="B4683" s="21" t="s">
        <v>1873</v>
      </c>
      <c r="C4683" s="107" t="s">
        <v>5485</v>
      </c>
      <c r="D4683" s="41" t="s">
        <v>44</v>
      </c>
      <c r="E4683" s="42">
        <v>1522.26</v>
      </c>
      <c r="F4683" s="170">
        <f t="shared" si="86"/>
        <v>1522.26</v>
      </c>
    </row>
    <row r="4684" spans="1:6" s="45" customFormat="1" ht="14.25">
      <c r="A4684" s="31">
        <v>10256</v>
      </c>
      <c r="B4684" s="21" t="s">
        <v>1873</v>
      </c>
      <c r="C4684" s="107" t="s">
        <v>5486</v>
      </c>
      <c r="D4684" s="41" t="s">
        <v>57</v>
      </c>
      <c r="E4684" s="42">
        <v>104.42</v>
      </c>
      <c r="F4684" s="170">
        <f t="shared" si="86"/>
        <v>104.42</v>
      </c>
    </row>
    <row r="4685" spans="1:6" s="45" customFormat="1" ht="14.25">
      <c r="A4685" s="31">
        <v>10312</v>
      </c>
      <c r="B4685" s="21" t="s">
        <v>1873</v>
      </c>
      <c r="C4685" s="107" t="s">
        <v>5487</v>
      </c>
      <c r="D4685" s="41" t="s">
        <v>23</v>
      </c>
      <c r="E4685" s="42">
        <v>1.82</v>
      </c>
      <c r="F4685" s="170">
        <f t="shared" si="86"/>
        <v>1.82</v>
      </c>
    </row>
    <row r="4686" spans="1:6" s="45" customFormat="1" ht="14.25">
      <c r="A4686" s="31">
        <v>10068</v>
      </c>
      <c r="B4686" s="21" t="s">
        <v>1873</v>
      </c>
      <c r="C4686" s="107" t="s">
        <v>5488</v>
      </c>
      <c r="D4686" s="41" t="s">
        <v>44</v>
      </c>
      <c r="E4686" s="42">
        <v>1955</v>
      </c>
      <c r="F4686" s="170">
        <f t="shared" si="86"/>
        <v>1955</v>
      </c>
    </row>
    <row r="4687" spans="1:6" s="45" customFormat="1" ht="14.25">
      <c r="A4687" s="31">
        <v>10143</v>
      </c>
      <c r="B4687" s="21" t="s">
        <v>1873</v>
      </c>
      <c r="C4687" s="107" t="s">
        <v>5489</v>
      </c>
      <c r="D4687" s="41" t="s">
        <v>23</v>
      </c>
      <c r="E4687" s="42">
        <v>8.02</v>
      </c>
      <c r="F4687" s="170">
        <f t="shared" si="86"/>
        <v>8.02</v>
      </c>
    </row>
    <row r="4688" spans="1:6" s="45" customFormat="1" ht="14.25">
      <c r="A4688" s="31">
        <v>10145</v>
      </c>
      <c r="B4688" s="21" t="s">
        <v>1873</v>
      </c>
      <c r="C4688" s="107" t="s">
        <v>5490</v>
      </c>
      <c r="D4688" s="41" t="s">
        <v>23</v>
      </c>
      <c r="E4688" s="42">
        <v>9.98</v>
      </c>
      <c r="F4688" s="170">
        <f t="shared" si="86"/>
        <v>9.98</v>
      </c>
    </row>
    <row r="4689" spans="1:6" s="45" customFormat="1" ht="14.25">
      <c r="A4689" s="31">
        <v>10144</v>
      </c>
      <c r="B4689" s="21" t="s">
        <v>1873</v>
      </c>
      <c r="C4689" s="107" t="s">
        <v>5491</v>
      </c>
      <c r="D4689" s="41" t="s">
        <v>23</v>
      </c>
      <c r="E4689" s="42">
        <v>10.84</v>
      </c>
      <c r="F4689" s="170">
        <f t="shared" si="86"/>
        <v>10.84</v>
      </c>
    </row>
    <row r="4690" spans="1:6" s="45" customFormat="1" ht="14.25">
      <c r="A4690" s="31">
        <v>10169</v>
      </c>
      <c r="B4690" s="21" t="s">
        <v>1873</v>
      </c>
      <c r="C4690" s="107" t="s">
        <v>5492</v>
      </c>
      <c r="D4690" s="41" t="s">
        <v>23</v>
      </c>
      <c r="E4690" s="42">
        <v>9.27</v>
      </c>
      <c r="F4690" s="170">
        <f t="shared" si="86"/>
        <v>9.27</v>
      </c>
    </row>
    <row r="4691" spans="1:6" s="45" customFormat="1" ht="14.25">
      <c r="A4691" s="31">
        <v>10772</v>
      </c>
      <c r="B4691" s="21" t="s">
        <v>1873</v>
      </c>
      <c r="C4691" s="107" t="s">
        <v>5493</v>
      </c>
      <c r="D4691" s="41" t="s">
        <v>24</v>
      </c>
      <c r="E4691" s="42">
        <v>4468.26</v>
      </c>
      <c r="F4691" s="170">
        <f t="shared" si="86"/>
        <v>4468.26</v>
      </c>
    </row>
    <row r="4692" spans="1:6" s="45" customFormat="1" ht="14.25">
      <c r="A4692" s="8">
        <v>10001</v>
      </c>
      <c r="B4692" s="21" t="s">
        <v>1873</v>
      </c>
      <c r="C4692" s="107" t="s">
        <v>5494</v>
      </c>
      <c r="D4692" s="41" t="s">
        <v>24</v>
      </c>
      <c r="E4692" s="42">
        <v>4168.1000000000004</v>
      </c>
      <c r="F4692" s="170">
        <f t="shared" si="86"/>
        <v>4168.1000000000004</v>
      </c>
    </row>
    <row r="4693" spans="1:6" s="45" customFormat="1" ht="14.25">
      <c r="A4693" s="31">
        <v>10622</v>
      </c>
      <c r="B4693" s="21" t="s">
        <v>1873</v>
      </c>
      <c r="C4693" s="107" t="s">
        <v>5495</v>
      </c>
      <c r="D4693" s="41" t="s">
        <v>45</v>
      </c>
      <c r="E4693" s="42">
        <v>22.14</v>
      </c>
      <c r="F4693" s="170">
        <f t="shared" si="86"/>
        <v>22.14</v>
      </c>
    </row>
    <row r="4694" spans="1:6" s="45" customFormat="1" ht="14.25">
      <c r="A4694" s="31">
        <v>10085</v>
      </c>
      <c r="B4694" s="21" t="s">
        <v>1873</v>
      </c>
      <c r="C4694" s="107" t="s">
        <v>5496</v>
      </c>
      <c r="D4694" s="41" t="s">
        <v>1744</v>
      </c>
      <c r="E4694" s="42">
        <v>69.040000000000006</v>
      </c>
      <c r="F4694" s="170">
        <f t="shared" si="86"/>
        <v>69.040000000000006</v>
      </c>
    </row>
    <row r="4695" spans="1:6" s="45" customFormat="1" ht="14.25">
      <c r="A4695" s="31">
        <v>11014</v>
      </c>
      <c r="B4695" s="21" t="s">
        <v>1873</v>
      </c>
      <c r="C4695" s="107" t="s">
        <v>5497</v>
      </c>
      <c r="D4695" s="41" t="s">
        <v>45</v>
      </c>
      <c r="E4695" s="42">
        <v>35.58</v>
      </c>
      <c r="F4695" s="170">
        <f t="shared" si="86"/>
        <v>35.58</v>
      </c>
    </row>
    <row r="4696" spans="1:6" s="45" customFormat="1" ht="14.25">
      <c r="A4696" s="31">
        <v>10086</v>
      </c>
      <c r="B4696" s="21" t="s">
        <v>1873</v>
      </c>
      <c r="C4696" s="107" t="s">
        <v>5498</v>
      </c>
      <c r="D4696" s="41" t="s">
        <v>1744</v>
      </c>
      <c r="E4696" s="42">
        <v>97.23</v>
      </c>
      <c r="F4696" s="170">
        <f t="shared" si="86"/>
        <v>97.23</v>
      </c>
    </row>
    <row r="4697" spans="1:6" s="45" customFormat="1" ht="14.25">
      <c r="A4697" s="31">
        <v>10087</v>
      </c>
      <c r="B4697" s="21" t="s">
        <v>1873</v>
      </c>
      <c r="C4697" s="107" t="s">
        <v>5499</v>
      </c>
      <c r="D4697" s="41" t="s">
        <v>1744</v>
      </c>
      <c r="E4697" s="42">
        <v>140.07</v>
      </c>
      <c r="F4697" s="170">
        <f t="shared" si="86"/>
        <v>140.07</v>
      </c>
    </row>
    <row r="4698" spans="1:6" s="45" customFormat="1" ht="14.25">
      <c r="A4698" s="31">
        <v>11462</v>
      </c>
      <c r="B4698" s="21" t="s">
        <v>1873</v>
      </c>
      <c r="C4698" s="107" t="s">
        <v>5500</v>
      </c>
      <c r="D4698" s="41" t="s">
        <v>23</v>
      </c>
      <c r="E4698" s="42">
        <v>9.0500000000000007</v>
      </c>
      <c r="F4698" s="170">
        <f t="shared" si="86"/>
        <v>9.0500000000000007</v>
      </c>
    </row>
    <row r="4699" spans="1:6" s="45" customFormat="1" ht="14.25">
      <c r="A4699" s="31">
        <v>10147</v>
      </c>
      <c r="B4699" s="21" t="s">
        <v>1873</v>
      </c>
      <c r="C4699" s="107" t="s">
        <v>5501</v>
      </c>
      <c r="D4699" s="41" t="s">
        <v>23</v>
      </c>
      <c r="E4699" s="42">
        <v>12.21</v>
      </c>
      <c r="F4699" s="170">
        <f t="shared" si="86"/>
        <v>12.21</v>
      </c>
    </row>
    <row r="4700" spans="1:6" s="45" customFormat="1" ht="14.25">
      <c r="A4700" s="31">
        <v>10146</v>
      </c>
      <c r="B4700" s="21" t="s">
        <v>1873</v>
      </c>
      <c r="C4700" s="107" t="s">
        <v>5502</v>
      </c>
      <c r="D4700" s="41" t="s">
        <v>23</v>
      </c>
      <c r="E4700" s="42">
        <v>8.86</v>
      </c>
      <c r="F4700" s="170">
        <f t="shared" si="86"/>
        <v>8.86</v>
      </c>
    </row>
    <row r="4701" spans="1:6" s="45" customFormat="1" ht="14.25">
      <c r="A4701" s="31">
        <v>10812</v>
      </c>
      <c r="B4701" s="21" t="s">
        <v>1873</v>
      </c>
      <c r="C4701" s="107" t="s">
        <v>5503</v>
      </c>
      <c r="D4701" s="41" t="s">
        <v>23</v>
      </c>
      <c r="E4701" s="42">
        <v>7.29</v>
      </c>
      <c r="F4701" s="170">
        <f t="shared" si="86"/>
        <v>7.29</v>
      </c>
    </row>
    <row r="4702" spans="1:6" s="45" customFormat="1" ht="14.25">
      <c r="A4702" s="31">
        <v>10379</v>
      </c>
      <c r="B4702" s="21" t="s">
        <v>1873</v>
      </c>
      <c r="C4702" s="107" t="s">
        <v>5504</v>
      </c>
      <c r="D4702" s="41" t="s">
        <v>45</v>
      </c>
      <c r="E4702" s="42">
        <v>132.41</v>
      </c>
      <c r="F4702" s="170">
        <f t="shared" si="86"/>
        <v>132.41</v>
      </c>
    </row>
    <row r="4703" spans="1:6" s="45" customFormat="1" ht="14.25">
      <c r="A4703" s="31">
        <v>10168</v>
      </c>
      <c r="B4703" s="21" t="s">
        <v>1873</v>
      </c>
      <c r="C4703" s="107" t="s">
        <v>5505</v>
      </c>
      <c r="D4703" s="41" t="s">
        <v>23</v>
      </c>
      <c r="E4703" s="42">
        <v>7.35</v>
      </c>
      <c r="F4703" s="170">
        <f t="shared" si="86"/>
        <v>7.35</v>
      </c>
    </row>
    <row r="4704" spans="1:6" s="45" customFormat="1" ht="14.25">
      <c r="A4704" s="31">
        <v>10148</v>
      </c>
      <c r="B4704" s="21" t="s">
        <v>1873</v>
      </c>
      <c r="C4704" s="107" t="s">
        <v>5506</v>
      </c>
      <c r="D4704" s="41" t="s">
        <v>23</v>
      </c>
      <c r="E4704" s="42">
        <v>9.5299999999999994</v>
      </c>
      <c r="F4704" s="170">
        <f t="shared" si="86"/>
        <v>9.5299999999999994</v>
      </c>
    </row>
    <row r="4705" spans="1:6" s="45" customFormat="1" ht="14.25">
      <c r="A4705" s="31">
        <v>10150</v>
      </c>
      <c r="B4705" s="21" t="s">
        <v>1873</v>
      </c>
      <c r="C4705" s="107" t="s">
        <v>5507</v>
      </c>
      <c r="D4705" s="41" t="s">
        <v>23</v>
      </c>
      <c r="E4705" s="42">
        <v>8.2200000000000006</v>
      </c>
      <c r="F4705" s="170">
        <f t="shared" si="86"/>
        <v>8.2200000000000006</v>
      </c>
    </row>
    <row r="4706" spans="1:6" s="45" customFormat="1" ht="14.25">
      <c r="A4706" s="31">
        <v>10149</v>
      </c>
      <c r="B4706" s="21" t="s">
        <v>1873</v>
      </c>
      <c r="C4706" s="107" t="s">
        <v>5508</v>
      </c>
      <c r="D4706" s="41" t="s">
        <v>23</v>
      </c>
      <c r="E4706" s="42">
        <v>8.0500000000000007</v>
      </c>
      <c r="F4706" s="170">
        <f t="shared" si="86"/>
        <v>8.0500000000000007</v>
      </c>
    </row>
    <row r="4707" spans="1:6" s="45" customFormat="1" ht="14.25">
      <c r="A4707" s="31">
        <v>10382</v>
      </c>
      <c r="B4707" s="21" t="s">
        <v>1873</v>
      </c>
      <c r="C4707" s="107" t="s">
        <v>5509</v>
      </c>
      <c r="D4707" s="41" t="s">
        <v>45</v>
      </c>
      <c r="E4707" s="42">
        <v>107.77</v>
      </c>
      <c r="F4707" s="170">
        <f t="shared" si="86"/>
        <v>107.77</v>
      </c>
    </row>
    <row r="4708" spans="1:6" s="45" customFormat="1" ht="14.25">
      <c r="A4708" s="31">
        <v>10854</v>
      </c>
      <c r="B4708" s="21" t="s">
        <v>1873</v>
      </c>
      <c r="C4708" s="107" t="s">
        <v>5510</v>
      </c>
      <c r="D4708" s="41" t="s">
        <v>23</v>
      </c>
      <c r="E4708" s="42">
        <v>8.8000000000000007</v>
      </c>
      <c r="F4708" s="170">
        <f t="shared" si="86"/>
        <v>8.8000000000000007</v>
      </c>
    </row>
    <row r="4709" spans="1:6" s="45" customFormat="1" ht="14.25">
      <c r="A4709" s="31">
        <v>10092</v>
      </c>
      <c r="B4709" s="21" t="s">
        <v>1873</v>
      </c>
      <c r="C4709" s="107" t="s">
        <v>5511</v>
      </c>
      <c r="D4709" s="41" t="s">
        <v>23</v>
      </c>
      <c r="E4709" s="42">
        <v>0.59</v>
      </c>
      <c r="F4709" s="170">
        <f t="shared" si="86"/>
        <v>0.59</v>
      </c>
    </row>
    <row r="4710" spans="1:6" s="45" customFormat="1" ht="14.25">
      <c r="A4710" s="31">
        <v>10171</v>
      </c>
      <c r="B4710" s="21" t="s">
        <v>1873</v>
      </c>
      <c r="C4710" s="107" t="s">
        <v>5512</v>
      </c>
      <c r="D4710" s="41" t="s">
        <v>1738</v>
      </c>
      <c r="E4710" s="42">
        <v>4.0199999999999996</v>
      </c>
      <c r="F4710" s="170">
        <f t="shared" si="86"/>
        <v>4.0199999999999996</v>
      </c>
    </row>
    <row r="4711" spans="1:6" s="45" customFormat="1" ht="14.25">
      <c r="A4711" s="31">
        <v>10006</v>
      </c>
      <c r="B4711" s="21" t="s">
        <v>1873</v>
      </c>
      <c r="C4711" s="107" t="s">
        <v>5513</v>
      </c>
      <c r="D4711" s="41" t="s">
        <v>24</v>
      </c>
      <c r="E4711" s="42">
        <v>5256.19</v>
      </c>
      <c r="F4711" s="170">
        <f t="shared" si="86"/>
        <v>5256.19</v>
      </c>
    </row>
    <row r="4712" spans="1:6" s="45" customFormat="1" ht="14.25">
      <c r="A4712" s="31">
        <v>10362</v>
      </c>
      <c r="B4712" s="21" t="s">
        <v>1873</v>
      </c>
      <c r="C4712" s="107" t="s">
        <v>5514</v>
      </c>
      <c r="D4712" s="41" t="s">
        <v>23</v>
      </c>
      <c r="E4712" s="42">
        <v>29.77</v>
      </c>
      <c r="F4712" s="170">
        <f t="shared" si="86"/>
        <v>29.77</v>
      </c>
    </row>
    <row r="4713" spans="1:6" s="45" customFormat="1" ht="14.25">
      <c r="A4713" s="31">
        <v>11427</v>
      </c>
      <c r="B4713" s="21" t="s">
        <v>1873</v>
      </c>
      <c r="C4713" s="107" t="s">
        <v>5515</v>
      </c>
      <c r="D4713" s="41" t="s">
        <v>44</v>
      </c>
      <c r="E4713" s="42">
        <v>455.08</v>
      </c>
      <c r="F4713" s="170">
        <f t="shared" si="86"/>
        <v>455.08</v>
      </c>
    </row>
    <row r="4714" spans="1:6" s="45" customFormat="1" ht="14.25">
      <c r="A4714" s="31">
        <v>11428</v>
      </c>
      <c r="B4714" s="21" t="s">
        <v>1873</v>
      </c>
      <c r="C4714" s="107" t="s">
        <v>5516</v>
      </c>
      <c r="D4714" s="41" t="s">
        <v>44</v>
      </c>
      <c r="E4714" s="42">
        <v>471.25</v>
      </c>
      <c r="F4714" s="170">
        <f t="shared" si="86"/>
        <v>471.25</v>
      </c>
    </row>
    <row r="4715" spans="1:6" s="45" customFormat="1" ht="14.25">
      <c r="A4715" s="31">
        <v>11426</v>
      </c>
      <c r="B4715" s="21" t="s">
        <v>1873</v>
      </c>
      <c r="C4715" s="107" t="s">
        <v>5517</v>
      </c>
      <c r="D4715" s="41" t="s">
        <v>44</v>
      </c>
      <c r="E4715" s="42">
        <v>500.4</v>
      </c>
      <c r="F4715" s="170">
        <f t="shared" si="86"/>
        <v>500.4</v>
      </c>
    </row>
    <row r="4716" spans="1:6" s="45" customFormat="1" ht="14.25">
      <c r="A4716" s="31">
        <v>11406</v>
      </c>
      <c r="B4716" s="21" t="s">
        <v>1873</v>
      </c>
      <c r="C4716" s="107" t="s">
        <v>5518</v>
      </c>
      <c r="D4716" s="41" t="s">
        <v>44</v>
      </c>
      <c r="E4716" s="42">
        <v>513</v>
      </c>
      <c r="F4716" s="170">
        <f t="shared" si="86"/>
        <v>513</v>
      </c>
    </row>
    <row r="4717" spans="1:6" s="45" customFormat="1" ht="14.25">
      <c r="A4717" s="31">
        <v>11481</v>
      </c>
      <c r="B4717" s="21" t="s">
        <v>1873</v>
      </c>
      <c r="C4717" s="107" t="s">
        <v>5519</v>
      </c>
      <c r="D4717" s="41" t="s">
        <v>44</v>
      </c>
      <c r="E4717" s="42">
        <v>572.49</v>
      </c>
      <c r="F4717" s="170">
        <f t="shared" si="86"/>
        <v>572.49</v>
      </c>
    </row>
    <row r="4718" spans="1:6" s="45" customFormat="1" ht="14.25">
      <c r="A4718" s="31">
        <v>11482</v>
      </c>
      <c r="B4718" s="21" t="s">
        <v>1873</v>
      </c>
      <c r="C4718" s="107" t="s">
        <v>5520</v>
      </c>
      <c r="D4718" s="41" t="s">
        <v>44</v>
      </c>
      <c r="E4718" s="42">
        <v>597.21</v>
      </c>
      <c r="F4718" s="170">
        <f t="shared" si="86"/>
        <v>597.21</v>
      </c>
    </row>
    <row r="4719" spans="1:6" s="45" customFormat="1" ht="14.25">
      <c r="A4719" s="31">
        <v>10283</v>
      </c>
      <c r="B4719" s="21" t="s">
        <v>1873</v>
      </c>
      <c r="C4719" s="107" t="s">
        <v>5521</v>
      </c>
      <c r="D4719" s="41" t="s">
        <v>1738</v>
      </c>
      <c r="E4719" s="42">
        <v>1031.7</v>
      </c>
      <c r="F4719" s="170">
        <f t="shared" si="86"/>
        <v>1031.7</v>
      </c>
    </row>
    <row r="4720" spans="1:6" s="45" customFormat="1" ht="14.25">
      <c r="A4720" s="31">
        <v>10364</v>
      </c>
      <c r="B4720" s="21" t="s">
        <v>1873</v>
      </c>
      <c r="C4720" s="107" t="s">
        <v>5522</v>
      </c>
      <c r="D4720" s="41" t="s">
        <v>1738</v>
      </c>
      <c r="E4720" s="42">
        <v>104.12</v>
      </c>
      <c r="F4720" s="170">
        <f t="shared" si="86"/>
        <v>104.12</v>
      </c>
    </row>
    <row r="4721" spans="1:6" s="45" customFormat="1" ht="14.25">
      <c r="A4721" s="31">
        <v>10651</v>
      </c>
      <c r="B4721" s="21" t="s">
        <v>1873</v>
      </c>
      <c r="C4721" s="107" t="s">
        <v>5523</v>
      </c>
      <c r="D4721" s="41" t="s">
        <v>1738</v>
      </c>
      <c r="E4721" s="42">
        <v>30.53</v>
      </c>
      <c r="F4721" s="170">
        <f t="shared" si="86"/>
        <v>30.53</v>
      </c>
    </row>
    <row r="4722" spans="1:6" s="45" customFormat="1" ht="14.25">
      <c r="A4722" s="31">
        <v>10708</v>
      </c>
      <c r="B4722" s="21" t="s">
        <v>1873</v>
      </c>
      <c r="C4722" s="107" t="s">
        <v>5524</v>
      </c>
      <c r="D4722" s="41" t="s">
        <v>1738</v>
      </c>
      <c r="E4722" s="42">
        <v>26602.12</v>
      </c>
      <c r="F4722" s="170">
        <f t="shared" si="86"/>
        <v>26602.12</v>
      </c>
    </row>
    <row r="4723" spans="1:6" s="45" customFormat="1" ht="14.25">
      <c r="A4723" s="31">
        <v>10856</v>
      </c>
      <c r="B4723" s="21" t="s">
        <v>1873</v>
      </c>
      <c r="C4723" s="107" t="s">
        <v>5525</v>
      </c>
      <c r="D4723" s="41" t="s">
        <v>1738</v>
      </c>
      <c r="E4723" s="42">
        <v>14524.83</v>
      </c>
      <c r="F4723" s="170">
        <f t="shared" si="86"/>
        <v>14524.83</v>
      </c>
    </row>
    <row r="4724" spans="1:6" s="45" customFormat="1" ht="14.25">
      <c r="A4724" s="31">
        <v>10045</v>
      </c>
      <c r="B4724" s="21" t="s">
        <v>1873</v>
      </c>
      <c r="C4724" s="107" t="s">
        <v>5526</v>
      </c>
      <c r="D4724" s="41" t="s">
        <v>21</v>
      </c>
      <c r="E4724" s="42">
        <v>1.76</v>
      </c>
      <c r="F4724" s="170">
        <f t="shared" si="86"/>
        <v>1.76</v>
      </c>
    </row>
    <row r="4725" spans="1:6" s="45" customFormat="1" ht="14.25">
      <c r="A4725" s="31">
        <v>10644</v>
      </c>
      <c r="B4725" s="21" t="s">
        <v>1873</v>
      </c>
      <c r="C4725" s="107" t="s">
        <v>5527</v>
      </c>
      <c r="D4725" s="41" t="s">
        <v>1738</v>
      </c>
      <c r="E4725" s="42">
        <v>960.01</v>
      </c>
      <c r="F4725" s="170">
        <f t="shared" si="86"/>
        <v>960.01</v>
      </c>
    </row>
    <row r="4726" spans="1:6" s="45" customFormat="1" ht="14.25">
      <c r="A4726" s="31">
        <v>10774</v>
      </c>
      <c r="B4726" s="21" t="s">
        <v>1873</v>
      </c>
      <c r="C4726" s="107" t="s">
        <v>5528</v>
      </c>
      <c r="D4726" s="41" t="s">
        <v>1738</v>
      </c>
      <c r="E4726" s="42">
        <v>3.68</v>
      </c>
      <c r="F4726" s="170">
        <f t="shared" si="86"/>
        <v>3.68</v>
      </c>
    </row>
    <row r="4727" spans="1:6" s="45" customFormat="1" ht="14.25">
      <c r="A4727" s="31">
        <v>11007</v>
      </c>
      <c r="B4727" s="21" t="s">
        <v>1873</v>
      </c>
      <c r="C4727" s="107" t="s">
        <v>5529</v>
      </c>
      <c r="D4727" s="41" t="s">
        <v>1738</v>
      </c>
      <c r="E4727" s="42">
        <v>2.94</v>
      </c>
      <c r="F4727" s="170">
        <f t="shared" si="86"/>
        <v>2.94</v>
      </c>
    </row>
    <row r="4728" spans="1:6" s="45" customFormat="1" ht="14.25">
      <c r="A4728" s="31">
        <v>10342</v>
      </c>
      <c r="B4728" s="21" t="s">
        <v>1873</v>
      </c>
      <c r="C4728" s="107" t="s">
        <v>5530</v>
      </c>
      <c r="D4728" s="41" t="s">
        <v>21</v>
      </c>
      <c r="E4728" s="42">
        <v>319.83</v>
      </c>
      <c r="F4728" s="170">
        <f t="shared" si="86"/>
        <v>319.83</v>
      </c>
    </row>
    <row r="4729" spans="1:6" s="45" customFormat="1" ht="14.25">
      <c r="A4729" s="31">
        <v>10208</v>
      </c>
      <c r="B4729" s="21" t="s">
        <v>1873</v>
      </c>
      <c r="C4729" s="107" t="s">
        <v>5531</v>
      </c>
      <c r="D4729" s="41" t="s">
        <v>23</v>
      </c>
      <c r="E4729" s="42">
        <v>11.91</v>
      </c>
      <c r="F4729" s="170">
        <f t="shared" si="86"/>
        <v>11.91</v>
      </c>
    </row>
    <row r="4730" spans="1:6" s="45" customFormat="1" ht="14.25">
      <c r="A4730" s="31">
        <v>11020</v>
      </c>
      <c r="B4730" s="21" t="s">
        <v>1873</v>
      </c>
      <c r="C4730" s="107" t="s">
        <v>5532</v>
      </c>
      <c r="D4730" s="41" t="s">
        <v>1745</v>
      </c>
      <c r="E4730" s="42">
        <v>220</v>
      </c>
      <c r="F4730" s="170">
        <f t="shared" si="86"/>
        <v>220</v>
      </c>
    </row>
    <row r="4731" spans="1:6" s="45" customFormat="1" ht="14.25">
      <c r="A4731" s="31">
        <v>10040</v>
      </c>
      <c r="B4731" s="21" t="s">
        <v>1873</v>
      </c>
      <c r="C4731" s="107" t="s">
        <v>5533</v>
      </c>
      <c r="D4731" s="41" t="s">
        <v>23</v>
      </c>
      <c r="E4731" s="42">
        <v>11.99</v>
      </c>
      <c r="F4731" s="170">
        <f t="shared" si="86"/>
        <v>11.99</v>
      </c>
    </row>
    <row r="4732" spans="1:6" s="45" customFormat="1" ht="14.25">
      <c r="A4732" s="31">
        <v>10029</v>
      </c>
      <c r="B4732" s="21" t="s">
        <v>1873</v>
      </c>
      <c r="C4732" s="107" t="s">
        <v>5534</v>
      </c>
      <c r="D4732" s="41" t="s">
        <v>23</v>
      </c>
      <c r="E4732" s="42">
        <v>72.22</v>
      </c>
      <c r="F4732" s="170">
        <f t="shared" si="86"/>
        <v>72.22</v>
      </c>
    </row>
    <row r="4733" spans="1:6" s="45" customFormat="1" ht="14.25">
      <c r="A4733" s="31">
        <v>10028</v>
      </c>
      <c r="B4733" s="21" t="s">
        <v>1873</v>
      </c>
      <c r="C4733" s="107" t="s">
        <v>5535</v>
      </c>
      <c r="D4733" s="41" t="s">
        <v>24</v>
      </c>
      <c r="E4733" s="42">
        <v>72220</v>
      </c>
      <c r="F4733" s="170">
        <f t="shared" si="86"/>
        <v>72220</v>
      </c>
    </row>
    <row r="4734" spans="1:6" s="45" customFormat="1" ht="14.25">
      <c r="A4734" s="31">
        <v>10185</v>
      </c>
      <c r="B4734" s="21" t="s">
        <v>1873</v>
      </c>
      <c r="C4734" s="107" t="s">
        <v>5536</v>
      </c>
      <c r="D4734" s="41" t="s">
        <v>23</v>
      </c>
      <c r="E4734" s="42">
        <v>23.2</v>
      </c>
      <c r="F4734" s="170">
        <f t="shared" si="86"/>
        <v>23.2</v>
      </c>
    </row>
    <row r="4735" spans="1:6" s="45" customFormat="1" ht="14.25">
      <c r="A4735" s="31">
        <v>10775</v>
      </c>
      <c r="B4735" s="21" t="s">
        <v>1873</v>
      </c>
      <c r="C4735" s="107" t="s">
        <v>5537</v>
      </c>
      <c r="D4735" s="41" t="s">
        <v>21</v>
      </c>
      <c r="E4735" s="42">
        <v>7.53</v>
      </c>
      <c r="F4735" s="170">
        <f t="shared" si="86"/>
        <v>7.53</v>
      </c>
    </row>
    <row r="4736" spans="1:6" s="45" customFormat="1" ht="14.25">
      <c r="A4736" s="31">
        <v>10809</v>
      </c>
      <c r="B4736" s="21" t="s">
        <v>1873</v>
      </c>
      <c r="C4736" s="107" t="s">
        <v>5538</v>
      </c>
      <c r="D4736" s="41" t="s">
        <v>21</v>
      </c>
      <c r="E4736" s="42">
        <v>17.3</v>
      </c>
      <c r="F4736" s="170">
        <f t="shared" si="86"/>
        <v>17.3</v>
      </c>
    </row>
    <row r="4737" spans="1:6" s="45" customFormat="1" ht="14.25">
      <c r="A4737" s="31">
        <v>10763</v>
      </c>
      <c r="B4737" s="21" t="s">
        <v>1873</v>
      </c>
      <c r="C4737" s="107" t="s">
        <v>5539</v>
      </c>
      <c r="D4737" s="41" t="s">
        <v>21</v>
      </c>
      <c r="E4737" s="42">
        <v>115.1</v>
      </c>
      <c r="F4737" s="170">
        <f t="shared" si="86"/>
        <v>115.1</v>
      </c>
    </row>
    <row r="4738" spans="1:6" s="45" customFormat="1" ht="14.25">
      <c r="A4738" s="31">
        <v>11467</v>
      </c>
      <c r="B4738" s="21" t="s">
        <v>1873</v>
      </c>
      <c r="C4738" s="107" t="s">
        <v>5540</v>
      </c>
      <c r="D4738" s="41" t="s">
        <v>1746</v>
      </c>
      <c r="E4738" s="42">
        <v>170.04</v>
      </c>
      <c r="F4738" s="170">
        <f t="shared" ref="F4738:F4801" si="87">E4738*$F$4544</f>
        <v>170.04</v>
      </c>
    </row>
    <row r="4739" spans="1:6" s="45" customFormat="1" ht="14.25">
      <c r="A4739" s="31">
        <v>11006</v>
      </c>
      <c r="B4739" s="21" t="s">
        <v>1873</v>
      </c>
      <c r="C4739" s="107" t="s">
        <v>5541</v>
      </c>
      <c r="D4739" s="41" t="s">
        <v>21</v>
      </c>
      <c r="E4739" s="42">
        <v>4.03</v>
      </c>
      <c r="F4739" s="170">
        <f t="shared" si="87"/>
        <v>4.03</v>
      </c>
    </row>
    <row r="4740" spans="1:6" s="45" customFormat="1" ht="14.25">
      <c r="A4740" s="31">
        <v>10810</v>
      </c>
      <c r="B4740" s="21" t="s">
        <v>1873</v>
      </c>
      <c r="C4740" s="107" t="s">
        <v>5542</v>
      </c>
      <c r="D4740" s="41" t="s">
        <v>21</v>
      </c>
      <c r="E4740" s="42">
        <v>43.46</v>
      </c>
      <c r="F4740" s="170">
        <f t="shared" si="87"/>
        <v>43.46</v>
      </c>
    </row>
    <row r="4741" spans="1:6" s="45" customFormat="1" ht="14.25">
      <c r="A4741" s="31">
        <v>10685</v>
      </c>
      <c r="B4741" s="21" t="s">
        <v>1873</v>
      </c>
      <c r="C4741" s="107" t="s">
        <v>5543</v>
      </c>
      <c r="D4741" s="41" t="s">
        <v>21</v>
      </c>
      <c r="E4741" s="42">
        <v>14.81</v>
      </c>
      <c r="F4741" s="170">
        <f t="shared" si="87"/>
        <v>14.81</v>
      </c>
    </row>
    <row r="4742" spans="1:6" s="45" customFormat="1" ht="14.25">
      <c r="A4742" s="31">
        <v>10686</v>
      </c>
      <c r="B4742" s="21" t="s">
        <v>1873</v>
      </c>
      <c r="C4742" s="107" t="s">
        <v>5544</v>
      </c>
      <c r="D4742" s="41" t="s">
        <v>21</v>
      </c>
      <c r="E4742" s="42">
        <v>27.58</v>
      </c>
      <c r="F4742" s="170">
        <f t="shared" si="87"/>
        <v>27.58</v>
      </c>
    </row>
    <row r="4743" spans="1:6" s="45" customFormat="1" ht="14.25">
      <c r="A4743" s="31">
        <v>10694</v>
      </c>
      <c r="B4743" s="21" t="s">
        <v>1873</v>
      </c>
      <c r="C4743" s="107" t="s">
        <v>5545</v>
      </c>
      <c r="D4743" s="41" t="s">
        <v>21</v>
      </c>
      <c r="E4743" s="42">
        <v>3.87</v>
      </c>
      <c r="F4743" s="170">
        <f t="shared" si="87"/>
        <v>3.87</v>
      </c>
    </row>
    <row r="4744" spans="1:6" s="45" customFormat="1" ht="14.25">
      <c r="A4744" s="31">
        <v>10693</v>
      </c>
      <c r="B4744" s="21" t="s">
        <v>1873</v>
      </c>
      <c r="C4744" s="107" t="s">
        <v>5546</v>
      </c>
      <c r="D4744" s="41" t="s">
        <v>21</v>
      </c>
      <c r="E4744" s="42">
        <v>2.8</v>
      </c>
      <c r="F4744" s="170">
        <f t="shared" si="87"/>
        <v>2.8</v>
      </c>
    </row>
    <row r="4745" spans="1:6" s="45" customFormat="1" ht="14.25">
      <c r="A4745" s="31">
        <v>10696</v>
      </c>
      <c r="B4745" s="21" t="s">
        <v>1873</v>
      </c>
      <c r="C4745" s="107" t="s">
        <v>5547</v>
      </c>
      <c r="D4745" s="41" t="s">
        <v>21</v>
      </c>
      <c r="E4745" s="42">
        <v>4.75</v>
      </c>
      <c r="F4745" s="170">
        <f t="shared" si="87"/>
        <v>4.75</v>
      </c>
    </row>
    <row r="4746" spans="1:6" s="45" customFormat="1" ht="14.25">
      <c r="A4746" s="31">
        <v>10695</v>
      </c>
      <c r="B4746" s="21" t="s">
        <v>1873</v>
      </c>
      <c r="C4746" s="107" t="s">
        <v>5548</v>
      </c>
      <c r="D4746" s="41" t="s">
        <v>21</v>
      </c>
      <c r="E4746" s="42">
        <v>10.96</v>
      </c>
      <c r="F4746" s="170">
        <f t="shared" si="87"/>
        <v>10.96</v>
      </c>
    </row>
    <row r="4747" spans="1:6" s="45" customFormat="1" ht="14.25">
      <c r="A4747" s="31">
        <v>101195</v>
      </c>
      <c r="B4747" s="21" t="s">
        <v>1873</v>
      </c>
      <c r="C4747" s="107" t="s">
        <v>5549</v>
      </c>
      <c r="D4747" s="41" t="s">
        <v>24</v>
      </c>
      <c r="E4747" s="42">
        <v>3023.69</v>
      </c>
      <c r="F4747" s="170">
        <f t="shared" si="87"/>
        <v>3023.69</v>
      </c>
    </row>
    <row r="4748" spans="1:6" s="45" customFormat="1" ht="14.25">
      <c r="A4748" s="31">
        <v>10777</v>
      </c>
      <c r="B4748" s="21" t="s">
        <v>1873</v>
      </c>
      <c r="C4748" s="107" t="s">
        <v>5550</v>
      </c>
      <c r="D4748" s="41" t="s">
        <v>24</v>
      </c>
      <c r="E4748" s="42">
        <v>4000.7</v>
      </c>
      <c r="F4748" s="170">
        <f t="shared" si="87"/>
        <v>4000.7</v>
      </c>
    </row>
    <row r="4749" spans="1:6" s="45" customFormat="1" ht="14.25">
      <c r="A4749" s="31">
        <v>10011</v>
      </c>
      <c r="B4749" s="21" t="s">
        <v>1873</v>
      </c>
      <c r="C4749" s="107" t="s">
        <v>5551</v>
      </c>
      <c r="D4749" s="41" t="s">
        <v>24</v>
      </c>
      <c r="E4749" s="42">
        <v>3208.11</v>
      </c>
      <c r="F4749" s="170">
        <f t="shared" si="87"/>
        <v>3208.11</v>
      </c>
    </row>
    <row r="4750" spans="1:6" s="45" customFormat="1" ht="14.25">
      <c r="A4750" s="31">
        <v>10022</v>
      </c>
      <c r="B4750" s="21" t="s">
        <v>1873</v>
      </c>
      <c r="C4750" s="107" t="s">
        <v>5552</v>
      </c>
      <c r="D4750" s="41" t="s">
        <v>24</v>
      </c>
      <c r="E4750" s="42">
        <v>4770.08</v>
      </c>
      <c r="F4750" s="170">
        <f t="shared" si="87"/>
        <v>4770.08</v>
      </c>
    </row>
    <row r="4751" spans="1:6" s="45" customFormat="1" ht="14.25">
      <c r="A4751" s="31">
        <v>10008</v>
      </c>
      <c r="B4751" s="21" t="s">
        <v>1873</v>
      </c>
      <c r="C4751" s="107" t="s">
        <v>5553</v>
      </c>
      <c r="D4751" s="41" t="s">
        <v>24</v>
      </c>
      <c r="E4751" s="42">
        <v>3468.34</v>
      </c>
      <c r="F4751" s="170">
        <f t="shared" si="87"/>
        <v>3468.34</v>
      </c>
    </row>
    <row r="4752" spans="1:6" s="45" customFormat="1" ht="14.25">
      <c r="A4752" s="31">
        <v>10009</v>
      </c>
      <c r="B4752" s="21" t="s">
        <v>1873</v>
      </c>
      <c r="C4752" s="107" t="s">
        <v>5554</v>
      </c>
      <c r="D4752" s="41" t="s">
        <v>24</v>
      </c>
      <c r="E4752" s="42">
        <v>2844.05</v>
      </c>
      <c r="F4752" s="170">
        <f t="shared" si="87"/>
        <v>2844.05</v>
      </c>
    </row>
    <row r="4753" spans="1:6" s="45" customFormat="1" ht="14.25">
      <c r="A4753" s="31">
        <v>10020</v>
      </c>
      <c r="B4753" s="21" t="s">
        <v>1873</v>
      </c>
      <c r="C4753" s="107" t="s">
        <v>5555</v>
      </c>
      <c r="D4753" s="41" t="s">
        <v>24</v>
      </c>
      <c r="E4753" s="42">
        <v>4215.3500000000004</v>
      </c>
      <c r="F4753" s="170">
        <f t="shared" si="87"/>
        <v>4215.3500000000004</v>
      </c>
    </row>
    <row r="4754" spans="1:6" s="45" customFormat="1" ht="14.25">
      <c r="A4754" s="31">
        <v>10010</v>
      </c>
      <c r="B4754" s="21" t="s">
        <v>1873</v>
      </c>
      <c r="C4754" s="107" t="s">
        <v>5556</v>
      </c>
      <c r="D4754" s="41" t="s">
        <v>24</v>
      </c>
      <c r="E4754" s="42">
        <v>3631.1</v>
      </c>
      <c r="F4754" s="170">
        <f t="shared" si="87"/>
        <v>3631.1</v>
      </c>
    </row>
    <row r="4755" spans="1:6" s="45" customFormat="1" ht="14.25">
      <c r="A4755" s="31">
        <v>10021</v>
      </c>
      <c r="B4755" s="21" t="s">
        <v>1873</v>
      </c>
      <c r="C4755" s="107" t="s">
        <v>5557</v>
      </c>
      <c r="D4755" s="41" t="s">
        <v>24</v>
      </c>
      <c r="E4755" s="42">
        <v>3252.48</v>
      </c>
      <c r="F4755" s="170">
        <f t="shared" si="87"/>
        <v>3252.48</v>
      </c>
    </row>
    <row r="4756" spans="1:6" s="45" customFormat="1" ht="14.25">
      <c r="A4756" s="31">
        <v>10104</v>
      </c>
      <c r="B4756" s="21" t="s">
        <v>1873</v>
      </c>
      <c r="C4756" s="107" t="s">
        <v>5558</v>
      </c>
      <c r="D4756" s="41" t="s">
        <v>27</v>
      </c>
      <c r="E4756" s="42">
        <v>15.79</v>
      </c>
      <c r="F4756" s="170">
        <f t="shared" si="87"/>
        <v>15.79</v>
      </c>
    </row>
    <row r="4757" spans="1:6" s="45" customFormat="1" ht="14.25">
      <c r="A4757" s="31">
        <v>10073</v>
      </c>
      <c r="B4757" s="21" t="s">
        <v>1873</v>
      </c>
      <c r="C4757" s="107" t="s">
        <v>5559</v>
      </c>
      <c r="D4757" s="41" t="s">
        <v>54</v>
      </c>
      <c r="E4757" s="42">
        <v>162.08000000000001</v>
      </c>
      <c r="F4757" s="170">
        <f t="shared" si="87"/>
        <v>162.08000000000001</v>
      </c>
    </row>
    <row r="4758" spans="1:6" s="45" customFormat="1" ht="14.25">
      <c r="A4758" s="31">
        <v>10123</v>
      </c>
      <c r="B4758" s="21" t="s">
        <v>1873</v>
      </c>
      <c r="C4758" s="107" t="s">
        <v>5560</v>
      </c>
      <c r="D4758" s="41" t="s">
        <v>24</v>
      </c>
      <c r="E4758" s="42">
        <v>20.309999999999999</v>
      </c>
      <c r="F4758" s="170">
        <f t="shared" si="87"/>
        <v>20.309999999999999</v>
      </c>
    </row>
    <row r="4759" spans="1:6" s="45" customFormat="1" ht="14.25">
      <c r="A4759" s="31">
        <v>10207</v>
      </c>
      <c r="B4759" s="21" t="s">
        <v>1873</v>
      </c>
      <c r="C4759" s="107" t="s">
        <v>5561</v>
      </c>
      <c r="D4759" s="41" t="s">
        <v>1738</v>
      </c>
      <c r="E4759" s="42">
        <v>12.35</v>
      </c>
      <c r="F4759" s="170">
        <f t="shared" si="87"/>
        <v>12.35</v>
      </c>
    </row>
    <row r="4760" spans="1:6" s="45" customFormat="1" ht="14.25">
      <c r="A4760" s="31">
        <v>10369</v>
      </c>
      <c r="B4760" s="21" t="s">
        <v>1873</v>
      </c>
      <c r="C4760" s="107" t="s">
        <v>5562</v>
      </c>
      <c r="D4760" s="41" t="s">
        <v>1743</v>
      </c>
      <c r="E4760" s="42">
        <v>142.29</v>
      </c>
      <c r="F4760" s="170">
        <f t="shared" si="87"/>
        <v>142.29</v>
      </c>
    </row>
    <row r="4761" spans="1:6" s="45" customFormat="1" ht="14.25">
      <c r="A4761" s="31">
        <v>10370</v>
      </c>
      <c r="B4761" s="21" t="s">
        <v>1873</v>
      </c>
      <c r="C4761" s="107" t="s">
        <v>5563</v>
      </c>
      <c r="D4761" s="41" t="s">
        <v>1743</v>
      </c>
      <c r="E4761" s="42">
        <v>144.03</v>
      </c>
      <c r="F4761" s="170">
        <f t="shared" si="87"/>
        <v>144.03</v>
      </c>
    </row>
    <row r="4762" spans="1:6" s="45" customFormat="1" ht="14.25">
      <c r="A4762" s="31">
        <v>10044</v>
      </c>
      <c r="B4762" s="21" t="s">
        <v>1873</v>
      </c>
      <c r="C4762" s="107" t="s">
        <v>5564</v>
      </c>
      <c r="D4762" s="41" t="s">
        <v>1738</v>
      </c>
      <c r="E4762" s="42">
        <v>18.78</v>
      </c>
      <c r="F4762" s="170">
        <f t="shared" si="87"/>
        <v>18.78</v>
      </c>
    </row>
    <row r="4763" spans="1:6" s="45" customFormat="1" ht="14.25">
      <c r="A4763" s="31">
        <v>10043</v>
      </c>
      <c r="B4763" s="21" t="s">
        <v>1873</v>
      </c>
      <c r="C4763" s="107" t="s">
        <v>5565</v>
      </c>
      <c r="D4763" s="41" t="s">
        <v>1738</v>
      </c>
      <c r="E4763" s="42">
        <v>9.68</v>
      </c>
      <c r="F4763" s="170">
        <f t="shared" si="87"/>
        <v>9.68</v>
      </c>
    </row>
    <row r="4764" spans="1:6" s="45" customFormat="1" ht="14.25">
      <c r="A4764" s="31">
        <v>11468</v>
      </c>
      <c r="B4764" s="21" t="s">
        <v>1873</v>
      </c>
      <c r="C4764" s="107" t="s">
        <v>5566</v>
      </c>
      <c r="D4764" s="41" t="s">
        <v>21</v>
      </c>
      <c r="E4764" s="42">
        <v>101.27</v>
      </c>
      <c r="F4764" s="170">
        <f t="shared" si="87"/>
        <v>101.27</v>
      </c>
    </row>
    <row r="4765" spans="1:6" s="45" customFormat="1" ht="14.25">
      <c r="A4765" s="31">
        <v>11469</v>
      </c>
      <c r="B4765" s="21" t="s">
        <v>1873</v>
      </c>
      <c r="C4765" s="107" t="s">
        <v>5567</v>
      </c>
      <c r="D4765" s="41" t="s">
        <v>21</v>
      </c>
      <c r="E4765" s="42">
        <v>124</v>
      </c>
      <c r="F4765" s="170">
        <f t="shared" si="87"/>
        <v>124</v>
      </c>
    </row>
    <row r="4766" spans="1:6" s="45" customFormat="1" ht="14.25">
      <c r="A4766" s="31">
        <v>11470</v>
      </c>
      <c r="B4766" s="21" t="s">
        <v>1873</v>
      </c>
      <c r="C4766" s="107" t="s">
        <v>5568</v>
      </c>
      <c r="D4766" s="41" t="s">
        <v>21</v>
      </c>
      <c r="E4766" s="42">
        <v>217.18</v>
      </c>
      <c r="F4766" s="170">
        <f t="shared" si="87"/>
        <v>217.18</v>
      </c>
    </row>
    <row r="4767" spans="1:6" s="45" customFormat="1" ht="14.25">
      <c r="A4767" s="31">
        <v>10720</v>
      </c>
      <c r="B4767" s="21" t="s">
        <v>1873</v>
      </c>
      <c r="C4767" s="107" t="s">
        <v>5569</v>
      </c>
      <c r="D4767" s="41" t="s">
        <v>23</v>
      </c>
      <c r="E4767" s="42">
        <v>15.08</v>
      </c>
      <c r="F4767" s="170">
        <f t="shared" si="87"/>
        <v>15.08</v>
      </c>
    </row>
    <row r="4768" spans="1:6" s="45" customFormat="1" ht="14.25">
      <c r="A4768" s="31">
        <v>10078</v>
      </c>
      <c r="B4768" s="21" t="s">
        <v>1873</v>
      </c>
      <c r="C4768" s="107" t="s">
        <v>5570</v>
      </c>
      <c r="D4768" s="41" t="s">
        <v>1738</v>
      </c>
      <c r="E4768" s="42">
        <v>9.0299999999999994</v>
      </c>
      <c r="F4768" s="170">
        <f t="shared" si="87"/>
        <v>9.0299999999999994</v>
      </c>
    </row>
    <row r="4769" spans="1:6" s="45" customFormat="1" ht="14.25">
      <c r="A4769" s="31">
        <v>11531</v>
      </c>
      <c r="B4769" s="21" t="s">
        <v>1873</v>
      </c>
      <c r="C4769" s="107" t="s">
        <v>5571</v>
      </c>
      <c r="D4769" s="41" t="s">
        <v>23</v>
      </c>
      <c r="E4769" s="42">
        <v>15.92</v>
      </c>
      <c r="F4769" s="170">
        <f t="shared" si="87"/>
        <v>15.92</v>
      </c>
    </row>
    <row r="4770" spans="1:6" s="45" customFormat="1" ht="14.25">
      <c r="A4770" s="31">
        <v>10042</v>
      </c>
      <c r="B4770" s="21" t="s">
        <v>1873</v>
      </c>
      <c r="C4770" s="107" t="s">
        <v>5572</v>
      </c>
      <c r="D4770" s="41" t="s">
        <v>21</v>
      </c>
      <c r="E4770" s="42">
        <v>2.4</v>
      </c>
      <c r="F4770" s="170">
        <f t="shared" si="87"/>
        <v>2.4</v>
      </c>
    </row>
    <row r="4771" spans="1:6" s="45" customFormat="1" ht="14.25">
      <c r="A4771" s="31">
        <v>10098</v>
      </c>
      <c r="B4771" s="21" t="s">
        <v>1873</v>
      </c>
      <c r="C4771" s="107" t="s">
        <v>5573</v>
      </c>
      <c r="D4771" s="41" t="s">
        <v>24</v>
      </c>
      <c r="E4771" s="42">
        <v>143.9</v>
      </c>
      <c r="F4771" s="170">
        <f t="shared" si="87"/>
        <v>143.9</v>
      </c>
    </row>
    <row r="4772" spans="1:6" s="45" customFormat="1" ht="14.25">
      <c r="A4772" s="31">
        <v>11516</v>
      </c>
      <c r="B4772" s="21" t="s">
        <v>1873</v>
      </c>
      <c r="C4772" s="107" t="s">
        <v>5574</v>
      </c>
      <c r="D4772" s="41" t="s">
        <v>21</v>
      </c>
      <c r="E4772" s="42">
        <v>257.49</v>
      </c>
      <c r="F4772" s="170">
        <f t="shared" si="87"/>
        <v>257.49</v>
      </c>
    </row>
    <row r="4773" spans="1:6" s="45" customFormat="1" ht="14.25">
      <c r="A4773" s="31">
        <v>10773</v>
      </c>
      <c r="B4773" s="21" t="s">
        <v>1873</v>
      </c>
      <c r="C4773" s="107" t="s">
        <v>5575</v>
      </c>
      <c r="D4773" s="41" t="s">
        <v>21</v>
      </c>
      <c r="E4773" s="42">
        <v>4.92</v>
      </c>
      <c r="F4773" s="170">
        <f t="shared" si="87"/>
        <v>4.92</v>
      </c>
    </row>
    <row r="4774" spans="1:6" s="45" customFormat="1" ht="14.25">
      <c r="A4774" s="31">
        <v>11009</v>
      </c>
      <c r="B4774" s="21" t="s">
        <v>1873</v>
      </c>
      <c r="C4774" s="107" t="s">
        <v>5576</v>
      </c>
      <c r="D4774" s="41" t="s">
        <v>21</v>
      </c>
      <c r="E4774" s="42">
        <v>3.51</v>
      </c>
      <c r="F4774" s="170">
        <f t="shared" si="87"/>
        <v>3.51</v>
      </c>
    </row>
    <row r="4775" spans="1:6" s="45" customFormat="1" ht="14.25">
      <c r="A4775" s="31">
        <v>10744</v>
      </c>
      <c r="B4775" s="21" t="s">
        <v>1873</v>
      </c>
      <c r="C4775" s="107" t="s">
        <v>5577</v>
      </c>
      <c r="D4775" s="41" t="s">
        <v>21</v>
      </c>
      <c r="E4775" s="42">
        <v>4.45</v>
      </c>
      <c r="F4775" s="170">
        <f t="shared" si="87"/>
        <v>4.45</v>
      </c>
    </row>
    <row r="4776" spans="1:6" s="45" customFormat="1" ht="14.25">
      <c r="A4776" s="31">
        <v>11472</v>
      </c>
      <c r="B4776" s="21" t="s">
        <v>1873</v>
      </c>
      <c r="C4776" s="107" t="s">
        <v>5578</v>
      </c>
      <c r="D4776" s="41" t="s">
        <v>59</v>
      </c>
      <c r="E4776" s="42">
        <v>10.9</v>
      </c>
      <c r="F4776" s="170">
        <f t="shared" si="87"/>
        <v>10.9</v>
      </c>
    </row>
    <row r="4777" spans="1:6" s="45" customFormat="1" ht="14.25">
      <c r="A4777" s="31">
        <v>11260</v>
      </c>
      <c r="B4777" s="21" t="s">
        <v>1873</v>
      </c>
      <c r="C4777" s="107" t="s">
        <v>5579</v>
      </c>
      <c r="D4777" s="41" t="s">
        <v>23</v>
      </c>
      <c r="E4777" s="42">
        <v>34.270000000000003</v>
      </c>
      <c r="F4777" s="170">
        <f t="shared" si="87"/>
        <v>34.270000000000003</v>
      </c>
    </row>
    <row r="4778" spans="1:6" s="45" customFormat="1" ht="14.25">
      <c r="A4778" s="31">
        <v>10786</v>
      </c>
      <c r="B4778" s="21" t="s">
        <v>1873</v>
      </c>
      <c r="C4778" s="107" t="s">
        <v>5580</v>
      </c>
      <c r="D4778" s="41" t="s">
        <v>27</v>
      </c>
      <c r="E4778" s="42">
        <v>9.2899999999999991</v>
      </c>
      <c r="F4778" s="170">
        <f t="shared" si="87"/>
        <v>9.2899999999999991</v>
      </c>
    </row>
    <row r="4779" spans="1:6" s="45" customFormat="1" ht="14.25">
      <c r="A4779" s="31">
        <v>10158</v>
      </c>
      <c r="B4779" s="21" t="s">
        <v>1873</v>
      </c>
      <c r="C4779" s="107" t="s">
        <v>5581</v>
      </c>
      <c r="D4779" s="41" t="s">
        <v>44</v>
      </c>
      <c r="E4779" s="42">
        <v>398.97</v>
      </c>
      <c r="F4779" s="170">
        <f t="shared" si="87"/>
        <v>398.97</v>
      </c>
    </row>
    <row r="4780" spans="1:6" s="45" customFormat="1" ht="14.25">
      <c r="A4780" s="31">
        <v>10157</v>
      </c>
      <c r="B4780" s="21" t="s">
        <v>1873</v>
      </c>
      <c r="C4780" s="107" t="s">
        <v>5582</v>
      </c>
      <c r="D4780" s="41" t="s">
        <v>44</v>
      </c>
      <c r="E4780" s="42">
        <v>745.14</v>
      </c>
      <c r="F4780" s="170">
        <f t="shared" si="87"/>
        <v>745.14</v>
      </c>
    </row>
    <row r="4781" spans="1:6" s="45" customFormat="1" ht="14.25">
      <c r="A4781" s="31">
        <v>10155</v>
      </c>
      <c r="B4781" s="21" t="s">
        <v>1873</v>
      </c>
      <c r="C4781" s="107" t="s">
        <v>5583</v>
      </c>
      <c r="D4781" s="41" t="s">
        <v>44</v>
      </c>
      <c r="E4781" s="42">
        <v>448.74</v>
      </c>
      <c r="F4781" s="170">
        <f t="shared" si="87"/>
        <v>448.74</v>
      </c>
    </row>
    <row r="4782" spans="1:6" s="45" customFormat="1" ht="14.25">
      <c r="A4782" s="31">
        <v>10156</v>
      </c>
      <c r="B4782" s="21" t="s">
        <v>1873</v>
      </c>
      <c r="C4782" s="107" t="s">
        <v>5584</v>
      </c>
      <c r="D4782" s="41" t="s">
        <v>44</v>
      </c>
      <c r="E4782" s="42">
        <v>335.78</v>
      </c>
      <c r="F4782" s="170">
        <f t="shared" si="87"/>
        <v>335.78</v>
      </c>
    </row>
    <row r="4783" spans="1:6" s="45" customFormat="1" ht="14.25">
      <c r="A4783" s="31">
        <v>10176</v>
      </c>
      <c r="B4783" s="21" t="s">
        <v>1873</v>
      </c>
      <c r="C4783" s="107" t="s">
        <v>5585</v>
      </c>
      <c r="D4783" s="41" t="s">
        <v>45</v>
      </c>
      <c r="E4783" s="42">
        <v>177.64</v>
      </c>
      <c r="F4783" s="170">
        <f t="shared" si="87"/>
        <v>177.64</v>
      </c>
    </row>
    <row r="4784" spans="1:6" s="45" customFormat="1" ht="14.25">
      <c r="A4784" s="31">
        <v>10853</v>
      </c>
      <c r="B4784" s="21" t="s">
        <v>1873</v>
      </c>
      <c r="C4784" s="107" t="s">
        <v>5586</v>
      </c>
      <c r="D4784" s="41" t="s">
        <v>44</v>
      </c>
      <c r="E4784" s="42">
        <v>408.67</v>
      </c>
      <c r="F4784" s="170">
        <f t="shared" si="87"/>
        <v>408.67</v>
      </c>
    </row>
    <row r="4785" spans="1:6" s="45" customFormat="1" ht="14.25">
      <c r="A4785" s="31">
        <v>10859</v>
      </c>
      <c r="B4785" s="21" t="s">
        <v>1873</v>
      </c>
      <c r="C4785" s="107" t="s">
        <v>5587</v>
      </c>
      <c r="D4785" s="41" t="s">
        <v>27</v>
      </c>
      <c r="E4785" s="42">
        <v>5.59</v>
      </c>
      <c r="F4785" s="170">
        <f t="shared" si="87"/>
        <v>5.59</v>
      </c>
    </row>
    <row r="4786" spans="1:6" s="45" customFormat="1" ht="14.25">
      <c r="A4786" s="31">
        <v>10041</v>
      </c>
      <c r="B4786" s="21" t="s">
        <v>1873</v>
      </c>
      <c r="C4786" s="107" t="s">
        <v>5588</v>
      </c>
      <c r="D4786" s="41" t="s">
        <v>23</v>
      </c>
      <c r="E4786" s="42">
        <v>11.99</v>
      </c>
      <c r="F4786" s="170">
        <f t="shared" si="87"/>
        <v>11.99</v>
      </c>
    </row>
    <row r="4787" spans="1:6" s="45" customFormat="1" ht="14.25">
      <c r="A4787" s="31">
        <v>10852</v>
      </c>
      <c r="B4787" s="21" t="s">
        <v>1873</v>
      </c>
      <c r="C4787" s="107" t="s">
        <v>5589</v>
      </c>
      <c r="D4787" s="41" t="s">
        <v>21</v>
      </c>
      <c r="E4787" s="42">
        <v>4.96</v>
      </c>
      <c r="F4787" s="170">
        <f t="shared" si="87"/>
        <v>4.96</v>
      </c>
    </row>
    <row r="4788" spans="1:6" s="45" customFormat="1" ht="14.25">
      <c r="A4788" s="31">
        <v>10848</v>
      </c>
      <c r="B4788" s="21" t="s">
        <v>1873</v>
      </c>
      <c r="C4788" s="107" t="s">
        <v>5590</v>
      </c>
      <c r="D4788" s="41" t="s">
        <v>45</v>
      </c>
      <c r="E4788" s="42">
        <v>50.8</v>
      </c>
      <c r="F4788" s="170">
        <f t="shared" si="87"/>
        <v>50.8</v>
      </c>
    </row>
    <row r="4789" spans="1:6" s="45" customFormat="1" ht="14.25">
      <c r="A4789" s="31">
        <v>10851</v>
      </c>
      <c r="B4789" s="21" t="s">
        <v>1873</v>
      </c>
      <c r="C4789" s="107" t="s">
        <v>5591</v>
      </c>
      <c r="D4789" s="41" t="s">
        <v>45</v>
      </c>
      <c r="E4789" s="42">
        <v>16.350000000000001</v>
      </c>
      <c r="F4789" s="170">
        <f t="shared" si="87"/>
        <v>16.350000000000001</v>
      </c>
    </row>
    <row r="4790" spans="1:6" s="45" customFormat="1" ht="14.25">
      <c r="A4790" s="31">
        <v>10850</v>
      </c>
      <c r="B4790" s="21" t="s">
        <v>1873</v>
      </c>
      <c r="C4790" s="107" t="s">
        <v>5592</v>
      </c>
      <c r="D4790" s="41" t="s">
        <v>45</v>
      </c>
      <c r="E4790" s="42">
        <v>20.03</v>
      </c>
      <c r="F4790" s="170">
        <f t="shared" si="87"/>
        <v>20.03</v>
      </c>
    </row>
    <row r="4791" spans="1:6" s="45" customFormat="1" ht="14.25">
      <c r="A4791" s="31">
        <v>10849</v>
      </c>
      <c r="B4791" s="21" t="s">
        <v>1873</v>
      </c>
      <c r="C4791" s="107" t="s">
        <v>5593</v>
      </c>
      <c r="D4791" s="41" t="s">
        <v>45</v>
      </c>
      <c r="E4791" s="42">
        <v>21.7</v>
      </c>
      <c r="F4791" s="170">
        <f t="shared" si="87"/>
        <v>21.7</v>
      </c>
    </row>
    <row r="4792" spans="1:6" s="45" customFormat="1" ht="14.25">
      <c r="A4792" s="31">
        <v>102592</v>
      </c>
      <c r="B4792" s="21" t="s">
        <v>1873</v>
      </c>
      <c r="C4792" s="107" t="s">
        <v>5594</v>
      </c>
      <c r="D4792" s="41" t="s">
        <v>45</v>
      </c>
      <c r="E4792" s="42">
        <v>16.350000000000001</v>
      </c>
      <c r="F4792" s="170">
        <f t="shared" si="87"/>
        <v>16.350000000000001</v>
      </c>
    </row>
    <row r="4793" spans="1:6" s="45" customFormat="1" ht="24">
      <c r="A4793" s="31">
        <v>102591</v>
      </c>
      <c r="B4793" s="21" t="s">
        <v>1873</v>
      </c>
      <c r="C4793" s="107" t="s">
        <v>5595</v>
      </c>
      <c r="D4793" s="41" t="s">
        <v>45</v>
      </c>
      <c r="E4793" s="42">
        <v>20.03</v>
      </c>
      <c r="F4793" s="170">
        <f t="shared" si="87"/>
        <v>20.03</v>
      </c>
    </row>
    <row r="4794" spans="1:6" s="45" customFormat="1" ht="24">
      <c r="A4794" s="31">
        <v>102593</v>
      </c>
      <c r="B4794" s="21" t="s">
        <v>1873</v>
      </c>
      <c r="C4794" s="107" t="s">
        <v>5596</v>
      </c>
      <c r="D4794" s="41" t="s">
        <v>45</v>
      </c>
      <c r="E4794" s="42">
        <v>22.49</v>
      </c>
      <c r="F4794" s="170">
        <f t="shared" si="87"/>
        <v>22.49</v>
      </c>
    </row>
    <row r="4795" spans="1:6" s="45" customFormat="1" ht="14.25">
      <c r="A4795" s="31">
        <v>10719</v>
      </c>
      <c r="B4795" s="21" t="s">
        <v>1873</v>
      </c>
      <c r="C4795" s="107" t="s">
        <v>5597</v>
      </c>
      <c r="D4795" s="41" t="s">
        <v>45</v>
      </c>
      <c r="E4795" s="42">
        <v>36.409999999999997</v>
      </c>
      <c r="F4795" s="170">
        <f t="shared" si="87"/>
        <v>36.409999999999997</v>
      </c>
    </row>
    <row r="4796" spans="1:6" s="45" customFormat="1" ht="14.25">
      <c r="A4796" s="31">
        <v>10334</v>
      </c>
      <c r="B4796" s="21" t="s">
        <v>1873</v>
      </c>
      <c r="C4796" s="107" t="s">
        <v>5598</v>
      </c>
      <c r="D4796" s="41" t="s">
        <v>45</v>
      </c>
      <c r="E4796" s="42">
        <v>61.33</v>
      </c>
      <c r="F4796" s="170">
        <f t="shared" si="87"/>
        <v>61.33</v>
      </c>
    </row>
    <row r="4797" spans="1:6" s="45" customFormat="1" ht="14.25">
      <c r="A4797" s="31">
        <v>10569</v>
      </c>
      <c r="B4797" s="21" t="s">
        <v>1873</v>
      </c>
      <c r="C4797" s="107" t="s">
        <v>5599</v>
      </c>
      <c r="D4797" s="41" t="s">
        <v>45</v>
      </c>
      <c r="E4797" s="42">
        <v>12.5</v>
      </c>
      <c r="F4797" s="170">
        <f t="shared" si="87"/>
        <v>12.5</v>
      </c>
    </row>
    <row r="4798" spans="1:6" s="45" customFormat="1" ht="14.25">
      <c r="A4798" s="31">
        <v>10137</v>
      </c>
      <c r="B4798" s="21" t="s">
        <v>1873</v>
      </c>
      <c r="C4798" s="107" t="s">
        <v>5600</v>
      </c>
      <c r="D4798" s="41" t="s">
        <v>23</v>
      </c>
      <c r="E4798" s="42">
        <v>13.55</v>
      </c>
      <c r="F4798" s="170">
        <f t="shared" si="87"/>
        <v>13.55</v>
      </c>
    </row>
    <row r="4799" spans="1:6" s="45" customFormat="1" ht="14.25">
      <c r="A4799" s="31">
        <v>10629</v>
      </c>
      <c r="B4799" s="21" t="s">
        <v>1873</v>
      </c>
      <c r="C4799" s="107" t="s">
        <v>5601</v>
      </c>
      <c r="D4799" s="41" t="s">
        <v>23</v>
      </c>
      <c r="E4799" s="42">
        <v>23.32</v>
      </c>
      <c r="F4799" s="170">
        <f t="shared" si="87"/>
        <v>23.32</v>
      </c>
    </row>
    <row r="4800" spans="1:6" s="45" customFormat="1" ht="14.25">
      <c r="A4800" s="31">
        <v>10782</v>
      </c>
      <c r="B4800" s="21" t="s">
        <v>1873</v>
      </c>
      <c r="C4800" s="107" t="s">
        <v>5602</v>
      </c>
      <c r="D4800" s="41" t="s">
        <v>1738</v>
      </c>
      <c r="E4800" s="42">
        <v>565.51</v>
      </c>
      <c r="F4800" s="170">
        <f t="shared" si="87"/>
        <v>565.51</v>
      </c>
    </row>
    <row r="4801" spans="1:6" s="45" customFormat="1" ht="14.25">
      <c r="A4801" s="31">
        <v>10255</v>
      </c>
      <c r="B4801" s="21" t="s">
        <v>1873</v>
      </c>
      <c r="C4801" s="107" t="s">
        <v>5603</v>
      </c>
      <c r="D4801" s="41" t="s">
        <v>57</v>
      </c>
      <c r="E4801" s="42">
        <v>145</v>
      </c>
      <c r="F4801" s="170">
        <f t="shared" si="87"/>
        <v>145</v>
      </c>
    </row>
    <row r="4802" spans="1:6" s="45" customFormat="1" ht="14.25">
      <c r="A4802" s="31">
        <v>11478</v>
      </c>
      <c r="B4802" s="21" t="s">
        <v>1873</v>
      </c>
      <c r="C4802" s="107" t="s">
        <v>5604</v>
      </c>
      <c r="D4802" s="41" t="s">
        <v>1738</v>
      </c>
      <c r="E4802" s="42">
        <v>4676.5200000000004</v>
      </c>
      <c r="F4802" s="170">
        <f t="shared" ref="F4802:F4865" si="88">E4802*$F$4544</f>
        <v>4676.5200000000004</v>
      </c>
    </row>
    <row r="4803" spans="1:6" s="45" customFormat="1" ht="14.25">
      <c r="A4803" s="31">
        <v>11480</v>
      </c>
      <c r="B4803" s="21" t="s">
        <v>1873</v>
      </c>
      <c r="C4803" s="107" t="s">
        <v>5605</v>
      </c>
      <c r="D4803" s="41" t="s">
        <v>1738</v>
      </c>
      <c r="E4803" s="42">
        <v>1803.32</v>
      </c>
      <c r="F4803" s="170">
        <f t="shared" si="88"/>
        <v>1803.32</v>
      </c>
    </row>
    <row r="4804" spans="1:6" s="45" customFormat="1" ht="14.25">
      <c r="A4804" s="31">
        <v>11475</v>
      </c>
      <c r="B4804" s="21" t="s">
        <v>1873</v>
      </c>
      <c r="C4804" s="107" t="s">
        <v>5606</v>
      </c>
      <c r="D4804" s="41" t="s">
        <v>1738</v>
      </c>
      <c r="E4804" s="42">
        <v>2278.61</v>
      </c>
      <c r="F4804" s="170">
        <f t="shared" si="88"/>
        <v>2278.61</v>
      </c>
    </row>
    <row r="4805" spans="1:6" s="45" customFormat="1" ht="14.25">
      <c r="A4805" s="31">
        <v>11474</v>
      </c>
      <c r="B4805" s="21" t="s">
        <v>1873</v>
      </c>
      <c r="C4805" s="107" t="s">
        <v>5607</v>
      </c>
      <c r="D4805" s="41" t="s">
        <v>1738</v>
      </c>
      <c r="E4805" s="42">
        <v>2804.43</v>
      </c>
      <c r="F4805" s="170">
        <f t="shared" si="88"/>
        <v>2804.43</v>
      </c>
    </row>
    <row r="4806" spans="1:6" s="45" customFormat="1" ht="14.25">
      <c r="A4806" s="31">
        <v>10663</v>
      </c>
      <c r="B4806" s="21" t="s">
        <v>1873</v>
      </c>
      <c r="C4806" s="107" t="s">
        <v>5608</v>
      </c>
      <c r="D4806" s="41" t="s">
        <v>1738</v>
      </c>
      <c r="E4806" s="42">
        <v>69.61</v>
      </c>
      <c r="F4806" s="170">
        <f t="shared" si="88"/>
        <v>69.61</v>
      </c>
    </row>
    <row r="4807" spans="1:6" s="45" customFormat="1" ht="14.25">
      <c r="A4807" s="31">
        <v>10699</v>
      </c>
      <c r="B4807" s="21" t="s">
        <v>1873</v>
      </c>
      <c r="C4807" s="107" t="s">
        <v>5609</v>
      </c>
      <c r="D4807" s="41" t="s">
        <v>1738</v>
      </c>
      <c r="E4807" s="42">
        <v>69.78</v>
      </c>
      <c r="F4807" s="170">
        <f t="shared" si="88"/>
        <v>69.78</v>
      </c>
    </row>
    <row r="4808" spans="1:6" s="45" customFormat="1" ht="14.25">
      <c r="A4808" s="31">
        <v>11471</v>
      </c>
      <c r="B4808" s="21" t="s">
        <v>1873</v>
      </c>
      <c r="C4808" s="107" t="s">
        <v>5610</v>
      </c>
      <c r="D4808" s="41" t="s">
        <v>1747</v>
      </c>
      <c r="E4808" s="42">
        <v>0</v>
      </c>
      <c r="F4808" s="170">
        <f t="shared" si="88"/>
        <v>0</v>
      </c>
    </row>
    <row r="4809" spans="1:6" s="45" customFormat="1" ht="14.25">
      <c r="A4809" s="31">
        <v>10747</v>
      </c>
      <c r="B4809" s="21" t="s">
        <v>1873</v>
      </c>
      <c r="C4809" s="107" t="s">
        <v>5611</v>
      </c>
      <c r="D4809" s="41" t="s">
        <v>1738</v>
      </c>
      <c r="E4809" s="42">
        <v>7.83</v>
      </c>
      <c r="F4809" s="170">
        <f t="shared" si="88"/>
        <v>7.83</v>
      </c>
    </row>
    <row r="4810" spans="1:6" s="45" customFormat="1" ht="14.25">
      <c r="A4810" s="31">
        <v>10697</v>
      </c>
      <c r="B4810" s="21" t="s">
        <v>1873</v>
      </c>
      <c r="C4810" s="107" t="s">
        <v>5612</v>
      </c>
      <c r="D4810" s="41" t="s">
        <v>1738</v>
      </c>
      <c r="E4810" s="42">
        <v>9.91</v>
      </c>
      <c r="F4810" s="170">
        <f t="shared" si="88"/>
        <v>9.91</v>
      </c>
    </row>
    <row r="4811" spans="1:6" s="45" customFormat="1" ht="14.25">
      <c r="A4811" s="31">
        <v>10056</v>
      </c>
      <c r="B4811" s="21" t="s">
        <v>1873</v>
      </c>
      <c r="C4811" s="107" t="s">
        <v>5613</v>
      </c>
      <c r="D4811" s="41" t="s">
        <v>28</v>
      </c>
      <c r="E4811" s="42">
        <v>12730.78</v>
      </c>
      <c r="F4811" s="170">
        <f t="shared" si="88"/>
        <v>12730.78</v>
      </c>
    </row>
    <row r="4812" spans="1:6" s="45" customFormat="1" ht="24">
      <c r="A4812" s="31">
        <v>10771</v>
      </c>
      <c r="B4812" s="21" t="s">
        <v>1873</v>
      </c>
      <c r="C4812" s="107" t="s">
        <v>5614</v>
      </c>
      <c r="D4812" s="41" t="s">
        <v>21</v>
      </c>
      <c r="E4812" s="42">
        <v>37.25</v>
      </c>
      <c r="F4812" s="170">
        <f t="shared" si="88"/>
        <v>37.25</v>
      </c>
    </row>
    <row r="4813" spans="1:6" s="45" customFormat="1" ht="14.25">
      <c r="A4813" s="31">
        <v>10781</v>
      </c>
      <c r="B4813" s="21" t="s">
        <v>1873</v>
      </c>
      <c r="C4813" s="107" t="s">
        <v>5615</v>
      </c>
      <c r="D4813" s="41" t="s">
        <v>45</v>
      </c>
      <c r="E4813" s="42">
        <v>65.430000000000007</v>
      </c>
      <c r="F4813" s="170">
        <f t="shared" si="88"/>
        <v>65.430000000000007</v>
      </c>
    </row>
    <row r="4814" spans="1:6" s="45" customFormat="1" ht="14.25">
      <c r="A4814" s="31">
        <v>10274</v>
      </c>
      <c r="B4814" s="21" t="s">
        <v>1873</v>
      </c>
      <c r="C4814" s="107" t="s">
        <v>5616</v>
      </c>
      <c r="D4814" s="41" t="s">
        <v>45</v>
      </c>
      <c r="E4814" s="42">
        <v>70.02</v>
      </c>
      <c r="F4814" s="170">
        <f t="shared" si="88"/>
        <v>70.02</v>
      </c>
    </row>
    <row r="4815" spans="1:6" s="45" customFormat="1" ht="14.25">
      <c r="A4815" s="31">
        <v>10319</v>
      </c>
      <c r="B4815" s="21" t="s">
        <v>1873</v>
      </c>
      <c r="C4815" s="107" t="s">
        <v>5617</v>
      </c>
      <c r="D4815" s="41" t="s">
        <v>1748</v>
      </c>
      <c r="E4815" s="42">
        <v>500</v>
      </c>
      <c r="F4815" s="170">
        <f t="shared" si="88"/>
        <v>500</v>
      </c>
    </row>
    <row r="4816" spans="1:6" s="45" customFormat="1" ht="14.25">
      <c r="A4816" s="31">
        <v>10746</v>
      </c>
      <c r="B4816" s="21" t="s">
        <v>1873</v>
      </c>
      <c r="C4816" s="107" t="s">
        <v>5618</v>
      </c>
      <c r="D4816" s="41" t="s">
        <v>1738</v>
      </c>
      <c r="E4816" s="42">
        <v>6.42</v>
      </c>
      <c r="F4816" s="170">
        <f t="shared" si="88"/>
        <v>6.42</v>
      </c>
    </row>
    <row r="4817" spans="1:6" s="45" customFormat="1" ht="14.25">
      <c r="A4817" s="31">
        <v>10318</v>
      </c>
      <c r="B4817" s="21" t="s">
        <v>1873</v>
      </c>
      <c r="C4817" s="107" t="s">
        <v>5619</v>
      </c>
      <c r="D4817" s="41" t="s">
        <v>1738</v>
      </c>
      <c r="E4817" s="42">
        <v>1.51</v>
      </c>
      <c r="F4817" s="170">
        <f t="shared" si="88"/>
        <v>1.51</v>
      </c>
    </row>
    <row r="4818" spans="1:6" s="45" customFormat="1" ht="14.25">
      <c r="A4818" s="31">
        <v>10373</v>
      </c>
      <c r="B4818" s="21" t="s">
        <v>1873</v>
      </c>
      <c r="C4818" s="107" t="s">
        <v>5620</v>
      </c>
      <c r="D4818" s="41" t="s">
        <v>1738</v>
      </c>
      <c r="E4818" s="42">
        <v>1.98</v>
      </c>
      <c r="F4818" s="170">
        <f t="shared" si="88"/>
        <v>1.98</v>
      </c>
    </row>
    <row r="4819" spans="1:6" s="45" customFormat="1" ht="14.25">
      <c r="A4819" s="31">
        <v>10784</v>
      </c>
      <c r="B4819" s="21" t="s">
        <v>1873</v>
      </c>
      <c r="C4819" s="107" t="s">
        <v>5621</v>
      </c>
      <c r="D4819" s="41" t="s">
        <v>1738</v>
      </c>
      <c r="E4819" s="42">
        <v>0.96</v>
      </c>
      <c r="F4819" s="170">
        <f t="shared" si="88"/>
        <v>0.96</v>
      </c>
    </row>
    <row r="4820" spans="1:6" s="45" customFormat="1" ht="14.25">
      <c r="A4820" s="31">
        <v>10789</v>
      </c>
      <c r="B4820" s="21" t="s">
        <v>1873</v>
      </c>
      <c r="C4820" s="107" t="s">
        <v>5622</v>
      </c>
      <c r="D4820" s="41" t="s">
        <v>1738</v>
      </c>
      <c r="E4820" s="42">
        <v>2.52</v>
      </c>
      <c r="F4820" s="170">
        <f t="shared" si="88"/>
        <v>2.52</v>
      </c>
    </row>
    <row r="4821" spans="1:6" s="45" customFormat="1" ht="14.25">
      <c r="A4821" s="31">
        <v>10742</v>
      </c>
      <c r="B4821" s="21" t="s">
        <v>1873</v>
      </c>
      <c r="C4821" s="107" t="s">
        <v>5623</v>
      </c>
      <c r="D4821" s="41" t="s">
        <v>45</v>
      </c>
      <c r="E4821" s="42">
        <v>1.1599999999999999</v>
      </c>
      <c r="F4821" s="170">
        <f t="shared" si="88"/>
        <v>1.1599999999999999</v>
      </c>
    </row>
    <row r="4822" spans="1:6" s="45" customFormat="1" ht="14.25">
      <c r="A4822" s="31">
        <v>11008</v>
      </c>
      <c r="B4822" s="21" t="s">
        <v>1873</v>
      </c>
      <c r="C4822" s="107" t="s">
        <v>5624</v>
      </c>
      <c r="D4822" s="41" t="s">
        <v>1738</v>
      </c>
      <c r="E4822" s="42">
        <v>1.27</v>
      </c>
      <c r="F4822" s="170">
        <f t="shared" si="88"/>
        <v>1.27</v>
      </c>
    </row>
    <row r="4823" spans="1:6" s="45" customFormat="1" ht="14.25">
      <c r="A4823" s="31">
        <v>10630</v>
      </c>
      <c r="B4823" s="21" t="s">
        <v>1873</v>
      </c>
      <c r="C4823" s="107" t="s">
        <v>5625</v>
      </c>
      <c r="D4823" s="41" t="s">
        <v>1738</v>
      </c>
      <c r="E4823" s="42">
        <v>3.06</v>
      </c>
      <c r="F4823" s="170">
        <f t="shared" si="88"/>
        <v>3.06</v>
      </c>
    </row>
    <row r="4824" spans="1:6" s="45" customFormat="1" ht="14.25">
      <c r="A4824" s="31">
        <v>10764</v>
      </c>
      <c r="B4824" s="21" t="s">
        <v>1873</v>
      </c>
      <c r="C4824" s="107" t="s">
        <v>5626</v>
      </c>
      <c r="D4824" s="41" t="s">
        <v>1738</v>
      </c>
      <c r="E4824" s="42">
        <v>32.32</v>
      </c>
      <c r="F4824" s="170">
        <f t="shared" si="88"/>
        <v>32.32</v>
      </c>
    </row>
    <row r="4825" spans="1:6" s="45" customFormat="1" ht="14.25">
      <c r="A4825" s="31">
        <v>10653</v>
      </c>
      <c r="B4825" s="21" t="s">
        <v>1873</v>
      </c>
      <c r="C4825" s="107" t="s">
        <v>5627</v>
      </c>
      <c r="D4825" s="41" t="s">
        <v>1738</v>
      </c>
      <c r="E4825" s="42">
        <v>80.16</v>
      </c>
      <c r="F4825" s="170">
        <f t="shared" si="88"/>
        <v>80.16</v>
      </c>
    </row>
    <row r="4826" spans="1:6" s="45" customFormat="1" ht="14.25">
      <c r="A4826" s="31">
        <v>10071</v>
      </c>
      <c r="B4826" s="21" t="s">
        <v>1873</v>
      </c>
      <c r="C4826" s="107" t="s">
        <v>5628</v>
      </c>
      <c r="D4826" s="41" t="s">
        <v>21</v>
      </c>
      <c r="E4826" s="42">
        <v>46.94</v>
      </c>
      <c r="F4826" s="170">
        <f t="shared" si="88"/>
        <v>46.94</v>
      </c>
    </row>
    <row r="4827" spans="1:6" s="45" customFormat="1" ht="14.25">
      <c r="A4827" s="31">
        <v>10072</v>
      </c>
      <c r="B4827" s="21" t="s">
        <v>1873</v>
      </c>
      <c r="C4827" s="107" t="s">
        <v>5629</v>
      </c>
      <c r="D4827" s="41" t="s">
        <v>21</v>
      </c>
      <c r="E4827" s="42">
        <v>65.37</v>
      </c>
      <c r="F4827" s="170">
        <f t="shared" si="88"/>
        <v>65.37</v>
      </c>
    </row>
    <row r="4828" spans="1:6" s="45" customFormat="1" ht="14.25">
      <c r="A4828" s="31">
        <v>10082</v>
      </c>
      <c r="B4828" s="21" t="s">
        <v>1873</v>
      </c>
      <c r="C4828" s="107" t="s">
        <v>5630</v>
      </c>
      <c r="D4828" s="41" t="s">
        <v>44</v>
      </c>
      <c r="E4828" s="42">
        <v>3795.83</v>
      </c>
      <c r="F4828" s="170">
        <f t="shared" si="88"/>
        <v>3795.83</v>
      </c>
    </row>
    <row r="4829" spans="1:6" s="45" customFormat="1" ht="14.25">
      <c r="A4829" s="31">
        <v>10081</v>
      </c>
      <c r="B4829" s="21" t="s">
        <v>1873</v>
      </c>
      <c r="C4829" s="107" t="s">
        <v>5631</v>
      </c>
      <c r="D4829" s="41" t="s">
        <v>44</v>
      </c>
      <c r="E4829" s="42">
        <v>5146.42</v>
      </c>
      <c r="F4829" s="170">
        <f t="shared" si="88"/>
        <v>5146.42</v>
      </c>
    </row>
    <row r="4830" spans="1:6" s="45" customFormat="1" ht="14.25">
      <c r="A4830" s="31">
        <v>10080</v>
      </c>
      <c r="B4830" s="21" t="s">
        <v>1873</v>
      </c>
      <c r="C4830" s="107" t="s">
        <v>5632</v>
      </c>
      <c r="D4830" s="41" t="s">
        <v>1738</v>
      </c>
      <c r="E4830" s="42">
        <v>28.34</v>
      </c>
      <c r="F4830" s="170">
        <f t="shared" si="88"/>
        <v>28.34</v>
      </c>
    </row>
    <row r="4831" spans="1:6" s="45" customFormat="1" ht="14.25">
      <c r="A4831" s="31">
        <v>10632</v>
      </c>
      <c r="B4831" s="21" t="s">
        <v>1873</v>
      </c>
      <c r="C4831" s="107" t="s">
        <v>5633</v>
      </c>
      <c r="D4831" s="41" t="s">
        <v>1738</v>
      </c>
      <c r="E4831" s="42">
        <v>3670.94</v>
      </c>
      <c r="F4831" s="170">
        <f t="shared" si="88"/>
        <v>3670.94</v>
      </c>
    </row>
    <row r="4832" spans="1:6" s="45" customFormat="1" ht="14.25">
      <c r="A4832" s="31">
        <v>10633</v>
      </c>
      <c r="B4832" s="21" t="s">
        <v>1873</v>
      </c>
      <c r="C4832" s="107" t="s">
        <v>5634</v>
      </c>
      <c r="D4832" s="41" t="s">
        <v>1738</v>
      </c>
      <c r="E4832" s="42">
        <v>5110.2700000000004</v>
      </c>
      <c r="F4832" s="170">
        <f t="shared" si="88"/>
        <v>5110.2700000000004</v>
      </c>
    </row>
    <row r="4833" spans="1:6" s="45" customFormat="1" ht="14.25">
      <c r="A4833" s="31">
        <v>11250</v>
      </c>
      <c r="B4833" s="21" t="s">
        <v>1873</v>
      </c>
      <c r="C4833" s="107" t="s">
        <v>5635</v>
      </c>
      <c r="D4833" s="41" t="s">
        <v>45</v>
      </c>
      <c r="E4833" s="42">
        <v>16.36</v>
      </c>
      <c r="F4833" s="170">
        <f t="shared" si="88"/>
        <v>16.36</v>
      </c>
    </row>
    <row r="4834" spans="1:6" s="45" customFormat="1" ht="14.25">
      <c r="A4834" s="31">
        <v>10323</v>
      </c>
      <c r="B4834" s="21" t="s">
        <v>1873</v>
      </c>
      <c r="C4834" s="107" t="s">
        <v>5636</v>
      </c>
      <c r="D4834" s="41" t="s">
        <v>45</v>
      </c>
      <c r="E4834" s="42">
        <v>3.87</v>
      </c>
      <c r="F4834" s="170">
        <f t="shared" si="88"/>
        <v>3.87</v>
      </c>
    </row>
    <row r="4835" spans="1:6" s="45" customFormat="1" ht="14.25">
      <c r="A4835" s="31">
        <v>10847</v>
      </c>
      <c r="B4835" s="21" t="s">
        <v>1873</v>
      </c>
      <c r="C4835" s="107" t="s">
        <v>5637</v>
      </c>
      <c r="D4835" s="41" t="s">
        <v>45</v>
      </c>
      <c r="E4835" s="42">
        <v>5.0999999999999996</v>
      </c>
      <c r="F4835" s="170">
        <f t="shared" si="88"/>
        <v>5.0999999999999996</v>
      </c>
    </row>
    <row r="4836" spans="1:6" s="45" customFormat="1" ht="14.25">
      <c r="A4836" s="31">
        <v>10163</v>
      </c>
      <c r="B4836" s="21" t="s">
        <v>1873</v>
      </c>
      <c r="C4836" s="107" t="s">
        <v>5638</v>
      </c>
      <c r="D4836" s="41" t="s">
        <v>45</v>
      </c>
      <c r="E4836" s="42">
        <v>8.64</v>
      </c>
      <c r="F4836" s="170">
        <f t="shared" si="88"/>
        <v>8.64</v>
      </c>
    </row>
    <row r="4837" spans="1:6" s="45" customFormat="1" ht="14.25">
      <c r="A4837" s="31">
        <v>10039</v>
      </c>
      <c r="B4837" s="21" t="s">
        <v>1873</v>
      </c>
      <c r="C4837" s="107" t="s">
        <v>5639</v>
      </c>
      <c r="D4837" s="41" t="s">
        <v>24</v>
      </c>
      <c r="E4837" s="42">
        <v>605</v>
      </c>
      <c r="F4837" s="170">
        <f t="shared" si="88"/>
        <v>605</v>
      </c>
    </row>
    <row r="4838" spans="1:6" s="45" customFormat="1" ht="14.25">
      <c r="A4838" s="31">
        <v>11486</v>
      </c>
      <c r="B4838" s="21" t="s">
        <v>1873</v>
      </c>
      <c r="C4838" s="107" t="s">
        <v>5640</v>
      </c>
      <c r="D4838" s="41" t="s">
        <v>1733</v>
      </c>
      <c r="E4838" s="42">
        <v>310.69</v>
      </c>
      <c r="F4838" s="170">
        <f t="shared" si="88"/>
        <v>310.69</v>
      </c>
    </row>
    <row r="4839" spans="1:6" s="45" customFormat="1" ht="14.25">
      <c r="A4839" s="31">
        <v>10352</v>
      </c>
      <c r="B4839" s="21" t="s">
        <v>1873</v>
      </c>
      <c r="C4839" s="107" t="s">
        <v>5641</v>
      </c>
      <c r="D4839" s="41" t="s">
        <v>1733</v>
      </c>
      <c r="E4839" s="42">
        <v>298.25</v>
      </c>
      <c r="F4839" s="170">
        <f t="shared" si="88"/>
        <v>298.25</v>
      </c>
    </row>
    <row r="4840" spans="1:6" s="45" customFormat="1" ht="14.25">
      <c r="A4840" s="31">
        <v>10263</v>
      </c>
      <c r="B4840" s="21" t="s">
        <v>1873</v>
      </c>
      <c r="C4840" s="107" t="s">
        <v>5642</v>
      </c>
      <c r="D4840" s="41" t="s">
        <v>58</v>
      </c>
      <c r="E4840" s="42">
        <v>31.36</v>
      </c>
      <c r="F4840" s="170">
        <f t="shared" si="88"/>
        <v>31.36</v>
      </c>
    </row>
    <row r="4841" spans="1:6" s="45" customFormat="1" ht="14.25">
      <c r="A4841" s="31">
        <v>10344</v>
      </c>
      <c r="B4841" s="21" t="s">
        <v>1873</v>
      </c>
      <c r="C4841" s="107" t="s">
        <v>5643</v>
      </c>
      <c r="D4841" s="41" t="s">
        <v>1733</v>
      </c>
      <c r="E4841" s="42">
        <v>256.61</v>
      </c>
      <c r="F4841" s="170">
        <f t="shared" si="88"/>
        <v>256.61</v>
      </c>
    </row>
    <row r="4842" spans="1:6" s="45" customFormat="1" ht="14.25">
      <c r="A4842" s="31">
        <v>10346</v>
      </c>
      <c r="B4842" s="21" t="s">
        <v>1873</v>
      </c>
      <c r="C4842" s="107" t="s">
        <v>5644</v>
      </c>
      <c r="D4842" s="41" t="s">
        <v>23</v>
      </c>
      <c r="E4842" s="42">
        <v>9.92</v>
      </c>
      <c r="F4842" s="170">
        <f t="shared" si="88"/>
        <v>9.92</v>
      </c>
    </row>
    <row r="4843" spans="1:6" s="45" customFormat="1" ht="14.25">
      <c r="A4843" s="31">
        <v>10345</v>
      </c>
      <c r="B4843" s="21" t="s">
        <v>1873</v>
      </c>
      <c r="C4843" s="107" t="s">
        <v>5645</v>
      </c>
      <c r="D4843" s="41" t="s">
        <v>1733</v>
      </c>
      <c r="E4843" s="42">
        <v>247.96</v>
      </c>
      <c r="F4843" s="170">
        <f t="shared" si="88"/>
        <v>247.96</v>
      </c>
    </row>
    <row r="4844" spans="1:6" s="45" customFormat="1" ht="14.25">
      <c r="A4844" s="31">
        <v>10623</v>
      </c>
      <c r="B4844" s="21" t="s">
        <v>1873</v>
      </c>
      <c r="C4844" s="107" t="s">
        <v>5646</v>
      </c>
      <c r="D4844" s="41" t="s">
        <v>1738</v>
      </c>
      <c r="E4844" s="42">
        <v>111</v>
      </c>
      <c r="F4844" s="170">
        <f t="shared" si="88"/>
        <v>111</v>
      </c>
    </row>
    <row r="4845" spans="1:6" s="45" customFormat="1" ht="14.25">
      <c r="A4845" s="31">
        <v>10074</v>
      </c>
      <c r="B4845" s="21" t="s">
        <v>1873</v>
      </c>
      <c r="C4845" s="107" t="s">
        <v>5647</v>
      </c>
      <c r="D4845" s="41" t="s">
        <v>54</v>
      </c>
      <c r="E4845" s="42">
        <v>232.85</v>
      </c>
      <c r="F4845" s="170">
        <f t="shared" si="88"/>
        <v>232.85</v>
      </c>
    </row>
    <row r="4846" spans="1:6" s="45" customFormat="1" ht="14.25">
      <c r="A4846" s="31">
        <v>10075</v>
      </c>
      <c r="B4846" s="21" t="s">
        <v>1873</v>
      </c>
      <c r="C4846" s="107" t="s">
        <v>5648</v>
      </c>
      <c r="D4846" s="41" t="s">
        <v>54</v>
      </c>
      <c r="E4846" s="42">
        <v>457.1</v>
      </c>
      <c r="F4846" s="170">
        <f t="shared" si="88"/>
        <v>457.1</v>
      </c>
    </row>
    <row r="4847" spans="1:6" s="45" customFormat="1" ht="14.25">
      <c r="A4847" s="31">
        <v>10821</v>
      </c>
      <c r="B4847" s="21" t="s">
        <v>1873</v>
      </c>
      <c r="C4847" s="107" t="s">
        <v>5649</v>
      </c>
      <c r="D4847" s="41" t="s">
        <v>54</v>
      </c>
      <c r="E4847" s="42">
        <v>1295.1300000000001</v>
      </c>
      <c r="F4847" s="170">
        <f t="shared" si="88"/>
        <v>1295.1300000000001</v>
      </c>
    </row>
    <row r="4848" spans="1:6" s="45" customFormat="1" ht="14.25">
      <c r="A4848" s="31">
        <v>10260</v>
      </c>
      <c r="B4848" s="21" t="s">
        <v>1873</v>
      </c>
      <c r="C4848" s="107" t="s">
        <v>5650</v>
      </c>
      <c r="D4848" s="41" t="s">
        <v>58</v>
      </c>
      <c r="E4848" s="42">
        <v>58.3</v>
      </c>
      <c r="F4848" s="170">
        <f t="shared" si="88"/>
        <v>58.3</v>
      </c>
    </row>
    <row r="4849" spans="1:6" s="45" customFormat="1" ht="14.25">
      <c r="A4849" s="31">
        <v>10261</v>
      </c>
      <c r="B4849" s="21" t="s">
        <v>1873</v>
      </c>
      <c r="C4849" s="107" t="s">
        <v>5651</v>
      </c>
      <c r="D4849" s="41" t="s">
        <v>58</v>
      </c>
      <c r="E4849" s="42">
        <v>51.25</v>
      </c>
      <c r="F4849" s="170">
        <f t="shared" si="88"/>
        <v>51.25</v>
      </c>
    </row>
    <row r="4850" spans="1:6" s="45" customFormat="1" ht="14.25">
      <c r="A4850" s="31">
        <v>10570</v>
      </c>
      <c r="B4850" s="21" t="s">
        <v>1873</v>
      </c>
      <c r="C4850" s="107" t="s">
        <v>5652</v>
      </c>
      <c r="D4850" s="41" t="s">
        <v>1738</v>
      </c>
      <c r="E4850" s="42">
        <v>61.66</v>
      </c>
      <c r="F4850" s="170">
        <f t="shared" si="88"/>
        <v>61.66</v>
      </c>
    </row>
    <row r="4851" spans="1:6" s="45" customFormat="1" ht="14.25">
      <c r="A4851" s="31">
        <v>11262</v>
      </c>
      <c r="B4851" s="21" t="s">
        <v>1873</v>
      </c>
      <c r="C4851" s="107" t="s">
        <v>5653</v>
      </c>
      <c r="D4851" s="41" t="s">
        <v>1738</v>
      </c>
      <c r="E4851" s="42">
        <v>126.66</v>
      </c>
      <c r="F4851" s="170">
        <f t="shared" si="88"/>
        <v>126.66</v>
      </c>
    </row>
    <row r="4852" spans="1:6" s="45" customFormat="1" ht="14.25">
      <c r="A4852" s="31">
        <v>11267</v>
      </c>
      <c r="B4852" s="21" t="s">
        <v>1873</v>
      </c>
      <c r="C4852" s="107" t="s">
        <v>5654</v>
      </c>
      <c r="D4852" s="41" t="s">
        <v>1738</v>
      </c>
      <c r="E4852" s="42">
        <v>7.57</v>
      </c>
      <c r="F4852" s="170">
        <f t="shared" si="88"/>
        <v>7.57</v>
      </c>
    </row>
    <row r="4853" spans="1:6" s="45" customFormat="1" ht="14.25">
      <c r="A4853" s="31">
        <v>10036</v>
      </c>
      <c r="B4853" s="21" t="s">
        <v>1873</v>
      </c>
      <c r="C4853" s="107" t="s">
        <v>5655</v>
      </c>
      <c r="D4853" s="41" t="s">
        <v>23</v>
      </c>
      <c r="E4853" s="42">
        <v>4.13</v>
      </c>
      <c r="F4853" s="170">
        <f t="shared" si="88"/>
        <v>4.13</v>
      </c>
    </row>
    <row r="4854" spans="1:6" s="45" customFormat="1" ht="14.25">
      <c r="A4854" s="31">
        <v>10309</v>
      </c>
      <c r="B4854" s="21" t="s">
        <v>1873</v>
      </c>
      <c r="C4854" s="107" t="s">
        <v>5656</v>
      </c>
      <c r="D4854" s="41" t="s">
        <v>27</v>
      </c>
      <c r="E4854" s="42">
        <v>50.77</v>
      </c>
      <c r="F4854" s="170">
        <f t="shared" si="88"/>
        <v>50.77</v>
      </c>
    </row>
    <row r="4855" spans="1:6" s="45" customFormat="1" ht="14.25">
      <c r="A4855" s="31">
        <v>10034</v>
      </c>
      <c r="B4855" s="21" t="s">
        <v>1873</v>
      </c>
      <c r="C4855" s="107" t="s">
        <v>5657</v>
      </c>
      <c r="D4855" s="41" t="s">
        <v>27</v>
      </c>
      <c r="E4855" s="42">
        <v>5.89</v>
      </c>
      <c r="F4855" s="170">
        <f t="shared" si="88"/>
        <v>5.89</v>
      </c>
    </row>
    <row r="4856" spans="1:6" s="45" customFormat="1" ht="14.25">
      <c r="A4856" s="31">
        <v>10187</v>
      </c>
      <c r="B4856" s="21" t="s">
        <v>1873</v>
      </c>
      <c r="C4856" s="107" t="s">
        <v>5658</v>
      </c>
      <c r="D4856" s="41" t="s">
        <v>44</v>
      </c>
      <c r="E4856" s="42">
        <v>14.5</v>
      </c>
      <c r="F4856" s="170">
        <f t="shared" si="88"/>
        <v>14.5</v>
      </c>
    </row>
    <row r="4857" spans="1:6" s="45" customFormat="1" ht="14.25">
      <c r="A4857" s="31">
        <v>10375</v>
      </c>
      <c r="B4857" s="21" t="s">
        <v>1873</v>
      </c>
      <c r="C4857" s="107" t="s">
        <v>5659</v>
      </c>
      <c r="D4857" s="41" t="s">
        <v>1738</v>
      </c>
      <c r="E4857" s="42">
        <v>0.78</v>
      </c>
      <c r="F4857" s="170">
        <f t="shared" si="88"/>
        <v>0.78</v>
      </c>
    </row>
    <row r="4858" spans="1:6" s="45" customFormat="1" ht="14.25">
      <c r="A4858" s="31">
        <v>10327</v>
      </c>
      <c r="B4858" s="21" t="s">
        <v>1873</v>
      </c>
      <c r="C4858" s="107" t="s">
        <v>5660</v>
      </c>
      <c r="D4858" s="41" t="s">
        <v>1738</v>
      </c>
      <c r="E4858" s="42">
        <v>11.73</v>
      </c>
      <c r="F4858" s="170">
        <f t="shared" si="88"/>
        <v>11.73</v>
      </c>
    </row>
    <row r="4859" spans="1:6" s="45" customFormat="1" ht="14.25">
      <c r="A4859" s="31">
        <v>101971</v>
      </c>
      <c r="B4859" s="21" t="s">
        <v>1873</v>
      </c>
      <c r="C4859" s="107" t="s">
        <v>5661</v>
      </c>
      <c r="D4859" s="41" t="s">
        <v>1738</v>
      </c>
      <c r="E4859" s="42">
        <v>16.760000000000002</v>
      </c>
      <c r="F4859" s="170">
        <f t="shared" si="88"/>
        <v>16.760000000000002</v>
      </c>
    </row>
    <row r="4860" spans="1:6" s="45" customFormat="1" ht="14.25">
      <c r="A4860" s="31">
        <v>11565</v>
      </c>
      <c r="B4860" s="21" t="s">
        <v>1873</v>
      </c>
      <c r="C4860" s="107" t="s">
        <v>5662</v>
      </c>
      <c r="D4860" s="41" t="s">
        <v>1738</v>
      </c>
      <c r="E4860" s="42">
        <v>8.74</v>
      </c>
      <c r="F4860" s="170">
        <f t="shared" si="88"/>
        <v>8.74</v>
      </c>
    </row>
    <row r="4861" spans="1:6" s="45" customFormat="1" ht="14.25">
      <c r="A4861" s="31">
        <v>10326</v>
      </c>
      <c r="B4861" s="21" t="s">
        <v>1873</v>
      </c>
      <c r="C4861" s="107" t="s">
        <v>5663</v>
      </c>
      <c r="D4861" s="41" t="s">
        <v>1738</v>
      </c>
      <c r="E4861" s="42">
        <v>0.93</v>
      </c>
      <c r="F4861" s="170">
        <f t="shared" si="88"/>
        <v>0.93</v>
      </c>
    </row>
    <row r="4862" spans="1:6" s="45" customFormat="1" ht="14.25">
      <c r="A4862" s="31">
        <v>10298</v>
      </c>
      <c r="B4862" s="21" t="s">
        <v>1873</v>
      </c>
      <c r="C4862" s="107" t="s">
        <v>5664</v>
      </c>
      <c r="D4862" s="41" t="s">
        <v>1748</v>
      </c>
      <c r="E4862" s="42">
        <v>5219.4799999999996</v>
      </c>
      <c r="F4862" s="170">
        <f t="shared" si="88"/>
        <v>5219.4799999999996</v>
      </c>
    </row>
    <row r="4863" spans="1:6" s="45" customFormat="1" ht="14.25">
      <c r="A4863" s="31">
        <v>11016</v>
      </c>
      <c r="B4863" s="21" t="s">
        <v>1873</v>
      </c>
      <c r="C4863" s="107" t="s">
        <v>5665</v>
      </c>
      <c r="D4863" s="41" t="s">
        <v>21</v>
      </c>
      <c r="E4863" s="42">
        <v>4.0999999999999996</v>
      </c>
      <c r="F4863" s="170">
        <f t="shared" si="88"/>
        <v>4.0999999999999996</v>
      </c>
    </row>
    <row r="4864" spans="1:6" s="45" customFormat="1" ht="14.25">
      <c r="A4864" s="31">
        <v>11017</v>
      </c>
      <c r="B4864" s="21" t="s">
        <v>1873</v>
      </c>
      <c r="C4864" s="107" t="s">
        <v>5666</v>
      </c>
      <c r="D4864" s="41" t="s">
        <v>21</v>
      </c>
      <c r="E4864" s="42">
        <v>2.4700000000000002</v>
      </c>
      <c r="F4864" s="170">
        <f t="shared" si="88"/>
        <v>2.4700000000000002</v>
      </c>
    </row>
    <row r="4865" spans="1:6" s="45" customFormat="1" ht="14.25">
      <c r="A4865" s="31">
        <v>11015</v>
      </c>
      <c r="B4865" s="21" t="s">
        <v>1873</v>
      </c>
      <c r="C4865" s="107" t="s">
        <v>5667</v>
      </c>
      <c r="D4865" s="41" t="s">
        <v>21</v>
      </c>
      <c r="E4865" s="42">
        <v>46.06</v>
      </c>
      <c r="F4865" s="170">
        <f t="shared" si="88"/>
        <v>46.06</v>
      </c>
    </row>
    <row r="4866" spans="1:6" s="45" customFormat="1" ht="14.25">
      <c r="A4866" s="31">
        <v>10125</v>
      </c>
      <c r="B4866" s="21" t="s">
        <v>1873</v>
      </c>
      <c r="C4866" s="107" t="s">
        <v>5668</v>
      </c>
      <c r="D4866" s="41" t="s">
        <v>44</v>
      </c>
      <c r="E4866" s="42">
        <v>111.53</v>
      </c>
      <c r="F4866" s="170">
        <f t="shared" ref="F4866:F4929" si="89">E4866*$F$4544</f>
        <v>111.53</v>
      </c>
    </row>
    <row r="4867" spans="1:6" s="45" customFormat="1" ht="14.25">
      <c r="A4867" s="31">
        <v>10121</v>
      </c>
      <c r="B4867" s="21" t="s">
        <v>1873</v>
      </c>
      <c r="C4867" s="107" t="s">
        <v>5669</v>
      </c>
      <c r="D4867" s="41" t="s">
        <v>44</v>
      </c>
      <c r="E4867" s="42">
        <v>102.2</v>
      </c>
      <c r="F4867" s="170">
        <f t="shared" si="89"/>
        <v>102.2</v>
      </c>
    </row>
    <row r="4868" spans="1:6" s="45" customFormat="1" ht="14.25">
      <c r="A4868" s="31">
        <v>10124</v>
      </c>
      <c r="B4868" s="21" t="s">
        <v>1873</v>
      </c>
      <c r="C4868" s="107" t="s">
        <v>5670</v>
      </c>
      <c r="D4868" s="41" t="s">
        <v>44</v>
      </c>
      <c r="E4868" s="42">
        <v>102.2</v>
      </c>
      <c r="F4868" s="170">
        <f t="shared" si="89"/>
        <v>102.2</v>
      </c>
    </row>
    <row r="4869" spans="1:6" s="45" customFormat="1" ht="14.25">
      <c r="A4869" s="31">
        <v>10301</v>
      </c>
      <c r="B4869" s="21" t="s">
        <v>1873</v>
      </c>
      <c r="C4869" s="107" t="s">
        <v>5671</v>
      </c>
      <c r="D4869" s="41" t="s">
        <v>45</v>
      </c>
      <c r="E4869" s="42">
        <v>77.25</v>
      </c>
      <c r="F4869" s="170">
        <f t="shared" si="89"/>
        <v>77.25</v>
      </c>
    </row>
    <row r="4870" spans="1:6" s="45" customFormat="1" ht="14.25">
      <c r="A4870" s="31">
        <v>10126</v>
      </c>
      <c r="B4870" s="21" t="s">
        <v>1873</v>
      </c>
      <c r="C4870" s="107" t="s">
        <v>4001</v>
      </c>
      <c r="D4870" s="41" t="s">
        <v>44</v>
      </c>
      <c r="E4870" s="42">
        <v>146.54</v>
      </c>
      <c r="F4870" s="170">
        <f t="shared" si="89"/>
        <v>146.54</v>
      </c>
    </row>
    <row r="4871" spans="1:6" s="45" customFormat="1" ht="14.25">
      <c r="A4871" s="31">
        <v>10368</v>
      </c>
      <c r="B4871" s="21" t="s">
        <v>1873</v>
      </c>
      <c r="C4871" s="107" t="s">
        <v>5672</v>
      </c>
      <c r="D4871" s="41" t="s">
        <v>45</v>
      </c>
      <c r="E4871" s="42">
        <v>119.22</v>
      </c>
      <c r="F4871" s="170">
        <f t="shared" si="89"/>
        <v>119.22</v>
      </c>
    </row>
    <row r="4872" spans="1:6" s="45" customFormat="1" ht="14.25">
      <c r="A4872" s="31">
        <v>10380</v>
      </c>
      <c r="B4872" s="21" t="s">
        <v>1873</v>
      </c>
      <c r="C4872" s="107" t="s">
        <v>5673</v>
      </c>
      <c r="D4872" s="41" t="s">
        <v>45</v>
      </c>
      <c r="E4872" s="42">
        <v>152.54</v>
      </c>
      <c r="F4872" s="170">
        <f t="shared" si="89"/>
        <v>152.54</v>
      </c>
    </row>
    <row r="4873" spans="1:6" s="45" customFormat="1" ht="14.25">
      <c r="A4873" s="31">
        <v>10363</v>
      </c>
      <c r="B4873" s="21" t="s">
        <v>1873</v>
      </c>
      <c r="C4873" s="107" t="s">
        <v>5674</v>
      </c>
      <c r="D4873" s="41" t="s">
        <v>45</v>
      </c>
      <c r="E4873" s="42">
        <v>149.26</v>
      </c>
      <c r="F4873" s="170">
        <f t="shared" si="89"/>
        <v>149.26</v>
      </c>
    </row>
    <row r="4874" spans="1:6" s="45" customFormat="1" ht="24">
      <c r="A4874" s="31">
        <v>11488</v>
      </c>
      <c r="B4874" s="21" t="s">
        <v>1873</v>
      </c>
      <c r="C4874" s="107" t="s">
        <v>5675</v>
      </c>
      <c r="D4874" s="41" t="s">
        <v>21</v>
      </c>
      <c r="E4874" s="42">
        <v>509.38</v>
      </c>
      <c r="F4874" s="170">
        <f t="shared" si="89"/>
        <v>509.38</v>
      </c>
    </row>
    <row r="4875" spans="1:6" s="45" customFormat="1" ht="24">
      <c r="A4875" s="31">
        <v>10200</v>
      </c>
      <c r="B4875" s="21" t="s">
        <v>1873</v>
      </c>
      <c r="C4875" s="107" t="s">
        <v>5676</v>
      </c>
      <c r="D4875" s="41" t="s">
        <v>21</v>
      </c>
      <c r="E4875" s="42">
        <v>1257.9100000000001</v>
      </c>
      <c r="F4875" s="170">
        <f t="shared" si="89"/>
        <v>1257.9100000000001</v>
      </c>
    </row>
    <row r="4876" spans="1:6" s="45" customFormat="1" ht="14.25">
      <c r="A4876" s="31">
        <v>11465</v>
      </c>
      <c r="B4876" s="21" t="s">
        <v>1873</v>
      </c>
      <c r="C4876" s="107" t="s">
        <v>5677</v>
      </c>
      <c r="D4876" s="41" t="s">
        <v>23</v>
      </c>
      <c r="E4876" s="42">
        <v>10</v>
      </c>
      <c r="F4876" s="170">
        <f t="shared" si="89"/>
        <v>10</v>
      </c>
    </row>
    <row r="4877" spans="1:6" s="45" customFormat="1" ht="14.25">
      <c r="A4877" s="31">
        <v>10179</v>
      </c>
      <c r="B4877" s="21" t="s">
        <v>1873</v>
      </c>
      <c r="C4877" s="107" t="s">
        <v>5678</v>
      </c>
      <c r="D4877" s="41" t="s">
        <v>23</v>
      </c>
      <c r="E4877" s="42">
        <v>8.9600000000000009</v>
      </c>
      <c r="F4877" s="170">
        <f t="shared" si="89"/>
        <v>8.9600000000000009</v>
      </c>
    </row>
    <row r="4878" spans="1:6" s="45" customFormat="1" ht="14.25">
      <c r="A4878" s="31">
        <v>10257</v>
      </c>
      <c r="B4878" s="21" t="s">
        <v>1873</v>
      </c>
      <c r="C4878" s="107" t="s">
        <v>5679</v>
      </c>
      <c r="D4878" s="41" t="s">
        <v>1738</v>
      </c>
      <c r="E4878" s="42">
        <v>85.93</v>
      </c>
      <c r="F4878" s="170">
        <f t="shared" si="89"/>
        <v>85.93</v>
      </c>
    </row>
    <row r="4879" spans="1:6" s="45" customFormat="1" ht="14.25">
      <c r="A4879" s="31">
        <v>11512</v>
      </c>
      <c r="B4879" s="21" t="s">
        <v>1873</v>
      </c>
      <c r="C4879" s="107" t="s">
        <v>5680</v>
      </c>
      <c r="D4879" s="41" t="s">
        <v>1747</v>
      </c>
      <c r="E4879" s="42">
        <v>0</v>
      </c>
      <c r="F4879" s="170">
        <f t="shared" si="89"/>
        <v>0</v>
      </c>
    </row>
    <row r="4880" spans="1:6" s="45" customFormat="1" ht="14.25">
      <c r="A4880" s="31">
        <v>10201</v>
      </c>
      <c r="B4880" s="21" t="s">
        <v>1873</v>
      </c>
      <c r="C4880" s="107" t="s">
        <v>5681</v>
      </c>
      <c r="D4880" s="41" t="s">
        <v>43</v>
      </c>
      <c r="E4880" s="42">
        <v>86.91</v>
      </c>
      <c r="F4880" s="170">
        <f t="shared" si="89"/>
        <v>86.91</v>
      </c>
    </row>
    <row r="4881" spans="1:6" s="45" customFormat="1" ht="14.25">
      <c r="A4881" s="31">
        <v>10378</v>
      </c>
      <c r="B4881" s="21" t="s">
        <v>1873</v>
      </c>
      <c r="C4881" s="107" t="s">
        <v>5682</v>
      </c>
      <c r="D4881" s="41" t="s">
        <v>45</v>
      </c>
      <c r="E4881" s="42">
        <v>163.56</v>
      </c>
      <c r="F4881" s="170">
        <f t="shared" si="89"/>
        <v>163.56</v>
      </c>
    </row>
    <row r="4882" spans="1:6" s="45" customFormat="1" ht="14.25">
      <c r="A4882" s="31">
        <v>10615</v>
      </c>
      <c r="B4882" s="21" t="s">
        <v>1873</v>
      </c>
      <c r="C4882" s="107" t="s">
        <v>5683</v>
      </c>
      <c r="D4882" s="41" t="s">
        <v>1738</v>
      </c>
      <c r="E4882" s="42">
        <v>102.51</v>
      </c>
      <c r="F4882" s="170">
        <f t="shared" si="89"/>
        <v>102.51</v>
      </c>
    </row>
    <row r="4883" spans="1:6" s="45" customFormat="1" ht="14.25">
      <c r="A4883" s="31">
        <v>10340</v>
      </c>
      <c r="B4883" s="21" t="s">
        <v>1873</v>
      </c>
      <c r="C4883" s="107" t="s">
        <v>5684</v>
      </c>
      <c r="D4883" s="41" t="s">
        <v>45</v>
      </c>
      <c r="E4883" s="42">
        <v>201.9</v>
      </c>
      <c r="F4883" s="170">
        <f t="shared" si="89"/>
        <v>201.9</v>
      </c>
    </row>
    <row r="4884" spans="1:6" s="45" customFormat="1" ht="14.25">
      <c r="A4884" s="31">
        <v>10654</v>
      </c>
      <c r="B4884" s="21" t="s">
        <v>1873</v>
      </c>
      <c r="C4884" s="107" t="s">
        <v>5685</v>
      </c>
      <c r="D4884" s="41" t="s">
        <v>1738</v>
      </c>
      <c r="E4884" s="42">
        <v>81.98</v>
      </c>
      <c r="F4884" s="170">
        <f t="shared" si="89"/>
        <v>81.98</v>
      </c>
    </row>
    <row r="4885" spans="1:6" s="45" customFormat="1" ht="14.25">
      <c r="A4885" s="31">
        <v>10798</v>
      </c>
      <c r="B4885" s="21" t="s">
        <v>1873</v>
      </c>
      <c r="C4885" s="107" t="s">
        <v>5686</v>
      </c>
      <c r="D4885" s="41" t="s">
        <v>1738</v>
      </c>
      <c r="E4885" s="42">
        <v>160.16999999999999</v>
      </c>
      <c r="F4885" s="170">
        <f t="shared" si="89"/>
        <v>160.16999999999999</v>
      </c>
    </row>
    <row r="4886" spans="1:6" s="45" customFormat="1" ht="14.25">
      <c r="A4886" s="31">
        <v>10191</v>
      </c>
      <c r="B4886" s="21" t="s">
        <v>1873</v>
      </c>
      <c r="C4886" s="107" t="s">
        <v>5687</v>
      </c>
      <c r="D4886" s="41" t="s">
        <v>23</v>
      </c>
      <c r="E4886" s="42">
        <v>6.5</v>
      </c>
      <c r="F4886" s="170">
        <f t="shared" si="89"/>
        <v>6.5</v>
      </c>
    </row>
    <row r="4887" spans="1:6" s="45" customFormat="1" ht="14.25">
      <c r="A4887" s="31">
        <v>10573</v>
      </c>
      <c r="B4887" s="21" t="s">
        <v>1873</v>
      </c>
      <c r="C4887" s="107" t="s">
        <v>5688</v>
      </c>
      <c r="D4887" s="41" t="s">
        <v>23</v>
      </c>
      <c r="E4887" s="42">
        <v>0.13</v>
      </c>
      <c r="F4887" s="170">
        <f t="shared" si="89"/>
        <v>0.13</v>
      </c>
    </row>
    <row r="4888" spans="1:6" s="45" customFormat="1" ht="14.25">
      <c r="A4888" s="31">
        <v>10120</v>
      </c>
      <c r="B4888" s="21" t="s">
        <v>1873</v>
      </c>
      <c r="C4888" s="107" t="s">
        <v>5689</v>
      </c>
      <c r="D4888" s="41" t="s">
        <v>44</v>
      </c>
      <c r="E4888" s="42">
        <v>68</v>
      </c>
      <c r="F4888" s="170">
        <f t="shared" si="89"/>
        <v>68</v>
      </c>
    </row>
    <row r="4889" spans="1:6" s="45" customFormat="1" ht="14.25">
      <c r="A4889" s="31">
        <v>10621</v>
      </c>
      <c r="B4889" s="21" t="s">
        <v>1873</v>
      </c>
      <c r="C4889" s="107" t="s">
        <v>5690</v>
      </c>
      <c r="D4889" s="41" t="s">
        <v>21</v>
      </c>
      <c r="E4889" s="42">
        <v>8.67</v>
      </c>
      <c r="F4889" s="170">
        <f t="shared" si="89"/>
        <v>8.67</v>
      </c>
    </row>
    <row r="4890" spans="1:6" s="45" customFormat="1" ht="14.25">
      <c r="A4890" s="31">
        <v>10624</v>
      </c>
      <c r="B4890" s="21" t="s">
        <v>1873</v>
      </c>
      <c r="C4890" s="107" t="s">
        <v>5691</v>
      </c>
      <c r="D4890" s="41" t="s">
        <v>21</v>
      </c>
      <c r="E4890" s="42">
        <v>8.02</v>
      </c>
      <c r="F4890" s="170">
        <f t="shared" si="89"/>
        <v>8.02</v>
      </c>
    </row>
    <row r="4891" spans="1:6" s="45" customFormat="1" ht="14.25">
      <c r="A4891" s="31">
        <v>10616</v>
      </c>
      <c r="B4891" s="21" t="s">
        <v>1873</v>
      </c>
      <c r="C4891" s="107" t="s">
        <v>5692</v>
      </c>
      <c r="D4891" s="41" t="s">
        <v>1738</v>
      </c>
      <c r="E4891" s="42">
        <v>38.770000000000003</v>
      </c>
      <c r="F4891" s="170">
        <f t="shared" si="89"/>
        <v>38.770000000000003</v>
      </c>
    </row>
    <row r="4892" spans="1:6" s="45" customFormat="1" ht="14.25">
      <c r="A4892" s="31">
        <v>10656</v>
      </c>
      <c r="B4892" s="21" t="s">
        <v>1873</v>
      </c>
      <c r="C4892" s="107" t="s">
        <v>5693</v>
      </c>
      <c r="D4892" s="41" t="s">
        <v>1738</v>
      </c>
      <c r="E4892" s="42">
        <v>92.94</v>
      </c>
      <c r="F4892" s="170">
        <f t="shared" si="89"/>
        <v>92.94</v>
      </c>
    </row>
    <row r="4893" spans="1:6" s="45" customFormat="1" ht="14.25">
      <c r="A4893" s="31">
        <v>10778</v>
      </c>
      <c r="B4893" s="21" t="s">
        <v>1873</v>
      </c>
      <c r="C4893" s="107" t="s">
        <v>5694</v>
      </c>
      <c r="D4893" s="41" t="s">
        <v>1738</v>
      </c>
      <c r="E4893" s="42">
        <v>674.03</v>
      </c>
      <c r="F4893" s="170">
        <f t="shared" si="89"/>
        <v>674.03</v>
      </c>
    </row>
    <row r="4894" spans="1:6" s="45" customFormat="1" ht="14.25">
      <c r="A4894" s="31">
        <v>10703</v>
      </c>
      <c r="B4894" s="21" t="s">
        <v>1873</v>
      </c>
      <c r="C4894" s="107" t="s">
        <v>5695</v>
      </c>
      <c r="D4894" s="41" t="s">
        <v>1738</v>
      </c>
      <c r="E4894" s="42">
        <v>2018.56</v>
      </c>
      <c r="F4894" s="170">
        <f t="shared" si="89"/>
        <v>2018.56</v>
      </c>
    </row>
    <row r="4895" spans="1:6" s="45" customFormat="1" ht="14.25">
      <c r="A4895" s="31">
        <v>10702</v>
      </c>
      <c r="B4895" s="21" t="s">
        <v>1873</v>
      </c>
      <c r="C4895" s="107" t="s">
        <v>5696</v>
      </c>
      <c r="D4895" s="41" t="s">
        <v>1738</v>
      </c>
      <c r="E4895" s="42">
        <v>2350.71</v>
      </c>
      <c r="F4895" s="170">
        <f t="shared" si="89"/>
        <v>2350.71</v>
      </c>
    </row>
    <row r="4896" spans="1:6" s="45" customFormat="1" ht="14.25">
      <c r="A4896" s="31">
        <v>10701</v>
      </c>
      <c r="B4896" s="21" t="s">
        <v>1873</v>
      </c>
      <c r="C4896" s="107" t="s">
        <v>5697</v>
      </c>
      <c r="D4896" s="41" t="s">
        <v>1738</v>
      </c>
      <c r="E4896" s="42">
        <v>2328.92</v>
      </c>
      <c r="F4896" s="170">
        <f t="shared" si="89"/>
        <v>2328.92</v>
      </c>
    </row>
    <row r="4897" spans="1:6" s="45" customFormat="1" ht="14.25">
      <c r="A4897" s="31">
        <v>11519</v>
      </c>
      <c r="B4897" s="21" t="s">
        <v>1873</v>
      </c>
      <c r="C4897" s="107" t="s">
        <v>5698</v>
      </c>
      <c r="D4897" s="41" t="s">
        <v>1738</v>
      </c>
      <c r="E4897" s="42">
        <v>194.4</v>
      </c>
      <c r="F4897" s="170">
        <f t="shared" si="89"/>
        <v>194.4</v>
      </c>
    </row>
    <row r="4898" spans="1:6" s="45" customFormat="1" ht="14.25">
      <c r="A4898" s="31">
        <v>10063</v>
      </c>
      <c r="B4898" s="21" t="s">
        <v>1873</v>
      </c>
      <c r="C4898" s="107" t="s">
        <v>5699</v>
      </c>
      <c r="D4898" s="41" t="s">
        <v>44</v>
      </c>
      <c r="E4898" s="42">
        <v>3795.83</v>
      </c>
      <c r="F4898" s="170">
        <f t="shared" si="89"/>
        <v>3795.83</v>
      </c>
    </row>
    <row r="4899" spans="1:6" s="45" customFormat="1" ht="14.25">
      <c r="A4899" s="31">
        <v>10135</v>
      </c>
      <c r="B4899" s="21" t="s">
        <v>1873</v>
      </c>
      <c r="C4899" s="107" t="s">
        <v>5700</v>
      </c>
      <c r="D4899" s="41" t="s">
        <v>23</v>
      </c>
      <c r="E4899" s="42">
        <v>14.69</v>
      </c>
      <c r="F4899" s="170">
        <f t="shared" si="89"/>
        <v>14.69</v>
      </c>
    </row>
    <row r="4900" spans="1:6" s="45" customFormat="1" ht="14.25">
      <c r="A4900" s="31">
        <v>10136</v>
      </c>
      <c r="B4900" s="21" t="s">
        <v>1873</v>
      </c>
      <c r="C4900" s="107" t="s">
        <v>5701</v>
      </c>
      <c r="D4900" s="41" t="s">
        <v>23</v>
      </c>
      <c r="E4900" s="42">
        <v>18.39</v>
      </c>
      <c r="F4900" s="170">
        <f t="shared" si="89"/>
        <v>18.39</v>
      </c>
    </row>
    <row r="4901" spans="1:6" s="45" customFormat="1" ht="14.25">
      <c r="A4901" s="31">
        <v>10381</v>
      </c>
      <c r="B4901" s="21" t="s">
        <v>1873</v>
      </c>
      <c r="C4901" s="107" t="s">
        <v>5702</v>
      </c>
      <c r="D4901" s="41" t="s">
        <v>1743</v>
      </c>
      <c r="E4901" s="42">
        <v>191.89</v>
      </c>
      <c r="F4901" s="170">
        <f t="shared" si="89"/>
        <v>191.89</v>
      </c>
    </row>
    <row r="4902" spans="1:6" s="45" customFormat="1" ht="14.25">
      <c r="A4902" s="31">
        <v>10617</v>
      </c>
      <c r="B4902" s="21" t="s">
        <v>1873</v>
      </c>
      <c r="C4902" s="107" t="s">
        <v>5703</v>
      </c>
      <c r="D4902" s="41" t="s">
        <v>1743</v>
      </c>
      <c r="E4902" s="42">
        <v>377.19</v>
      </c>
      <c r="F4902" s="170">
        <f t="shared" si="89"/>
        <v>377.19</v>
      </c>
    </row>
    <row r="4903" spans="1:6" s="45" customFormat="1" ht="14.25">
      <c r="A4903" s="31">
        <v>10618</v>
      </c>
      <c r="B4903" s="21" t="s">
        <v>1873</v>
      </c>
      <c r="C4903" s="107" t="s">
        <v>5704</v>
      </c>
      <c r="D4903" s="41" t="s">
        <v>1743</v>
      </c>
      <c r="E4903" s="42">
        <v>349.93</v>
      </c>
      <c r="F4903" s="170">
        <f t="shared" si="89"/>
        <v>349.93</v>
      </c>
    </row>
    <row r="4904" spans="1:6" s="45" customFormat="1" ht="14.25">
      <c r="A4904" s="31">
        <v>10749</v>
      </c>
      <c r="B4904" s="21" t="s">
        <v>1873</v>
      </c>
      <c r="C4904" s="107" t="s">
        <v>5705</v>
      </c>
      <c r="D4904" s="41" t="s">
        <v>23</v>
      </c>
      <c r="E4904" s="42">
        <v>95.55</v>
      </c>
      <c r="F4904" s="170">
        <f t="shared" si="89"/>
        <v>95.55</v>
      </c>
    </row>
    <row r="4905" spans="1:6" s="45" customFormat="1" ht="14.25">
      <c r="A4905" s="31">
        <v>11487</v>
      </c>
      <c r="B4905" s="21" t="s">
        <v>1873</v>
      </c>
      <c r="C4905" s="107" t="s">
        <v>5706</v>
      </c>
      <c r="D4905" s="41" t="s">
        <v>27</v>
      </c>
      <c r="E4905" s="42">
        <v>15.82</v>
      </c>
      <c r="F4905" s="170">
        <f t="shared" si="89"/>
        <v>15.82</v>
      </c>
    </row>
    <row r="4906" spans="1:6" s="45" customFormat="1" ht="14.25">
      <c r="A4906" s="31">
        <v>11002</v>
      </c>
      <c r="B4906" s="21" t="s">
        <v>1873</v>
      </c>
      <c r="C4906" s="107" t="s">
        <v>5707</v>
      </c>
      <c r="D4906" s="41" t="s">
        <v>1738</v>
      </c>
      <c r="E4906" s="42">
        <v>425.24</v>
      </c>
      <c r="F4906" s="170">
        <f t="shared" si="89"/>
        <v>425.24</v>
      </c>
    </row>
    <row r="4907" spans="1:6" s="45" customFormat="1" ht="14.25">
      <c r="A4907" s="31">
        <v>10046</v>
      </c>
      <c r="B4907" s="21" t="s">
        <v>1873</v>
      </c>
      <c r="C4907" s="107" t="s">
        <v>5708</v>
      </c>
      <c r="D4907" s="41" t="s">
        <v>1738</v>
      </c>
      <c r="E4907" s="42">
        <v>30</v>
      </c>
      <c r="F4907" s="170">
        <f t="shared" si="89"/>
        <v>30</v>
      </c>
    </row>
    <row r="4908" spans="1:6" s="45" customFormat="1" ht="14.25">
      <c r="A4908" s="31">
        <v>10069</v>
      </c>
      <c r="B4908" s="21" t="s">
        <v>1873</v>
      </c>
      <c r="C4908" s="107" t="s">
        <v>5709</v>
      </c>
      <c r="D4908" s="41" t="s">
        <v>44</v>
      </c>
      <c r="E4908" s="42">
        <v>1765.23</v>
      </c>
      <c r="F4908" s="170">
        <f t="shared" si="89"/>
        <v>1765.23</v>
      </c>
    </row>
    <row r="4909" spans="1:6" s="45" customFormat="1" ht="14.25">
      <c r="A4909" s="31">
        <v>11261</v>
      </c>
      <c r="B4909" s="21" t="s">
        <v>1873</v>
      </c>
      <c r="C4909" s="107" t="s">
        <v>5710</v>
      </c>
      <c r="D4909" s="41" t="s">
        <v>21</v>
      </c>
      <c r="E4909" s="42">
        <v>2.0499999999999998</v>
      </c>
      <c r="F4909" s="170">
        <f t="shared" si="89"/>
        <v>2.0499999999999998</v>
      </c>
    </row>
    <row r="4910" spans="1:6" s="45" customFormat="1" ht="14.25">
      <c r="A4910" s="31">
        <v>10320</v>
      </c>
      <c r="B4910" s="21" t="s">
        <v>1873</v>
      </c>
      <c r="C4910" s="107" t="s">
        <v>5711</v>
      </c>
      <c r="D4910" s="41" t="s">
        <v>1738</v>
      </c>
      <c r="E4910" s="42">
        <v>2.7</v>
      </c>
      <c r="F4910" s="170">
        <f t="shared" si="89"/>
        <v>2.7</v>
      </c>
    </row>
    <row r="4911" spans="1:6" s="45" customFormat="1" ht="14.25">
      <c r="A4911" s="31">
        <v>10165</v>
      </c>
      <c r="B4911" s="21" t="s">
        <v>1873</v>
      </c>
      <c r="C4911" s="107" t="s">
        <v>5712</v>
      </c>
      <c r="D4911" s="41" t="s">
        <v>1738</v>
      </c>
      <c r="E4911" s="42">
        <v>622.77</v>
      </c>
      <c r="F4911" s="170">
        <f t="shared" si="89"/>
        <v>622.77</v>
      </c>
    </row>
    <row r="4912" spans="1:6" s="45" customFormat="1" ht="14.25">
      <c r="A4912" s="31">
        <v>10067</v>
      </c>
      <c r="B4912" s="21" t="s">
        <v>1873</v>
      </c>
      <c r="C4912" s="107" t="s">
        <v>5713</v>
      </c>
      <c r="D4912" s="41" t="s">
        <v>44</v>
      </c>
      <c r="E4912" s="42">
        <v>1628</v>
      </c>
      <c r="F4912" s="170">
        <f t="shared" si="89"/>
        <v>1628</v>
      </c>
    </row>
    <row r="4913" spans="1:6" s="45" customFormat="1" ht="14.25">
      <c r="A4913" s="31">
        <v>10004</v>
      </c>
      <c r="B4913" s="21" t="s">
        <v>1873</v>
      </c>
      <c r="C4913" s="107" t="s">
        <v>5714</v>
      </c>
      <c r="D4913" s="41" t="s">
        <v>24</v>
      </c>
      <c r="E4913" s="42">
        <v>5100.5600000000004</v>
      </c>
      <c r="F4913" s="170">
        <f t="shared" si="89"/>
        <v>5100.5600000000004</v>
      </c>
    </row>
    <row r="4914" spans="1:6" s="45" customFormat="1" ht="14.25">
      <c r="A4914" s="31">
        <v>10005</v>
      </c>
      <c r="B4914" s="21" t="s">
        <v>1873</v>
      </c>
      <c r="C4914" s="107" t="s">
        <v>5715</v>
      </c>
      <c r="D4914" s="41" t="s">
        <v>24</v>
      </c>
      <c r="E4914" s="42">
        <v>4907.3900000000003</v>
      </c>
      <c r="F4914" s="170">
        <f t="shared" si="89"/>
        <v>4907.3900000000003</v>
      </c>
    </row>
    <row r="4915" spans="1:6" s="45" customFormat="1" ht="14.25">
      <c r="A4915" s="31">
        <v>10776</v>
      </c>
      <c r="B4915" s="21" t="s">
        <v>1873</v>
      </c>
      <c r="C4915" s="107" t="s">
        <v>5716</v>
      </c>
      <c r="D4915" s="41" t="s">
        <v>24</v>
      </c>
      <c r="E4915" s="42">
        <v>5470.18</v>
      </c>
      <c r="F4915" s="170">
        <f t="shared" si="89"/>
        <v>5470.18</v>
      </c>
    </row>
    <row r="4916" spans="1:6" s="45" customFormat="1" ht="14.25">
      <c r="A4916" s="31">
        <v>10572</v>
      </c>
      <c r="B4916" s="21" t="s">
        <v>1873</v>
      </c>
      <c r="C4916" s="107" t="s">
        <v>5717</v>
      </c>
      <c r="D4916" s="41" t="s">
        <v>23</v>
      </c>
      <c r="E4916" s="42">
        <v>30.72</v>
      </c>
      <c r="F4916" s="170">
        <f t="shared" si="89"/>
        <v>30.72</v>
      </c>
    </row>
    <row r="4917" spans="1:6" s="45" customFormat="1" ht="14.25">
      <c r="A4917" s="31">
        <v>10584</v>
      </c>
      <c r="B4917" s="21" t="s">
        <v>1873</v>
      </c>
      <c r="C4917" s="107" t="s">
        <v>5718</v>
      </c>
      <c r="D4917" s="41" t="s">
        <v>22</v>
      </c>
      <c r="E4917" s="42">
        <v>3602</v>
      </c>
      <c r="F4917" s="170">
        <f t="shared" si="89"/>
        <v>3602</v>
      </c>
    </row>
    <row r="4918" spans="1:6" s="45" customFormat="1" ht="14.25">
      <c r="A4918" s="31">
        <v>11504</v>
      </c>
      <c r="B4918" s="21" t="s">
        <v>1873</v>
      </c>
      <c r="C4918" s="107" t="s">
        <v>5719</v>
      </c>
      <c r="D4918" s="41" t="s">
        <v>23</v>
      </c>
      <c r="E4918" s="42">
        <v>15.79</v>
      </c>
      <c r="F4918" s="170">
        <f t="shared" si="89"/>
        <v>15.79</v>
      </c>
    </row>
    <row r="4919" spans="1:6" s="45" customFormat="1" ht="14.25">
      <c r="A4919" s="31">
        <v>11558</v>
      </c>
      <c r="B4919" s="21" t="s">
        <v>1873</v>
      </c>
      <c r="C4919" s="107" t="s">
        <v>5720</v>
      </c>
      <c r="D4919" s="41" t="s">
        <v>27</v>
      </c>
      <c r="E4919" s="42">
        <v>15.23</v>
      </c>
      <c r="F4919" s="170">
        <f t="shared" si="89"/>
        <v>15.23</v>
      </c>
    </row>
    <row r="4920" spans="1:6" s="45" customFormat="1" ht="14.25">
      <c r="A4920" s="31">
        <v>10198</v>
      </c>
      <c r="B4920" s="21" t="s">
        <v>1873</v>
      </c>
      <c r="C4920" s="107" t="s">
        <v>5721</v>
      </c>
      <c r="D4920" s="41" t="s">
        <v>23</v>
      </c>
      <c r="E4920" s="42">
        <v>77.790000000000006</v>
      </c>
      <c r="F4920" s="170">
        <f t="shared" si="89"/>
        <v>77.790000000000006</v>
      </c>
    </row>
    <row r="4921" spans="1:6" s="45" customFormat="1" ht="14.25">
      <c r="A4921" s="31">
        <v>10195</v>
      </c>
      <c r="B4921" s="21" t="s">
        <v>1873</v>
      </c>
      <c r="C4921" s="107" t="s">
        <v>5722</v>
      </c>
      <c r="D4921" s="41" t="s">
        <v>23</v>
      </c>
      <c r="E4921" s="42">
        <v>1.74</v>
      </c>
      <c r="F4921" s="170">
        <f t="shared" si="89"/>
        <v>1.74</v>
      </c>
    </row>
    <row r="4922" spans="1:6" s="45" customFormat="1" ht="14.25">
      <c r="A4922" s="31">
        <v>10099</v>
      </c>
      <c r="B4922" s="21" t="s">
        <v>1873</v>
      </c>
      <c r="C4922" s="107" t="s">
        <v>5723</v>
      </c>
      <c r="D4922" s="41" t="s">
        <v>1733</v>
      </c>
      <c r="E4922" s="42">
        <v>25.19</v>
      </c>
      <c r="F4922" s="170">
        <f t="shared" si="89"/>
        <v>25.19</v>
      </c>
    </row>
    <row r="4923" spans="1:6" s="45" customFormat="1" ht="24">
      <c r="A4923" s="31">
        <v>11513</v>
      </c>
      <c r="B4923" s="21" t="s">
        <v>1873</v>
      </c>
      <c r="C4923" s="107" t="s">
        <v>5724</v>
      </c>
      <c r="D4923" s="41" t="s">
        <v>21</v>
      </c>
      <c r="E4923" s="42">
        <v>480.73</v>
      </c>
      <c r="F4923" s="170">
        <f t="shared" si="89"/>
        <v>480.73</v>
      </c>
    </row>
    <row r="4924" spans="1:6" s="45" customFormat="1" ht="14.25">
      <c r="A4924" s="31">
        <v>10122</v>
      </c>
      <c r="B4924" s="21" t="s">
        <v>1873</v>
      </c>
      <c r="C4924" s="107" t="s">
        <v>5725</v>
      </c>
      <c r="D4924" s="41" t="s">
        <v>44</v>
      </c>
      <c r="E4924" s="42">
        <v>88.53</v>
      </c>
      <c r="F4924" s="170">
        <f t="shared" si="89"/>
        <v>88.53</v>
      </c>
    </row>
    <row r="4925" spans="1:6" s="45" customFormat="1" ht="14.25">
      <c r="A4925" s="31">
        <v>10366</v>
      </c>
      <c r="B4925" s="21" t="s">
        <v>1873</v>
      </c>
      <c r="C4925" s="107" t="s">
        <v>5726</v>
      </c>
      <c r="D4925" s="41" t="s">
        <v>1743</v>
      </c>
      <c r="E4925" s="42">
        <v>122.87</v>
      </c>
      <c r="F4925" s="170">
        <f t="shared" si="89"/>
        <v>122.87</v>
      </c>
    </row>
    <row r="4926" spans="1:6" s="45" customFormat="1" ht="14.25">
      <c r="A4926" s="31">
        <v>10374</v>
      </c>
      <c r="B4926" s="21" t="s">
        <v>1873</v>
      </c>
      <c r="C4926" s="107" t="s">
        <v>5727</v>
      </c>
      <c r="D4926" s="41" t="s">
        <v>1738</v>
      </c>
      <c r="E4926" s="42">
        <v>40.51</v>
      </c>
      <c r="F4926" s="170">
        <f t="shared" si="89"/>
        <v>40.51</v>
      </c>
    </row>
    <row r="4927" spans="1:6" s="45" customFormat="1" ht="14.25">
      <c r="A4927" s="31">
        <v>10743</v>
      </c>
      <c r="B4927" s="21" t="s">
        <v>1873</v>
      </c>
      <c r="C4927" s="107" t="s">
        <v>5728</v>
      </c>
      <c r="D4927" s="41" t="s">
        <v>1738</v>
      </c>
      <c r="E4927" s="42">
        <v>43.04</v>
      </c>
      <c r="F4927" s="170">
        <f t="shared" si="89"/>
        <v>43.04</v>
      </c>
    </row>
    <row r="4928" spans="1:6" s="45" customFormat="1" ht="14.25">
      <c r="A4928" s="31">
        <v>10620</v>
      </c>
      <c r="B4928" s="21" t="s">
        <v>1873</v>
      </c>
      <c r="C4928" s="107" t="s">
        <v>5729</v>
      </c>
      <c r="D4928" s="41" t="s">
        <v>21</v>
      </c>
      <c r="E4928" s="42">
        <v>12.39</v>
      </c>
      <c r="F4928" s="170">
        <f t="shared" si="89"/>
        <v>12.39</v>
      </c>
    </row>
    <row r="4929" spans="1:6" s="45" customFormat="1" ht="14.25">
      <c r="A4929" s="31">
        <v>10065</v>
      </c>
      <c r="B4929" s="21" t="s">
        <v>1873</v>
      </c>
      <c r="C4929" s="107" t="s">
        <v>5730</v>
      </c>
      <c r="D4929" s="41" t="s">
        <v>44</v>
      </c>
      <c r="E4929" s="42">
        <v>1651.99</v>
      </c>
      <c r="F4929" s="170">
        <f t="shared" si="89"/>
        <v>1651.99</v>
      </c>
    </row>
    <row r="4930" spans="1:6" s="45" customFormat="1" ht="14.25">
      <c r="A4930" s="31">
        <v>10061</v>
      </c>
      <c r="B4930" s="21" t="s">
        <v>1873</v>
      </c>
      <c r="C4930" s="107" t="s">
        <v>5731</v>
      </c>
      <c r="D4930" s="41" t="s">
        <v>44</v>
      </c>
      <c r="E4930" s="42">
        <v>1651.99</v>
      </c>
      <c r="F4930" s="170">
        <f t="shared" ref="F4930:F4993" si="90">E4930*$F$4544</f>
        <v>1651.99</v>
      </c>
    </row>
    <row r="4931" spans="1:6" s="45" customFormat="1" ht="14.25">
      <c r="A4931" s="31">
        <v>10359</v>
      </c>
      <c r="B4931" s="21" t="s">
        <v>1873</v>
      </c>
      <c r="C4931" s="107" t="s">
        <v>5732</v>
      </c>
      <c r="D4931" s="41" t="s">
        <v>1738</v>
      </c>
      <c r="E4931" s="42">
        <v>12.88</v>
      </c>
      <c r="F4931" s="170">
        <f t="shared" si="90"/>
        <v>12.88</v>
      </c>
    </row>
    <row r="4932" spans="1:6" s="45" customFormat="1" ht="14.25">
      <c r="A4932" s="31">
        <v>10358</v>
      </c>
      <c r="B4932" s="21" t="s">
        <v>1873</v>
      </c>
      <c r="C4932" s="107" t="s">
        <v>5733</v>
      </c>
      <c r="D4932" s="41" t="s">
        <v>1738</v>
      </c>
      <c r="E4932" s="42">
        <v>11.39</v>
      </c>
      <c r="F4932" s="170">
        <f t="shared" si="90"/>
        <v>11.39</v>
      </c>
    </row>
    <row r="4933" spans="1:6" s="45" customFormat="1" ht="14.25">
      <c r="A4933" s="31">
        <v>10361</v>
      </c>
      <c r="B4933" s="21" t="s">
        <v>1873</v>
      </c>
      <c r="C4933" s="107" t="s">
        <v>5734</v>
      </c>
      <c r="D4933" s="41" t="s">
        <v>1738</v>
      </c>
      <c r="E4933" s="42">
        <v>39.22</v>
      </c>
      <c r="F4933" s="170">
        <f t="shared" si="90"/>
        <v>39.22</v>
      </c>
    </row>
    <row r="4934" spans="1:6" s="45" customFormat="1" ht="14.25">
      <c r="A4934" s="31">
        <v>10360</v>
      </c>
      <c r="B4934" s="21" t="s">
        <v>1873</v>
      </c>
      <c r="C4934" s="107" t="s">
        <v>5735</v>
      </c>
      <c r="D4934" s="41" t="s">
        <v>1738</v>
      </c>
      <c r="E4934" s="42">
        <v>40.54</v>
      </c>
      <c r="F4934" s="170">
        <f t="shared" si="90"/>
        <v>40.54</v>
      </c>
    </row>
    <row r="4935" spans="1:6" s="45" customFormat="1" ht="14.25">
      <c r="A4935" s="31">
        <v>10057</v>
      </c>
      <c r="B4935" s="21" t="s">
        <v>1873</v>
      </c>
      <c r="C4935" s="107" t="s">
        <v>5736</v>
      </c>
      <c r="D4935" s="41" t="s">
        <v>44</v>
      </c>
      <c r="E4935" s="42">
        <v>1651.99</v>
      </c>
      <c r="F4935" s="170">
        <f t="shared" si="90"/>
        <v>1651.99</v>
      </c>
    </row>
    <row r="4936" spans="1:6" s="45" customFormat="1" ht="14.25">
      <c r="A4936" s="31">
        <v>10244</v>
      </c>
      <c r="B4936" s="21" t="s">
        <v>1873</v>
      </c>
      <c r="C4936" s="107" t="s">
        <v>5737</v>
      </c>
      <c r="D4936" s="41" t="s">
        <v>1738</v>
      </c>
      <c r="E4936" s="42">
        <v>612.07000000000005</v>
      </c>
      <c r="F4936" s="170">
        <f t="shared" si="90"/>
        <v>612.07000000000005</v>
      </c>
    </row>
    <row r="4937" spans="1:6" s="45" customFormat="1" ht="14.25">
      <c r="A4937" s="31">
        <v>10161</v>
      </c>
      <c r="B4937" s="21" t="s">
        <v>1873</v>
      </c>
      <c r="C4937" s="107" t="s">
        <v>5738</v>
      </c>
      <c r="D4937" s="41" t="s">
        <v>1738</v>
      </c>
      <c r="E4937" s="42">
        <v>76.34</v>
      </c>
      <c r="F4937" s="170">
        <f t="shared" si="90"/>
        <v>76.34</v>
      </c>
    </row>
    <row r="4938" spans="1:6" s="45" customFormat="1" ht="14.25">
      <c r="A4938" s="31">
        <v>10182</v>
      </c>
      <c r="B4938" s="21" t="s">
        <v>1873</v>
      </c>
      <c r="C4938" s="107" t="s">
        <v>5739</v>
      </c>
      <c r="D4938" s="41" t="s">
        <v>57</v>
      </c>
      <c r="E4938" s="42">
        <v>494.33</v>
      </c>
      <c r="F4938" s="170">
        <f t="shared" si="90"/>
        <v>494.33</v>
      </c>
    </row>
    <row r="4939" spans="1:6" s="45" customFormat="1" ht="14.25">
      <c r="A4939" s="31">
        <v>10642</v>
      </c>
      <c r="B4939" s="21" t="s">
        <v>1873</v>
      </c>
      <c r="C4939" s="107" t="s">
        <v>5740</v>
      </c>
      <c r="D4939" s="41" t="s">
        <v>1738</v>
      </c>
      <c r="E4939" s="42">
        <v>612.38</v>
      </c>
      <c r="F4939" s="170">
        <f t="shared" si="90"/>
        <v>612.38</v>
      </c>
    </row>
    <row r="4940" spans="1:6" s="45" customFormat="1" ht="14.25">
      <c r="A4940" s="31">
        <v>11255</v>
      </c>
      <c r="B4940" s="21" t="s">
        <v>1873</v>
      </c>
      <c r="C4940" s="107" t="s">
        <v>5741</v>
      </c>
      <c r="D4940" s="41" t="s">
        <v>45</v>
      </c>
      <c r="E4940" s="42">
        <v>81.75</v>
      </c>
      <c r="F4940" s="170">
        <f t="shared" si="90"/>
        <v>81.75</v>
      </c>
    </row>
    <row r="4941" spans="1:6" s="45" customFormat="1" ht="14.25">
      <c r="A4941" s="31">
        <v>10635</v>
      </c>
      <c r="B4941" s="21" t="s">
        <v>1873</v>
      </c>
      <c r="C4941" s="107" t="s">
        <v>5742</v>
      </c>
      <c r="D4941" s="41" t="s">
        <v>23</v>
      </c>
      <c r="E4941" s="42">
        <v>8.56</v>
      </c>
      <c r="F4941" s="170">
        <f t="shared" si="90"/>
        <v>8.56</v>
      </c>
    </row>
    <row r="4942" spans="1:6" s="45" customFormat="1" ht="14.25">
      <c r="A4942" s="31">
        <v>11493</v>
      </c>
      <c r="B4942" s="21" t="s">
        <v>1873</v>
      </c>
      <c r="C4942" s="107" t="s">
        <v>5743</v>
      </c>
      <c r="D4942" s="41" t="s">
        <v>23</v>
      </c>
      <c r="E4942" s="42">
        <v>8.56</v>
      </c>
      <c r="F4942" s="170">
        <f t="shared" si="90"/>
        <v>8.56</v>
      </c>
    </row>
    <row r="4943" spans="1:6" s="45" customFormat="1" ht="14.25">
      <c r="A4943" s="31">
        <v>10649</v>
      </c>
      <c r="B4943" s="21" t="s">
        <v>1873</v>
      </c>
      <c r="C4943" s="107" t="s">
        <v>5744</v>
      </c>
      <c r="D4943" s="41" t="s">
        <v>59</v>
      </c>
      <c r="E4943" s="42">
        <v>99.43</v>
      </c>
      <c r="F4943" s="170">
        <f t="shared" si="90"/>
        <v>99.43</v>
      </c>
    </row>
    <row r="4944" spans="1:6" s="45" customFormat="1" ht="14.25">
      <c r="A4944" s="31">
        <v>10173</v>
      </c>
      <c r="B4944" s="21" t="s">
        <v>1873</v>
      </c>
      <c r="C4944" s="107" t="s">
        <v>5745</v>
      </c>
      <c r="D4944" s="41" t="s">
        <v>45</v>
      </c>
      <c r="E4944" s="42">
        <v>33.36</v>
      </c>
      <c r="F4944" s="170">
        <f t="shared" si="90"/>
        <v>33.36</v>
      </c>
    </row>
    <row r="4945" spans="1:6" s="45" customFormat="1" ht="14.25">
      <c r="A4945" s="31">
        <v>10637</v>
      </c>
      <c r="B4945" s="21" t="s">
        <v>1873</v>
      </c>
      <c r="C4945" s="107" t="s">
        <v>5746</v>
      </c>
      <c r="D4945" s="41" t="s">
        <v>45</v>
      </c>
      <c r="E4945" s="42">
        <v>24.16</v>
      </c>
      <c r="F4945" s="170">
        <f t="shared" si="90"/>
        <v>24.16</v>
      </c>
    </row>
    <row r="4946" spans="1:6" s="45" customFormat="1" ht="14.25">
      <c r="A4946" s="31">
        <v>10172</v>
      </c>
      <c r="B4946" s="21" t="s">
        <v>1873</v>
      </c>
      <c r="C4946" s="107" t="s">
        <v>5747</v>
      </c>
      <c r="D4946" s="41" t="s">
        <v>45</v>
      </c>
      <c r="E4946" s="42">
        <v>35.479999999999997</v>
      </c>
      <c r="F4946" s="170">
        <f t="shared" si="90"/>
        <v>35.479999999999997</v>
      </c>
    </row>
    <row r="4947" spans="1:6" s="45" customFormat="1" ht="14.25">
      <c r="A4947" s="31">
        <v>11003</v>
      </c>
      <c r="B4947" s="21" t="s">
        <v>1873</v>
      </c>
      <c r="C4947" s="107" t="s">
        <v>5748</v>
      </c>
      <c r="D4947" s="41" t="s">
        <v>45</v>
      </c>
      <c r="E4947" s="42">
        <v>25.36</v>
      </c>
      <c r="F4947" s="170">
        <f t="shared" si="90"/>
        <v>25.36</v>
      </c>
    </row>
    <row r="4948" spans="1:6" s="45" customFormat="1" ht="14.25">
      <c r="A4948" s="31">
        <v>10818</v>
      </c>
      <c r="B4948" s="21" t="s">
        <v>1873</v>
      </c>
      <c r="C4948" s="107" t="s">
        <v>5749</v>
      </c>
      <c r="D4948" s="41" t="s">
        <v>58</v>
      </c>
      <c r="E4948" s="42">
        <v>126.8</v>
      </c>
      <c r="F4948" s="170">
        <f t="shared" si="90"/>
        <v>126.8</v>
      </c>
    </row>
    <row r="4949" spans="1:6" s="45" customFormat="1" ht="14.25">
      <c r="A4949" s="31">
        <v>10324</v>
      </c>
      <c r="B4949" s="21" t="s">
        <v>1873</v>
      </c>
      <c r="C4949" s="107" t="s">
        <v>5750</v>
      </c>
      <c r="D4949" s="41" t="s">
        <v>58</v>
      </c>
      <c r="E4949" s="42">
        <v>191.34</v>
      </c>
      <c r="F4949" s="170">
        <f t="shared" si="90"/>
        <v>191.34</v>
      </c>
    </row>
    <row r="4950" spans="1:6" s="45" customFormat="1" ht="14.25">
      <c r="A4950" s="31">
        <v>10819</v>
      </c>
      <c r="B4950" s="21" t="s">
        <v>1873</v>
      </c>
      <c r="C4950" s="107" t="s">
        <v>5751</v>
      </c>
      <c r="D4950" s="41" t="s">
        <v>58</v>
      </c>
      <c r="E4950" s="42">
        <v>232.34</v>
      </c>
      <c r="F4950" s="170">
        <f t="shared" si="90"/>
        <v>232.34</v>
      </c>
    </row>
    <row r="4951" spans="1:6" s="45" customFormat="1" ht="14.25">
      <c r="A4951" s="31">
        <v>10325</v>
      </c>
      <c r="B4951" s="21" t="s">
        <v>1873</v>
      </c>
      <c r="C4951" s="107" t="s">
        <v>5752</v>
      </c>
      <c r="D4951" s="41" t="s">
        <v>58</v>
      </c>
      <c r="E4951" s="42">
        <v>306.26</v>
      </c>
      <c r="F4951" s="170">
        <f t="shared" si="90"/>
        <v>306.26</v>
      </c>
    </row>
    <row r="4952" spans="1:6" s="45" customFormat="1" ht="14.25">
      <c r="A4952" s="31">
        <v>10571</v>
      </c>
      <c r="B4952" s="21" t="s">
        <v>1873</v>
      </c>
      <c r="C4952" s="107" t="s">
        <v>4358</v>
      </c>
      <c r="D4952" s="41" t="s">
        <v>44</v>
      </c>
      <c r="E4952" s="42">
        <v>173.57</v>
      </c>
      <c r="F4952" s="170">
        <f t="shared" si="90"/>
        <v>173.57</v>
      </c>
    </row>
    <row r="4953" spans="1:6" s="45" customFormat="1" ht="14.25">
      <c r="A4953" s="31">
        <v>10845</v>
      </c>
      <c r="B4953" s="21" t="s">
        <v>1873</v>
      </c>
      <c r="C4953" s="107" t="s">
        <v>5753</v>
      </c>
      <c r="D4953" s="41" t="s">
        <v>58</v>
      </c>
      <c r="E4953" s="42">
        <v>640.49</v>
      </c>
      <c r="F4953" s="170">
        <f t="shared" si="90"/>
        <v>640.49</v>
      </c>
    </row>
    <row r="4954" spans="1:6" s="45" customFormat="1" ht="14.25">
      <c r="A4954" s="31">
        <v>10844</v>
      </c>
      <c r="B4954" s="21" t="s">
        <v>1873</v>
      </c>
      <c r="C4954" s="107" t="s">
        <v>5754</v>
      </c>
      <c r="D4954" s="41" t="s">
        <v>58</v>
      </c>
      <c r="E4954" s="42">
        <v>563.78</v>
      </c>
      <c r="F4954" s="170">
        <f t="shared" si="90"/>
        <v>563.78</v>
      </c>
    </row>
    <row r="4955" spans="1:6" s="45" customFormat="1" ht="14.25">
      <c r="A4955" s="31">
        <v>10846</v>
      </c>
      <c r="B4955" s="21" t="s">
        <v>1873</v>
      </c>
      <c r="C4955" s="107" t="s">
        <v>5755</v>
      </c>
      <c r="D4955" s="41" t="s">
        <v>58</v>
      </c>
      <c r="E4955" s="42">
        <v>679.01</v>
      </c>
      <c r="F4955" s="170">
        <f t="shared" si="90"/>
        <v>679.01</v>
      </c>
    </row>
    <row r="4956" spans="1:6" s="45" customFormat="1" ht="14.25">
      <c r="A4956" s="31">
        <v>10842</v>
      </c>
      <c r="B4956" s="21" t="s">
        <v>1873</v>
      </c>
      <c r="C4956" s="107" t="s">
        <v>5756</v>
      </c>
      <c r="D4956" s="41" t="s">
        <v>58</v>
      </c>
      <c r="E4956" s="42">
        <v>800.6</v>
      </c>
      <c r="F4956" s="170">
        <f t="shared" si="90"/>
        <v>800.6</v>
      </c>
    </row>
    <row r="4957" spans="1:6" s="45" customFormat="1" ht="14.25">
      <c r="A4957" s="31">
        <v>10843</v>
      </c>
      <c r="B4957" s="21" t="s">
        <v>1873</v>
      </c>
      <c r="C4957" s="107" t="s">
        <v>5757</v>
      </c>
      <c r="D4957" s="41" t="s">
        <v>58</v>
      </c>
      <c r="E4957" s="42">
        <v>885.47</v>
      </c>
      <c r="F4957" s="170">
        <f t="shared" si="90"/>
        <v>885.47</v>
      </c>
    </row>
    <row r="4958" spans="1:6" s="45" customFormat="1" ht="14.25">
      <c r="A4958" s="31">
        <v>10329</v>
      </c>
      <c r="B4958" s="21" t="s">
        <v>1873</v>
      </c>
      <c r="C4958" s="107" t="s">
        <v>5758</v>
      </c>
      <c r="D4958" s="41" t="s">
        <v>45</v>
      </c>
      <c r="E4958" s="42">
        <v>47.04</v>
      </c>
      <c r="F4958" s="170">
        <f t="shared" si="90"/>
        <v>47.04</v>
      </c>
    </row>
    <row r="4959" spans="1:6" s="45" customFormat="1" ht="14.25">
      <c r="A4959" s="31">
        <v>11567</v>
      </c>
      <c r="B4959" s="21" t="s">
        <v>1873</v>
      </c>
      <c r="C4959" s="107" t="s">
        <v>5759</v>
      </c>
      <c r="D4959" s="41" t="s">
        <v>1738</v>
      </c>
      <c r="E4959" s="42">
        <v>0.43</v>
      </c>
      <c r="F4959" s="170">
        <f t="shared" si="90"/>
        <v>0.43</v>
      </c>
    </row>
    <row r="4960" spans="1:6" s="45" customFormat="1" ht="14.25">
      <c r="A4960" s="31">
        <v>10372</v>
      </c>
      <c r="B4960" s="21" t="s">
        <v>1873</v>
      </c>
      <c r="C4960" s="107" t="s">
        <v>5760</v>
      </c>
      <c r="D4960" s="41" t="s">
        <v>27</v>
      </c>
      <c r="E4960" s="42">
        <v>20.93</v>
      </c>
      <c r="F4960" s="170">
        <f t="shared" si="90"/>
        <v>20.93</v>
      </c>
    </row>
    <row r="4961" spans="1:6" s="45" customFormat="1" ht="14.25">
      <c r="A4961" s="31">
        <v>10365</v>
      </c>
      <c r="B4961" s="21" t="s">
        <v>1873</v>
      </c>
      <c r="C4961" s="107" t="s">
        <v>5761</v>
      </c>
      <c r="D4961" s="41" t="s">
        <v>1743</v>
      </c>
      <c r="E4961" s="42">
        <v>184.86</v>
      </c>
      <c r="F4961" s="170">
        <f t="shared" si="90"/>
        <v>184.86</v>
      </c>
    </row>
    <row r="4962" spans="1:6" s="45" customFormat="1" ht="14.25">
      <c r="A4962" s="31">
        <v>11521</v>
      </c>
      <c r="B4962" s="21" t="s">
        <v>1873</v>
      </c>
      <c r="C4962" s="107" t="s">
        <v>5762</v>
      </c>
      <c r="D4962" s="41" t="s">
        <v>27</v>
      </c>
      <c r="E4962" s="42">
        <v>65.5</v>
      </c>
      <c r="F4962" s="170">
        <f t="shared" si="90"/>
        <v>65.5</v>
      </c>
    </row>
    <row r="4963" spans="1:6" s="45" customFormat="1" ht="14.25">
      <c r="A4963" s="31">
        <v>10788</v>
      </c>
      <c r="B4963" s="21" t="s">
        <v>1873</v>
      </c>
      <c r="C4963" s="107" t="s">
        <v>5763</v>
      </c>
      <c r="D4963" s="41" t="s">
        <v>27</v>
      </c>
      <c r="E4963" s="42">
        <v>39.58</v>
      </c>
      <c r="F4963" s="170">
        <f t="shared" si="90"/>
        <v>39.58</v>
      </c>
    </row>
    <row r="4964" spans="1:6" s="45" customFormat="1" ht="14.25">
      <c r="A4964" s="31">
        <v>10371</v>
      </c>
      <c r="B4964" s="21" t="s">
        <v>1873</v>
      </c>
      <c r="C4964" s="107" t="s">
        <v>5764</v>
      </c>
      <c r="D4964" s="41" t="s">
        <v>1749</v>
      </c>
      <c r="E4964" s="42">
        <v>210.42</v>
      </c>
      <c r="F4964" s="170">
        <f t="shared" si="90"/>
        <v>210.42</v>
      </c>
    </row>
    <row r="4965" spans="1:6" s="45" customFormat="1" ht="14.25">
      <c r="A4965" s="31">
        <v>10317</v>
      </c>
      <c r="B4965" s="21" t="s">
        <v>1873</v>
      </c>
      <c r="C4965" s="107" t="s">
        <v>5765</v>
      </c>
      <c r="D4965" s="41" t="s">
        <v>1749</v>
      </c>
      <c r="E4965" s="42">
        <v>372.87</v>
      </c>
      <c r="F4965" s="170">
        <f t="shared" si="90"/>
        <v>372.87</v>
      </c>
    </row>
    <row r="4966" spans="1:6" s="45" customFormat="1" ht="14.25">
      <c r="A4966" s="31">
        <v>10655</v>
      </c>
      <c r="B4966" s="21" t="s">
        <v>1873</v>
      </c>
      <c r="C4966" s="107" t="s">
        <v>5766</v>
      </c>
      <c r="D4966" s="41" t="s">
        <v>23</v>
      </c>
      <c r="E4966" s="42">
        <v>83.83</v>
      </c>
      <c r="F4966" s="170">
        <f t="shared" si="90"/>
        <v>83.83</v>
      </c>
    </row>
    <row r="4967" spans="1:6" s="45" customFormat="1" ht="14.25">
      <c r="A4967" s="31">
        <v>10787</v>
      </c>
      <c r="B4967" s="21" t="s">
        <v>1873</v>
      </c>
      <c r="C4967" s="107" t="s">
        <v>5767</v>
      </c>
      <c r="D4967" s="41" t="s">
        <v>27</v>
      </c>
      <c r="E4967" s="42">
        <v>11.69</v>
      </c>
      <c r="F4967" s="170">
        <f t="shared" si="90"/>
        <v>11.69</v>
      </c>
    </row>
    <row r="4968" spans="1:6" s="45" customFormat="1" ht="14.25">
      <c r="A4968" s="31">
        <v>10339</v>
      </c>
      <c r="B4968" s="21" t="s">
        <v>1873</v>
      </c>
      <c r="C4968" s="107" t="s">
        <v>5768</v>
      </c>
      <c r="D4968" s="41" t="s">
        <v>1749</v>
      </c>
      <c r="E4968" s="42">
        <v>367.56</v>
      </c>
      <c r="F4968" s="170">
        <f t="shared" si="90"/>
        <v>367.56</v>
      </c>
    </row>
    <row r="4969" spans="1:6" s="45" customFormat="1" ht="14.25">
      <c r="A4969" s="31">
        <v>10178</v>
      </c>
      <c r="B4969" s="21" t="s">
        <v>1873</v>
      </c>
      <c r="C4969" s="107" t="s">
        <v>5769</v>
      </c>
      <c r="D4969" s="41" t="s">
        <v>23</v>
      </c>
      <c r="E4969" s="42">
        <v>5.17</v>
      </c>
      <c r="F4969" s="170">
        <f t="shared" si="90"/>
        <v>5.17</v>
      </c>
    </row>
    <row r="4970" spans="1:6" s="45" customFormat="1" ht="14.25">
      <c r="A4970" s="31">
        <v>10159</v>
      </c>
      <c r="B4970" s="21" t="s">
        <v>1873</v>
      </c>
      <c r="C4970" s="107" t="s">
        <v>5770</v>
      </c>
      <c r="D4970" s="41" t="s">
        <v>21</v>
      </c>
      <c r="E4970" s="42">
        <v>59.55</v>
      </c>
      <c r="F4970" s="170">
        <f t="shared" si="90"/>
        <v>59.55</v>
      </c>
    </row>
    <row r="4971" spans="1:6" s="45" customFormat="1" ht="14.25">
      <c r="A4971" s="31">
        <v>10160</v>
      </c>
      <c r="B4971" s="21" t="s">
        <v>1873</v>
      </c>
      <c r="C4971" s="107" t="s">
        <v>5771</v>
      </c>
      <c r="D4971" s="41" t="s">
        <v>21</v>
      </c>
      <c r="E4971" s="42">
        <v>135.29</v>
      </c>
      <c r="F4971" s="170">
        <f t="shared" si="90"/>
        <v>135.29</v>
      </c>
    </row>
    <row r="4972" spans="1:6" s="45" customFormat="1" ht="14.25">
      <c r="A4972" s="31">
        <v>11477</v>
      </c>
      <c r="B4972" s="21" t="s">
        <v>1873</v>
      </c>
      <c r="C4972" s="107" t="s">
        <v>5772</v>
      </c>
      <c r="D4972" s="41" t="s">
        <v>21</v>
      </c>
      <c r="E4972" s="42">
        <v>84.02</v>
      </c>
      <c r="F4972" s="170">
        <f t="shared" si="90"/>
        <v>84.02</v>
      </c>
    </row>
    <row r="4973" spans="1:6" s="45" customFormat="1" ht="14.25">
      <c r="A4973" s="31">
        <v>10174</v>
      </c>
      <c r="B4973" s="21" t="s">
        <v>1873</v>
      </c>
      <c r="C4973" s="107" t="s">
        <v>5773</v>
      </c>
      <c r="D4973" s="41" t="s">
        <v>21</v>
      </c>
      <c r="E4973" s="42">
        <v>60.15</v>
      </c>
      <c r="F4973" s="170">
        <f t="shared" si="90"/>
        <v>60.15</v>
      </c>
    </row>
    <row r="4974" spans="1:6" s="45" customFormat="1" ht="14.25">
      <c r="A4974" s="31">
        <v>10217</v>
      </c>
      <c r="B4974" s="21" t="s">
        <v>1873</v>
      </c>
      <c r="C4974" s="107" t="s">
        <v>5774</v>
      </c>
      <c r="D4974" s="41" t="s">
        <v>21</v>
      </c>
      <c r="E4974" s="42">
        <v>91.95</v>
      </c>
      <c r="F4974" s="170">
        <f t="shared" si="90"/>
        <v>91.95</v>
      </c>
    </row>
    <row r="4975" spans="1:6" s="45" customFormat="1" ht="14.25">
      <c r="A4975" s="31">
        <v>10218</v>
      </c>
      <c r="B4975" s="21" t="s">
        <v>1873</v>
      </c>
      <c r="C4975" s="107" t="s">
        <v>5775</v>
      </c>
      <c r="D4975" s="41" t="s">
        <v>21</v>
      </c>
      <c r="E4975" s="42">
        <v>103.76</v>
      </c>
      <c r="F4975" s="170">
        <f t="shared" si="90"/>
        <v>103.76</v>
      </c>
    </row>
    <row r="4976" spans="1:6" s="45" customFormat="1" ht="14.25">
      <c r="A4976" s="31">
        <v>10229</v>
      </c>
      <c r="B4976" s="21" t="s">
        <v>1873</v>
      </c>
      <c r="C4976" s="107" t="s">
        <v>5776</v>
      </c>
      <c r="D4976" s="41" t="s">
        <v>21</v>
      </c>
      <c r="E4976" s="42">
        <v>109.67</v>
      </c>
      <c r="F4976" s="170">
        <f t="shared" si="90"/>
        <v>109.67</v>
      </c>
    </row>
    <row r="4977" spans="1:6" s="45" customFormat="1" ht="14.25">
      <c r="A4977" s="31">
        <v>10219</v>
      </c>
      <c r="B4977" s="21" t="s">
        <v>1873</v>
      </c>
      <c r="C4977" s="107" t="s">
        <v>5777</v>
      </c>
      <c r="D4977" s="41" t="s">
        <v>21</v>
      </c>
      <c r="E4977" s="42">
        <v>200.79</v>
      </c>
      <c r="F4977" s="170">
        <f t="shared" si="90"/>
        <v>200.79</v>
      </c>
    </row>
    <row r="4978" spans="1:6" s="45" customFormat="1" ht="14.25">
      <c r="A4978" s="31">
        <v>10224</v>
      </c>
      <c r="B4978" s="21" t="s">
        <v>1873</v>
      </c>
      <c r="C4978" s="107" t="s">
        <v>5778</v>
      </c>
      <c r="D4978" s="41" t="s">
        <v>21</v>
      </c>
      <c r="E4978" s="42">
        <v>200.79</v>
      </c>
      <c r="F4978" s="170">
        <f t="shared" si="90"/>
        <v>200.79</v>
      </c>
    </row>
    <row r="4979" spans="1:6" s="45" customFormat="1" ht="14.25">
      <c r="A4979" s="31">
        <v>10230</v>
      </c>
      <c r="B4979" s="21" t="s">
        <v>1873</v>
      </c>
      <c r="C4979" s="107" t="s">
        <v>5779</v>
      </c>
      <c r="D4979" s="41" t="s">
        <v>21</v>
      </c>
      <c r="E4979" s="42">
        <v>174.21</v>
      </c>
      <c r="F4979" s="170">
        <f t="shared" si="90"/>
        <v>174.21</v>
      </c>
    </row>
    <row r="4980" spans="1:6" s="45" customFormat="1" ht="14.25">
      <c r="A4980" s="31">
        <v>10235</v>
      </c>
      <c r="B4980" s="21" t="s">
        <v>1873</v>
      </c>
      <c r="C4980" s="107" t="s">
        <v>5780</v>
      </c>
      <c r="D4980" s="41" t="s">
        <v>21</v>
      </c>
      <c r="E4980" s="42">
        <v>174.21</v>
      </c>
      <c r="F4980" s="170">
        <f t="shared" si="90"/>
        <v>174.21</v>
      </c>
    </row>
    <row r="4981" spans="1:6" s="45" customFormat="1" ht="14.25">
      <c r="A4981" s="31">
        <v>10220</v>
      </c>
      <c r="B4981" s="21" t="s">
        <v>1873</v>
      </c>
      <c r="C4981" s="107" t="s">
        <v>5781</v>
      </c>
      <c r="D4981" s="41" t="s">
        <v>21</v>
      </c>
      <c r="E4981" s="42">
        <v>324.20999999999998</v>
      </c>
      <c r="F4981" s="170">
        <f t="shared" si="90"/>
        <v>324.20999999999998</v>
      </c>
    </row>
    <row r="4982" spans="1:6" s="45" customFormat="1" ht="14.25">
      <c r="A4982" s="31">
        <v>10225</v>
      </c>
      <c r="B4982" s="21" t="s">
        <v>1873</v>
      </c>
      <c r="C4982" s="107" t="s">
        <v>5782</v>
      </c>
      <c r="D4982" s="41" t="s">
        <v>21</v>
      </c>
      <c r="E4982" s="42">
        <v>324.20999999999998</v>
      </c>
      <c r="F4982" s="170">
        <f t="shared" si="90"/>
        <v>324.20999999999998</v>
      </c>
    </row>
    <row r="4983" spans="1:6" s="45" customFormat="1" ht="14.25">
      <c r="A4983" s="31">
        <v>10231</v>
      </c>
      <c r="B4983" s="21" t="s">
        <v>1873</v>
      </c>
      <c r="C4983" s="107" t="s">
        <v>5783</v>
      </c>
      <c r="D4983" s="41" t="s">
        <v>21</v>
      </c>
      <c r="E4983" s="42">
        <v>324.8</v>
      </c>
      <c r="F4983" s="170">
        <f t="shared" si="90"/>
        <v>324.8</v>
      </c>
    </row>
    <row r="4984" spans="1:6" s="45" customFormat="1" ht="14.25">
      <c r="A4984" s="31">
        <v>10236</v>
      </c>
      <c r="B4984" s="21" t="s">
        <v>1873</v>
      </c>
      <c r="C4984" s="107" t="s">
        <v>5784</v>
      </c>
      <c r="D4984" s="41" t="s">
        <v>21</v>
      </c>
      <c r="E4984" s="42">
        <v>324.8</v>
      </c>
      <c r="F4984" s="170">
        <f t="shared" si="90"/>
        <v>324.8</v>
      </c>
    </row>
    <row r="4985" spans="1:6" s="45" customFormat="1" ht="14.25">
      <c r="A4985" s="31">
        <v>10221</v>
      </c>
      <c r="B4985" s="21" t="s">
        <v>1873</v>
      </c>
      <c r="C4985" s="107" t="s">
        <v>5785</v>
      </c>
      <c r="D4985" s="41" t="s">
        <v>21</v>
      </c>
      <c r="E4985" s="42">
        <v>391.45</v>
      </c>
      <c r="F4985" s="170">
        <f t="shared" si="90"/>
        <v>391.45</v>
      </c>
    </row>
    <row r="4986" spans="1:6" s="45" customFormat="1" ht="14.25">
      <c r="A4986" s="31">
        <v>10226</v>
      </c>
      <c r="B4986" s="21" t="s">
        <v>1873</v>
      </c>
      <c r="C4986" s="107" t="s">
        <v>5786</v>
      </c>
      <c r="D4986" s="41" t="s">
        <v>21</v>
      </c>
      <c r="E4986" s="42">
        <v>391.45</v>
      </c>
      <c r="F4986" s="170">
        <f t="shared" si="90"/>
        <v>391.45</v>
      </c>
    </row>
    <row r="4987" spans="1:6" s="45" customFormat="1" ht="14.25">
      <c r="A4987" s="31">
        <v>10232</v>
      </c>
      <c r="B4987" s="21" t="s">
        <v>1873</v>
      </c>
      <c r="C4987" s="107" t="s">
        <v>5787</v>
      </c>
      <c r="D4987" s="41" t="s">
        <v>21</v>
      </c>
      <c r="E4987" s="42">
        <v>430.26</v>
      </c>
      <c r="F4987" s="170">
        <f t="shared" si="90"/>
        <v>430.26</v>
      </c>
    </row>
    <row r="4988" spans="1:6" s="45" customFormat="1" ht="14.25">
      <c r="A4988" s="31">
        <v>10237</v>
      </c>
      <c r="B4988" s="21" t="s">
        <v>1873</v>
      </c>
      <c r="C4988" s="107" t="s">
        <v>5788</v>
      </c>
      <c r="D4988" s="41" t="s">
        <v>21</v>
      </c>
      <c r="E4988" s="42">
        <v>430.26</v>
      </c>
      <c r="F4988" s="170">
        <f t="shared" si="90"/>
        <v>430.26</v>
      </c>
    </row>
    <row r="4989" spans="1:6" s="45" customFormat="1" ht="14.25">
      <c r="A4989" s="31">
        <v>10240</v>
      </c>
      <c r="B4989" s="21" t="s">
        <v>1873</v>
      </c>
      <c r="C4989" s="107" t="s">
        <v>5789</v>
      </c>
      <c r="D4989" s="41" t="s">
        <v>21</v>
      </c>
      <c r="E4989" s="42">
        <v>548.37</v>
      </c>
      <c r="F4989" s="170">
        <f t="shared" si="90"/>
        <v>548.37</v>
      </c>
    </row>
    <row r="4990" spans="1:6" s="45" customFormat="1" ht="14.25">
      <c r="A4990" s="31">
        <v>10222</v>
      </c>
      <c r="B4990" s="21" t="s">
        <v>1873</v>
      </c>
      <c r="C4990" s="107" t="s">
        <v>5790</v>
      </c>
      <c r="D4990" s="41" t="s">
        <v>21</v>
      </c>
      <c r="E4990" s="42">
        <v>584.65</v>
      </c>
      <c r="F4990" s="170">
        <f t="shared" si="90"/>
        <v>584.65</v>
      </c>
    </row>
    <row r="4991" spans="1:6" s="45" customFormat="1" ht="14.25">
      <c r="A4991" s="31">
        <v>10227</v>
      </c>
      <c r="B4991" s="21" t="s">
        <v>1873</v>
      </c>
      <c r="C4991" s="107" t="s">
        <v>5791</v>
      </c>
      <c r="D4991" s="41" t="s">
        <v>21</v>
      </c>
      <c r="E4991" s="42">
        <v>584.65</v>
      </c>
      <c r="F4991" s="170">
        <f t="shared" si="90"/>
        <v>584.65</v>
      </c>
    </row>
    <row r="4992" spans="1:6" s="45" customFormat="1" ht="14.25">
      <c r="A4992" s="31">
        <v>10233</v>
      </c>
      <c r="B4992" s="21" t="s">
        <v>1873</v>
      </c>
      <c r="C4992" s="107" t="s">
        <v>5792</v>
      </c>
      <c r="D4992" s="41" t="s">
        <v>21</v>
      </c>
      <c r="E4992" s="42">
        <v>631.04999999999995</v>
      </c>
      <c r="F4992" s="170">
        <f t="shared" si="90"/>
        <v>631.04999999999995</v>
      </c>
    </row>
    <row r="4993" spans="1:6" s="45" customFormat="1" ht="14.25">
      <c r="A4993" s="31">
        <v>10238</v>
      </c>
      <c r="B4993" s="21" t="s">
        <v>1873</v>
      </c>
      <c r="C4993" s="107" t="s">
        <v>5793</v>
      </c>
      <c r="D4993" s="41" t="s">
        <v>21</v>
      </c>
      <c r="E4993" s="42">
        <v>631.04999999999995</v>
      </c>
      <c r="F4993" s="170">
        <f t="shared" si="90"/>
        <v>631.04999999999995</v>
      </c>
    </row>
    <row r="4994" spans="1:6" s="45" customFormat="1" ht="14.25">
      <c r="A4994" s="31">
        <v>10241</v>
      </c>
      <c r="B4994" s="21" t="s">
        <v>1873</v>
      </c>
      <c r="C4994" s="107" t="s">
        <v>5794</v>
      </c>
      <c r="D4994" s="41" t="s">
        <v>21</v>
      </c>
      <c r="E4994" s="42">
        <v>844.72</v>
      </c>
      <c r="F4994" s="170">
        <f t="shared" ref="F4994:F5035" si="91">E4994*$F$4544</f>
        <v>844.72</v>
      </c>
    </row>
    <row r="4995" spans="1:6" s="45" customFormat="1" ht="14.25">
      <c r="A4995" s="31">
        <v>10223</v>
      </c>
      <c r="B4995" s="21" t="s">
        <v>1873</v>
      </c>
      <c r="C4995" s="107" t="s">
        <v>5795</v>
      </c>
      <c r="D4995" s="41" t="s">
        <v>21</v>
      </c>
      <c r="E4995" s="42">
        <v>847.03</v>
      </c>
      <c r="F4995" s="170">
        <f t="shared" si="91"/>
        <v>847.03</v>
      </c>
    </row>
    <row r="4996" spans="1:6" s="45" customFormat="1" ht="14.25">
      <c r="A4996" s="31">
        <v>10228</v>
      </c>
      <c r="B4996" s="21" t="s">
        <v>1873</v>
      </c>
      <c r="C4996" s="107" t="s">
        <v>5796</v>
      </c>
      <c r="D4996" s="41" t="s">
        <v>21</v>
      </c>
      <c r="E4996" s="42">
        <v>847.03</v>
      </c>
      <c r="F4996" s="170">
        <f t="shared" si="91"/>
        <v>847.03</v>
      </c>
    </row>
    <row r="4997" spans="1:6" s="45" customFormat="1" ht="14.25">
      <c r="A4997" s="31">
        <v>10234</v>
      </c>
      <c r="B4997" s="21" t="s">
        <v>1873</v>
      </c>
      <c r="C4997" s="107" t="s">
        <v>5797</v>
      </c>
      <c r="D4997" s="41" t="s">
        <v>21</v>
      </c>
      <c r="E4997" s="42">
        <v>906.08</v>
      </c>
      <c r="F4997" s="170">
        <f t="shared" si="91"/>
        <v>906.08</v>
      </c>
    </row>
    <row r="4998" spans="1:6" s="45" customFormat="1" ht="14.25">
      <c r="A4998" s="31">
        <v>10239</v>
      </c>
      <c r="B4998" s="21" t="s">
        <v>1873</v>
      </c>
      <c r="C4998" s="107" t="s">
        <v>5798</v>
      </c>
      <c r="D4998" s="41" t="s">
        <v>21</v>
      </c>
      <c r="E4998" s="42">
        <v>906.08</v>
      </c>
      <c r="F4998" s="170">
        <f t="shared" si="91"/>
        <v>906.08</v>
      </c>
    </row>
    <row r="4999" spans="1:6" s="45" customFormat="1" ht="14.25">
      <c r="A4999" s="31">
        <v>10242</v>
      </c>
      <c r="B4999" s="21" t="s">
        <v>1873</v>
      </c>
      <c r="C4999" s="107" t="s">
        <v>5799</v>
      </c>
      <c r="D4999" s="41" t="s">
        <v>21</v>
      </c>
      <c r="E4999" s="42">
        <v>1324.53</v>
      </c>
      <c r="F4999" s="170">
        <f t="shared" si="91"/>
        <v>1324.53</v>
      </c>
    </row>
    <row r="5000" spans="1:6" s="45" customFormat="1" ht="14.25">
      <c r="A5000" s="31">
        <v>10249</v>
      </c>
      <c r="B5000" s="21" t="s">
        <v>1873</v>
      </c>
      <c r="C5000" s="107" t="s">
        <v>5800</v>
      </c>
      <c r="D5000" s="41" t="s">
        <v>21</v>
      </c>
      <c r="E5000" s="42">
        <v>38.450000000000003</v>
      </c>
      <c r="F5000" s="170">
        <f t="shared" si="91"/>
        <v>38.450000000000003</v>
      </c>
    </row>
    <row r="5001" spans="1:6" s="45" customFormat="1" ht="14.25">
      <c r="A5001" s="31">
        <v>10209</v>
      </c>
      <c r="B5001" s="21" t="s">
        <v>1873</v>
      </c>
      <c r="C5001" s="107" t="s">
        <v>5801</v>
      </c>
      <c r="D5001" s="41" t="s">
        <v>21</v>
      </c>
      <c r="E5001" s="42">
        <v>36.86</v>
      </c>
      <c r="F5001" s="170">
        <f t="shared" si="91"/>
        <v>36.86</v>
      </c>
    </row>
    <row r="5002" spans="1:6" s="45" customFormat="1" ht="14.25">
      <c r="A5002" s="31">
        <v>10213</v>
      </c>
      <c r="B5002" s="21" t="s">
        <v>1873</v>
      </c>
      <c r="C5002" s="107" t="s">
        <v>5802</v>
      </c>
      <c r="D5002" s="41" t="s">
        <v>21</v>
      </c>
      <c r="E5002" s="42">
        <v>45.24</v>
      </c>
      <c r="F5002" s="170">
        <f t="shared" si="91"/>
        <v>45.24</v>
      </c>
    </row>
    <row r="5003" spans="1:6" s="45" customFormat="1" ht="14.25">
      <c r="A5003" s="31">
        <v>10210</v>
      </c>
      <c r="B5003" s="21" t="s">
        <v>1873</v>
      </c>
      <c r="C5003" s="107" t="s">
        <v>5803</v>
      </c>
      <c r="D5003" s="41" t="s">
        <v>21</v>
      </c>
      <c r="E5003" s="42">
        <v>51.61</v>
      </c>
      <c r="F5003" s="170">
        <f t="shared" si="91"/>
        <v>51.61</v>
      </c>
    </row>
    <row r="5004" spans="1:6" s="45" customFormat="1" ht="14.25">
      <c r="A5004" s="31">
        <v>10214</v>
      </c>
      <c r="B5004" s="21" t="s">
        <v>1873</v>
      </c>
      <c r="C5004" s="107" t="s">
        <v>5804</v>
      </c>
      <c r="D5004" s="41" t="s">
        <v>21</v>
      </c>
      <c r="E5004" s="42">
        <v>62</v>
      </c>
      <c r="F5004" s="170">
        <f t="shared" si="91"/>
        <v>62</v>
      </c>
    </row>
    <row r="5005" spans="1:6" s="45" customFormat="1" ht="14.25">
      <c r="A5005" s="31">
        <v>10211</v>
      </c>
      <c r="B5005" s="21" t="s">
        <v>1873</v>
      </c>
      <c r="C5005" s="107" t="s">
        <v>5805</v>
      </c>
      <c r="D5005" s="41" t="s">
        <v>21</v>
      </c>
      <c r="E5005" s="42">
        <v>72.05</v>
      </c>
      <c r="F5005" s="170">
        <f t="shared" si="91"/>
        <v>72.05</v>
      </c>
    </row>
    <row r="5006" spans="1:6" s="45" customFormat="1" ht="14.25">
      <c r="A5006" s="31">
        <v>10215</v>
      </c>
      <c r="B5006" s="21" t="s">
        <v>1873</v>
      </c>
      <c r="C5006" s="107" t="s">
        <v>5806</v>
      </c>
      <c r="D5006" s="41" t="s">
        <v>21</v>
      </c>
      <c r="E5006" s="42">
        <v>73.260000000000005</v>
      </c>
      <c r="F5006" s="170">
        <f t="shared" si="91"/>
        <v>73.260000000000005</v>
      </c>
    </row>
    <row r="5007" spans="1:6" s="45" customFormat="1" ht="14.25">
      <c r="A5007" s="31">
        <v>10212</v>
      </c>
      <c r="B5007" s="21" t="s">
        <v>1873</v>
      </c>
      <c r="C5007" s="107" t="s">
        <v>5807</v>
      </c>
      <c r="D5007" s="41" t="s">
        <v>21</v>
      </c>
      <c r="E5007" s="42">
        <v>120.6</v>
      </c>
      <c r="F5007" s="170">
        <f t="shared" si="91"/>
        <v>120.6</v>
      </c>
    </row>
    <row r="5008" spans="1:6" s="45" customFormat="1" ht="14.25">
      <c r="A5008" s="31">
        <v>10216</v>
      </c>
      <c r="B5008" s="21" t="s">
        <v>1873</v>
      </c>
      <c r="C5008" s="107" t="s">
        <v>5808</v>
      </c>
      <c r="D5008" s="41" t="s">
        <v>21</v>
      </c>
      <c r="E5008" s="42">
        <v>130.53</v>
      </c>
      <c r="F5008" s="170">
        <f t="shared" si="91"/>
        <v>130.53</v>
      </c>
    </row>
    <row r="5009" spans="1:6" s="45" customFormat="1" ht="14.25">
      <c r="A5009" s="31">
        <v>10813</v>
      </c>
      <c r="B5009" s="21" t="s">
        <v>1873</v>
      </c>
      <c r="C5009" s="107" t="s">
        <v>5809</v>
      </c>
      <c r="D5009" s="41" t="s">
        <v>21</v>
      </c>
      <c r="E5009" s="42">
        <v>19</v>
      </c>
      <c r="F5009" s="170">
        <f t="shared" si="91"/>
        <v>19</v>
      </c>
    </row>
    <row r="5010" spans="1:6" s="45" customFormat="1" ht="14.25">
      <c r="A5010" s="31">
        <v>10661</v>
      </c>
      <c r="B5010" s="21" t="s">
        <v>1873</v>
      </c>
      <c r="C5010" s="107" t="s">
        <v>5810</v>
      </c>
      <c r="D5010" s="41" t="s">
        <v>21</v>
      </c>
      <c r="E5010" s="42">
        <v>33.049999999999997</v>
      </c>
      <c r="F5010" s="170">
        <f t="shared" si="91"/>
        <v>33.049999999999997</v>
      </c>
    </row>
    <row r="5011" spans="1:6" s="45" customFormat="1" ht="14.25">
      <c r="A5011" s="31">
        <v>10658</v>
      </c>
      <c r="B5011" s="21" t="s">
        <v>1873</v>
      </c>
      <c r="C5011" s="107" t="s">
        <v>5811</v>
      </c>
      <c r="D5011" s="41" t="s">
        <v>21</v>
      </c>
      <c r="E5011" s="42">
        <v>55.23</v>
      </c>
      <c r="F5011" s="170">
        <f t="shared" si="91"/>
        <v>55.23</v>
      </c>
    </row>
    <row r="5012" spans="1:6" s="45" customFormat="1" ht="14.25">
      <c r="A5012" s="31">
        <v>10688</v>
      </c>
      <c r="B5012" s="21" t="s">
        <v>1873</v>
      </c>
      <c r="C5012" s="107" t="s">
        <v>5812</v>
      </c>
      <c r="D5012" s="41" t="s">
        <v>21</v>
      </c>
      <c r="E5012" s="42">
        <v>48.95</v>
      </c>
      <c r="F5012" s="170">
        <f t="shared" si="91"/>
        <v>48.95</v>
      </c>
    </row>
    <row r="5013" spans="1:6" s="45" customFormat="1" ht="14.25">
      <c r="A5013" s="31">
        <v>10687</v>
      </c>
      <c r="B5013" s="21" t="s">
        <v>1873</v>
      </c>
      <c r="C5013" s="107" t="s">
        <v>5813</v>
      </c>
      <c r="D5013" s="41" t="s">
        <v>21</v>
      </c>
      <c r="E5013" s="42">
        <v>19.510000000000002</v>
      </c>
      <c r="F5013" s="170">
        <f t="shared" si="91"/>
        <v>19.510000000000002</v>
      </c>
    </row>
    <row r="5014" spans="1:6" s="45" customFormat="1" ht="14.25">
      <c r="A5014" s="31">
        <v>10306</v>
      </c>
      <c r="B5014" s="21" t="s">
        <v>1873</v>
      </c>
      <c r="C5014" s="107" t="s">
        <v>5814</v>
      </c>
      <c r="D5014" s="41" t="s">
        <v>1746</v>
      </c>
      <c r="E5014" s="42">
        <v>98.04</v>
      </c>
      <c r="F5014" s="170">
        <f t="shared" si="91"/>
        <v>98.04</v>
      </c>
    </row>
    <row r="5015" spans="1:6" s="45" customFormat="1" ht="14.25">
      <c r="A5015" s="31">
        <v>10307</v>
      </c>
      <c r="B5015" s="21" t="s">
        <v>1873</v>
      </c>
      <c r="C5015" s="107" t="s">
        <v>5815</v>
      </c>
      <c r="D5015" s="41" t="s">
        <v>1746</v>
      </c>
      <c r="E5015" s="42">
        <v>177.84</v>
      </c>
      <c r="F5015" s="170">
        <f t="shared" si="91"/>
        <v>177.84</v>
      </c>
    </row>
    <row r="5016" spans="1:6" s="45" customFormat="1" ht="14.25">
      <c r="A5016" s="31">
        <v>10308</v>
      </c>
      <c r="B5016" s="21" t="s">
        <v>1873</v>
      </c>
      <c r="C5016" s="107" t="s">
        <v>5816</v>
      </c>
      <c r="D5016" s="41" t="s">
        <v>1746</v>
      </c>
      <c r="E5016" s="42">
        <v>214.68</v>
      </c>
      <c r="F5016" s="170">
        <f t="shared" si="91"/>
        <v>214.68</v>
      </c>
    </row>
    <row r="5017" spans="1:6" s="45" customFormat="1" ht="14.25">
      <c r="A5017" s="31">
        <v>10648</v>
      </c>
      <c r="B5017" s="21" t="s">
        <v>1873</v>
      </c>
      <c r="C5017" s="107" t="s">
        <v>5817</v>
      </c>
      <c r="D5017" s="41" t="s">
        <v>1738</v>
      </c>
      <c r="E5017" s="42">
        <v>49.02</v>
      </c>
      <c r="F5017" s="170">
        <f t="shared" si="91"/>
        <v>49.02</v>
      </c>
    </row>
    <row r="5018" spans="1:6" s="45" customFormat="1" ht="14.25">
      <c r="A5018" s="31">
        <v>10631</v>
      </c>
      <c r="B5018" s="21" t="s">
        <v>1873</v>
      </c>
      <c r="C5018" s="107" t="s">
        <v>5818</v>
      </c>
      <c r="D5018" s="41" t="s">
        <v>1738</v>
      </c>
      <c r="E5018" s="42">
        <v>38.869999999999997</v>
      </c>
      <c r="F5018" s="170">
        <f t="shared" si="91"/>
        <v>38.869999999999997</v>
      </c>
    </row>
    <row r="5019" spans="1:6" s="45" customFormat="1" ht="14.25">
      <c r="A5019" s="31">
        <v>10690</v>
      </c>
      <c r="B5019" s="21" t="s">
        <v>1873</v>
      </c>
      <c r="C5019" s="107" t="s">
        <v>5819</v>
      </c>
      <c r="D5019" s="41" t="s">
        <v>21</v>
      </c>
      <c r="E5019" s="42">
        <v>35.78</v>
      </c>
      <c r="F5019" s="170">
        <f t="shared" si="91"/>
        <v>35.78</v>
      </c>
    </row>
    <row r="5020" spans="1:6" s="45" customFormat="1" ht="14.25">
      <c r="A5020" s="31">
        <v>10752</v>
      </c>
      <c r="B5020" s="21" t="s">
        <v>1873</v>
      </c>
      <c r="C5020" s="107" t="s">
        <v>5820</v>
      </c>
      <c r="D5020" s="41" t="s">
        <v>21</v>
      </c>
      <c r="E5020" s="42">
        <v>4.6500000000000004</v>
      </c>
      <c r="F5020" s="170">
        <f t="shared" si="91"/>
        <v>4.6500000000000004</v>
      </c>
    </row>
    <row r="5021" spans="1:6" s="45" customFormat="1" ht="14.25">
      <c r="A5021" s="31">
        <v>10753</v>
      </c>
      <c r="B5021" s="21" t="s">
        <v>1873</v>
      </c>
      <c r="C5021" s="107" t="s">
        <v>5821</v>
      </c>
      <c r="D5021" s="41" t="s">
        <v>21</v>
      </c>
      <c r="E5021" s="42">
        <v>5.25</v>
      </c>
      <c r="F5021" s="170">
        <f t="shared" si="91"/>
        <v>5.25</v>
      </c>
    </row>
    <row r="5022" spans="1:6" s="45" customFormat="1" ht="14.25">
      <c r="A5022" s="31">
        <v>10754</v>
      </c>
      <c r="B5022" s="21" t="s">
        <v>1873</v>
      </c>
      <c r="C5022" s="107" t="s">
        <v>5822</v>
      </c>
      <c r="D5022" s="41" t="s">
        <v>21</v>
      </c>
      <c r="E5022" s="42">
        <v>9.5299999999999994</v>
      </c>
      <c r="F5022" s="170">
        <f t="shared" si="91"/>
        <v>9.5299999999999994</v>
      </c>
    </row>
    <row r="5023" spans="1:6" s="45" customFormat="1" ht="14.25">
      <c r="A5023" s="31">
        <v>10303</v>
      </c>
      <c r="B5023" s="21" t="s">
        <v>1873</v>
      </c>
      <c r="C5023" s="107" t="s">
        <v>5823</v>
      </c>
      <c r="D5023" s="41" t="s">
        <v>21</v>
      </c>
      <c r="E5023" s="42">
        <v>11.4</v>
      </c>
      <c r="F5023" s="170">
        <f t="shared" si="91"/>
        <v>11.4</v>
      </c>
    </row>
    <row r="5024" spans="1:6" s="45" customFormat="1" ht="14.25">
      <c r="A5024" s="31">
        <v>10684</v>
      </c>
      <c r="B5024" s="21" t="s">
        <v>1873</v>
      </c>
      <c r="C5024" s="107" t="s">
        <v>5824</v>
      </c>
      <c r="D5024" s="41" t="s">
        <v>21</v>
      </c>
      <c r="E5024" s="42">
        <v>6.38</v>
      </c>
      <c r="F5024" s="170">
        <f t="shared" si="91"/>
        <v>6.38</v>
      </c>
    </row>
    <row r="5025" spans="1:8" s="45" customFormat="1" ht="14.25">
      <c r="A5025" s="31">
        <v>10682</v>
      </c>
      <c r="B5025" s="21" t="s">
        <v>1873</v>
      </c>
      <c r="C5025" s="107" t="s">
        <v>5825</v>
      </c>
      <c r="D5025" s="41" t="s">
        <v>21</v>
      </c>
      <c r="E5025" s="42">
        <v>6.57</v>
      </c>
      <c r="F5025" s="170">
        <f t="shared" si="91"/>
        <v>6.57</v>
      </c>
    </row>
    <row r="5026" spans="1:8" s="45" customFormat="1" ht="14.25">
      <c r="A5026" s="31">
        <v>10683</v>
      </c>
      <c r="B5026" s="21" t="s">
        <v>1873</v>
      </c>
      <c r="C5026" s="107" t="s">
        <v>5826</v>
      </c>
      <c r="D5026" s="41" t="s">
        <v>21</v>
      </c>
      <c r="E5026" s="42">
        <v>12.25</v>
      </c>
      <c r="F5026" s="170">
        <f t="shared" si="91"/>
        <v>12.25</v>
      </c>
    </row>
    <row r="5027" spans="1:8" s="45" customFormat="1" ht="14.25">
      <c r="A5027" s="31">
        <v>10258</v>
      </c>
      <c r="B5027" s="21" t="s">
        <v>1873</v>
      </c>
      <c r="C5027" s="107" t="s">
        <v>5827</v>
      </c>
      <c r="D5027" s="41" t="s">
        <v>21</v>
      </c>
      <c r="E5027" s="42">
        <v>12.02</v>
      </c>
      <c r="F5027" s="170">
        <f t="shared" si="91"/>
        <v>12.02</v>
      </c>
    </row>
    <row r="5028" spans="1:8" s="45" customFormat="1" ht="14.25">
      <c r="A5028" s="31">
        <v>10800</v>
      </c>
      <c r="B5028" s="21" t="s">
        <v>1873</v>
      </c>
      <c r="C5028" s="107" t="s">
        <v>5828</v>
      </c>
      <c r="D5028" s="41" t="s">
        <v>21</v>
      </c>
      <c r="E5028" s="42">
        <v>7.49</v>
      </c>
      <c r="F5028" s="170">
        <f t="shared" si="91"/>
        <v>7.49</v>
      </c>
    </row>
    <row r="5029" spans="1:8" s="45" customFormat="1" ht="14.25">
      <c r="A5029" s="31">
        <v>10515</v>
      </c>
      <c r="B5029" s="21" t="s">
        <v>1873</v>
      </c>
      <c r="C5029" s="107" t="s">
        <v>5829</v>
      </c>
      <c r="D5029" s="41" t="s">
        <v>1747</v>
      </c>
      <c r="E5029" s="42">
        <v>0</v>
      </c>
      <c r="F5029" s="170">
        <f t="shared" si="91"/>
        <v>0</v>
      </c>
    </row>
    <row r="5030" spans="1:8" s="45" customFormat="1" ht="14.25">
      <c r="A5030" s="31">
        <v>10516</v>
      </c>
      <c r="B5030" s="21" t="s">
        <v>1873</v>
      </c>
      <c r="C5030" s="107" t="s">
        <v>5830</v>
      </c>
      <c r="D5030" s="41" t="s">
        <v>1747</v>
      </c>
      <c r="E5030" s="42">
        <v>0</v>
      </c>
      <c r="F5030" s="170">
        <f t="shared" si="91"/>
        <v>0</v>
      </c>
    </row>
    <row r="5031" spans="1:8" s="45" customFormat="1" ht="14.25">
      <c r="A5031" s="31">
        <v>10514</v>
      </c>
      <c r="B5031" s="21" t="s">
        <v>1873</v>
      </c>
      <c r="C5031" s="107" t="s">
        <v>5831</v>
      </c>
      <c r="D5031" s="41" t="s">
        <v>1747</v>
      </c>
      <c r="E5031" s="42">
        <v>0</v>
      </c>
      <c r="F5031" s="170">
        <f t="shared" si="91"/>
        <v>0</v>
      </c>
    </row>
    <row r="5032" spans="1:8" s="45" customFormat="1" ht="14.25">
      <c r="A5032" s="31">
        <v>10513</v>
      </c>
      <c r="B5032" s="21" t="s">
        <v>1873</v>
      </c>
      <c r="C5032" s="107" t="s">
        <v>5832</v>
      </c>
      <c r="D5032" s="41" t="s">
        <v>1747</v>
      </c>
      <c r="E5032" s="42">
        <v>0</v>
      </c>
      <c r="F5032" s="170">
        <f t="shared" si="91"/>
        <v>0</v>
      </c>
    </row>
    <row r="5033" spans="1:8" s="45" customFormat="1" ht="14.25">
      <c r="A5033" s="31">
        <v>10330</v>
      </c>
      <c r="B5033" s="21" t="s">
        <v>1873</v>
      </c>
      <c r="C5033" s="107" t="s">
        <v>5833</v>
      </c>
      <c r="D5033" s="41" t="s">
        <v>1738</v>
      </c>
      <c r="E5033" s="42">
        <v>15.23</v>
      </c>
      <c r="F5033" s="170">
        <f t="shared" si="91"/>
        <v>15.23</v>
      </c>
    </row>
    <row r="5034" spans="1:8" s="45" customFormat="1" ht="14.25">
      <c r="A5034" s="31">
        <v>10328</v>
      </c>
      <c r="B5034" s="21" t="s">
        <v>1873</v>
      </c>
      <c r="C5034" s="107" t="s">
        <v>5834</v>
      </c>
      <c r="D5034" s="41" t="s">
        <v>1743</v>
      </c>
      <c r="E5034" s="42">
        <v>60.5</v>
      </c>
      <c r="F5034" s="170">
        <f t="shared" si="91"/>
        <v>60.5</v>
      </c>
    </row>
    <row r="5035" spans="1:8" s="45" customFormat="1" ht="14.25">
      <c r="A5035" s="31">
        <v>10790</v>
      </c>
      <c r="B5035" s="21" t="s">
        <v>1873</v>
      </c>
      <c r="C5035" s="107" t="s">
        <v>5835</v>
      </c>
      <c r="D5035" s="41" t="s">
        <v>27</v>
      </c>
      <c r="E5035" s="42">
        <v>27.93</v>
      </c>
      <c r="F5035" s="170">
        <f t="shared" si="91"/>
        <v>27.93</v>
      </c>
      <c r="G5035" s="65" t="s">
        <v>62</v>
      </c>
    </row>
    <row r="5036" spans="1:8" s="45" customFormat="1" ht="14.25">
      <c r="A5036" s="112"/>
      <c r="B5036" s="113"/>
      <c r="C5036" s="117"/>
      <c r="D5036" s="118"/>
      <c r="E5036" s="119"/>
      <c r="F5036" s="120"/>
      <c r="G5036" s="65"/>
      <c r="H5036" s="45" t="str">
        <f t="shared" ref="H5036" si="92">PROPER(LOWER(C5036))</f>
        <v/>
      </c>
    </row>
    <row r="5037" spans="1:8" s="45" customFormat="1" ht="30.75" customHeight="1">
      <c r="A5037" s="97"/>
      <c r="B5037" s="98"/>
      <c r="C5037" s="99" t="s">
        <v>1758</v>
      </c>
      <c r="D5037" s="98"/>
      <c r="E5037" s="98"/>
      <c r="F5037" s="100" t="s">
        <v>60</v>
      </c>
      <c r="G5037" s="26" t="s">
        <v>2416</v>
      </c>
    </row>
    <row r="5038" spans="1:8" s="45" customFormat="1" ht="24" customHeight="1">
      <c r="A5038" s="46" t="s">
        <v>1</v>
      </c>
      <c r="B5038" s="47" t="s">
        <v>1737</v>
      </c>
      <c r="C5038" s="48" t="s">
        <v>5836</v>
      </c>
      <c r="D5038" s="47" t="s">
        <v>1738</v>
      </c>
      <c r="E5038" s="49" t="s">
        <v>1751</v>
      </c>
      <c r="F5038" s="174">
        <f>'Reajuste '!$Z$4</f>
        <v>1</v>
      </c>
    </row>
    <row r="5039" spans="1:8" s="45" customFormat="1" ht="14.25">
      <c r="A5039" s="230">
        <v>307731</v>
      </c>
      <c r="B5039" s="22" t="s">
        <v>31</v>
      </c>
      <c r="C5039" s="50" t="s">
        <v>5837</v>
      </c>
      <c r="D5039" s="51" t="s">
        <v>43</v>
      </c>
      <c r="E5039" s="52">
        <v>137.82</v>
      </c>
      <c r="F5039" s="172">
        <f t="shared" ref="F5039:F5102" si="93">E5039*$F$5038</f>
        <v>137.82</v>
      </c>
    </row>
    <row r="5040" spans="1:8" s="45" customFormat="1" ht="14.25">
      <c r="A5040" s="229">
        <v>307732</v>
      </c>
      <c r="B5040" s="21" t="s">
        <v>31</v>
      </c>
      <c r="C5040" s="32" t="s">
        <v>5838</v>
      </c>
      <c r="D5040" s="51" t="s">
        <v>43</v>
      </c>
      <c r="E5040" s="34">
        <v>112.25</v>
      </c>
      <c r="F5040" s="173">
        <f t="shared" si="93"/>
        <v>112.25</v>
      </c>
    </row>
    <row r="5041" spans="1:6" s="45" customFormat="1" ht="14.25">
      <c r="A5041" s="229">
        <v>308308</v>
      </c>
      <c r="B5041" s="21" t="s">
        <v>31</v>
      </c>
      <c r="C5041" s="32" t="s">
        <v>5839</v>
      </c>
      <c r="D5041" s="33" t="s">
        <v>20</v>
      </c>
      <c r="E5041" s="34">
        <v>5977.97</v>
      </c>
      <c r="F5041" s="173">
        <f t="shared" si="93"/>
        <v>5977.97</v>
      </c>
    </row>
    <row r="5042" spans="1:6" s="45" customFormat="1" ht="14.25">
      <c r="A5042" s="229">
        <v>308313</v>
      </c>
      <c r="B5042" s="21" t="s">
        <v>31</v>
      </c>
      <c r="C5042" s="32" t="s">
        <v>5840</v>
      </c>
      <c r="D5042" s="33" t="s">
        <v>20</v>
      </c>
      <c r="E5042" s="34">
        <v>37441.71</v>
      </c>
      <c r="F5042" s="173">
        <f t="shared" si="93"/>
        <v>37441.71</v>
      </c>
    </row>
    <row r="5043" spans="1:6" s="45" customFormat="1" ht="14.25">
      <c r="A5043" s="229">
        <v>308309</v>
      </c>
      <c r="B5043" s="21" t="s">
        <v>31</v>
      </c>
      <c r="C5043" s="32" t="s">
        <v>5841</v>
      </c>
      <c r="D5043" s="33" t="s">
        <v>20</v>
      </c>
      <c r="E5043" s="34">
        <v>9801.41</v>
      </c>
      <c r="F5043" s="173">
        <f t="shared" si="93"/>
        <v>9801.41</v>
      </c>
    </row>
    <row r="5044" spans="1:6" s="45" customFormat="1" ht="14.25">
      <c r="A5044" s="229">
        <v>308310</v>
      </c>
      <c r="B5044" s="21" t="s">
        <v>31</v>
      </c>
      <c r="C5044" s="32" t="s">
        <v>5842</v>
      </c>
      <c r="D5044" s="33" t="s">
        <v>20</v>
      </c>
      <c r="E5044" s="34">
        <v>13941.92</v>
      </c>
      <c r="F5044" s="173">
        <f t="shared" si="93"/>
        <v>13941.92</v>
      </c>
    </row>
    <row r="5045" spans="1:6" s="45" customFormat="1" ht="14.25">
      <c r="A5045" s="229">
        <v>308311</v>
      </c>
      <c r="B5045" s="21" t="s">
        <v>31</v>
      </c>
      <c r="C5045" s="32" t="s">
        <v>5843</v>
      </c>
      <c r="D5045" s="33" t="s">
        <v>20</v>
      </c>
      <c r="E5045" s="34">
        <v>19433.55</v>
      </c>
      <c r="F5045" s="173">
        <f t="shared" si="93"/>
        <v>19433.55</v>
      </c>
    </row>
    <row r="5046" spans="1:6" s="45" customFormat="1" ht="14.25">
      <c r="A5046" s="229">
        <v>308312</v>
      </c>
      <c r="B5046" s="21" t="s">
        <v>31</v>
      </c>
      <c r="C5046" s="32" t="s">
        <v>5844</v>
      </c>
      <c r="D5046" s="33" t="s">
        <v>20</v>
      </c>
      <c r="E5046" s="34">
        <v>26999.82</v>
      </c>
      <c r="F5046" s="173">
        <f t="shared" si="93"/>
        <v>26999.82</v>
      </c>
    </row>
    <row r="5047" spans="1:6" s="45" customFormat="1" ht="14.25">
      <c r="A5047" s="229">
        <v>308307</v>
      </c>
      <c r="B5047" s="21" t="s">
        <v>31</v>
      </c>
      <c r="C5047" s="32" t="s">
        <v>5845</v>
      </c>
      <c r="D5047" s="33" t="s">
        <v>20</v>
      </c>
      <c r="E5047" s="34">
        <v>3777.78</v>
      </c>
      <c r="F5047" s="173">
        <f t="shared" si="93"/>
        <v>3777.78</v>
      </c>
    </row>
    <row r="5048" spans="1:6" s="45" customFormat="1" ht="14.25">
      <c r="A5048" s="229">
        <v>308322</v>
      </c>
      <c r="B5048" s="21" t="s">
        <v>31</v>
      </c>
      <c r="C5048" s="32" t="s">
        <v>5846</v>
      </c>
      <c r="D5048" s="33" t="s">
        <v>20</v>
      </c>
      <c r="E5048" s="34">
        <v>5034.84</v>
      </c>
      <c r="F5048" s="173">
        <f t="shared" si="93"/>
        <v>5034.84</v>
      </c>
    </row>
    <row r="5049" spans="1:6" s="45" customFormat="1" ht="14.25">
      <c r="A5049" s="229">
        <v>308327</v>
      </c>
      <c r="B5049" s="21" t="s">
        <v>31</v>
      </c>
      <c r="C5049" s="32" t="s">
        <v>5847</v>
      </c>
      <c r="D5049" s="33" t="s">
        <v>20</v>
      </c>
      <c r="E5049" s="34">
        <v>30689.37</v>
      </c>
      <c r="F5049" s="173">
        <f t="shared" si="93"/>
        <v>30689.37</v>
      </c>
    </row>
    <row r="5050" spans="1:6" s="45" customFormat="1" ht="14.25">
      <c r="A5050" s="229">
        <v>308323</v>
      </c>
      <c r="B5050" s="21" t="s">
        <v>31</v>
      </c>
      <c r="C5050" s="32" t="s">
        <v>5848</v>
      </c>
      <c r="D5050" s="33" t="s">
        <v>20</v>
      </c>
      <c r="E5050" s="34">
        <v>7658.2</v>
      </c>
      <c r="F5050" s="168">
        <f t="shared" si="93"/>
        <v>7658.2</v>
      </c>
    </row>
    <row r="5051" spans="1:6" s="45" customFormat="1" ht="14.25">
      <c r="A5051" s="229">
        <v>308324</v>
      </c>
      <c r="B5051" s="21" t="s">
        <v>31</v>
      </c>
      <c r="C5051" s="32" t="s">
        <v>5849</v>
      </c>
      <c r="D5051" s="33" t="s">
        <v>20</v>
      </c>
      <c r="E5051" s="34">
        <v>11555.42</v>
      </c>
      <c r="F5051" s="168">
        <f t="shared" si="93"/>
        <v>11555.42</v>
      </c>
    </row>
    <row r="5052" spans="1:6" s="45" customFormat="1" ht="14.25">
      <c r="A5052" s="229">
        <v>308325</v>
      </c>
      <c r="B5052" s="21" t="s">
        <v>31</v>
      </c>
      <c r="C5052" s="32" t="s">
        <v>5850</v>
      </c>
      <c r="D5052" s="33" t="s">
        <v>20</v>
      </c>
      <c r="E5052" s="34">
        <v>16308.08</v>
      </c>
      <c r="F5052" s="168">
        <f t="shared" si="93"/>
        <v>16308.08</v>
      </c>
    </row>
    <row r="5053" spans="1:6" s="45" customFormat="1" ht="14.25">
      <c r="A5053" s="229">
        <v>308326</v>
      </c>
      <c r="B5053" s="21" t="s">
        <v>31</v>
      </c>
      <c r="C5053" s="32" t="s">
        <v>5851</v>
      </c>
      <c r="D5053" s="33" t="s">
        <v>20</v>
      </c>
      <c r="E5053" s="34">
        <v>22708.18</v>
      </c>
      <c r="F5053" s="168">
        <f t="shared" si="93"/>
        <v>22708.18</v>
      </c>
    </row>
    <row r="5054" spans="1:6" s="45" customFormat="1" ht="14.25">
      <c r="A5054" s="229">
        <v>308321</v>
      </c>
      <c r="B5054" s="21" t="s">
        <v>31</v>
      </c>
      <c r="C5054" s="32" t="s">
        <v>5852</v>
      </c>
      <c r="D5054" s="33" t="s">
        <v>20</v>
      </c>
      <c r="E5054" s="34">
        <v>4352.79</v>
      </c>
      <c r="F5054" s="168">
        <f t="shared" si="93"/>
        <v>4352.79</v>
      </c>
    </row>
    <row r="5055" spans="1:6" s="45" customFormat="1" ht="14.25">
      <c r="A5055" s="229">
        <v>308315</v>
      </c>
      <c r="B5055" s="21" t="s">
        <v>31</v>
      </c>
      <c r="C5055" s="32" t="s">
        <v>5853</v>
      </c>
      <c r="D5055" s="33" t="s">
        <v>20</v>
      </c>
      <c r="E5055" s="34">
        <v>6393.69</v>
      </c>
      <c r="F5055" s="168">
        <f t="shared" si="93"/>
        <v>6393.69</v>
      </c>
    </row>
    <row r="5056" spans="1:6" s="45" customFormat="1" ht="14.25">
      <c r="A5056" s="229">
        <v>308320</v>
      </c>
      <c r="B5056" s="21" t="s">
        <v>31</v>
      </c>
      <c r="C5056" s="32" t="s">
        <v>5854</v>
      </c>
      <c r="D5056" s="33" t="s">
        <v>20</v>
      </c>
      <c r="E5056" s="34">
        <v>43260.02</v>
      </c>
      <c r="F5056" s="168">
        <f t="shared" si="93"/>
        <v>43260.02</v>
      </c>
    </row>
    <row r="5057" spans="1:6" s="45" customFormat="1" ht="14.25">
      <c r="A5057" s="229">
        <v>308316</v>
      </c>
      <c r="B5057" s="21" t="s">
        <v>31</v>
      </c>
      <c r="C5057" s="32" t="s">
        <v>5855</v>
      </c>
      <c r="D5057" s="33" t="s">
        <v>20</v>
      </c>
      <c r="E5057" s="34">
        <v>9149.16</v>
      </c>
      <c r="F5057" s="168">
        <f t="shared" si="93"/>
        <v>9149.16</v>
      </c>
    </row>
    <row r="5058" spans="1:6" s="45" customFormat="1" ht="14.25">
      <c r="A5058" s="229">
        <v>308317</v>
      </c>
      <c r="B5058" s="21" t="s">
        <v>31</v>
      </c>
      <c r="C5058" s="32" t="s">
        <v>5856</v>
      </c>
      <c r="D5058" s="33" t="s">
        <v>20</v>
      </c>
      <c r="E5058" s="34">
        <v>17002.48</v>
      </c>
      <c r="F5058" s="168">
        <f t="shared" si="93"/>
        <v>17002.48</v>
      </c>
    </row>
    <row r="5059" spans="1:6" s="45" customFormat="1" ht="14.25">
      <c r="A5059" s="229">
        <v>308318</v>
      </c>
      <c r="B5059" s="21" t="s">
        <v>31</v>
      </c>
      <c r="C5059" s="32" t="s">
        <v>5857</v>
      </c>
      <c r="D5059" s="33" t="s">
        <v>20</v>
      </c>
      <c r="E5059" s="34">
        <v>22228.959999999999</v>
      </c>
      <c r="F5059" s="168">
        <f t="shared" si="93"/>
        <v>22228.959999999999</v>
      </c>
    </row>
    <row r="5060" spans="1:6" s="45" customFormat="1" ht="14.25">
      <c r="A5060" s="229">
        <v>308319</v>
      </c>
      <c r="B5060" s="21" t="s">
        <v>31</v>
      </c>
      <c r="C5060" s="32" t="s">
        <v>5858</v>
      </c>
      <c r="D5060" s="33" t="s">
        <v>20</v>
      </c>
      <c r="E5060" s="34">
        <v>26162.37</v>
      </c>
      <c r="F5060" s="168">
        <f t="shared" si="93"/>
        <v>26162.37</v>
      </c>
    </row>
    <row r="5061" spans="1:6" s="45" customFormat="1" ht="14.25">
      <c r="A5061" s="229">
        <v>308314</v>
      </c>
      <c r="B5061" s="21" t="s">
        <v>31</v>
      </c>
      <c r="C5061" s="32" t="s">
        <v>5859</v>
      </c>
      <c r="D5061" s="33" t="s">
        <v>20</v>
      </c>
      <c r="E5061" s="34">
        <v>4468.63</v>
      </c>
      <c r="F5061" s="168">
        <f t="shared" si="93"/>
        <v>4468.63</v>
      </c>
    </row>
    <row r="5062" spans="1:6" s="45" customFormat="1" ht="14.25">
      <c r="A5062" s="229">
        <v>308250</v>
      </c>
      <c r="B5062" s="21" t="s">
        <v>31</v>
      </c>
      <c r="C5062" s="32" t="s">
        <v>5860</v>
      </c>
      <c r="D5062" s="33" t="s">
        <v>20</v>
      </c>
      <c r="E5062" s="34">
        <v>6860.3</v>
      </c>
      <c r="F5062" s="168">
        <f t="shared" si="93"/>
        <v>6860.3</v>
      </c>
    </row>
    <row r="5063" spans="1:6" s="45" customFormat="1" ht="14.25">
      <c r="A5063" s="229">
        <v>308251</v>
      </c>
      <c r="B5063" s="21" t="s">
        <v>31</v>
      </c>
      <c r="C5063" s="32" t="s">
        <v>5861</v>
      </c>
      <c r="D5063" s="33" t="s">
        <v>20</v>
      </c>
      <c r="E5063" s="34">
        <v>10659.71</v>
      </c>
      <c r="F5063" s="168">
        <f t="shared" si="93"/>
        <v>10659.71</v>
      </c>
    </row>
    <row r="5064" spans="1:6" s="45" customFormat="1" ht="14.25">
      <c r="A5064" s="229">
        <v>308268</v>
      </c>
      <c r="B5064" s="21" t="s">
        <v>31</v>
      </c>
      <c r="C5064" s="32" t="s">
        <v>5862</v>
      </c>
      <c r="D5064" s="33" t="s">
        <v>20</v>
      </c>
      <c r="E5064" s="34">
        <v>71826.070000000007</v>
      </c>
      <c r="F5064" s="168">
        <f t="shared" si="93"/>
        <v>71826.070000000007</v>
      </c>
    </row>
    <row r="5065" spans="1:6" s="45" customFormat="1" ht="14.25">
      <c r="A5065" s="229">
        <v>308252</v>
      </c>
      <c r="B5065" s="21" t="s">
        <v>31</v>
      </c>
      <c r="C5065" s="32" t="s">
        <v>5863</v>
      </c>
      <c r="D5065" s="33" t="s">
        <v>20</v>
      </c>
      <c r="E5065" s="34">
        <v>12502.08</v>
      </c>
      <c r="F5065" s="168">
        <f t="shared" si="93"/>
        <v>12502.08</v>
      </c>
    </row>
    <row r="5066" spans="1:6" s="45" customFormat="1" ht="14.25">
      <c r="A5066" s="229">
        <v>308253</v>
      </c>
      <c r="B5066" s="21" t="s">
        <v>31</v>
      </c>
      <c r="C5066" s="32" t="s">
        <v>5864</v>
      </c>
      <c r="D5066" s="33" t="s">
        <v>20</v>
      </c>
      <c r="E5066" s="34">
        <v>15195.26</v>
      </c>
      <c r="F5066" s="168">
        <f t="shared" si="93"/>
        <v>15195.26</v>
      </c>
    </row>
    <row r="5067" spans="1:6" s="45" customFormat="1" ht="14.25">
      <c r="A5067" s="229">
        <v>308254</v>
      </c>
      <c r="B5067" s="21" t="s">
        <v>31</v>
      </c>
      <c r="C5067" s="32" t="s">
        <v>5865</v>
      </c>
      <c r="D5067" s="33" t="s">
        <v>20</v>
      </c>
      <c r="E5067" s="34">
        <v>17933.66</v>
      </c>
      <c r="F5067" s="168">
        <f t="shared" si="93"/>
        <v>17933.66</v>
      </c>
    </row>
    <row r="5068" spans="1:6" s="45" customFormat="1" ht="14.25">
      <c r="A5068" s="229">
        <v>308255</v>
      </c>
      <c r="B5068" s="21" t="s">
        <v>31</v>
      </c>
      <c r="C5068" s="32" t="s">
        <v>5866</v>
      </c>
      <c r="D5068" s="33" t="s">
        <v>20</v>
      </c>
      <c r="E5068" s="34">
        <v>20958.259999999998</v>
      </c>
      <c r="F5068" s="168">
        <f t="shared" si="93"/>
        <v>20958.259999999998</v>
      </c>
    </row>
    <row r="5069" spans="1:6" s="45" customFormat="1" ht="14.25">
      <c r="A5069" s="229">
        <v>308256</v>
      </c>
      <c r="B5069" s="21" t="s">
        <v>31</v>
      </c>
      <c r="C5069" s="32" t="s">
        <v>5867</v>
      </c>
      <c r="D5069" s="33" t="s">
        <v>20</v>
      </c>
      <c r="E5069" s="34">
        <v>27818.47</v>
      </c>
      <c r="F5069" s="168">
        <f t="shared" si="93"/>
        <v>27818.47</v>
      </c>
    </row>
    <row r="5070" spans="1:6" s="45" customFormat="1" ht="14.25">
      <c r="A5070" s="229">
        <v>308257</v>
      </c>
      <c r="B5070" s="21" t="s">
        <v>31</v>
      </c>
      <c r="C5070" s="32" t="s">
        <v>5868</v>
      </c>
      <c r="D5070" s="33" t="s">
        <v>20</v>
      </c>
      <c r="E5070" s="34">
        <v>30738.14</v>
      </c>
      <c r="F5070" s="168">
        <f t="shared" si="93"/>
        <v>30738.14</v>
      </c>
    </row>
    <row r="5071" spans="1:6" s="45" customFormat="1" ht="14.25">
      <c r="A5071" s="229">
        <v>308258</v>
      </c>
      <c r="B5071" s="21" t="s">
        <v>31</v>
      </c>
      <c r="C5071" s="32" t="s">
        <v>5869</v>
      </c>
      <c r="D5071" s="33" t="s">
        <v>20</v>
      </c>
      <c r="E5071" s="34">
        <v>34328.370000000003</v>
      </c>
      <c r="F5071" s="168">
        <f t="shared" si="93"/>
        <v>34328.370000000003</v>
      </c>
    </row>
    <row r="5072" spans="1:6" s="45" customFormat="1" ht="14.25">
      <c r="A5072" s="229">
        <v>308259</v>
      </c>
      <c r="B5072" s="21" t="s">
        <v>31</v>
      </c>
      <c r="C5072" s="32" t="s">
        <v>5870</v>
      </c>
      <c r="D5072" s="33" t="s">
        <v>20</v>
      </c>
      <c r="E5072" s="34">
        <v>36299.089999999997</v>
      </c>
      <c r="F5072" s="168">
        <f t="shared" si="93"/>
        <v>36299.089999999997</v>
      </c>
    </row>
    <row r="5073" spans="1:6" s="45" customFormat="1" ht="14.25">
      <c r="A5073" s="229">
        <v>308260</v>
      </c>
      <c r="B5073" s="21" t="s">
        <v>31</v>
      </c>
      <c r="C5073" s="32" t="s">
        <v>5871</v>
      </c>
      <c r="D5073" s="33" t="s">
        <v>20</v>
      </c>
      <c r="E5073" s="34">
        <v>40878.06</v>
      </c>
      <c r="F5073" s="168">
        <f t="shared" si="93"/>
        <v>40878.06</v>
      </c>
    </row>
    <row r="5074" spans="1:6" s="45" customFormat="1" ht="14.25">
      <c r="A5074" s="229">
        <v>308261</v>
      </c>
      <c r="B5074" s="21" t="s">
        <v>31</v>
      </c>
      <c r="C5074" s="32" t="s">
        <v>5872</v>
      </c>
      <c r="D5074" s="33" t="s">
        <v>20</v>
      </c>
      <c r="E5074" s="34">
        <v>44139.61</v>
      </c>
      <c r="F5074" s="168">
        <f t="shared" si="93"/>
        <v>44139.61</v>
      </c>
    </row>
    <row r="5075" spans="1:6" s="45" customFormat="1" ht="14.25">
      <c r="A5075" s="229">
        <v>308262</v>
      </c>
      <c r="B5075" s="21" t="s">
        <v>31</v>
      </c>
      <c r="C5075" s="32" t="s">
        <v>5873</v>
      </c>
      <c r="D5075" s="33" t="s">
        <v>20</v>
      </c>
      <c r="E5075" s="34">
        <v>52337.33</v>
      </c>
      <c r="F5075" s="168">
        <f t="shared" si="93"/>
        <v>52337.33</v>
      </c>
    </row>
    <row r="5076" spans="1:6" s="45" customFormat="1" ht="14.25">
      <c r="A5076" s="229">
        <v>308263</v>
      </c>
      <c r="B5076" s="21" t="s">
        <v>31</v>
      </c>
      <c r="C5076" s="32" t="s">
        <v>5874</v>
      </c>
      <c r="D5076" s="33" t="s">
        <v>20</v>
      </c>
      <c r="E5076" s="34">
        <v>56747.61</v>
      </c>
      <c r="F5076" s="168">
        <f t="shared" si="93"/>
        <v>56747.61</v>
      </c>
    </row>
    <row r="5077" spans="1:6" s="45" customFormat="1" ht="14.25">
      <c r="A5077" s="229">
        <v>308264</v>
      </c>
      <c r="B5077" s="21" t="s">
        <v>31</v>
      </c>
      <c r="C5077" s="32" t="s">
        <v>5875</v>
      </c>
      <c r="D5077" s="33" t="s">
        <v>20</v>
      </c>
      <c r="E5077" s="34">
        <v>54778.86</v>
      </c>
      <c r="F5077" s="168">
        <f t="shared" si="93"/>
        <v>54778.86</v>
      </c>
    </row>
    <row r="5078" spans="1:6" s="45" customFormat="1" ht="14.25">
      <c r="A5078" s="229">
        <v>308265</v>
      </c>
      <c r="B5078" s="21" t="s">
        <v>31</v>
      </c>
      <c r="C5078" s="32" t="s">
        <v>5876</v>
      </c>
      <c r="D5078" s="33" t="s">
        <v>20</v>
      </c>
      <c r="E5078" s="34">
        <v>58294.52</v>
      </c>
      <c r="F5078" s="168">
        <f t="shared" si="93"/>
        <v>58294.52</v>
      </c>
    </row>
    <row r="5079" spans="1:6" s="45" customFormat="1" ht="14.25">
      <c r="A5079" s="229">
        <v>308266</v>
      </c>
      <c r="B5079" s="21" t="s">
        <v>31</v>
      </c>
      <c r="C5079" s="32" t="s">
        <v>5877</v>
      </c>
      <c r="D5079" s="33" t="s">
        <v>20</v>
      </c>
      <c r="E5079" s="34">
        <v>64471.9</v>
      </c>
      <c r="F5079" s="168">
        <f t="shared" si="93"/>
        <v>64471.9</v>
      </c>
    </row>
    <row r="5080" spans="1:6" s="45" customFormat="1" ht="14.25">
      <c r="A5080" s="229">
        <v>308267</v>
      </c>
      <c r="B5080" s="21" t="s">
        <v>31</v>
      </c>
      <c r="C5080" s="32" t="s">
        <v>5878</v>
      </c>
      <c r="D5080" s="33" t="s">
        <v>20</v>
      </c>
      <c r="E5080" s="34">
        <v>68398.16</v>
      </c>
      <c r="F5080" s="168">
        <f t="shared" si="93"/>
        <v>68398.16</v>
      </c>
    </row>
    <row r="5081" spans="1:6" s="45" customFormat="1" ht="14.25">
      <c r="A5081" s="229">
        <v>308288</v>
      </c>
      <c r="B5081" s="21" t="s">
        <v>31</v>
      </c>
      <c r="C5081" s="32" t="s">
        <v>5879</v>
      </c>
      <c r="D5081" s="33" t="s">
        <v>20</v>
      </c>
      <c r="E5081" s="34">
        <v>7914.1</v>
      </c>
      <c r="F5081" s="168">
        <f t="shared" si="93"/>
        <v>7914.1</v>
      </c>
    </row>
    <row r="5082" spans="1:6" s="45" customFormat="1" ht="14.25">
      <c r="A5082" s="229">
        <v>308289</v>
      </c>
      <c r="B5082" s="21" t="s">
        <v>31</v>
      </c>
      <c r="C5082" s="32" t="s">
        <v>5880</v>
      </c>
      <c r="D5082" s="33" t="s">
        <v>20</v>
      </c>
      <c r="E5082" s="34">
        <v>10972.68</v>
      </c>
      <c r="F5082" s="168">
        <f t="shared" si="93"/>
        <v>10972.68</v>
      </c>
    </row>
    <row r="5083" spans="1:6" s="45" customFormat="1" ht="14.25">
      <c r="A5083" s="229">
        <v>308306</v>
      </c>
      <c r="B5083" s="21" t="s">
        <v>31</v>
      </c>
      <c r="C5083" s="32" t="s">
        <v>5881</v>
      </c>
      <c r="D5083" s="33" t="s">
        <v>20</v>
      </c>
      <c r="E5083" s="34">
        <v>75177.63</v>
      </c>
      <c r="F5083" s="168">
        <f t="shared" si="93"/>
        <v>75177.63</v>
      </c>
    </row>
    <row r="5084" spans="1:6" s="45" customFormat="1" ht="14.25">
      <c r="A5084" s="230">
        <v>308290</v>
      </c>
      <c r="B5084" s="22" t="s">
        <v>31</v>
      </c>
      <c r="C5084" s="50" t="s">
        <v>5882</v>
      </c>
      <c r="D5084" s="51" t="s">
        <v>20</v>
      </c>
      <c r="E5084" s="52">
        <v>14380.82</v>
      </c>
      <c r="F5084" s="172">
        <f t="shared" si="93"/>
        <v>14380.82</v>
      </c>
    </row>
    <row r="5085" spans="1:6" s="45" customFormat="1" ht="14.25">
      <c r="A5085" s="229">
        <v>308291</v>
      </c>
      <c r="B5085" s="21" t="s">
        <v>31</v>
      </c>
      <c r="C5085" s="32" t="s">
        <v>5883</v>
      </c>
      <c r="D5085" s="33" t="s">
        <v>20</v>
      </c>
      <c r="E5085" s="34">
        <v>17190.14</v>
      </c>
      <c r="F5085" s="173">
        <f t="shared" si="93"/>
        <v>17190.14</v>
      </c>
    </row>
    <row r="5086" spans="1:6" s="45" customFormat="1" ht="14.25">
      <c r="A5086" s="229">
        <v>308292</v>
      </c>
      <c r="B5086" s="21" t="s">
        <v>31</v>
      </c>
      <c r="C5086" s="32" t="s">
        <v>5884</v>
      </c>
      <c r="D5086" s="33" t="s">
        <v>20</v>
      </c>
      <c r="E5086" s="34">
        <v>19843.509999999998</v>
      </c>
      <c r="F5086" s="173">
        <f t="shared" si="93"/>
        <v>19843.509999999998</v>
      </c>
    </row>
    <row r="5087" spans="1:6" s="45" customFormat="1" ht="14.25">
      <c r="A5087" s="229">
        <v>308293</v>
      </c>
      <c r="B5087" s="21" t="s">
        <v>31</v>
      </c>
      <c r="C5087" s="32" t="s">
        <v>5885</v>
      </c>
      <c r="D5087" s="33" t="s">
        <v>20</v>
      </c>
      <c r="E5087" s="34">
        <v>22433.16</v>
      </c>
      <c r="F5087" s="173">
        <f t="shared" si="93"/>
        <v>22433.16</v>
      </c>
    </row>
    <row r="5088" spans="1:6" s="45" customFormat="1" ht="14.25">
      <c r="A5088" s="229">
        <v>308294</v>
      </c>
      <c r="B5088" s="21" t="s">
        <v>31</v>
      </c>
      <c r="C5088" s="32" t="s">
        <v>5886</v>
      </c>
      <c r="D5088" s="33" t="s">
        <v>20</v>
      </c>
      <c r="E5088" s="34">
        <v>25431.54</v>
      </c>
      <c r="F5088" s="173">
        <f t="shared" si="93"/>
        <v>25431.54</v>
      </c>
    </row>
    <row r="5089" spans="1:6" s="45" customFormat="1" ht="14.25">
      <c r="A5089" s="229">
        <v>308295</v>
      </c>
      <c r="B5089" s="21" t="s">
        <v>31</v>
      </c>
      <c r="C5089" s="32" t="s">
        <v>5887</v>
      </c>
      <c r="D5089" s="33" t="s">
        <v>20</v>
      </c>
      <c r="E5089" s="34">
        <v>29347.63</v>
      </c>
      <c r="F5089" s="173">
        <f t="shared" si="93"/>
        <v>29347.63</v>
      </c>
    </row>
    <row r="5090" spans="1:6" s="45" customFormat="1" ht="14.25">
      <c r="A5090" s="229">
        <v>308296</v>
      </c>
      <c r="B5090" s="21" t="s">
        <v>31</v>
      </c>
      <c r="C5090" s="32" t="s">
        <v>5888</v>
      </c>
      <c r="D5090" s="33" t="s">
        <v>20</v>
      </c>
      <c r="E5090" s="34">
        <v>32664.62</v>
      </c>
      <c r="F5090" s="173">
        <f t="shared" si="93"/>
        <v>32664.62</v>
      </c>
    </row>
    <row r="5091" spans="1:6" s="45" customFormat="1" ht="14.25">
      <c r="A5091" s="229">
        <v>308297</v>
      </c>
      <c r="B5091" s="21" t="s">
        <v>31</v>
      </c>
      <c r="C5091" s="32" t="s">
        <v>5889</v>
      </c>
      <c r="D5091" s="33" t="s">
        <v>20</v>
      </c>
      <c r="E5091" s="34">
        <v>35322.86</v>
      </c>
      <c r="F5091" s="173">
        <f t="shared" si="93"/>
        <v>35322.86</v>
      </c>
    </row>
    <row r="5092" spans="1:6" s="45" customFormat="1" ht="14.25">
      <c r="A5092" s="229">
        <v>308298</v>
      </c>
      <c r="B5092" s="21" t="s">
        <v>31</v>
      </c>
      <c r="C5092" s="32" t="s">
        <v>5890</v>
      </c>
      <c r="D5092" s="33" t="s">
        <v>20</v>
      </c>
      <c r="E5092" s="34">
        <v>42631.71</v>
      </c>
      <c r="F5092" s="173">
        <f t="shared" si="93"/>
        <v>42631.71</v>
      </c>
    </row>
    <row r="5093" spans="1:6" s="45" customFormat="1" ht="14.25">
      <c r="A5093" s="229">
        <v>308299</v>
      </c>
      <c r="B5093" s="21" t="s">
        <v>31</v>
      </c>
      <c r="C5093" s="32" t="s">
        <v>5891</v>
      </c>
      <c r="D5093" s="33" t="s">
        <v>20</v>
      </c>
      <c r="E5093" s="34">
        <v>46061.59</v>
      </c>
      <c r="F5093" s="173">
        <f t="shared" si="93"/>
        <v>46061.59</v>
      </c>
    </row>
    <row r="5094" spans="1:6" s="45" customFormat="1" ht="14.25">
      <c r="A5094" s="229">
        <v>308300</v>
      </c>
      <c r="B5094" s="21" t="s">
        <v>31</v>
      </c>
      <c r="C5094" s="32" t="s">
        <v>5892</v>
      </c>
      <c r="D5094" s="33" t="s">
        <v>20</v>
      </c>
      <c r="E5094" s="34">
        <v>49581.760000000002</v>
      </c>
      <c r="F5094" s="173">
        <f t="shared" si="93"/>
        <v>49581.760000000002</v>
      </c>
    </row>
    <row r="5095" spans="1:6" s="45" customFormat="1" ht="14.25">
      <c r="A5095" s="229">
        <v>308301</v>
      </c>
      <c r="B5095" s="21" t="s">
        <v>31</v>
      </c>
      <c r="C5095" s="32" t="s">
        <v>5893</v>
      </c>
      <c r="D5095" s="33" t="s">
        <v>20</v>
      </c>
      <c r="E5095" s="34">
        <v>53472.2</v>
      </c>
      <c r="F5095" s="168">
        <f t="shared" si="93"/>
        <v>53472.2</v>
      </c>
    </row>
    <row r="5096" spans="1:6" s="45" customFormat="1" ht="14.25">
      <c r="A5096" s="229">
        <v>308302</v>
      </c>
      <c r="B5096" s="21" t="s">
        <v>31</v>
      </c>
      <c r="C5096" s="32" t="s">
        <v>5894</v>
      </c>
      <c r="D5096" s="33" t="s">
        <v>20</v>
      </c>
      <c r="E5096" s="34">
        <v>58511.9</v>
      </c>
      <c r="F5096" s="168">
        <f t="shared" si="93"/>
        <v>58511.9</v>
      </c>
    </row>
    <row r="5097" spans="1:6" s="45" customFormat="1" ht="14.25">
      <c r="A5097" s="229">
        <v>308303</v>
      </c>
      <c r="B5097" s="21" t="s">
        <v>31</v>
      </c>
      <c r="C5097" s="32" t="s">
        <v>5895</v>
      </c>
      <c r="D5097" s="33" t="s">
        <v>20</v>
      </c>
      <c r="E5097" s="34">
        <v>63906.54</v>
      </c>
      <c r="F5097" s="168">
        <f t="shared" si="93"/>
        <v>63906.54</v>
      </c>
    </row>
    <row r="5098" spans="1:6" s="45" customFormat="1" ht="14.25">
      <c r="A5098" s="229">
        <v>308304</v>
      </c>
      <c r="B5098" s="21" t="s">
        <v>31</v>
      </c>
      <c r="C5098" s="32" t="s">
        <v>5896</v>
      </c>
      <c r="D5098" s="33" t="s">
        <v>20</v>
      </c>
      <c r="E5098" s="34">
        <v>67479</v>
      </c>
      <c r="F5098" s="168">
        <f t="shared" si="93"/>
        <v>67479</v>
      </c>
    </row>
    <row r="5099" spans="1:6" s="45" customFormat="1" ht="14.25">
      <c r="A5099" s="229">
        <v>308305</v>
      </c>
      <c r="B5099" s="21" t="s">
        <v>31</v>
      </c>
      <c r="C5099" s="32" t="s">
        <v>5897</v>
      </c>
      <c r="D5099" s="33" t="s">
        <v>20</v>
      </c>
      <c r="E5099" s="34">
        <v>71606.320000000007</v>
      </c>
      <c r="F5099" s="168">
        <f t="shared" si="93"/>
        <v>71606.320000000007</v>
      </c>
    </row>
    <row r="5100" spans="1:6" s="45" customFormat="1" ht="14.25">
      <c r="A5100" s="229">
        <v>308269</v>
      </c>
      <c r="B5100" s="21" t="s">
        <v>31</v>
      </c>
      <c r="C5100" s="32" t="s">
        <v>5898</v>
      </c>
      <c r="D5100" s="33" t="s">
        <v>20</v>
      </c>
      <c r="E5100" s="34">
        <v>9969.82</v>
      </c>
      <c r="F5100" s="168">
        <f t="shared" si="93"/>
        <v>9969.82</v>
      </c>
    </row>
    <row r="5101" spans="1:6" s="45" customFormat="1" ht="14.25">
      <c r="A5101" s="229">
        <v>308270</v>
      </c>
      <c r="B5101" s="21" t="s">
        <v>31</v>
      </c>
      <c r="C5101" s="32" t="s">
        <v>5899</v>
      </c>
      <c r="D5101" s="33" t="s">
        <v>20</v>
      </c>
      <c r="E5101" s="34">
        <v>14284.34</v>
      </c>
      <c r="F5101" s="168">
        <f t="shared" si="93"/>
        <v>14284.34</v>
      </c>
    </row>
    <row r="5102" spans="1:6" s="45" customFormat="1" ht="14.25">
      <c r="A5102" s="229">
        <v>308287</v>
      </c>
      <c r="B5102" s="21" t="s">
        <v>31</v>
      </c>
      <c r="C5102" s="32" t="s">
        <v>5900</v>
      </c>
      <c r="D5102" s="33" t="s">
        <v>20</v>
      </c>
      <c r="E5102" s="34">
        <v>78140.28</v>
      </c>
      <c r="F5102" s="168">
        <f t="shared" si="93"/>
        <v>78140.28</v>
      </c>
    </row>
    <row r="5103" spans="1:6" s="45" customFormat="1" ht="14.25">
      <c r="A5103" s="229">
        <v>308271</v>
      </c>
      <c r="B5103" s="21" t="s">
        <v>31</v>
      </c>
      <c r="C5103" s="32" t="s">
        <v>5901</v>
      </c>
      <c r="D5103" s="33" t="s">
        <v>20</v>
      </c>
      <c r="E5103" s="34">
        <v>17379.16</v>
      </c>
      <c r="F5103" s="168">
        <f t="shared" ref="F5103:F5166" si="94">E5103*$F$5038</f>
        <v>17379.16</v>
      </c>
    </row>
    <row r="5104" spans="1:6" s="45" customFormat="1" ht="14.25">
      <c r="A5104" s="229">
        <v>308272</v>
      </c>
      <c r="B5104" s="21" t="s">
        <v>31</v>
      </c>
      <c r="C5104" s="32" t="s">
        <v>5902</v>
      </c>
      <c r="D5104" s="33" t="s">
        <v>20</v>
      </c>
      <c r="E5104" s="34">
        <v>20616.09</v>
      </c>
      <c r="F5104" s="168">
        <f t="shared" si="94"/>
        <v>20616.09</v>
      </c>
    </row>
    <row r="5105" spans="1:6" s="45" customFormat="1" ht="14.25">
      <c r="A5105" s="229">
        <v>308273</v>
      </c>
      <c r="B5105" s="21" t="s">
        <v>31</v>
      </c>
      <c r="C5105" s="32" t="s">
        <v>5903</v>
      </c>
      <c r="D5105" s="33" t="s">
        <v>20</v>
      </c>
      <c r="E5105" s="34">
        <v>23572.77</v>
      </c>
      <c r="F5105" s="168">
        <f t="shared" si="94"/>
        <v>23572.77</v>
      </c>
    </row>
    <row r="5106" spans="1:6" s="45" customFormat="1" ht="14.25">
      <c r="A5106" s="229">
        <v>308274</v>
      </c>
      <c r="B5106" s="21" t="s">
        <v>31</v>
      </c>
      <c r="C5106" s="32" t="s">
        <v>5904</v>
      </c>
      <c r="D5106" s="33" t="s">
        <v>20</v>
      </c>
      <c r="E5106" s="34">
        <v>27316.76</v>
      </c>
      <c r="F5106" s="168">
        <f t="shared" si="94"/>
        <v>27316.76</v>
      </c>
    </row>
    <row r="5107" spans="1:6" s="45" customFormat="1" ht="14.25">
      <c r="A5107" s="229">
        <v>308275</v>
      </c>
      <c r="B5107" s="21" t="s">
        <v>31</v>
      </c>
      <c r="C5107" s="32" t="s">
        <v>5905</v>
      </c>
      <c r="D5107" s="33" t="s">
        <v>20</v>
      </c>
      <c r="E5107" s="34">
        <v>30491.759999999998</v>
      </c>
      <c r="F5107" s="168">
        <f t="shared" si="94"/>
        <v>30491.759999999998</v>
      </c>
    </row>
    <row r="5108" spans="1:6" s="45" customFormat="1" ht="14.25">
      <c r="A5108" s="229">
        <v>308276</v>
      </c>
      <c r="B5108" s="21" t="s">
        <v>31</v>
      </c>
      <c r="C5108" s="32" t="s">
        <v>5906</v>
      </c>
      <c r="D5108" s="33" t="s">
        <v>20</v>
      </c>
      <c r="E5108" s="34">
        <v>35050.94</v>
      </c>
      <c r="F5108" s="168">
        <f t="shared" si="94"/>
        <v>35050.94</v>
      </c>
    </row>
    <row r="5109" spans="1:6" s="45" customFormat="1" ht="14.25">
      <c r="A5109" s="229">
        <v>308277</v>
      </c>
      <c r="B5109" s="21" t="s">
        <v>31</v>
      </c>
      <c r="C5109" s="32" t="s">
        <v>5907</v>
      </c>
      <c r="D5109" s="33" t="s">
        <v>20</v>
      </c>
      <c r="E5109" s="34">
        <v>38793.230000000003</v>
      </c>
      <c r="F5109" s="168">
        <f t="shared" si="94"/>
        <v>38793.230000000003</v>
      </c>
    </row>
    <row r="5110" spans="1:6" s="45" customFormat="1" ht="14.25">
      <c r="A5110" s="229">
        <v>308278</v>
      </c>
      <c r="B5110" s="21" t="s">
        <v>31</v>
      </c>
      <c r="C5110" s="32" t="s">
        <v>5908</v>
      </c>
      <c r="D5110" s="33" t="s">
        <v>20</v>
      </c>
      <c r="E5110" s="34">
        <v>41969.71</v>
      </c>
      <c r="F5110" s="168">
        <f t="shared" si="94"/>
        <v>41969.71</v>
      </c>
    </row>
    <row r="5111" spans="1:6" s="45" customFormat="1" ht="14.25">
      <c r="A5111" s="229">
        <v>308279</v>
      </c>
      <c r="B5111" s="21" t="s">
        <v>31</v>
      </c>
      <c r="C5111" s="32" t="s">
        <v>5909</v>
      </c>
      <c r="D5111" s="33" t="s">
        <v>20</v>
      </c>
      <c r="E5111" s="34">
        <v>46866.65</v>
      </c>
      <c r="F5111" s="168">
        <f t="shared" si="94"/>
        <v>46866.65</v>
      </c>
    </row>
    <row r="5112" spans="1:6" s="45" customFormat="1" ht="14.25">
      <c r="A5112" s="229">
        <v>308280</v>
      </c>
      <c r="B5112" s="21" t="s">
        <v>31</v>
      </c>
      <c r="C5112" s="32" t="s">
        <v>5910</v>
      </c>
      <c r="D5112" s="33" t="s">
        <v>20</v>
      </c>
      <c r="E5112" s="34">
        <v>50255.75</v>
      </c>
      <c r="F5112" s="168">
        <f t="shared" si="94"/>
        <v>50255.75</v>
      </c>
    </row>
    <row r="5113" spans="1:6" s="45" customFormat="1" ht="14.25">
      <c r="A5113" s="229">
        <v>308281</v>
      </c>
      <c r="B5113" s="21" t="s">
        <v>31</v>
      </c>
      <c r="C5113" s="32" t="s">
        <v>5911</v>
      </c>
      <c r="D5113" s="33" t="s">
        <v>20</v>
      </c>
      <c r="E5113" s="34">
        <v>53964.92</v>
      </c>
      <c r="F5113" s="168">
        <f t="shared" si="94"/>
        <v>53964.92</v>
      </c>
    </row>
    <row r="5114" spans="1:6" s="45" customFormat="1" ht="14.25">
      <c r="A5114" s="229">
        <v>308282</v>
      </c>
      <c r="B5114" s="21" t="s">
        <v>31</v>
      </c>
      <c r="C5114" s="32" t="s">
        <v>5912</v>
      </c>
      <c r="D5114" s="33" t="s">
        <v>20</v>
      </c>
      <c r="E5114" s="34">
        <v>57891.3</v>
      </c>
      <c r="F5114" s="168">
        <f t="shared" si="94"/>
        <v>57891.3</v>
      </c>
    </row>
    <row r="5115" spans="1:6" s="45" customFormat="1" ht="14.25">
      <c r="A5115" s="229">
        <v>308283</v>
      </c>
      <c r="B5115" s="21" t="s">
        <v>31</v>
      </c>
      <c r="C5115" s="32" t="s">
        <v>5913</v>
      </c>
      <c r="D5115" s="33" t="s">
        <v>20</v>
      </c>
      <c r="E5115" s="34">
        <v>61529.63</v>
      </c>
      <c r="F5115" s="168">
        <f t="shared" si="94"/>
        <v>61529.63</v>
      </c>
    </row>
    <row r="5116" spans="1:6" s="45" customFormat="1" ht="14.25">
      <c r="A5116" s="229">
        <v>308284</v>
      </c>
      <c r="B5116" s="21" t="s">
        <v>31</v>
      </c>
      <c r="C5116" s="32" t="s">
        <v>5914</v>
      </c>
      <c r="D5116" s="33" t="s">
        <v>20</v>
      </c>
      <c r="E5116" s="34">
        <v>66301.240000000005</v>
      </c>
      <c r="F5116" s="168">
        <f t="shared" si="94"/>
        <v>66301.240000000005</v>
      </c>
    </row>
    <row r="5117" spans="1:6" s="45" customFormat="1" ht="14.25">
      <c r="A5117" s="229">
        <v>308285</v>
      </c>
      <c r="B5117" s="21" t="s">
        <v>31</v>
      </c>
      <c r="C5117" s="32" t="s">
        <v>5915</v>
      </c>
      <c r="D5117" s="33" t="s">
        <v>20</v>
      </c>
      <c r="E5117" s="34">
        <v>70179.91</v>
      </c>
      <c r="F5117" s="168">
        <f t="shared" si="94"/>
        <v>70179.91</v>
      </c>
    </row>
    <row r="5118" spans="1:6" s="45" customFormat="1" ht="14.25">
      <c r="A5118" s="229">
        <v>308286</v>
      </c>
      <c r="B5118" s="21" t="s">
        <v>31</v>
      </c>
      <c r="C5118" s="32" t="s">
        <v>5916</v>
      </c>
      <c r="D5118" s="33" t="s">
        <v>20</v>
      </c>
      <c r="E5118" s="34">
        <v>74205.039999999994</v>
      </c>
      <c r="F5118" s="168">
        <f t="shared" si="94"/>
        <v>74205.039999999994</v>
      </c>
    </row>
    <row r="5119" spans="1:6" s="45" customFormat="1" ht="14.25">
      <c r="A5119" s="229">
        <v>307733</v>
      </c>
      <c r="B5119" s="21" t="s">
        <v>31</v>
      </c>
      <c r="C5119" s="32" t="s">
        <v>5917</v>
      </c>
      <c r="D5119" s="33" t="s">
        <v>21</v>
      </c>
      <c r="E5119" s="34">
        <v>261.38</v>
      </c>
      <c r="F5119" s="168">
        <f t="shared" si="94"/>
        <v>261.38</v>
      </c>
    </row>
    <row r="5120" spans="1:6" s="45" customFormat="1" ht="14.25">
      <c r="A5120" s="229">
        <v>307734</v>
      </c>
      <c r="B5120" s="21" t="s">
        <v>31</v>
      </c>
      <c r="C5120" s="32" t="s">
        <v>5918</v>
      </c>
      <c r="D5120" s="33" t="s">
        <v>21</v>
      </c>
      <c r="E5120" s="34">
        <v>314.76</v>
      </c>
      <c r="F5120" s="168">
        <f t="shared" si="94"/>
        <v>314.76</v>
      </c>
    </row>
    <row r="5121" spans="1:6" s="45" customFormat="1" ht="14.25">
      <c r="A5121" s="229">
        <v>307735</v>
      </c>
      <c r="B5121" s="21" t="s">
        <v>31</v>
      </c>
      <c r="C5121" s="32" t="s">
        <v>5919</v>
      </c>
      <c r="D5121" s="33" t="s">
        <v>21</v>
      </c>
      <c r="E5121" s="34">
        <v>412.94</v>
      </c>
      <c r="F5121" s="168">
        <f t="shared" si="94"/>
        <v>412.94</v>
      </c>
    </row>
    <row r="5122" spans="1:6" s="45" customFormat="1" ht="14.25">
      <c r="A5122" s="229">
        <v>307736</v>
      </c>
      <c r="B5122" s="21" t="s">
        <v>31</v>
      </c>
      <c r="C5122" s="32" t="s">
        <v>5920</v>
      </c>
      <c r="D5122" s="33" t="s">
        <v>21</v>
      </c>
      <c r="E5122" s="34">
        <v>551.27</v>
      </c>
      <c r="F5122" s="168">
        <f t="shared" si="94"/>
        <v>551.27</v>
      </c>
    </row>
    <row r="5123" spans="1:6" s="45" customFormat="1" ht="14.25">
      <c r="A5123" s="229">
        <v>307737</v>
      </c>
      <c r="B5123" s="21" t="s">
        <v>31</v>
      </c>
      <c r="C5123" s="32" t="s">
        <v>5921</v>
      </c>
      <c r="D5123" s="33" t="s">
        <v>21</v>
      </c>
      <c r="E5123" s="34">
        <v>582.11</v>
      </c>
      <c r="F5123" s="168">
        <f t="shared" si="94"/>
        <v>582.11</v>
      </c>
    </row>
    <row r="5124" spans="1:6" s="45" customFormat="1" ht="14.25">
      <c r="A5124" s="229">
        <v>307730</v>
      </c>
      <c r="B5124" s="21" t="s">
        <v>31</v>
      </c>
      <c r="C5124" s="32" t="s">
        <v>5922</v>
      </c>
      <c r="D5124" s="33" t="s">
        <v>21</v>
      </c>
      <c r="E5124" s="34">
        <v>0</v>
      </c>
      <c r="F5124" s="168">
        <f t="shared" si="94"/>
        <v>0</v>
      </c>
    </row>
    <row r="5125" spans="1:6" s="45" customFormat="1" ht="14.25">
      <c r="A5125" s="229">
        <v>307084</v>
      </c>
      <c r="B5125" s="21" t="s">
        <v>31</v>
      </c>
      <c r="C5125" s="32" t="s">
        <v>5923</v>
      </c>
      <c r="D5125" s="33" t="s">
        <v>21</v>
      </c>
      <c r="E5125" s="34">
        <v>33.11</v>
      </c>
      <c r="F5125" s="168">
        <f t="shared" si="94"/>
        <v>33.11</v>
      </c>
    </row>
    <row r="5126" spans="1:6" s="45" customFormat="1" ht="14.25">
      <c r="A5126" s="229">
        <v>407818</v>
      </c>
      <c r="B5126" s="21" t="s">
        <v>31</v>
      </c>
      <c r="C5126" s="32" t="s">
        <v>5924</v>
      </c>
      <c r="D5126" s="33" t="s">
        <v>23</v>
      </c>
      <c r="E5126" s="34">
        <v>12.31</v>
      </c>
      <c r="F5126" s="168">
        <f t="shared" si="94"/>
        <v>12.31</v>
      </c>
    </row>
    <row r="5127" spans="1:6" s="45" customFormat="1" ht="14.25">
      <c r="A5127" s="229">
        <v>407819</v>
      </c>
      <c r="B5127" s="21" t="s">
        <v>31</v>
      </c>
      <c r="C5127" s="32" t="s">
        <v>5925</v>
      </c>
      <c r="D5127" s="33" t="s">
        <v>23</v>
      </c>
      <c r="E5127" s="34">
        <v>12.76</v>
      </c>
      <c r="F5127" s="168">
        <f t="shared" si="94"/>
        <v>12.76</v>
      </c>
    </row>
    <row r="5128" spans="1:6" s="45" customFormat="1" ht="14.25">
      <c r="A5128" s="229">
        <v>407820</v>
      </c>
      <c r="B5128" s="21" t="s">
        <v>31</v>
      </c>
      <c r="C5128" s="32" t="s">
        <v>5926</v>
      </c>
      <c r="D5128" s="33" t="s">
        <v>23</v>
      </c>
      <c r="E5128" s="34">
        <v>12.9</v>
      </c>
      <c r="F5128" s="168">
        <f t="shared" si="94"/>
        <v>12.9</v>
      </c>
    </row>
    <row r="5129" spans="1:6" s="45" customFormat="1" ht="14.25">
      <c r="A5129" s="229">
        <v>407740</v>
      </c>
      <c r="B5129" s="21" t="s">
        <v>31</v>
      </c>
      <c r="C5129" s="32" t="s">
        <v>5927</v>
      </c>
      <c r="D5129" s="33" t="s">
        <v>23</v>
      </c>
      <c r="E5129" s="34">
        <v>15.5</v>
      </c>
      <c r="F5129" s="168">
        <f t="shared" si="94"/>
        <v>15.5</v>
      </c>
    </row>
    <row r="5130" spans="1:6" s="45" customFormat="1" ht="14.25">
      <c r="A5130" s="229">
        <v>408037</v>
      </c>
      <c r="B5130" s="21" t="s">
        <v>31</v>
      </c>
      <c r="C5130" s="32" t="s">
        <v>5928</v>
      </c>
      <c r="D5130" s="33" t="s">
        <v>20</v>
      </c>
      <c r="E5130" s="34">
        <v>21.58</v>
      </c>
      <c r="F5130" s="168">
        <f t="shared" si="94"/>
        <v>21.58</v>
      </c>
    </row>
    <row r="5131" spans="1:6" s="45" customFormat="1" ht="14.25">
      <c r="A5131" s="229">
        <v>408038</v>
      </c>
      <c r="B5131" s="21" t="s">
        <v>31</v>
      </c>
      <c r="C5131" s="32" t="s">
        <v>5929</v>
      </c>
      <c r="D5131" s="33" t="s">
        <v>20</v>
      </c>
      <c r="E5131" s="34">
        <v>34.1</v>
      </c>
      <c r="F5131" s="168">
        <f t="shared" si="94"/>
        <v>34.1</v>
      </c>
    </row>
    <row r="5132" spans="1:6" s="45" customFormat="1" ht="14.25">
      <c r="A5132" s="229">
        <v>408039</v>
      </c>
      <c r="B5132" s="21" t="s">
        <v>31</v>
      </c>
      <c r="C5132" s="32" t="s">
        <v>5930</v>
      </c>
      <c r="D5132" s="33" t="s">
        <v>20</v>
      </c>
      <c r="E5132" s="34">
        <v>44.37</v>
      </c>
      <c r="F5132" s="168">
        <f t="shared" si="94"/>
        <v>44.37</v>
      </c>
    </row>
    <row r="5133" spans="1:6" s="45" customFormat="1" ht="14.25">
      <c r="A5133" s="229">
        <v>408041</v>
      </c>
      <c r="B5133" s="21" t="s">
        <v>31</v>
      </c>
      <c r="C5133" s="32" t="s">
        <v>5931</v>
      </c>
      <c r="D5133" s="33" t="s">
        <v>20</v>
      </c>
      <c r="E5133" s="34">
        <v>60.25</v>
      </c>
      <c r="F5133" s="168">
        <f t="shared" si="94"/>
        <v>60.25</v>
      </c>
    </row>
    <row r="5134" spans="1:6" s="45" customFormat="1" ht="14.25">
      <c r="A5134" s="229">
        <v>408042</v>
      </c>
      <c r="B5134" s="21" t="s">
        <v>31</v>
      </c>
      <c r="C5134" s="32" t="s">
        <v>5932</v>
      </c>
      <c r="D5134" s="33" t="s">
        <v>20</v>
      </c>
      <c r="E5134" s="34">
        <v>85.46</v>
      </c>
      <c r="F5134" s="168">
        <f t="shared" si="94"/>
        <v>85.46</v>
      </c>
    </row>
    <row r="5135" spans="1:6" s="45" customFormat="1" ht="14.25">
      <c r="A5135" s="229">
        <v>408031</v>
      </c>
      <c r="B5135" s="21" t="s">
        <v>31</v>
      </c>
      <c r="C5135" s="32" t="s">
        <v>5933</v>
      </c>
      <c r="D5135" s="33" t="s">
        <v>20</v>
      </c>
      <c r="E5135" s="34">
        <v>22.71</v>
      </c>
      <c r="F5135" s="168">
        <f t="shared" si="94"/>
        <v>22.71</v>
      </c>
    </row>
    <row r="5136" spans="1:6" s="45" customFormat="1" ht="14.25">
      <c r="A5136" s="229">
        <v>408032</v>
      </c>
      <c r="B5136" s="21" t="s">
        <v>31</v>
      </c>
      <c r="C5136" s="32" t="s">
        <v>5934</v>
      </c>
      <c r="D5136" s="33" t="s">
        <v>20</v>
      </c>
      <c r="E5136" s="34">
        <v>31.07</v>
      </c>
      <c r="F5136" s="168">
        <f t="shared" si="94"/>
        <v>31.07</v>
      </c>
    </row>
    <row r="5137" spans="1:6" s="45" customFormat="1" ht="14.25">
      <c r="A5137" s="229">
        <v>408033</v>
      </c>
      <c r="B5137" s="21" t="s">
        <v>31</v>
      </c>
      <c r="C5137" s="32" t="s">
        <v>5935</v>
      </c>
      <c r="D5137" s="33" t="s">
        <v>20</v>
      </c>
      <c r="E5137" s="34">
        <v>42.72</v>
      </c>
      <c r="F5137" s="168">
        <f t="shared" si="94"/>
        <v>42.72</v>
      </c>
    </row>
    <row r="5138" spans="1:6" s="45" customFormat="1" ht="14.25">
      <c r="A5138" s="229">
        <v>408035</v>
      </c>
      <c r="B5138" s="21" t="s">
        <v>31</v>
      </c>
      <c r="C5138" s="32" t="s">
        <v>5936</v>
      </c>
      <c r="D5138" s="33" t="s">
        <v>20</v>
      </c>
      <c r="E5138" s="34">
        <v>71.599999999999994</v>
      </c>
      <c r="F5138" s="168">
        <f t="shared" si="94"/>
        <v>71.599999999999994</v>
      </c>
    </row>
    <row r="5139" spans="1:6" s="45" customFormat="1" ht="14.25">
      <c r="A5139" s="229">
        <v>408036</v>
      </c>
      <c r="B5139" s="21" t="s">
        <v>31</v>
      </c>
      <c r="C5139" s="32" t="s">
        <v>5937</v>
      </c>
      <c r="D5139" s="33" t="s">
        <v>20</v>
      </c>
      <c r="E5139" s="34">
        <v>158.85</v>
      </c>
      <c r="F5139" s="168">
        <f t="shared" si="94"/>
        <v>158.85</v>
      </c>
    </row>
    <row r="5140" spans="1:6" s="45" customFormat="1" ht="14.25">
      <c r="A5140" s="229">
        <v>408067</v>
      </c>
      <c r="B5140" s="21" t="s">
        <v>31</v>
      </c>
      <c r="C5140" s="32" t="s">
        <v>5938</v>
      </c>
      <c r="D5140" s="33" t="s">
        <v>23</v>
      </c>
      <c r="E5140" s="34">
        <v>11.37</v>
      </c>
      <c r="F5140" s="168">
        <f t="shared" si="94"/>
        <v>11.37</v>
      </c>
    </row>
    <row r="5141" spans="1:6" s="45" customFormat="1" ht="14.25">
      <c r="A5141" s="229">
        <v>407743</v>
      </c>
      <c r="B5141" s="21" t="s">
        <v>31</v>
      </c>
      <c r="C5141" s="32" t="s">
        <v>5939</v>
      </c>
      <c r="D5141" s="33" t="s">
        <v>23</v>
      </c>
      <c r="E5141" s="34">
        <v>12.28</v>
      </c>
      <c r="F5141" s="168">
        <f t="shared" si="94"/>
        <v>12.28</v>
      </c>
    </row>
    <row r="5142" spans="1:6" s="45" customFormat="1" ht="24">
      <c r="A5142" s="229">
        <v>607137</v>
      </c>
      <c r="B5142" s="21" t="s">
        <v>31</v>
      </c>
      <c r="C5142" s="32" t="s">
        <v>5940</v>
      </c>
      <c r="D5142" s="33" t="s">
        <v>21</v>
      </c>
      <c r="E5142" s="34">
        <v>59261.88</v>
      </c>
      <c r="F5142" s="168">
        <f t="shared" si="94"/>
        <v>59261.88</v>
      </c>
    </row>
    <row r="5143" spans="1:6" s="45" customFormat="1" ht="24">
      <c r="A5143" s="229">
        <v>606785</v>
      </c>
      <c r="B5143" s="21" t="s">
        <v>31</v>
      </c>
      <c r="C5143" s="32" t="s">
        <v>5941</v>
      </c>
      <c r="D5143" s="33" t="s">
        <v>21</v>
      </c>
      <c r="E5143" s="34">
        <v>58571.12</v>
      </c>
      <c r="F5143" s="168">
        <f t="shared" si="94"/>
        <v>58571.12</v>
      </c>
    </row>
    <row r="5144" spans="1:6" s="45" customFormat="1" ht="24">
      <c r="A5144" s="229">
        <v>607139</v>
      </c>
      <c r="B5144" s="21" t="s">
        <v>31</v>
      </c>
      <c r="C5144" s="32" t="s">
        <v>5942</v>
      </c>
      <c r="D5144" s="33" t="s">
        <v>21</v>
      </c>
      <c r="E5144" s="34">
        <v>60061.99</v>
      </c>
      <c r="F5144" s="168">
        <f t="shared" si="94"/>
        <v>60061.99</v>
      </c>
    </row>
    <row r="5145" spans="1:6" s="45" customFormat="1" ht="24">
      <c r="A5145" s="229">
        <v>606787</v>
      </c>
      <c r="B5145" s="21" t="s">
        <v>31</v>
      </c>
      <c r="C5145" s="32" t="s">
        <v>5943</v>
      </c>
      <c r="D5145" s="33" t="s">
        <v>21</v>
      </c>
      <c r="E5145" s="34">
        <v>59033.23</v>
      </c>
      <c r="F5145" s="168">
        <f t="shared" si="94"/>
        <v>59033.23</v>
      </c>
    </row>
    <row r="5146" spans="1:6" s="45" customFormat="1" ht="24">
      <c r="A5146" s="229">
        <v>607140</v>
      </c>
      <c r="B5146" s="21" t="s">
        <v>31</v>
      </c>
      <c r="C5146" s="32" t="s">
        <v>5944</v>
      </c>
      <c r="D5146" s="33" t="s">
        <v>21</v>
      </c>
      <c r="E5146" s="34">
        <v>54802.79</v>
      </c>
      <c r="F5146" s="168">
        <f t="shared" si="94"/>
        <v>54802.79</v>
      </c>
    </row>
    <row r="5147" spans="1:6" s="45" customFormat="1" ht="24">
      <c r="A5147" s="229">
        <v>606788</v>
      </c>
      <c r="B5147" s="21" t="s">
        <v>31</v>
      </c>
      <c r="C5147" s="32" t="s">
        <v>5945</v>
      </c>
      <c r="D5147" s="33" t="s">
        <v>21</v>
      </c>
      <c r="E5147" s="34">
        <v>54516.89</v>
      </c>
      <c r="F5147" s="168">
        <f t="shared" si="94"/>
        <v>54516.89</v>
      </c>
    </row>
    <row r="5148" spans="1:6" s="45" customFormat="1" ht="24">
      <c r="A5148" s="229">
        <v>607141</v>
      </c>
      <c r="B5148" s="21" t="s">
        <v>31</v>
      </c>
      <c r="C5148" s="32" t="s">
        <v>5946</v>
      </c>
      <c r="D5148" s="33" t="s">
        <v>21</v>
      </c>
      <c r="E5148" s="34">
        <v>61172.5</v>
      </c>
      <c r="F5148" s="168">
        <f t="shared" si="94"/>
        <v>61172.5</v>
      </c>
    </row>
    <row r="5149" spans="1:6" s="45" customFormat="1" ht="24">
      <c r="A5149" s="229">
        <v>606789</v>
      </c>
      <c r="B5149" s="21" t="s">
        <v>31</v>
      </c>
      <c r="C5149" s="32" t="s">
        <v>5947</v>
      </c>
      <c r="D5149" s="33" t="s">
        <v>21</v>
      </c>
      <c r="E5149" s="34">
        <v>60454.61</v>
      </c>
      <c r="F5149" s="168">
        <f t="shared" si="94"/>
        <v>60454.61</v>
      </c>
    </row>
    <row r="5150" spans="1:6" s="45" customFormat="1" ht="24">
      <c r="A5150" s="229">
        <v>607144</v>
      </c>
      <c r="B5150" s="21" t="s">
        <v>31</v>
      </c>
      <c r="C5150" s="32" t="s">
        <v>5948</v>
      </c>
      <c r="D5150" s="33" t="s">
        <v>21</v>
      </c>
      <c r="E5150" s="34">
        <v>71501.78</v>
      </c>
      <c r="F5150" s="168">
        <f t="shared" si="94"/>
        <v>71501.78</v>
      </c>
    </row>
    <row r="5151" spans="1:6" s="45" customFormat="1" ht="24">
      <c r="A5151" s="229">
        <v>606792</v>
      </c>
      <c r="B5151" s="21" t="s">
        <v>31</v>
      </c>
      <c r="C5151" s="32" t="s">
        <v>5949</v>
      </c>
      <c r="D5151" s="33" t="s">
        <v>21</v>
      </c>
      <c r="E5151" s="34">
        <v>70846.070000000007</v>
      </c>
      <c r="F5151" s="168">
        <f t="shared" si="94"/>
        <v>70846.070000000007</v>
      </c>
    </row>
    <row r="5152" spans="1:6" s="45" customFormat="1" ht="24">
      <c r="A5152" s="229">
        <v>607142</v>
      </c>
      <c r="B5152" s="21" t="s">
        <v>31</v>
      </c>
      <c r="C5152" s="32" t="s">
        <v>5950</v>
      </c>
      <c r="D5152" s="33" t="s">
        <v>21</v>
      </c>
      <c r="E5152" s="34">
        <v>64188.99</v>
      </c>
      <c r="F5152" s="168">
        <f t="shared" si="94"/>
        <v>64188.99</v>
      </c>
    </row>
    <row r="5153" spans="1:6" s="45" customFormat="1" ht="24">
      <c r="A5153" s="229">
        <v>606790</v>
      </c>
      <c r="B5153" s="21" t="s">
        <v>31</v>
      </c>
      <c r="C5153" s="32" t="s">
        <v>5951</v>
      </c>
      <c r="D5153" s="33" t="s">
        <v>21</v>
      </c>
      <c r="E5153" s="34">
        <v>63416.83</v>
      </c>
      <c r="F5153" s="168">
        <f t="shared" si="94"/>
        <v>63416.83</v>
      </c>
    </row>
    <row r="5154" spans="1:6" s="45" customFormat="1" ht="24">
      <c r="A5154" s="229">
        <v>607145</v>
      </c>
      <c r="B5154" s="21" t="s">
        <v>31</v>
      </c>
      <c r="C5154" s="32" t="s">
        <v>5952</v>
      </c>
      <c r="D5154" s="33" t="s">
        <v>21</v>
      </c>
      <c r="E5154" s="34">
        <v>79050.149999999994</v>
      </c>
      <c r="F5154" s="168">
        <f t="shared" si="94"/>
        <v>79050.149999999994</v>
      </c>
    </row>
    <row r="5155" spans="1:6" s="45" customFormat="1" ht="24">
      <c r="A5155" s="229">
        <v>606793</v>
      </c>
      <c r="B5155" s="21" t="s">
        <v>31</v>
      </c>
      <c r="C5155" s="32" t="s">
        <v>5953</v>
      </c>
      <c r="D5155" s="33" t="s">
        <v>21</v>
      </c>
      <c r="E5155" s="34">
        <v>78316.800000000003</v>
      </c>
      <c r="F5155" s="168">
        <f t="shared" si="94"/>
        <v>78316.800000000003</v>
      </c>
    </row>
    <row r="5156" spans="1:6" s="45" customFormat="1" ht="24">
      <c r="A5156" s="229">
        <v>607146</v>
      </c>
      <c r="B5156" s="21" t="s">
        <v>31</v>
      </c>
      <c r="C5156" s="32" t="s">
        <v>5954</v>
      </c>
      <c r="D5156" s="33" t="s">
        <v>21</v>
      </c>
      <c r="E5156" s="34">
        <v>82440.289999999994</v>
      </c>
      <c r="F5156" s="168">
        <f t="shared" si="94"/>
        <v>82440.289999999994</v>
      </c>
    </row>
    <row r="5157" spans="1:6" s="45" customFormat="1" ht="24">
      <c r="A5157" s="229">
        <v>606794</v>
      </c>
      <c r="B5157" s="21" t="s">
        <v>31</v>
      </c>
      <c r="C5157" s="32" t="s">
        <v>5955</v>
      </c>
      <c r="D5157" s="33" t="s">
        <v>21</v>
      </c>
      <c r="E5157" s="34">
        <v>81644.34</v>
      </c>
      <c r="F5157" s="168">
        <f t="shared" si="94"/>
        <v>81644.34</v>
      </c>
    </row>
    <row r="5158" spans="1:6" s="45" customFormat="1" ht="24">
      <c r="A5158" s="229">
        <v>607143</v>
      </c>
      <c r="B5158" s="21" t="s">
        <v>31</v>
      </c>
      <c r="C5158" s="32" t="s">
        <v>5956</v>
      </c>
      <c r="D5158" s="33" t="s">
        <v>21</v>
      </c>
      <c r="E5158" s="34">
        <v>69341.05</v>
      </c>
      <c r="F5158" s="168">
        <f t="shared" si="94"/>
        <v>69341.05</v>
      </c>
    </row>
    <row r="5159" spans="1:6" s="45" customFormat="1" ht="24">
      <c r="A5159" s="229">
        <v>606791</v>
      </c>
      <c r="B5159" s="21" t="s">
        <v>31</v>
      </c>
      <c r="C5159" s="32" t="s">
        <v>5957</v>
      </c>
      <c r="D5159" s="33" t="s">
        <v>21</v>
      </c>
      <c r="E5159" s="34">
        <v>68452.08</v>
      </c>
      <c r="F5159" s="168">
        <f t="shared" si="94"/>
        <v>68452.08</v>
      </c>
    </row>
    <row r="5160" spans="1:6" s="45" customFormat="1" ht="24">
      <c r="A5160" s="229">
        <v>607147</v>
      </c>
      <c r="B5160" s="21" t="s">
        <v>31</v>
      </c>
      <c r="C5160" s="32" t="s">
        <v>5958</v>
      </c>
      <c r="D5160" s="33" t="s">
        <v>21</v>
      </c>
      <c r="E5160" s="34">
        <v>88936.16</v>
      </c>
      <c r="F5160" s="168">
        <f t="shared" si="94"/>
        <v>88936.16</v>
      </c>
    </row>
    <row r="5161" spans="1:6" s="45" customFormat="1" ht="24">
      <c r="A5161" s="229">
        <v>606795</v>
      </c>
      <c r="B5161" s="21" t="s">
        <v>31</v>
      </c>
      <c r="C5161" s="32" t="s">
        <v>5959</v>
      </c>
      <c r="D5161" s="33" t="s">
        <v>21</v>
      </c>
      <c r="E5161" s="34">
        <v>88018.97</v>
      </c>
      <c r="F5161" s="168">
        <f t="shared" si="94"/>
        <v>88018.97</v>
      </c>
    </row>
    <row r="5162" spans="1:6" s="45" customFormat="1" ht="24">
      <c r="A5162" s="229">
        <v>607112</v>
      </c>
      <c r="B5162" s="21" t="s">
        <v>31</v>
      </c>
      <c r="C5162" s="32" t="s">
        <v>5960</v>
      </c>
      <c r="D5162" s="33" t="s">
        <v>21</v>
      </c>
      <c r="E5162" s="34">
        <v>28869.57</v>
      </c>
      <c r="F5162" s="168">
        <f t="shared" si="94"/>
        <v>28869.57</v>
      </c>
    </row>
    <row r="5163" spans="1:6" s="45" customFormat="1" ht="24">
      <c r="A5163" s="229">
        <v>606760</v>
      </c>
      <c r="B5163" s="21" t="s">
        <v>31</v>
      </c>
      <c r="C5163" s="32" t="s">
        <v>5961</v>
      </c>
      <c r="D5163" s="33" t="s">
        <v>21</v>
      </c>
      <c r="E5163" s="34">
        <v>28629.14</v>
      </c>
      <c r="F5163" s="168">
        <f t="shared" si="94"/>
        <v>28629.14</v>
      </c>
    </row>
    <row r="5164" spans="1:6" s="45" customFormat="1" ht="24">
      <c r="A5164" s="229">
        <v>607113</v>
      </c>
      <c r="B5164" s="21" t="s">
        <v>31</v>
      </c>
      <c r="C5164" s="32" t="s">
        <v>5962</v>
      </c>
      <c r="D5164" s="33" t="s">
        <v>21</v>
      </c>
      <c r="E5164" s="34">
        <v>35111.480000000003</v>
      </c>
      <c r="F5164" s="168">
        <f t="shared" si="94"/>
        <v>35111.480000000003</v>
      </c>
    </row>
    <row r="5165" spans="1:6" s="45" customFormat="1" ht="24">
      <c r="A5165" s="229">
        <v>606761</v>
      </c>
      <c r="B5165" s="21" t="s">
        <v>31</v>
      </c>
      <c r="C5165" s="32" t="s">
        <v>5963</v>
      </c>
      <c r="D5165" s="33" t="s">
        <v>21</v>
      </c>
      <c r="E5165" s="34">
        <v>34835.11</v>
      </c>
      <c r="F5165" s="168">
        <f t="shared" si="94"/>
        <v>34835.11</v>
      </c>
    </row>
    <row r="5166" spans="1:6" s="45" customFormat="1" ht="24">
      <c r="A5166" s="229">
        <v>606762</v>
      </c>
      <c r="B5166" s="21" t="s">
        <v>31</v>
      </c>
      <c r="C5166" s="32" t="s">
        <v>5964</v>
      </c>
      <c r="D5166" s="33" t="s">
        <v>21</v>
      </c>
      <c r="E5166" s="34">
        <v>34532.6</v>
      </c>
      <c r="F5166" s="168">
        <f t="shared" si="94"/>
        <v>34532.6</v>
      </c>
    </row>
    <row r="5167" spans="1:6" s="45" customFormat="1" ht="24">
      <c r="A5167" s="229">
        <v>607114</v>
      </c>
      <c r="B5167" s="21" t="s">
        <v>31</v>
      </c>
      <c r="C5167" s="32" t="s">
        <v>5965</v>
      </c>
      <c r="D5167" s="33" t="s">
        <v>21</v>
      </c>
      <c r="E5167" s="34">
        <v>34814.18</v>
      </c>
      <c r="F5167" s="168">
        <f t="shared" ref="F5167:F5230" si="95">E5167*$F$5038</f>
        <v>34814.18</v>
      </c>
    </row>
    <row r="5168" spans="1:6" s="45" customFormat="1" ht="24">
      <c r="A5168" s="229">
        <v>607116</v>
      </c>
      <c r="B5168" s="21" t="s">
        <v>31</v>
      </c>
      <c r="C5168" s="32" t="s">
        <v>5966</v>
      </c>
      <c r="D5168" s="33" t="s">
        <v>21</v>
      </c>
      <c r="E5168" s="34">
        <v>35578.74</v>
      </c>
      <c r="F5168" s="168">
        <f t="shared" si="95"/>
        <v>35578.74</v>
      </c>
    </row>
    <row r="5169" spans="1:6" s="45" customFormat="1" ht="24">
      <c r="A5169" s="229">
        <v>606764</v>
      </c>
      <c r="B5169" s="21" t="s">
        <v>31</v>
      </c>
      <c r="C5169" s="32" t="s">
        <v>5967</v>
      </c>
      <c r="D5169" s="33" t="s">
        <v>21</v>
      </c>
      <c r="E5169" s="34">
        <v>35285.300000000003</v>
      </c>
      <c r="F5169" s="168">
        <f t="shared" si="95"/>
        <v>35285.300000000003</v>
      </c>
    </row>
    <row r="5170" spans="1:6" s="45" customFormat="1" ht="24">
      <c r="A5170" s="229">
        <v>607115</v>
      </c>
      <c r="B5170" s="21" t="s">
        <v>31</v>
      </c>
      <c r="C5170" s="32" t="s">
        <v>5968</v>
      </c>
      <c r="D5170" s="33" t="s">
        <v>21</v>
      </c>
      <c r="E5170" s="34">
        <v>40404.519999999997</v>
      </c>
      <c r="F5170" s="168">
        <f t="shared" si="95"/>
        <v>40404.519999999997</v>
      </c>
    </row>
    <row r="5171" spans="1:6" s="45" customFormat="1" ht="24">
      <c r="A5171" s="229">
        <v>606763</v>
      </c>
      <c r="B5171" s="21" t="s">
        <v>31</v>
      </c>
      <c r="C5171" s="32" t="s">
        <v>5969</v>
      </c>
      <c r="D5171" s="33" t="s">
        <v>21</v>
      </c>
      <c r="E5171" s="34">
        <v>40051.5</v>
      </c>
      <c r="F5171" s="168">
        <f t="shared" si="95"/>
        <v>40051.5</v>
      </c>
    </row>
    <row r="5172" spans="1:6" s="45" customFormat="1" ht="24">
      <c r="A5172" s="229">
        <v>607117</v>
      </c>
      <c r="B5172" s="21" t="s">
        <v>31</v>
      </c>
      <c r="C5172" s="32" t="s">
        <v>5970</v>
      </c>
      <c r="D5172" s="33" t="s">
        <v>21</v>
      </c>
      <c r="E5172" s="34">
        <v>40407.160000000003</v>
      </c>
      <c r="F5172" s="168">
        <f t="shared" si="95"/>
        <v>40407.160000000003</v>
      </c>
    </row>
    <row r="5173" spans="1:6" s="45" customFormat="1" ht="24">
      <c r="A5173" s="229">
        <v>606765</v>
      </c>
      <c r="B5173" s="21" t="s">
        <v>31</v>
      </c>
      <c r="C5173" s="32" t="s">
        <v>5971</v>
      </c>
      <c r="D5173" s="33" t="s">
        <v>21</v>
      </c>
      <c r="E5173" s="34">
        <v>40063.83</v>
      </c>
      <c r="F5173" s="168">
        <f t="shared" si="95"/>
        <v>40063.83</v>
      </c>
    </row>
    <row r="5174" spans="1:6" s="45" customFormat="1" ht="24">
      <c r="A5174" s="229">
        <v>607118</v>
      </c>
      <c r="B5174" s="21" t="s">
        <v>31</v>
      </c>
      <c r="C5174" s="32" t="s">
        <v>5972</v>
      </c>
      <c r="D5174" s="33" t="s">
        <v>21</v>
      </c>
      <c r="E5174" s="34">
        <v>36204.61</v>
      </c>
      <c r="F5174" s="168">
        <f t="shared" si="95"/>
        <v>36204.61</v>
      </c>
    </row>
    <row r="5175" spans="1:6" s="45" customFormat="1" ht="24">
      <c r="A5175" s="229">
        <v>606766</v>
      </c>
      <c r="B5175" s="21" t="s">
        <v>31</v>
      </c>
      <c r="C5175" s="32" t="s">
        <v>5973</v>
      </c>
      <c r="D5175" s="33" t="s">
        <v>21</v>
      </c>
      <c r="E5175" s="34">
        <v>35901.67</v>
      </c>
      <c r="F5175" s="168">
        <f t="shared" si="95"/>
        <v>35901.67</v>
      </c>
    </row>
    <row r="5176" spans="1:6" s="45" customFormat="1" ht="24">
      <c r="A5176" s="229">
        <v>607120</v>
      </c>
      <c r="B5176" s="21" t="s">
        <v>31</v>
      </c>
      <c r="C5176" s="32" t="s">
        <v>5974</v>
      </c>
      <c r="D5176" s="33" t="s">
        <v>21</v>
      </c>
      <c r="E5176" s="34">
        <v>36869.410000000003</v>
      </c>
      <c r="F5176" s="168">
        <f t="shared" si="95"/>
        <v>36869.410000000003</v>
      </c>
    </row>
    <row r="5177" spans="1:6" s="45" customFormat="1" ht="24">
      <c r="A5177" s="229">
        <v>606768</v>
      </c>
      <c r="B5177" s="21" t="s">
        <v>31</v>
      </c>
      <c r="C5177" s="32" t="s">
        <v>5975</v>
      </c>
      <c r="D5177" s="33" t="s">
        <v>21</v>
      </c>
      <c r="E5177" s="34">
        <v>36550.400000000001</v>
      </c>
      <c r="F5177" s="168">
        <f t="shared" si="95"/>
        <v>36550.400000000001</v>
      </c>
    </row>
    <row r="5178" spans="1:6" s="45" customFormat="1" ht="24">
      <c r="A5178" s="229">
        <v>607119</v>
      </c>
      <c r="B5178" s="21" t="s">
        <v>31</v>
      </c>
      <c r="C5178" s="32" t="s">
        <v>5976</v>
      </c>
      <c r="D5178" s="33" t="s">
        <v>21</v>
      </c>
      <c r="E5178" s="34">
        <v>42391.38</v>
      </c>
      <c r="F5178" s="168">
        <f t="shared" si="95"/>
        <v>42391.38</v>
      </c>
    </row>
    <row r="5179" spans="1:6" s="45" customFormat="1" ht="24">
      <c r="A5179" s="229">
        <v>606767</v>
      </c>
      <c r="B5179" s="21" t="s">
        <v>31</v>
      </c>
      <c r="C5179" s="32" t="s">
        <v>5977</v>
      </c>
      <c r="D5179" s="33" t="s">
        <v>21</v>
      </c>
      <c r="E5179" s="34">
        <v>42002.34</v>
      </c>
      <c r="F5179" s="168">
        <f t="shared" si="95"/>
        <v>42002.34</v>
      </c>
    </row>
    <row r="5180" spans="1:6" s="45" customFormat="1" ht="24">
      <c r="A5180" s="229">
        <v>607121</v>
      </c>
      <c r="B5180" s="21" t="s">
        <v>31</v>
      </c>
      <c r="C5180" s="32" t="s">
        <v>5978</v>
      </c>
      <c r="D5180" s="33" t="s">
        <v>21</v>
      </c>
      <c r="E5180" s="34">
        <v>39918.76</v>
      </c>
      <c r="F5180" s="168">
        <f t="shared" si="95"/>
        <v>39918.76</v>
      </c>
    </row>
    <row r="5181" spans="1:6" s="45" customFormat="1" ht="24">
      <c r="A5181" s="229">
        <v>606769</v>
      </c>
      <c r="B5181" s="21" t="s">
        <v>31</v>
      </c>
      <c r="C5181" s="32" t="s">
        <v>5979</v>
      </c>
      <c r="D5181" s="33" t="s">
        <v>21</v>
      </c>
      <c r="E5181" s="34">
        <v>39555.050000000003</v>
      </c>
      <c r="F5181" s="168">
        <f t="shared" si="95"/>
        <v>39555.050000000003</v>
      </c>
    </row>
    <row r="5182" spans="1:6" s="45" customFormat="1" ht="24">
      <c r="A5182" s="229">
        <v>607123</v>
      </c>
      <c r="B5182" s="21" t="s">
        <v>31</v>
      </c>
      <c r="C5182" s="32" t="s">
        <v>5980</v>
      </c>
      <c r="D5182" s="33" t="s">
        <v>21</v>
      </c>
      <c r="E5182" s="34">
        <v>39391.96</v>
      </c>
      <c r="F5182" s="168">
        <f t="shared" si="95"/>
        <v>39391.96</v>
      </c>
    </row>
    <row r="5183" spans="1:6" s="45" customFormat="1" ht="24">
      <c r="A5183" s="229">
        <v>606771</v>
      </c>
      <c r="B5183" s="21" t="s">
        <v>31</v>
      </c>
      <c r="C5183" s="32" t="s">
        <v>5981</v>
      </c>
      <c r="D5183" s="33" t="s">
        <v>21</v>
      </c>
      <c r="E5183" s="34">
        <v>39029.61</v>
      </c>
      <c r="F5183" s="168">
        <f t="shared" si="95"/>
        <v>39029.61</v>
      </c>
    </row>
    <row r="5184" spans="1:6" s="45" customFormat="1" ht="24">
      <c r="A5184" s="229">
        <v>607122</v>
      </c>
      <c r="B5184" s="21" t="s">
        <v>31</v>
      </c>
      <c r="C5184" s="32" t="s">
        <v>5982</v>
      </c>
      <c r="D5184" s="33" t="s">
        <v>21</v>
      </c>
      <c r="E5184" s="34">
        <v>43718.31</v>
      </c>
      <c r="F5184" s="168">
        <f t="shared" si="95"/>
        <v>43718.31</v>
      </c>
    </row>
    <row r="5185" spans="1:6" s="45" customFormat="1" ht="24">
      <c r="A5185" s="229">
        <v>606770</v>
      </c>
      <c r="B5185" s="21" t="s">
        <v>31</v>
      </c>
      <c r="C5185" s="32" t="s">
        <v>5983</v>
      </c>
      <c r="D5185" s="33" t="s">
        <v>21</v>
      </c>
      <c r="E5185" s="34">
        <v>43300.42</v>
      </c>
      <c r="F5185" s="168">
        <f t="shared" si="95"/>
        <v>43300.42</v>
      </c>
    </row>
    <row r="5186" spans="1:6" s="45" customFormat="1" ht="24">
      <c r="A5186" s="229">
        <v>607125</v>
      </c>
      <c r="B5186" s="21" t="s">
        <v>31</v>
      </c>
      <c r="C5186" s="32" t="s">
        <v>5984</v>
      </c>
      <c r="D5186" s="33" t="s">
        <v>21</v>
      </c>
      <c r="E5186" s="34">
        <v>40741.69</v>
      </c>
      <c r="F5186" s="168">
        <f t="shared" si="95"/>
        <v>40741.69</v>
      </c>
    </row>
    <row r="5187" spans="1:6" s="45" customFormat="1" ht="24">
      <c r="A5187" s="229">
        <v>606773</v>
      </c>
      <c r="B5187" s="21" t="s">
        <v>31</v>
      </c>
      <c r="C5187" s="32" t="s">
        <v>5985</v>
      </c>
      <c r="D5187" s="33" t="s">
        <v>21</v>
      </c>
      <c r="E5187" s="34">
        <v>40360.44</v>
      </c>
      <c r="F5187" s="168">
        <f t="shared" si="95"/>
        <v>40360.44</v>
      </c>
    </row>
    <row r="5188" spans="1:6" s="45" customFormat="1" ht="24">
      <c r="A5188" s="229">
        <v>607124</v>
      </c>
      <c r="B5188" s="21" t="s">
        <v>31</v>
      </c>
      <c r="C5188" s="32" t="s">
        <v>5986</v>
      </c>
      <c r="D5188" s="33" t="s">
        <v>21</v>
      </c>
      <c r="E5188" s="34">
        <v>44375.47</v>
      </c>
      <c r="F5188" s="168">
        <f t="shared" si="95"/>
        <v>44375.47</v>
      </c>
    </row>
    <row r="5189" spans="1:6" s="45" customFormat="1" ht="24">
      <c r="A5189" s="229">
        <v>606772</v>
      </c>
      <c r="B5189" s="21" t="s">
        <v>31</v>
      </c>
      <c r="C5189" s="32" t="s">
        <v>5987</v>
      </c>
      <c r="D5189" s="33" t="s">
        <v>21</v>
      </c>
      <c r="E5189" s="34">
        <v>43944.2</v>
      </c>
      <c r="F5189" s="168">
        <f t="shared" si="95"/>
        <v>43944.2</v>
      </c>
    </row>
    <row r="5190" spans="1:6" s="45" customFormat="1" ht="24">
      <c r="A5190" s="229">
        <v>607126</v>
      </c>
      <c r="B5190" s="21" t="s">
        <v>31</v>
      </c>
      <c r="C5190" s="32" t="s">
        <v>5988</v>
      </c>
      <c r="D5190" s="33" t="s">
        <v>21</v>
      </c>
      <c r="E5190" s="34">
        <v>45618.38</v>
      </c>
      <c r="F5190" s="168">
        <f t="shared" si="95"/>
        <v>45618.38</v>
      </c>
    </row>
    <row r="5191" spans="1:6" s="45" customFormat="1" ht="24">
      <c r="A5191" s="229">
        <v>606774</v>
      </c>
      <c r="B5191" s="21" t="s">
        <v>31</v>
      </c>
      <c r="C5191" s="32" t="s">
        <v>5989</v>
      </c>
      <c r="D5191" s="33" t="s">
        <v>21</v>
      </c>
      <c r="E5191" s="34">
        <v>45166.34</v>
      </c>
      <c r="F5191" s="168">
        <f t="shared" si="95"/>
        <v>45166.34</v>
      </c>
    </row>
    <row r="5192" spans="1:6" s="45" customFormat="1" ht="24">
      <c r="A5192" s="229">
        <v>607127</v>
      </c>
      <c r="B5192" s="21" t="s">
        <v>31</v>
      </c>
      <c r="C5192" s="32" t="s">
        <v>5990</v>
      </c>
      <c r="D5192" s="33" t="s">
        <v>21</v>
      </c>
      <c r="E5192" s="34">
        <v>41998.7</v>
      </c>
      <c r="F5192" s="168">
        <f t="shared" si="95"/>
        <v>41998.7</v>
      </c>
    </row>
    <row r="5193" spans="1:6" s="45" customFormat="1" ht="24">
      <c r="A5193" s="229">
        <v>606775</v>
      </c>
      <c r="B5193" s="21" t="s">
        <v>31</v>
      </c>
      <c r="C5193" s="32" t="s">
        <v>5991</v>
      </c>
      <c r="D5193" s="33" t="s">
        <v>21</v>
      </c>
      <c r="E5193" s="34">
        <v>41594.550000000003</v>
      </c>
      <c r="F5193" s="168">
        <f t="shared" si="95"/>
        <v>41594.550000000003</v>
      </c>
    </row>
    <row r="5194" spans="1:6" s="45" customFormat="1" ht="24">
      <c r="A5194" s="229">
        <v>607129</v>
      </c>
      <c r="B5194" s="21" t="s">
        <v>31</v>
      </c>
      <c r="C5194" s="32" t="s">
        <v>5992</v>
      </c>
      <c r="D5194" s="33" t="s">
        <v>21</v>
      </c>
      <c r="E5194" s="34">
        <v>43953.74</v>
      </c>
      <c r="F5194" s="168">
        <f t="shared" si="95"/>
        <v>43953.74</v>
      </c>
    </row>
    <row r="5195" spans="1:6" s="45" customFormat="1" ht="24">
      <c r="A5195" s="229">
        <v>606777</v>
      </c>
      <c r="B5195" s="21" t="s">
        <v>31</v>
      </c>
      <c r="C5195" s="32" t="s">
        <v>5993</v>
      </c>
      <c r="D5195" s="33" t="s">
        <v>21</v>
      </c>
      <c r="E5195" s="34">
        <v>43511.12</v>
      </c>
      <c r="F5195" s="168">
        <f t="shared" si="95"/>
        <v>43511.12</v>
      </c>
    </row>
    <row r="5196" spans="1:6" s="45" customFormat="1" ht="24">
      <c r="A5196" s="229">
        <v>607128</v>
      </c>
      <c r="B5196" s="21" t="s">
        <v>31</v>
      </c>
      <c r="C5196" s="32" t="s">
        <v>5994</v>
      </c>
      <c r="D5196" s="33" t="s">
        <v>21</v>
      </c>
      <c r="E5196" s="34">
        <v>48356.38</v>
      </c>
      <c r="F5196" s="168">
        <f t="shared" si="95"/>
        <v>48356.38</v>
      </c>
    </row>
    <row r="5197" spans="1:6" s="45" customFormat="1" ht="24">
      <c r="A5197" s="229">
        <v>606776</v>
      </c>
      <c r="B5197" s="21" t="s">
        <v>31</v>
      </c>
      <c r="C5197" s="32" t="s">
        <v>5995</v>
      </c>
      <c r="D5197" s="33" t="s">
        <v>21</v>
      </c>
      <c r="E5197" s="34">
        <v>47839.21</v>
      </c>
      <c r="F5197" s="168">
        <f t="shared" si="95"/>
        <v>47839.21</v>
      </c>
    </row>
    <row r="5198" spans="1:6" s="45" customFormat="1" ht="24">
      <c r="A5198" s="229">
        <v>607130</v>
      </c>
      <c r="B5198" s="21" t="s">
        <v>31</v>
      </c>
      <c r="C5198" s="32" t="s">
        <v>5996</v>
      </c>
      <c r="D5198" s="33" t="s">
        <v>21</v>
      </c>
      <c r="E5198" s="34">
        <v>51537.4</v>
      </c>
      <c r="F5198" s="168">
        <f t="shared" si="95"/>
        <v>51537.4</v>
      </c>
    </row>
    <row r="5199" spans="1:6" s="45" customFormat="1" ht="24">
      <c r="A5199" s="229">
        <v>606778</v>
      </c>
      <c r="B5199" s="21" t="s">
        <v>31</v>
      </c>
      <c r="C5199" s="32" t="s">
        <v>5997</v>
      </c>
      <c r="D5199" s="33" t="s">
        <v>21</v>
      </c>
      <c r="E5199" s="34">
        <v>50968.95</v>
      </c>
      <c r="F5199" s="168">
        <f t="shared" si="95"/>
        <v>50968.95</v>
      </c>
    </row>
    <row r="5200" spans="1:6" s="45" customFormat="1" ht="24">
      <c r="A5200" s="229">
        <v>607131</v>
      </c>
      <c r="B5200" s="21" t="s">
        <v>31</v>
      </c>
      <c r="C5200" s="32" t="s">
        <v>5998</v>
      </c>
      <c r="D5200" s="33" t="s">
        <v>21</v>
      </c>
      <c r="E5200" s="34">
        <v>48382.18</v>
      </c>
      <c r="F5200" s="168">
        <f t="shared" si="95"/>
        <v>48382.18</v>
      </c>
    </row>
    <row r="5201" spans="1:6" s="45" customFormat="1" ht="24">
      <c r="A5201" s="229">
        <v>606779</v>
      </c>
      <c r="B5201" s="21" t="s">
        <v>31</v>
      </c>
      <c r="C5201" s="32" t="s">
        <v>5999</v>
      </c>
      <c r="D5201" s="33" t="s">
        <v>21</v>
      </c>
      <c r="E5201" s="34">
        <v>47879.28</v>
      </c>
      <c r="F5201" s="168">
        <f t="shared" si="95"/>
        <v>47879.28</v>
      </c>
    </row>
    <row r="5202" spans="1:6" s="45" customFormat="1" ht="24">
      <c r="A5202" s="229">
        <v>607133</v>
      </c>
      <c r="B5202" s="21" t="s">
        <v>31</v>
      </c>
      <c r="C5202" s="32" t="s">
        <v>6000</v>
      </c>
      <c r="D5202" s="33" t="s">
        <v>21</v>
      </c>
      <c r="E5202" s="34">
        <v>49122.84</v>
      </c>
      <c r="F5202" s="168">
        <f t="shared" si="95"/>
        <v>49122.84</v>
      </c>
    </row>
    <row r="5203" spans="1:6" s="45" customFormat="1" ht="24">
      <c r="A5203" s="229">
        <v>606781</v>
      </c>
      <c r="B5203" s="21" t="s">
        <v>31</v>
      </c>
      <c r="C5203" s="32" t="s">
        <v>6001</v>
      </c>
      <c r="D5203" s="33" t="s">
        <v>21</v>
      </c>
      <c r="E5203" s="34">
        <v>48604.82</v>
      </c>
      <c r="F5203" s="168">
        <f t="shared" si="95"/>
        <v>48604.82</v>
      </c>
    </row>
    <row r="5204" spans="1:6" s="45" customFormat="1" ht="24">
      <c r="A5204" s="229">
        <v>607132</v>
      </c>
      <c r="B5204" s="21" t="s">
        <v>31</v>
      </c>
      <c r="C5204" s="32" t="s">
        <v>6002</v>
      </c>
      <c r="D5204" s="33" t="s">
        <v>21</v>
      </c>
      <c r="E5204" s="34">
        <v>53549.48</v>
      </c>
      <c r="F5204" s="168">
        <f t="shared" si="95"/>
        <v>53549.48</v>
      </c>
    </row>
    <row r="5205" spans="1:6" s="45" customFormat="1" ht="24">
      <c r="A5205" s="229">
        <v>606780</v>
      </c>
      <c r="B5205" s="21" t="s">
        <v>31</v>
      </c>
      <c r="C5205" s="32" t="s">
        <v>6003</v>
      </c>
      <c r="D5205" s="33" t="s">
        <v>21</v>
      </c>
      <c r="E5205" s="34">
        <v>52941.18</v>
      </c>
      <c r="F5205" s="168">
        <f t="shared" si="95"/>
        <v>52941.18</v>
      </c>
    </row>
    <row r="5206" spans="1:6" s="45" customFormat="1" ht="24">
      <c r="A5206" s="229">
        <v>607134</v>
      </c>
      <c r="B5206" s="21" t="s">
        <v>31</v>
      </c>
      <c r="C5206" s="32" t="s">
        <v>6004</v>
      </c>
      <c r="D5206" s="33" t="s">
        <v>21</v>
      </c>
      <c r="E5206" s="34">
        <v>53028.14</v>
      </c>
      <c r="F5206" s="168">
        <f t="shared" si="95"/>
        <v>53028.14</v>
      </c>
    </row>
    <row r="5207" spans="1:6" s="45" customFormat="1" ht="24">
      <c r="A5207" s="229">
        <v>606782</v>
      </c>
      <c r="B5207" s="21" t="s">
        <v>31</v>
      </c>
      <c r="C5207" s="32" t="s">
        <v>6005</v>
      </c>
      <c r="D5207" s="33" t="s">
        <v>21</v>
      </c>
      <c r="E5207" s="34">
        <v>52433.75</v>
      </c>
      <c r="F5207" s="168">
        <f t="shared" si="95"/>
        <v>52433.75</v>
      </c>
    </row>
    <row r="5208" spans="1:6" s="45" customFormat="1" ht="24">
      <c r="A5208" s="229">
        <v>607136</v>
      </c>
      <c r="B5208" s="21" t="s">
        <v>31</v>
      </c>
      <c r="C5208" s="32" t="s">
        <v>6006</v>
      </c>
      <c r="D5208" s="33" t="s">
        <v>21</v>
      </c>
      <c r="E5208" s="34">
        <v>52322.53</v>
      </c>
      <c r="F5208" s="168">
        <f t="shared" si="95"/>
        <v>52322.53</v>
      </c>
    </row>
    <row r="5209" spans="1:6" s="45" customFormat="1" ht="24">
      <c r="A5209" s="229">
        <v>606784</v>
      </c>
      <c r="B5209" s="21" t="s">
        <v>31</v>
      </c>
      <c r="C5209" s="32" t="s">
        <v>6007</v>
      </c>
      <c r="D5209" s="33" t="s">
        <v>21</v>
      </c>
      <c r="E5209" s="34">
        <v>51747.12</v>
      </c>
      <c r="F5209" s="168">
        <f t="shared" si="95"/>
        <v>51747.12</v>
      </c>
    </row>
    <row r="5210" spans="1:6" s="45" customFormat="1" ht="24">
      <c r="A5210" s="229">
        <v>607135</v>
      </c>
      <c r="B5210" s="21" t="s">
        <v>31</v>
      </c>
      <c r="C5210" s="32" t="s">
        <v>6008</v>
      </c>
      <c r="D5210" s="33" t="s">
        <v>21</v>
      </c>
      <c r="E5210" s="34">
        <v>58403.69</v>
      </c>
      <c r="F5210" s="168">
        <f t="shared" si="95"/>
        <v>58403.69</v>
      </c>
    </row>
    <row r="5211" spans="1:6" s="45" customFormat="1" ht="24">
      <c r="A5211" s="229">
        <v>606783</v>
      </c>
      <c r="B5211" s="21" t="s">
        <v>31</v>
      </c>
      <c r="C5211" s="32" t="s">
        <v>6009</v>
      </c>
      <c r="D5211" s="33" t="s">
        <v>21</v>
      </c>
      <c r="E5211" s="34">
        <v>57736.639999999999</v>
      </c>
      <c r="F5211" s="168">
        <f t="shared" si="95"/>
        <v>57736.639999999999</v>
      </c>
    </row>
    <row r="5212" spans="1:6" s="45" customFormat="1" ht="24">
      <c r="A5212" s="229">
        <v>607138</v>
      </c>
      <c r="B5212" s="21" t="s">
        <v>31</v>
      </c>
      <c r="C5212" s="32" t="s">
        <v>6010</v>
      </c>
      <c r="D5212" s="33" t="s">
        <v>21</v>
      </c>
      <c r="E5212" s="34">
        <v>53224.26</v>
      </c>
      <c r="F5212" s="168">
        <f t="shared" si="95"/>
        <v>53224.26</v>
      </c>
    </row>
    <row r="5213" spans="1:6" s="45" customFormat="1" ht="24">
      <c r="A5213" s="229">
        <v>606786</v>
      </c>
      <c r="B5213" s="21" t="s">
        <v>31</v>
      </c>
      <c r="C5213" s="32" t="s">
        <v>6011</v>
      </c>
      <c r="D5213" s="33" t="s">
        <v>21</v>
      </c>
      <c r="E5213" s="34">
        <v>52611.28</v>
      </c>
      <c r="F5213" s="168">
        <f t="shared" si="95"/>
        <v>52611.28</v>
      </c>
    </row>
    <row r="5214" spans="1:6" s="45" customFormat="1" ht="24">
      <c r="A5214" s="229">
        <v>606842</v>
      </c>
      <c r="B5214" s="21" t="s">
        <v>31</v>
      </c>
      <c r="C5214" s="32" t="s">
        <v>6012</v>
      </c>
      <c r="D5214" s="33" t="s">
        <v>21</v>
      </c>
      <c r="E5214" s="34">
        <v>66161.259999999995</v>
      </c>
      <c r="F5214" s="168">
        <f t="shared" si="95"/>
        <v>66161.259999999995</v>
      </c>
    </row>
    <row r="5215" spans="1:6" s="45" customFormat="1" ht="24">
      <c r="A5215" s="229">
        <v>606832</v>
      </c>
      <c r="B5215" s="21" t="s">
        <v>31</v>
      </c>
      <c r="C5215" s="32" t="s">
        <v>6013</v>
      </c>
      <c r="D5215" s="33" t="s">
        <v>21</v>
      </c>
      <c r="E5215" s="34">
        <v>65788.41</v>
      </c>
      <c r="F5215" s="168">
        <f t="shared" si="95"/>
        <v>65788.41</v>
      </c>
    </row>
    <row r="5216" spans="1:6" s="45" customFormat="1" ht="24">
      <c r="A5216" s="229">
        <v>606843</v>
      </c>
      <c r="B5216" s="21" t="s">
        <v>31</v>
      </c>
      <c r="C5216" s="32" t="s">
        <v>6014</v>
      </c>
      <c r="D5216" s="33" t="s">
        <v>21</v>
      </c>
      <c r="E5216" s="34">
        <v>68751.710000000006</v>
      </c>
      <c r="F5216" s="168">
        <f t="shared" si="95"/>
        <v>68751.710000000006</v>
      </c>
    </row>
    <row r="5217" spans="1:6" s="45" customFormat="1" ht="24">
      <c r="A5217" s="229">
        <v>606833</v>
      </c>
      <c r="B5217" s="21" t="s">
        <v>31</v>
      </c>
      <c r="C5217" s="32" t="s">
        <v>6015</v>
      </c>
      <c r="D5217" s="33" t="s">
        <v>21</v>
      </c>
      <c r="E5217" s="34">
        <v>68360.960000000006</v>
      </c>
      <c r="F5217" s="168">
        <f t="shared" si="95"/>
        <v>68360.960000000006</v>
      </c>
    </row>
    <row r="5218" spans="1:6" s="45" customFormat="1" ht="24">
      <c r="A5218" s="229">
        <v>606845</v>
      </c>
      <c r="B5218" s="21" t="s">
        <v>31</v>
      </c>
      <c r="C5218" s="32" t="s">
        <v>6016</v>
      </c>
      <c r="D5218" s="33" t="s">
        <v>21</v>
      </c>
      <c r="E5218" s="34">
        <v>71299.240000000005</v>
      </c>
      <c r="F5218" s="168">
        <f t="shared" si="95"/>
        <v>71299.240000000005</v>
      </c>
    </row>
    <row r="5219" spans="1:6" s="45" customFormat="1" ht="24">
      <c r="A5219" s="229">
        <v>606835</v>
      </c>
      <c r="B5219" s="21" t="s">
        <v>31</v>
      </c>
      <c r="C5219" s="32" t="s">
        <v>6017</v>
      </c>
      <c r="D5219" s="33" t="s">
        <v>21</v>
      </c>
      <c r="E5219" s="34">
        <v>70908.92</v>
      </c>
      <c r="F5219" s="168">
        <f t="shared" si="95"/>
        <v>70908.92</v>
      </c>
    </row>
    <row r="5220" spans="1:6" s="45" customFormat="1" ht="24">
      <c r="A5220" s="229">
        <v>606844</v>
      </c>
      <c r="B5220" s="21" t="s">
        <v>31</v>
      </c>
      <c r="C5220" s="32" t="s">
        <v>6018</v>
      </c>
      <c r="D5220" s="33" t="s">
        <v>21</v>
      </c>
      <c r="E5220" s="34">
        <v>69823.62</v>
      </c>
      <c r="F5220" s="168">
        <f t="shared" si="95"/>
        <v>69823.62</v>
      </c>
    </row>
    <row r="5221" spans="1:6" s="45" customFormat="1" ht="24">
      <c r="A5221" s="229">
        <v>606834</v>
      </c>
      <c r="B5221" s="21" t="s">
        <v>31</v>
      </c>
      <c r="C5221" s="32" t="s">
        <v>6019</v>
      </c>
      <c r="D5221" s="33" t="s">
        <v>21</v>
      </c>
      <c r="E5221" s="34">
        <v>69422.039999999994</v>
      </c>
      <c r="F5221" s="168">
        <f t="shared" si="95"/>
        <v>69422.039999999994</v>
      </c>
    </row>
    <row r="5222" spans="1:6" s="45" customFormat="1" ht="24">
      <c r="A5222" s="229">
        <v>606847</v>
      </c>
      <c r="B5222" s="21" t="s">
        <v>31</v>
      </c>
      <c r="C5222" s="32" t="s">
        <v>6020</v>
      </c>
      <c r="D5222" s="33" t="s">
        <v>21</v>
      </c>
      <c r="E5222" s="34">
        <v>74556.39</v>
      </c>
      <c r="F5222" s="168">
        <f t="shared" si="95"/>
        <v>74556.39</v>
      </c>
    </row>
    <row r="5223" spans="1:6" s="45" customFormat="1" ht="24">
      <c r="A5223" s="229">
        <v>606837</v>
      </c>
      <c r="B5223" s="21" t="s">
        <v>31</v>
      </c>
      <c r="C5223" s="32" t="s">
        <v>6021</v>
      </c>
      <c r="D5223" s="33" t="s">
        <v>21</v>
      </c>
      <c r="E5223" s="34">
        <v>74118.929999999993</v>
      </c>
      <c r="F5223" s="168">
        <f t="shared" si="95"/>
        <v>74118.929999999993</v>
      </c>
    </row>
    <row r="5224" spans="1:6" s="45" customFormat="1" ht="24">
      <c r="A5224" s="229">
        <v>606846</v>
      </c>
      <c r="B5224" s="21" t="s">
        <v>31</v>
      </c>
      <c r="C5224" s="32" t="s">
        <v>6022</v>
      </c>
      <c r="D5224" s="33" t="s">
        <v>21</v>
      </c>
      <c r="E5224" s="34">
        <v>76381.77</v>
      </c>
      <c r="F5224" s="168">
        <f t="shared" si="95"/>
        <v>76381.77</v>
      </c>
    </row>
    <row r="5225" spans="1:6" s="45" customFormat="1" ht="24">
      <c r="A5225" s="229">
        <v>606836</v>
      </c>
      <c r="B5225" s="21" t="s">
        <v>31</v>
      </c>
      <c r="C5225" s="32" t="s">
        <v>6023</v>
      </c>
      <c r="D5225" s="33" t="s">
        <v>21</v>
      </c>
      <c r="E5225" s="34">
        <v>75939.149999999994</v>
      </c>
      <c r="F5225" s="168">
        <f t="shared" si="95"/>
        <v>75939.149999999994</v>
      </c>
    </row>
    <row r="5226" spans="1:6" s="45" customFormat="1" ht="24">
      <c r="A5226" s="229">
        <v>606848</v>
      </c>
      <c r="B5226" s="21" t="s">
        <v>31</v>
      </c>
      <c r="C5226" s="32" t="s">
        <v>6024</v>
      </c>
      <c r="D5226" s="33" t="s">
        <v>21</v>
      </c>
      <c r="E5226" s="34">
        <v>76782.37</v>
      </c>
      <c r="F5226" s="168">
        <f t="shared" si="95"/>
        <v>76782.37</v>
      </c>
    </row>
    <row r="5227" spans="1:6" s="45" customFormat="1" ht="24">
      <c r="A5227" s="229">
        <v>606838</v>
      </c>
      <c r="B5227" s="21" t="s">
        <v>31</v>
      </c>
      <c r="C5227" s="32" t="s">
        <v>6025</v>
      </c>
      <c r="D5227" s="33" t="s">
        <v>21</v>
      </c>
      <c r="E5227" s="34">
        <v>76322.570000000007</v>
      </c>
      <c r="F5227" s="168">
        <f t="shared" si="95"/>
        <v>76322.570000000007</v>
      </c>
    </row>
    <row r="5228" spans="1:6" s="45" customFormat="1" ht="24">
      <c r="A5228" s="229">
        <v>606849</v>
      </c>
      <c r="B5228" s="21" t="s">
        <v>31</v>
      </c>
      <c r="C5228" s="32" t="s">
        <v>6026</v>
      </c>
      <c r="D5228" s="33" t="s">
        <v>21</v>
      </c>
      <c r="E5228" s="34">
        <v>81430.539999999994</v>
      </c>
      <c r="F5228" s="168">
        <f t="shared" si="95"/>
        <v>81430.539999999994</v>
      </c>
    </row>
    <row r="5229" spans="1:6" s="45" customFormat="1" ht="24">
      <c r="A5229" s="229">
        <v>606839</v>
      </c>
      <c r="B5229" s="21" t="s">
        <v>31</v>
      </c>
      <c r="C5229" s="32" t="s">
        <v>6027</v>
      </c>
      <c r="D5229" s="33" t="s">
        <v>21</v>
      </c>
      <c r="E5229" s="34">
        <v>80980.88</v>
      </c>
      <c r="F5229" s="168">
        <f t="shared" si="95"/>
        <v>80980.88</v>
      </c>
    </row>
    <row r="5230" spans="1:6" s="45" customFormat="1" ht="24">
      <c r="A5230" s="229">
        <v>606850</v>
      </c>
      <c r="B5230" s="21" t="s">
        <v>31</v>
      </c>
      <c r="C5230" s="32" t="s">
        <v>6028</v>
      </c>
      <c r="D5230" s="33" t="s">
        <v>21</v>
      </c>
      <c r="E5230" s="34">
        <v>83660.820000000007</v>
      </c>
      <c r="F5230" s="168">
        <f t="shared" si="95"/>
        <v>83660.820000000007</v>
      </c>
    </row>
    <row r="5231" spans="1:6" s="45" customFormat="1" ht="24">
      <c r="A5231" s="229">
        <v>606840</v>
      </c>
      <c r="B5231" s="21" t="s">
        <v>31</v>
      </c>
      <c r="C5231" s="32" t="s">
        <v>6029</v>
      </c>
      <c r="D5231" s="33" t="s">
        <v>21</v>
      </c>
      <c r="E5231" s="34">
        <v>83170.62</v>
      </c>
      <c r="F5231" s="168">
        <f t="shared" ref="F5231:F5294" si="96">E5231*$F$5038</f>
        <v>83170.62</v>
      </c>
    </row>
    <row r="5232" spans="1:6" s="45" customFormat="1" ht="24">
      <c r="A5232" s="229">
        <v>606851</v>
      </c>
      <c r="B5232" s="21" t="s">
        <v>31</v>
      </c>
      <c r="C5232" s="32" t="s">
        <v>6030</v>
      </c>
      <c r="D5232" s="33" t="s">
        <v>21</v>
      </c>
      <c r="E5232" s="34">
        <v>84504.92</v>
      </c>
      <c r="F5232" s="168">
        <f t="shared" si="96"/>
        <v>84504.92</v>
      </c>
    </row>
    <row r="5233" spans="1:6" s="45" customFormat="1" ht="24">
      <c r="A5233" s="229">
        <v>606841</v>
      </c>
      <c r="B5233" s="21" t="s">
        <v>31</v>
      </c>
      <c r="C5233" s="32" t="s">
        <v>6031</v>
      </c>
      <c r="D5233" s="33" t="s">
        <v>21</v>
      </c>
      <c r="E5233" s="34">
        <v>84034.29</v>
      </c>
      <c r="F5233" s="168">
        <f t="shared" si="96"/>
        <v>84034.29</v>
      </c>
    </row>
    <row r="5234" spans="1:6" s="45" customFormat="1" ht="14.25">
      <c r="A5234" s="229">
        <v>605604</v>
      </c>
      <c r="B5234" s="21" t="s">
        <v>31</v>
      </c>
      <c r="C5234" s="32" t="s">
        <v>6032</v>
      </c>
      <c r="D5234" s="33" t="s">
        <v>44</v>
      </c>
      <c r="E5234" s="34">
        <v>283.64</v>
      </c>
      <c r="F5234" s="168">
        <f t="shared" si="96"/>
        <v>283.64</v>
      </c>
    </row>
    <row r="5235" spans="1:6" s="45" customFormat="1" ht="14.25">
      <c r="A5235" s="229">
        <v>605695</v>
      </c>
      <c r="B5235" s="21" t="s">
        <v>31</v>
      </c>
      <c r="C5235" s="32" t="s">
        <v>6033</v>
      </c>
      <c r="D5235" s="33" t="s">
        <v>21</v>
      </c>
      <c r="E5235" s="34">
        <v>1577.26</v>
      </c>
      <c r="F5235" s="168">
        <f t="shared" si="96"/>
        <v>1577.26</v>
      </c>
    </row>
    <row r="5236" spans="1:6" s="45" customFormat="1" ht="14.25">
      <c r="A5236" s="229">
        <v>605607</v>
      </c>
      <c r="B5236" s="21" t="s">
        <v>31</v>
      </c>
      <c r="C5236" s="32" t="s">
        <v>6034</v>
      </c>
      <c r="D5236" s="33" t="s">
        <v>21</v>
      </c>
      <c r="E5236" s="34">
        <v>1546.52</v>
      </c>
      <c r="F5236" s="168">
        <f t="shared" si="96"/>
        <v>1546.52</v>
      </c>
    </row>
    <row r="5237" spans="1:6" s="45" customFormat="1" ht="14.25">
      <c r="A5237" s="229">
        <v>605696</v>
      </c>
      <c r="B5237" s="21" t="s">
        <v>31</v>
      </c>
      <c r="C5237" s="32" t="s">
        <v>6035</v>
      </c>
      <c r="D5237" s="33" t="s">
        <v>21</v>
      </c>
      <c r="E5237" s="34">
        <v>1814.8</v>
      </c>
      <c r="F5237" s="168">
        <f t="shared" si="96"/>
        <v>1814.8</v>
      </c>
    </row>
    <row r="5238" spans="1:6" s="45" customFormat="1" ht="14.25">
      <c r="A5238" s="229">
        <v>605608</v>
      </c>
      <c r="B5238" s="21" t="s">
        <v>31</v>
      </c>
      <c r="C5238" s="32" t="s">
        <v>6036</v>
      </c>
      <c r="D5238" s="33" t="s">
        <v>21</v>
      </c>
      <c r="E5238" s="34">
        <v>1782.14</v>
      </c>
      <c r="F5238" s="168">
        <f t="shared" si="96"/>
        <v>1782.14</v>
      </c>
    </row>
    <row r="5239" spans="1:6" s="45" customFormat="1" ht="14.25">
      <c r="A5239" s="229">
        <v>605697</v>
      </c>
      <c r="B5239" s="21" t="s">
        <v>31</v>
      </c>
      <c r="C5239" s="32" t="s">
        <v>6037</v>
      </c>
      <c r="D5239" s="33" t="s">
        <v>21</v>
      </c>
      <c r="E5239" s="34">
        <v>2052.39</v>
      </c>
      <c r="F5239" s="168">
        <f t="shared" si="96"/>
        <v>2052.39</v>
      </c>
    </row>
    <row r="5240" spans="1:6" s="45" customFormat="1" ht="14.25">
      <c r="A5240" s="229">
        <v>605609</v>
      </c>
      <c r="B5240" s="21" t="s">
        <v>31</v>
      </c>
      <c r="C5240" s="32" t="s">
        <v>6038</v>
      </c>
      <c r="D5240" s="33" t="s">
        <v>21</v>
      </c>
      <c r="E5240" s="34">
        <v>2017.8</v>
      </c>
      <c r="F5240" s="168">
        <f t="shared" si="96"/>
        <v>2017.8</v>
      </c>
    </row>
    <row r="5241" spans="1:6" s="45" customFormat="1" ht="14.25">
      <c r="A5241" s="229">
        <v>605698</v>
      </c>
      <c r="B5241" s="21" t="s">
        <v>31</v>
      </c>
      <c r="C5241" s="32" t="s">
        <v>6039</v>
      </c>
      <c r="D5241" s="33" t="s">
        <v>21</v>
      </c>
      <c r="E5241" s="34">
        <v>2243.75</v>
      </c>
      <c r="F5241" s="168">
        <f t="shared" si="96"/>
        <v>2243.75</v>
      </c>
    </row>
    <row r="5242" spans="1:6" s="45" customFormat="1" ht="14.25">
      <c r="A5242" s="229">
        <v>605610</v>
      </c>
      <c r="B5242" s="21" t="s">
        <v>31</v>
      </c>
      <c r="C5242" s="32" t="s">
        <v>6040</v>
      </c>
      <c r="D5242" s="33" t="s">
        <v>21</v>
      </c>
      <c r="E5242" s="34">
        <v>2207.2399999999998</v>
      </c>
      <c r="F5242" s="168">
        <f t="shared" si="96"/>
        <v>2207.2399999999998</v>
      </c>
    </row>
    <row r="5243" spans="1:6" s="45" customFormat="1" ht="14.25">
      <c r="A5243" s="229">
        <v>605699</v>
      </c>
      <c r="B5243" s="21" t="s">
        <v>31</v>
      </c>
      <c r="C5243" s="32" t="s">
        <v>6041</v>
      </c>
      <c r="D5243" s="33" t="s">
        <v>21</v>
      </c>
      <c r="E5243" s="34">
        <v>2481.25</v>
      </c>
      <c r="F5243" s="168">
        <f t="shared" si="96"/>
        <v>2481.25</v>
      </c>
    </row>
    <row r="5244" spans="1:6" s="45" customFormat="1" ht="14.25">
      <c r="A5244" s="229">
        <v>605611</v>
      </c>
      <c r="B5244" s="21" t="s">
        <v>31</v>
      </c>
      <c r="C5244" s="32" t="s">
        <v>6042</v>
      </c>
      <c r="D5244" s="33" t="s">
        <v>21</v>
      </c>
      <c r="E5244" s="34">
        <v>2442.8200000000002</v>
      </c>
      <c r="F5244" s="168">
        <f t="shared" si="96"/>
        <v>2442.8200000000002</v>
      </c>
    </row>
    <row r="5245" spans="1:6" s="45" customFormat="1" ht="14.25">
      <c r="A5245" s="229">
        <v>605700</v>
      </c>
      <c r="B5245" s="21" t="s">
        <v>31</v>
      </c>
      <c r="C5245" s="32" t="s">
        <v>6043</v>
      </c>
      <c r="D5245" s="33" t="s">
        <v>21</v>
      </c>
      <c r="E5245" s="34">
        <v>2811.38</v>
      </c>
      <c r="F5245" s="168">
        <f t="shared" si="96"/>
        <v>2811.38</v>
      </c>
    </row>
    <row r="5246" spans="1:6" s="45" customFormat="1" ht="14.25">
      <c r="A5246" s="229">
        <v>605612</v>
      </c>
      <c r="B5246" s="21" t="s">
        <v>31</v>
      </c>
      <c r="C5246" s="32" t="s">
        <v>6044</v>
      </c>
      <c r="D5246" s="33" t="s">
        <v>21</v>
      </c>
      <c r="E5246" s="34">
        <v>2771.03</v>
      </c>
      <c r="F5246" s="168">
        <f t="shared" si="96"/>
        <v>2771.03</v>
      </c>
    </row>
    <row r="5247" spans="1:6" s="45" customFormat="1" ht="14.25">
      <c r="A5247" s="229">
        <v>605701</v>
      </c>
      <c r="B5247" s="21" t="s">
        <v>31</v>
      </c>
      <c r="C5247" s="32" t="s">
        <v>6045</v>
      </c>
      <c r="D5247" s="33" t="s">
        <v>21</v>
      </c>
      <c r="E5247" s="34">
        <v>3002.69</v>
      </c>
      <c r="F5247" s="168">
        <f t="shared" si="96"/>
        <v>3002.69</v>
      </c>
    </row>
    <row r="5248" spans="1:6" s="45" customFormat="1" ht="14.25">
      <c r="A5248" s="229">
        <v>605613</v>
      </c>
      <c r="B5248" s="21" t="s">
        <v>31</v>
      </c>
      <c r="C5248" s="32" t="s">
        <v>6046</v>
      </c>
      <c r="D5248" s="33" t="s">
        <v>21</v>
      </c>
      <c r="E5248" s="34">
        <v>2960.42</v>
      </c>
      <c r="F5248" s="168">
        <f t="shared" si="96"/>
        <v>2960.42</v>
      </c>
    </row>
    <row r="5249" spans="1:6" s="45" customFormat="1" ht="14.25">
      <c r="A5249" s="229">
        <v>605702</v>
      </c>
      <c r="B5249" s="21" t="s">
        <v>31</v>
      </c>
      <c r="C5249" s="32" t="s">
        <v>6047</v>
      </c>
      <c r="D5249" s="33" t="s">
        <v>21</v>
      </c>
      <c r="E5249" s="34">
        <v>3282.77</v>
      </c>
      <c r="F5249" s="168">
        <f t="shared" si="96"/>
        <v>3282.77</v>
      </c>
    </row>
    <row r="5250" spans="1:6" s="45" customFormat="1" ht="14.25">
      <c r="A5250" s="229">
        <v>605614</v>
      </c>
      <c r="B5250" s="21" t="s">
        <v>31</v>
      </c>
      <c r="C5250" s="32" t="s">
        <v>6048</v>
      </c>
      <c r="D5250" s="33" t="s">
        <v>21</v>
      </c>
      <c r="E5250" s="34">
        <v>3216.48</v>
      </c>
      <c r="F5250" s="168">
        <f t="shared" si="96"/>
        <v>3216.48</v>
      </c>
    </row>
    <row r="5251" spans="1:6" s="45" customFormat="1" ht="14.25">
      <c r="A5251" s="229">
        <v>605703</v>
      </c>
      <c r="B5251" s="21" t="s">
        <v>31</v>
      </c>
      <c r="C5251" s="32" t="s">
        <v>6049</v>
      </c>
      <c r="D5251" s="33" t="s">
        <v>21</v>
      </c>
      <c r="E5251" s="34">
        <v>3478.8</v>
      </c>
      <c r="F5251" s="168">
        <f t="shared" si="96"/>
        <v>3478.8</v>
      </c>
    </row>
    <row r="5252" spans="1:6" s="45" customFormat="1" ht="14.25">
      <c r="A5252" s="229">
        <v>605615</v>
      </c>
      <c r="B5252" s="21" t="s">
        <v>31</v>
      </c>
      <c r="C5252" s="32" t="s">
        <v>6050</v>
      </c>
      <c r="D5252" s="33" t="s">
        <v>21</v>
      </c>
      <c r="E5252" s="34">
        <v>3409.63</v>
      </c>
      <c r="F5252" s="168">
        <f t="shared" si="96"/>
        <v>3409.63</v>
      </c>
    </row>
    <row r="5253" spans="1:6" s="45" customFormat="1" ht="14.25">
      <c r="A5253" s="229">
        <v>605704</v>
      </c>
      <c r="B5253" s="21" t="s">
        <v>31</v>
      </c>
      <c r="C5253" s="32" t="s">
        <v>6051</v>
      </c>
      <c r="D5253" s="33" t="s">
        <v>21</v>
      </c>
      <c r="E5253" s="34">
        <v>3721.77</v>
      </c>
      <c r="F5253" s="168">
        <f t="shared" si="96"/>
        <v>3721.77</v>
      </c>
    </row>
    <row r="5254" spans="1:6" s="45" customFormat="1" ht="14.25">
      <c r="A5254" s="229">
        <v>605616</v>
      </c>
      <c r="B5254" s="21" t="s">
        <v>31</v>
      </c>
      <c r="C5254" s="32" t="s">
        <v>6052</v>
      </c>
      <c r="D5254" s="33" t="s">
        <v>21</v>
      </c>
      <c r="E5254" s="34">
        <v>3649.72</v>
      </c>
      <c r="F5254" s="168">
        <f t="shared" si="96"/>
        <v>3649.72</v>
      </c>
    </row>
    <row r="5255" spans="1:6" s="45" customFormat="1" ht="14.25">
      <c r="A5255" s="229">
        <v>605705</v>
      </c>
      <c r="B5255" s="21" t="s">
        <v>31</v>
      </c>
      <c r="C5255" s="32" t="s">
        <v>6053</v>
      </c>
      <c r="D5255" s="33" t="s">
        <v>21</v>
      </c>
      <c r="E5255" s="34">
        <v>3968.84</v>
      </c>
      <c r="F5255" s="168">
        <f t="shared" si="96"/>
        <v>3968.84</v>
      </c>
    </row>
    <row r="5256" spans="1:6" s="45" customFormat="1" ht="14.25">
      <c r="A5256" s="229">
        <v>605617</v>
      </c>
      <c r="B5256" s="21" t="s">
        <v>31</v>
      </c>
      <c r="C5256" s="32" t="s">
        <v>6054</v>
      </c>
      <c r="D5256" s="33" t="s">
        <v>21</v>
      </c>
      <c r="E5256" s="34">
        <v>3893.91</v>
      </c>
      <c r="F5256" s="168">
        <f t="shared" si="96"/>
        <v>3893.91</v>
      </c>
    </row>
    <row r="5257" spans="1:6" s="45" customFormat="1" ht="14.25">
      <c r="A5257" s="229">
        <v>605706</v>
      </c>
      <c r="B5257" s="21" t="s">
        <v>31</v>
      </c>
      <c r="C5257" s="32" t="s">
        <v>6055</v>
      </c>
      <c r="D5257" s="33" t="s">
        <v>21</v>
      </c>
      <c r="E5257" s="34">
        <v>4171.16</v>
      </c>
      <c r="F5257" s="168">
        <f t="shared" si="96"/>
        <v>4171.16</v>
      </c>
    </row>
    <row r="5258" spans="1:6" s="45" customFormat="1" ht="14.25">
      <c r="A5258" s="229">
        <v>605618</v>
      </c>
      <c r="B5258" s="21" t="s">
        <v>31</v>
      </c>
      <c r="C5258" s="32" t="s">
        <v>6056</v>
      </c>
      <c r="D5258" s="33" t="s">
        <v>21</v>
      </c>
      <c r="E5258" s="34">
        <v>4093.35</v>
      </c>
      <c r="F5258" s="168">
        <f t="shared" si="96"/>
        <v>4093.35</v>
      </c>
    </row>
    <row r="5259" spans="1:6" s="45" customFormat="1" ht="14.25">
      <c r="A5259" s="229">
        <v>605707</v>
      </c>
      <c r="B5259" s="21" t="s">
        <v>31</v>
      </c>
      <c r="C5259" s="32" t="s">
        <v>6057</v>
      </c>
      <c r="D5259" s="33" t="s">
        <v>21</v>
      </c>
      <c r="E5259" s="34">
        <v>4626.71</v>
      </c>
      <c r="F5259" s="168">
        <f t="shared" si="96"/>
        <v>4626.71</v>
      </c>
    </row>
    <row r="5260" spans="1:6" s="45" customFormat="1" ht="14.25">
      <c r="A5260" s="229">
        <v>605619</v>
      </c>
      <c r="B5260" s="21" t="s">
        <v>31</v>
      </c>
      <c r="C5260" s="32" t="s">
        <v>6058</v>
      </c>
      <c r="D5260" s="33" t="s">
        <v>21</v>
      </c>
      <c r="E5260" s="34">
        <v>4546.01</v>
      </c>
      <c r="F5260" s="168">
        <f t="shared" si="96"/>
        <v>4546.01</v>
      </c>
    </row>
    <row r="5261" spans="1:6" s="45" customFormat="1" ht="14.25">
      <c r="A5261" s="229">
        <v>605708</v>
      </c>
      <c r="B5261" s="21" t="s">
        <v>31</v>
      </c>
      <c r="C5261" s="32" t="s">
        <v>6059</v>
      </c>
      <c r="D5261" s="33" t="s">
        <v>21</v>
      </c>
      <c r="E5261" s="34">
        <v>5422.05</v>
      </c>
      <c r="F5261" s="168">
        <f t="shared" si="96"/>
        <v>5422.05</v>
      </c>
    </row>
    <row r="5262" spans="1:6" s="45" customFormat="1" ht="14.25">
      <c r="A5262" s="229">
        <v>605620</v>
      </c>
      <c r="B5262" s="21" t="s">
        <v>31</v>
      </c>
      <c r="C5262" s="32" t="s">
        <v>6060</v>
      </c>
      <c r="D5262" s="33" t="s">
        <v>21</v>
      </c>
      <c r="E5262" s="34">
        <v>5338.47</v>
      </c>
      <c r="F5262" s="168">
        <f t="shared" si="96"/>
        <v>5338.47</v>
      </c>
    </row>
    <row r="5263" spans="1:6" s="45" customFormat="1" ht="14.25">
      <c r="A5263" s="229">
        <v>605709</v>
      </c>
      <c r="B5263" s="21" t="s">
        <v>31</v>
      </c>
      <c r="C5263" s="32" t="s">
        <v>6061</v>
      </c>
      <c r="D5263" s="33" t="s">
        <v>21</v>
      </c>
      <c r="E5263" s="34">
        <v>5786.01</v>
      </c>
      <c r="F5263" s="168">
        <f t="shared" si="96"/>
        <v>5786.01</v>
      </c>
    </row>
    <row r="5264" spans="1:6" s="45" customFormat="1" ht="14.25">
      <c r="A5264" s="229">
        <v>605621</v>
      </c>
      <c r="B5264" s="21" t="s">
        <v>31</v>
      </c>
      <c r="C5264" s="32" t="s">
        <v>6062</v>
      </c>
      <c r="D5264" s="33" t="s">
        <v>21</v>
      </c>
      <c r="E5264" s="34">
        <v>5699.54</v>
      </c>
      <c r="F5264" s="168">
        <f t="shared" si="96"/>
        <v>5699.54</v>
      </c>
    </row>
    <row r="5265" spans="1:6" s="45" customFormat="1" ht="14.25">
      <c r="A5265" s="229">
        <v>605710</v>
      </c>
      <c r="B5265" s="21" t="s">
        <v>31</v>
      </c>
      <c r="C5265" s="32" t="s">
        <v>6063</v>
      </c>
      <c r="D5265" s="33" t="s">
        <v>21</v>
      </c>
      <c r="E5265" s="34">
        <v>6100.96</v>
      </c>
      <c r="F5265" s="168">
        <f t="shared" si="96"/>
        <v>6100.96</v>
      </c>
    </row>
    <row r="5266" spans="1:6" s="45" customFormat="1" ht="14.25">
      <c r="A5266" s="229">
        <v>605622</v>
      </c>
      <c r="B5266" s="21" t="s">
        <v>31</v>
      </c>
      <c r="C5266" s="32" t="s">
        <v>6064</v>
      </c>
      <c r="D5266" s="33" t="s">
        <v>21</v>
      </c>
      <c r="E5266" s="34">
        <v>6011.61</v>
      </c>
      <c r="F5266" s="168">
        <f t="shared" si="96"/>
        <v>6011.61</v>
      </c>
    </row>
    <row r="5267" spans="1:6" s="45" customFormat="1" ht="14.25">
      <c r="A5267" s="229">
        <v>605711</v>
      </c>
      <c r="B5267" s="21" t="s">
        <v>31</v>
      </c>
      <c r="C5267" s="32" t="s">
        <v>6065</v>
      </c>
      <c r="D5267" s="33" t="s">
        <v>21</v>
      </c>
      <c r="E5267" s="34">
        <v>6307.91</v>
      </c>
      <c r="F5267" s="168">
        <f t="shared" si="96"/>
        <v>6307.91</v>
      </c>
    </row>
    <row r="5268" spans="1:6" s="45" customFormat="1" ht="14.25">
      <c r="A5268" s="229">
        <v>605623</v>
      </c>
      <c r="B5268" s="21" t="s">
        <v>31</v>
      </c>
      <c r="C5268" s="32" t="s">
        <v>6066</v>
      </c>
      <c r="D5268" s="33" t="s">
        <v>21</v>
      </c>
      <c r="E5268" s="34">
        <v>6215.68</v>
      </c>
      <c r="F5268" s="168">
        <f t="shared" si="96"/>
        <v>6215.68</v>
      </c>
    </row>
    <row r="5269" spans="1:6" s="45" customFormat="1" ht="14.25">
      <c r="A5269" s="229">
        <v>605712</v>
      </c>
      <c r="B5269" s="21" t="s">
        <v>31</v>
      </c>
      <c r="C5269" s="32" t="s">
        <v>6067</v>
      </c>
      <c r="D5269" s="33" t="s">
        <v>21</v>
      </c>
      <c r="E5269" s="34">
        <v>6643.57</v>
      </c>
      <c r="F5269" s="168">
        <f t="shared" si="96"/>
        <v>6643.57</v>
      </c>
    </row>
    <row r="5270" spans="1:6" s="45" customFormat="1" ht="14.25">
      <c r="A5270" s="229">
        <v>605624</v>
      </c>
      <c r="B5270" s="21" t="s">
        <v>31</v>
      </c>
      <c r="C5270" s="32" t="s">
        <v>6068</v>
      </c>
      <c r="D5270" s="33" t="s">
        <v>21</v>
      </c>
      <c r="E5270" s="34">
        <v>6548.46</v>
      </c>
      <c r="F5270" s="168">
        <f t="shared" si="96"/>
        <v>6548.46</v>
      </c>
    </row>
    <row r="5271" spans="1:6" s="45" customFormat="1" ht="14.25">
      <c r="A5271" s="229">
        <v>605713</v>
      </c>
      <c r="B5271" s="21" t="s">
        <v>31</v>
      </c>
      <c r="C5271" s="32" t="s">
        <v>6069</v>
      </c>
      <c r="D5271" s="33" t="s">
        <v>21</v>
      </c>
      <c r="E5271" s="34">
        <v>8900.5</v>
      </c>
      <c r="F5271" s="168">
        <f t="shared" si="96"/>
        <v>8900.5</v>
      </c>
    </row>
    <row r="5272" spans="1:6" s="45" customFormat="1" ht="14.25">
      <c r="A5272" s="229">
        <v>605625</v>
      </c>
      <c r="B5272" s="21" t="s">
        <v>31</v>
      </c>
      <c r="C5272" s="32" t="s">
        <v>6070</v>
      </c>
      <c r="D5272" s="33" t="s">
        <v>21</v>
      </c>
      <c r="E5272" s="34">
        <v>8802.5</v>
      </c>
      <c r="F5272" s="168">
        <f t="shared" si="96"/>
        <v>8802.5</v>
      </c>
    </row>
    <row r="5273" spans="1:6" s="45" customFormat="1" ht="14.25">
      <c r="A5273" s="229">
        <v>605714</v>
      </c>
      <c r="B5273" s="21" t="s">
        <v>31</v>
      </c>
      <c r="C5273" s="32" t="s">
        <v>6071</v>
      </c>
      <c r="D5273" s="33" t="s">
        <v>21</v>
      </c>
      <c r="E5273" s="34">
        <v>11200.68</v>
      </c>
      <c r="F5273" s="168">
        <f t="shared" si="96"/>
        <v>11200.68</v>
      </c>
    </row>
    <row r="5274" spans="1:6" s="45" customFormat="1" ht="14.25">
      <c r="A5274" s="229">
        <v>605626</v>
      </c>
      <c r="B5274" s="21" t="s">
        <v>31</v>
      </c>
      <c r="C5274" s="32" t="s">
        <v>6072</v>
      </c>
      <c r="D5274" s="33" t="s">
        <v>21</v>
      </c>
      <c r="E5274" s="34">
        <v>11099.8</v>
      </c>
      <c r="F5274" s="168">
        <f t="shared" si="96"/>
        <v>11099.8</v>
      </c>
    </row>
    <row r="5275" spans="1:6" s="45" customFormat="1" ht="14.25">
      <c r="A5275" s="229">
        <v>605715</v>
      </c>
      <c r="B5275" s="21" t="s">
        <v>31</v>
      </c>
      <c r="C5275" s="32" t="s">
        <v>6073</v>
      </c>
      <c r="D5275" s="33" t="s">
        <v>21</v>
      </c>
      <c r="E5275" s="34">
        <v>11962.64</v>
      </c>
      <c r="F5275" s="168">
        <f t="shared" si="96"/>
        <v>11962.64</v>
      </c>
    </row>
    <row r="5276" spans="1:6" s="45" customFormat="1" ht="14.25">
      <c r="A5276" s="229">
        <v>605627</v>
      </c>
      <c r="B5276" s="21" t="s">
        <v>31</v>
      </c>
      <c r="C5276" s="32" t="s">
        <v>6074</v>
      </c>
      <c r="D5276" s="33" t="s">
        <v>21</v>
      </c>
      <c r="E5276" s="34">
        <v>11858.88</v>
      </c>
      <c r="F5276" s="168">
        <f t="shared" si="96"/>
        <v>11858.88</v>
      </c>
    </row>
    <row r="5277" spans="1:6" s="45" customFormat="1" ht="14.25">
      <c r="A5277" s="229">
        <v>605716</v>
      </c>
      <c r="B5277" s="21" t="s">
        <v>31</v>
      </c>
      <c r="C5277" s="32" t="s">
        <v>6075</v>
      </c>
      <c r="D5277" s="33" t="s">
        <v>21</v>
      </c>
      <c r="E5277" s="34">
        <v>12413.93</v>
      </c>
      <c r="F5277" s="168">
        <f t="shared" si="96"/>
        <v>12413.93</v>
      </c>
    </row>
    <row r="5278" spans="1:6" s="45" customFormat="1" ht="14.25">
      <c r="A5278" s="229">
        <v>605628</v>
      </c>
      <c r="B5278" s="21" t="s">
        <v>31</v>
      </c>
      <c r="C5278" s="32" t="s">
        <v>6076</v>
      </c>
      <c r="D5278" s="33" t="s">
        <v>21</v>
      </c>
      <c r="E5278" s="34">
        <v>12307.29</v>
      </c>
      <c r="F5278" s="168">
        <f t="shared" si="96"/>
        <v>12307.29</v>
      </c>
    </row>
    <row r="5279" spans="1:6" s="45" customFormat="1" ht="14.25">
      <c r="A5279" s="229">
        <v>605717</v>
      </c>
      <c r="B5279" s="21" t="s">
        <v>31</v>
      </c>
      <c r="C5279" s="32" t="s">
        <v>6077</v>
      </c>
      <c r="D5279" s="33" t="s">
        <v>21</v>
      </c>
      <c r="E5279" s="34">
        <v>13232.08</v>
      </c>
      <c r="F5279" s="168">
        <f t="shared" si="96"/>
        <v>13232.08</v>
      </c>
    </row>
    <row r="5280" spans="1:6" s="45" customFormat="1" ht="14.25">
      <c r="A5280" s="229">
        <v>605629</v>
      </c>
      <c r="B5280" s="21" t="s">
        <v>31</v>
      </c>
      <c r="C5280" s="32" t="s">
        <v>6078</v>
      </c>
      <c r="D5280" s="33" t="s">
        <v>21</v>
      </c>
      <c r="E5280" s="34">
        <v>13122.56</v>
      </c>
      <c r="F5280" s="168">
        <f t="shared" si="96"/>
        <v>13122.56</v>
      </c>
    </row>
    <row r="5281" spans="1:6" s="45" customFormat="1" ht="14.25">
      <c r="A5281" s="229">
        <v>605651</v>
      </c>
      <c r="B5281" s="21" t="s">
        <v>31</v>
      </c>
      <c r="C5281" s="32" t="s">
        <v>6079</v>
      </c>
      <c r="D5281" s="33" t="s">
        <v>21</v>
      </c>
      <c r="E5281" s="34">
        <v>1490.31</v>
      </c>
      <c r="F5281" s="168">
        <f t="shared" si="96"/>
        <v>1490.31</v>
      </c>
    </row>
    <row r="5282" spans="1:6" s="45" customFormat="1" ht="14.25">
      <c r="A5282" s="229">
        <v>605460</v>
      </c>
      <c r="B5282" s="21" t="s">
        <v>31</v>
      </c>
      <c r="C5282" s="32" t="s">
        <v>6080</v>
      </c>
      <c r="D5282" s="33" t="s">
        <v>21</v>
      </c>
      <c r="E5282" s="34">
        <v>1459.57</v>
      </c>
      <c r="F5282" s="168">
        <f t="shared" si="96"/>
        <v>1459.57</v>
      </c>
    </row>
    <row r="5283" spans="1:6" s="45" customFormat="1" ht="14.25">
      <c r="A5283" s="229">
        <v>605652</v>
      </c>
      <c r="B5283" s="21" t="s">
        <v>31</v>
      </c>
      <c r="C5283" s="32" t="s">
        <v>6081</v>
      </c>
      <c r="D5283" s="33" t="s">
        <v>21</v>
      </c>
      <c r="E5283" s="34">
        <v>1714.28</v>
      </c>
      <c r="F5283" s="168">
        <f t="shared" si="96"/>
        <v>1714.28</v>
      </c>
    </row>
    <row r="5284" spans="1:6" s="45" customFormat="1" ht="14.25">
      <c r="A5284" s="229">
        <v>605461</v>
      </c>
      <c r="B5284" s="21" t="s">
        <v>31</v>
      </c>
      <c r="C5284" s="32" t="s">
        <v>6082</v>
      </c>
      <c r="D5284" s="33" t="s">
        <v>21</v>
      </c>
      <c r="E5284" s="34">
        <v>1681.62</v>
      </c>
      <c r="F5284" s="168">
        <f t="shared" si="96"/>
        <v>1681.62</v>
      </c>
    </row>
    <row r="5285" spans="1:6" s="45" customFormat="1" ht="14.25">
      <c r="A5285" s="229">
        <v>605653</v>
      </c>
      <c r="B5285" s="21" t="s">
        <v>31</v>
      </c>
      <c r="C5285" s="32" t="s">
        <v>6083</v>
      </c>
      <c r="D5285" s="33" t="s">
        <v>21</v>
      </c>
      <c r="E5285" s="34">
        <v>1938.28</v>
      </c>
      <c r="F5285" s="168">
        <f t="shared" si="96"/>
        <v>1938.28</v>
      </c>
    </row>
    <row r="5286" spans="1:6" s="45" customFormat="1" ht="14.25">
      <c r="A5286" s="229">
        <v>605462</v>
      </c>
      <c r="B5286" s="21" t="s">
        <v>31</v>
      </c>
      <c r="C5286" s="32" t="s">
        <v>6084</v>
      </c>
      <c r="D5286" s="33" t="s">
        <v>21</v>
      </c>
      <c r="E5286" s="34">
        <v>1903.69</v>
      </c>
      <c r="F5286" s="168">
        <f t="shared" si="96"/>
        <v>1903.69</v>
      </c>
    </row>
    <row r="5287" spans="1:6" s="45" customFormat="1" ht="14.25">
      <c r="A5287" s="229">
        <v>605654</v>
      </c>
      <c r="B5287" s="21" t="s">
        <v>31</v>
      </c>
      <c r="C5287" s="32" t="s">
        <v>6085</v>
      </c>
      <c r="D5287" s="33" t="s">
        <v>21</v>
      </c>
      <c r="E5287" s="34">
        <v>2118.77</v>
      </c>
      <c r="F5287" s="168">
        <f t="shared" si="96"/>
        <v>2118.77</v>
      </c>
    </row>
    <row r="5288" spans="1:6" s="45" customFormat="1" ht="14.25">
      <c r="A5288" s="229">
        <v>605463</v>
      </c>
      <c r="B5288" s="21" t="s">
        <v>31</v>
      </c>
      <c r="C5288" s="32" t="s">
        <v>6086</v>
      </c>
      <c r="D5288" s="33" t="s">
        <v>21</v>
      </c>
      <c r="E5288" s="34">
        <v>2082.2600000000002</v>
      </c>
      <c r="F5288" s="168">
        <f t="shared" si="96"/>
        <v>2082.2600000000002</v>
      </c>
    </row>
    <row r="5289" spans="1:6" s="45" customFormat="1" ht="14.25">
      <c r="A5289" s="229">
        <v>605655</v>
      </c>
      <c r="B5289" s="21" t="s">
        <v>31</v>
      </c>
      <c r="C5289" s="32" t="s">
        <v>6087</v>
      </c>
      <c r="D5289" s="33" t="s">
        <v>21</v>
      </c>
      <c r="E5289" s="34">
        <v>2342.69</v>
      </c>
      <c r="F5289" s="168">
        <f t="shared" si="96"/>
        <v>2342.69</v>
      </c>
    </row>
    <row r="5290" spans="1:6" s="45" customFormat="1" ht="14.25">
      <c r="A5290" s="229">
        <v>605464</v>
      </c>
      <c r="B5290" s="21" t="s">
        <v>31</v>
      </c>
      <c r="C5290" s="32" t="s">
        <v>6088</v>
      </c>
      <c r="D5290" s="33" t="s">
        <v>21</v>
      </c>
      <c r="E5290" s="34">
        <v>2304.2600000000002</v>
      </c>
      <c r="F5290" s="168">
        <f t="shared" si="96"/>
        <v>2304.2600000000002</v>
      </c>
    </row>
    <row r="5291" spans="1:6" s="45" customFormat="1" ht="14.25">
      <c r="A5291" s="229">
        <v>605656</v>
      </c>
      <c r="B5291" s="21" t="s">
        <v>31</v>
      </c>
      <c r="C5291" s="32" t="s">
        <v>6089</v>
      </c>
      <c r="D5291" s="33" t="s">
        <v>21</v>
      </c>
      <c r="E5291" s="34">
        <v>2653.78</v>
      </c>
      <c r="F5291" s="168">
        <f t="shared" si="96"/>
        <v>2653.78</v>
      </c>
    </row>
    <row r="5292" spans="1:6" s="45" customFormat="1" ht="14.25">
      <c r="A5292" s="229">
        <v>605465</v>
      </c>
      <c r="B5292" s="21" t="s">
        <v>31</v>
      </c>
      <c r="C5292" s="32" t="s">
        <v>6090</v>
      </c>
      <c r="D5292" s="33" t="s">
        <v>21</v>
      </c>
      <c r="E5292" s="34">
        <v>2613.4299999999998</v>
      </c>
      <c r="F5292" s="168">
        <f t="shared" si="96"/>
        <v>2613.4299999999998</v>
      </c>
    </row>
    <row r="5293" spans="1:6" s="45" customFormat="1" ht="14.25">
      <c r="A5293" s="229">
        <v>605657</v>
      </c>
      <c r="B5293" s="21" t="s">
        <v>31</v>
      </c>
      <c r="C5293" s="32" t="s">
        <v>6091</v>
      </c>
      <c r="D5293" s="33" t="s">
        <v>21</v>
      </c>
      <c r="E5293" s="34">
        <v>2834.23</v>
      </c>
      <c r="F5293" s="168">
        <f t="shared" si="96"/>
        <v>2834.23</v>
      </c>
    </row>
    <row r="5294" spans="1:6" s="45" customFormat="1" ht="14.25">
      <c r="A5294" s="229">
        <v>605466</v>
      </c>
      <c r="B5294" s="21" t="s">
        <v>31</v>
      </c>
      <c r="C5294" s="32" t="s">
        <v>6092</v>
      </c>
      <c r="D5294" s="33" t="s">
        <v>21</v>
      </c>
      <c r="E5294" s="34">
        <v>2791.96</v>
      </c>
      <c r="F5294" s="168">
        <f t="shared" si="96"/>
        <v>2791.96</v>
      </c>
    </row>
    <row r="5295" spans="1:6" s="45" customFormat="1" ht="14.25">
      <c r="A5295" s="229">
        <v>605658</v>
      </c>
      <c r="B5295" s="21" t="s">
        <v>31</v>
      </c>
      <c r="C5295" s="32" t="s">
        <v>6093</v>
      </c>
      <c r="D5295" s="33" t="s">
        <v>21</v>
      </c>
      <c r="E5295" s="34">
        <v>3100.73</v>
      </c>
      <c r="F5295" s="168">
        <f t="shared" ref="F5295:F5358" si="97">E5295*$F$5038</f>
        <v>3100.73</v>
      </c>
    </row>
    <row r="5296" spans="1:6" s="45" customFormat="1" ht="14.25">
      <c r="A5296" s="229">
        <v>605467</v>
      </c>
      <c r="B5296" s="21" t="s">
        <v>31</v>
      </c>
      <c r="C5296" s="32" t="s">
        <v>6094</v>
      </c>
      <c r="D5296" s="33" t="s">
        <v>21</v>
      </c>
      <c r="E5296" s="34">
        <v>3034.44</v>
      </c>
      <c r="F5296" s="168">
        <f t="shared" si="97"/>
        <v>3034.44</v>
      </c>
    </row>
    <row r="5297" spans="1:6" s="45" customFormat="1" ht="14.25">
      <c r="A5297" s="229">
        <v>605659</v>
      </c>
      <c r="B5297" s="21" t="s">
        <v>31</v>
      </c>
      <c r="C5297" s="32" t="s">
        <v>6095</v>
      </c>
      <c r="D5297" s="33" t="s">
        <v>21</v>
      </c>
      <c r="E5297" s="34">
        <v>3285.89</v>
      </c>
      <c r="F5297" s="168">
        <f t="shared" si="97"/>
        <v>3285.89</v>
      </c>
    </row>
    <row r="5298" spans="1:6" s="45" customFormat="1" ht="14.25">
      <c r="A5298" s="229">
        <v>605468</v>
      </c>
      <c r="B5298" s="21" t="s">
        <v>31</v>
      </c>
      <c r="C5298" s="32" t="s">
        <v>6096</v>
      </c>
      <c r="D5298" s="33" t="s">
        <v>21</v>
      </c>
      <c r="E5298" s="34">
        <v>3216.72</v>
      </c>
      <c r="F5298" s="168">
        <f t="shared" si="97"/>
        <v>3216.72</v>
      </c>
    </row>
    <row r="5299" spans="1:6" s="45" customFormat="1" ht="14.25">
      <c r="A5299" s="229">
        <v>605660</v>
      </c>
      <c r="B5299" s="21" t="s">
        <v>31</v>
      </c>
      <c r="C5299" s="32" t="s">
        <v>6097</v>
      </c>
      <c r="D5299" s="33" t="s">
        <v>21</v>
      </c>
      <c r="E5299" s="34">
        <v>3515.28</v>
      </c>
      <c r="F5299" s="168">
        <f t="shared" si="97"/>
        <v>3515.28</v>
      </c>
    </row>
    <row r="5300" spans="1:6" s="45" customFormat="1" ht="14.25">
      <c r="A5300" s="229">
        <v>605469</v>
      </c>
      <c r="B5300" s="21" t="s">
        <v>31</v>
      </c>
      <c r="C5300" s="32" t="s">
        <v>6098</v>
      </c>
      <c r="D5300" s="33" t="s">
        <v>21</v>
      </c>
      <c r="E5300" s="34">
        <v>3443.23</v>
      </c>
      <c r="F5300" s="168">
        <f t="shared" si="97"/>
        <v>3443.23</v>
      </c>
    </row>
    <row r="5301" spans="1:6" s="45" customFormat="1" ht="14.25">
      <c r="A5301" s="229">
        <v>605661</v>
      </c>
      <c r="B5301" s="21" t="s">
        <v>31</v>
      </c>
      <c r="C5301" s="32" t="s">
        <v>6099</v>
      </c>
      <c r="D5301" s="33" t="s">
        <v>21</v>
      </c>
      <c r="E5301" s="34">
        <v>3748.77</v>
      </c>
      <c r="F5301" s="168">
        <f t="shared" si="97"/>
        <v>3748.77</v>
      </c>
    </row>
    <row r="5302" spans="1:6" s="45" customFormat="1" ht="14.25">
      <c r="A5302" s="229">
        <v>605470</v>
      </c>
      <c r="B5302" s="21" t="s">
        <v>31</v>
      </c>
      <c r="C5302" s="32" t="s">
        <v>6100</v>
      </c>
      <c r="D5302" s="33" t="s">
        <v>21</v>
      </c>
      <c r="E5302" s="34">
        <v>3673.83</v>
      </c>
      <c r="F5302" s="168">
        <f t="shared" si="97"/>
        <v>3673.83</v>
      </c>
    </row>
    <row r="5303" spans="1:6" s="45" customFormat="1" ht="14.25">
      <c r="A5303" s="229">
        <v>605662</v>
      </c>
      <c r="B5303" s="21" t="s">
        <v>31</v>
      </c>
      <c r="C5303" s="32" t="s">
        <v>6101</v>
      </c>
      <c r="D5303" s="33" t="s">
        <v>21</v>
      </c>
      <c r="E5303" s="34">
        <v>3940.22</v>
      </c>
      <c r="F5303" s="168">
        <f t="shared" si="97"/>
        <v>3940.22</v>
      </c>
    </row>
    <row r="5304" spans="1:6" s="45" customFormat="1" ht="14.25">
      <c r="A5304" s="229">
        <v>605471</v>
      </c>
      <c r="B5304" s="21" t="s">
        <v>31</v>
      </c>
      <c r="C5304" s="32" t="s">
        <v>6102</v>
      </c>
      <c r="D5304" s="33" t="s">
        <v>21</v>
      </c>
      <c r="E5304" s="34">
        <v>3862.4</v>
      </c>
      <c r="F5304" s="168">
        <f t="shared" si="97"/>
        <v>3862.4</v>
      </c>
    </row>
    <row r="5305" spans="1:6" s="45" customFormat="1" ht="14.25">
      <c r="A5305" s="229">
        <v>605663</v>
      </c>
      <c r="B5305" s="21" t="s">
        <v>31</v>
      </c>
      <c r="C5305" s="32" t="s">
        <v>6103</v>
      </c>
      <c r="D5305" s="33" t="s">
        <v>21</v>
      </c>
      <c r="E5305" s="34">
        <v>4382.1899999999996</v>
      </c>
      <c r="F5305" s="168">
        <f t="shared" si="97"/>
        <v>4382.1899999999996</v>
      </c>
    </row>
    <row r="5306" spans="1:6" s="45" customFormat="1" ht="14.25">
      <c r="A5306" s="229">
        <v>605472</v>
      </c>
      <c r="B5306" s="21" t="s">
        <v>31</v>
      </c>
      <c r="C5306" s="32" t="s">
        <v>6104</v>
      </c>
      <c r="D5306" s="33" t="s">
        <v>21</v>
      </c>
      <c r="E5306" s="34">
        <v>4301.49</v>
      </c>
      <c r="F5306" s="168">
        <f t="shared" si="97"/>
        <v>4301.49</v>
      </c>
    </row>
    <row r="5307" spans="1:6" s="45" customFormat="1" ht="14.25">
      <c r="A5307" s="229">
        <v>605664</v>
      </c>
      <c r="B5307" s="21" t="s">
        <v>31</v>
      </c>
      <c r="C5307" s="32" t="s">
        <v>6105</v>
      </c>
      <c r="D5307" s="33" t="s">
        <v>21</v>
      </c>
      <c r="E5307" s="34">
        <v>5129.03</v>
      </c>
      <c r="F5307" s="168">
        <f t="shared" si="97"/>
        <v>5129.03</v>
      </c>
    </row>
    <row r="5308" spans="1:6" s="45" customFormat="1" ht="14.25">
      <c r="A5308" s="229">
        <v>605473</v>
      </c>
      <c r="B5308" s="21" t="s">
        <v>31</v>
      </c>
      <c r="C5308" s="32" t="s">
        <v>6106</v>
      </c>
      <c r="D5308" s="33" t="s">
        <v>21</v>
      </c>
      <c r="E5308" s="34">
        <v>5045.45</v>
      </c>
      <c r="F5308" s="168">
        <f t="shared" si="97"/>
        <v>5045.45</v>
      </c>
    </row>
    <row r="5309" spans="1:6" s="45" customFormat="1" ht="14.25">
      <c r="A5309" s="229">
        <v>605665</v>
      </c>
      <c r="B5309" s="21" t="s">
        <v>31</v>
      </c>
      <c r="C5309" s="32" t="s">
        <v>6107</v>
      </c>
      <c r="D5309" s="33" t="s">
        <v>21</v>
      </c>
      <c r="E5309" s="34">
        <v>5371.3</v>
      </c>
      <c r="F5309" s="168">
        <f t="shared" si="97"/>
        <v>5371.3</v>
      </c>
    </row>
    <row r="5310" spans="1:6" s="45" customFormat="1" ht="14.25">
      <c r="A5310" s="229">
        <v>605474</v>
      </c>
      <c r="B5310" s="21" t="s">
        <v>31</v>
      </c>
      <c r="C5310" s="32" t="s">
        <v>6108</v>
      </c>
      <c r="D5310" s="33" t="s">
        <v>21</v>
      </c>
      <c r="E5310" s="34">
        <v>5284.84</v>
      </c>
      <c r="F5310" s="168">
        <f t="shared" si="97"/>
        <v>5284.84</v>
      </c>
    </row>
    <row r="5311" spans="1:6" s="45" customFormat="1" ht="14.25">
      <c r="A5311" s="229">
        <v>605666</v>
      </c>
      <c r="B5311" s="21" t="s">
        <v>31</v>
      </c>
      <c r="C5311" s="32" t="s">
        <v>6109</v>
      </c>
      <c r="D5311" s="33" t="s">
        <v>21</v>
      </c>
      <c r="E5311" s="34">
        <v>5770.98</v>
      </c>
      <c r="F5311" s="168">
        <f t="shared" si="97"/>
        <v>5770.98</v>
      </c>
    </row>
    <row r="5312" spans="1:6" s="45" customFormat="1" ht="14.25">
      <c r="A5312" s="229">
        <v>605475</v>
      </c>
      <c r="B5312" s="21" t="s">
        <v>31</v>
      </c>
      <c r="C5312" s="32" t="s">
        <v>6110</v>
      </c>
      <c r="D5312" s="33" t="s">
        <v>21</v>
      </c>
      <c r="E5312" s="34">
        <v>5681.64</v>
      </c>
      <c r="F5312" s="168">
        <f t="shared" si="97"/>
        <v>5681.64</v>
      </c>
    </row>
    <row r="5313" spans="1:6" s="45" customFormat="1" ht="14.25">
      <c r="A5313" s="229">
        <v>605667</v>
      </c>
      <c r="B5313" s="21" t="s">
        <v>31</v>
      </c>
      <c r="C5313" s="32" t="s">
        <v>6111</v>
      </c>
      <c r="D5313" s="33" t="s">
        <v>21</v>
      </c>
      <c r="E5313" s="34">
        <v>5970.02</v>
      </c>
      <c r="F5313" s="168">
        <f t="shared" si="97"/>
        <v>5970.02</v>
      </c>
    </row>
    <row r="5314" spans="1:6" s="45" customFormat="1" ht="14.25">
      <c r="A5314" s="229">
        <v>605476</v>
      </c>
      <c r="B5314" s="21" t="s">
        <v>31</v>
      </c>
      <c r="C5314" s="32" t="s">
        <v>6112</v>
      </c>
      <c r="D5314" s="33" t="s">
        <v>21</v>
      </c>
      <c r="E5314" s="34">
        <v>5877.79</v>
      </c>
      <c r="F5314" s="168">
        <f t="shared" si="97"/>
        <v>5877.79</v>
      </c>
    </row>
    <row r="5315" spans="1:6" s="45" customFormat="1" ht="14.25">
      <c r="A5315" s="229">
        <v>605668</v>
      </c>
      <c r="B5315" s="21" t="s">
        <v>31</v>
      </c>
      <c r="C5315" s="32" t="s">
        <v>6113</v>
      </c>
      <c r="D5315" s="33" t="s">
        <v>21</v>
      </c>
      <c r="E5315" s="34">
        <v>6292.48</v>
      </c>
      <c r="F5315" s="168">
        <f t="shared" si="97"/>
        <v>6292.48</v>
      </c>
    </row>
    <row r="5316" spans="1:6" s="45" customFormat="1" ht="14.25">
      <c r="A5316" s="229">
        <v>605477</v>
      </c>
      <c r="B5316" s="21" t="s">
        <v>31</v>
      </c>
      <c r="C5316" s="32" t="s">
        <v>6114</v>
      </c>
      <c r="D5316" s="33" t="s">
        <v>21</v>
      </c>
      <c r="E5316" s="34">
        <v>6197.37</v>
      </c>
      <c r="F5316" s="168">
        <f t="shared" si="97"/>
        <v>6197.37</v>
      </c>
    </row>
    <row r="5317" spans="1:6" s="45" customFormat="1" ht="14.25">
      <c r="A5317" s="229">
        <v>605669</v>
      </c>
      <c r="B5317" s="21" t="s">
        <v>31</v>
      </c>
      <c r="C5317" s="32" t="s">
        <v>6115</v>
      </c>
      <c r="D5317" s="33" t="s">
        <v>21</v>
      </c>
      <c r="E5317" s="34">
        <v>8249.18</v>
      </c>
      <c r="F5317" s="168">
        <f t="shared" si="97"/>
        <v>8249.18</v>
      </c>
    </row>
    <row r="5318" spans="1:6" s="45" customFormat="1" ht="14.25">
      <c r="A5318" s="229">
        <v>605478</v>
      </c>
      <c r="B5318" s="21" t="s">
        <v>31</v>
      </c>
      <c r="C5318" s="32" t="s">
        <v>6116</v>
      </c>
      <c r="D5318" s="33" t="s">
        <v>21</v>
      </c>
      <c r="E5318" s="34">
        <v>8151.19</v>
      </c>
      <c r="F5318" s="168">
        <f t="shared" si="97"/>
        <v>8151.19</v>
      </c>
    </row>
    <row r="5319" spans="1:6" s="45" customFormat="1" ht="14.25">
      <c r="A5319" s="229">
        <v>605670</v>
      </c>
      <c r="B5319" s="21" t="s">
        <v>31</v>
      </c>
      <c r="C5319" s="32" t="s">
        <v>6117</v>
      </c>
      <c r="D5319" s="33" t="s">
        <v>21</v>
      </c>
      <c r="E5319" s="34">
        <v>10379.9</v>
      </c>
      <c r="F5319" s="168">
        <f t="shared" si="97"/>
        <v>10379.9</v>
      </c>
    </row>
    <row r="5320" spans="1:6" s="45" customFormat="1" ht="14.25">
      <c r="A5320" s="229">
        <v>605479</v>
      </c>
      <c r="B5320" s="21" t="s">
        <v>31</v>
      </c>
      <c r="C5320" s="32" t="s">
        <v>6118</v>
      </c>
      <c r="D5320" s="33" t="s">
        <v>21</v>
      </c>
      <c r="E5320" s="34">
        <v>10279.030000000001</v>
      </c>
      <c r="F5320" s="168">
        <f t="shared" si="97"/>
        <v>10279.030000000001</v>
      </c>
    </row>
    <row r="5321" spans="1:6" s="45" customFormat="1" ht="14.25">
      <c r="A5321" s="229">
        <v>605671</v>
      </c>
      <c r="B5321" s="21" t="s">
        <v>31</v>
      </c>
      <c r="C5321" s="32" t="s">
        <v>6119</v>
      </c>
      <c r="D5321" s="33" t="s">
        <v>21</v>
      </c>
      <c r="E5321" s="34">
        <v>11095.14</v>
      </c>
      <c r="F5321" s="168">
        <f t="shared" si="97"/>
        <v>11095.14</v>
      </c>
    </row>
    <row r="5322" spans="1:6" s="45" customFormat="1" ht="14.25">
      <c r="A5322" s="229">
        <v>605480</v>
      </c>
      <c r="B5322" s="21" t="s">
        <v>31</v>
      </c>
      <c r="C5322" s="32" t="s">
        <v>6120</v>
      </c>
      <c r="D5322" s="33" t="s">
        <v>21</v>
      </c>
      <c r="E5322" s="34">
        <v>10991.39</v>
      </c>
      <c r="F5322" s="168">
        <f t="shared" si="97"/>
        <v>10991.39</v>
      </c>
    </row>
    <row r="5323" spans="1:6" s="45" customFormat="1" ht="14.25">
      <c r="A5323" s="229">
        <v>605672</v>
      </c>
      <c r="B5323" s="21" t="s">
        <v>31</v>
      </c>
      <c r="C5323" s="32" t="s">
        <v>6121</v>
      </c>
      <c r="D5323" s="33" t="s">
        <v>21</v>
      </c>
      <c r="E5323" s="34">
        <v>11529.75</v>
      </c>
      <c r="F5323" s="168">
        <f t="shared" si="97"/>
        <v>11529.75</v>
      </c>
    </row>
    <row r="5324" spans="1:6" s="45" customFormat="1" ht="14.25">
      <c r="A5324" s="229">
        <v>605481</v>
      </c>
      <c r="B5324" s="21" t="s">
        <v>31</v>
      </c>
      <c r="C5324" s="32" t="s">
        <v>6122</v>
      </c>
      <c r="D5324" s="33" t="s">
        <v>21</v>
      </c>
      <c r="E5324" s="34">
        <v>11423.11</v>
      </c>
      <c r="F5324" s="168">
        <f t="shared" si="97"/>
        <v>11423.11</v>
      </c>
    </row>
    <row r="5325" spans="1:6" s="45" customFormat="1" ht="14.25">
      <c r="A5325" s="229">
        <v>605673</v>
      </c>
      <c r="B5325" s="21" t="s">
        <v>31</v>
      </c>
      <c r="C5325" s="32" t="s">
        <v>6123</v>
      </c>
      <c r="D5325" s="33" t="s">
        <v>21</v>
      </c>
      <c r="E5325" s="34">
        <v>12304.54</v>
      </c>
      <c r="F5325" s="168">
        <f t="shared" si="97"/>
        <v>12304.54</v>
      </c>
    </row>
    <row r="5326" spans="1:6" s="45" customFormat="1" ht="14.25">
      <c r="A5326" s="229">
        <v>605482</v>
      </c>
      <c r="B5326" s="21" t="s">
        <v>31</v>
      </c>
      <c r="C5326" s="32" t="s">
        <v>6124</v>
      </c>
      <c r="D5326" s="33" t="s">
        <v>21</v>
      </c>
      <c r="E5326" s="34">
        <v>12195.02</v>
      </c>
      <c r="F5326" s="168">
        <f t="shared" si="97"/>
        <v>12195.02</v>
      </c>
    </row>
    <row r="5327" spans="1:6" s="45" customFormat="1" ht="14.25">
      <c r="A5327" s="229">
        <v>605718</v>
      </c>
      <c r="B5327" s="21" t="s">
        <v>31</v>
      </c>
      <c r="C5327" s="32" t="s">
        <v>6125</v>
      </c>
      <c r="D5327" s="33" t="s">
        <v>21</v>
      </c>
      <c r="E5327" s="34">
        <v>7389.95</v>
      </c>
      <c r="F5327" s="168">
        <f t="shared" si="97"/>
        <v>7389.95</v>
      </c>
    </row>
    <row r="5328" spans="1:6" s="45" customFormat="1" ht="14.25">
      <c r="A5328" s="229">
        <v>605630</v>
      </c>
      <c r="B5328" s="21" t="s">
        <v>31</v>
      </c>
      <c r="C5328" s="32" t="s">
        <v>6126</v>
      </c>
      <c r="D5328" s="33" t="s">
        <v>21</v>
      </c>
      <c r="E5328" s="34">
        <v>7317.9</v>
      </c>
      <c r="F5328" s="168">
        <f t="shared" si="97"/>
        <v>7317.9</v>
      </c>
    </row>
    <row r="5329" spans="1:6" s="45" customFormat="1" ht="14.25">
      <c r="A5329" s="229">
        <v>605719</v>
      </c>
      <c r="B5329" s="21" t="s">
        <v>31</v>
      </c>
      <c r="C5329" s="32" t="s">
        <v>6127</v>
      </c>
      <c r="D5329" s="33" t="s">
        <v>21</v>
      </c>
      <c r="E5329" s="34">
        <v>9152.01</v>
      </c>
      <c r="F5329" s="168">
        <f t="shared" si="97"/>
        <v>9152.01</v>
      </c>
    </row>
    <row r="5330" spans="1:6" s="45" customFormat="1" ht="14.25">
      <c r="A5330" s="229">
        <v>605631</v>
      </c>
      <c r="B5330" s="21" t="s">
        <v>31</v>
      </c>
      <c r="C5330" s="32" t="s">
        <v>6128</v>
      </c>
      <c r="D5330" s="33" t="s">
        <v>21</v>
      </c>
      <c r="E5330" s="34">
        <v>9071.31</v>
      </c>
      <c r="F5330" s="168">
        <f t="shared" si="97"/>
        <v>9071.31</v>
      </c>
    </row>
    <row r="5331" spans="1:6" s="45" customFormat="1" ht="14.25">
      <c r="A5331" s="229">
        <v>605720</v>
      </c>
      <c r="B5331" s="21" t="s">
        <v>31</v>
      </c>
      <c r="C5331" s="32" t="s">
        <v>6129</v>
      </c>
      <c r="D5331" s="33" t="s">
        <v>21</v>
      </c>
      <c r="E5331" s="34">
        <v>9444.76</v>
      </c>
      <c r="F5331" s="168">
        <f t="shared" si="97"/>
        <v>9444.76</v>
      </c>
    </row>
    <row r="5332" spans="1:6" s="45" customFormat="1" ht="14.25">
      <c r="A5332" s="229">
        <v>605632</v>
      </c>
      <c r="B5332" s="21" t="s">
        <v>31</v>
      </c>
      <c r="C5332" s="32" t="s">
        <v>6130</v>
      </c>
      <c r="D5332" s="33" t="s">
        <v>21</v>
      </c>
      <c r="E5332" s="34">
        <v>9361.18</v>
      </c>
      <c r="F5332" s="168">
        <f t="shared" si="97"/>
        <v>9361.18</v>
      </c>
    </row>
    <row r="5333" spans="1:6" s="45" customFormat="1" ht="14.25">
      <c r="A5333" s="229">
        <v>605721</v>
      </c>
      <c r="B5333" s="21" t="s">
        <v>31</v>
      </c>
      <c r="C5333" s="32" t="s">
        <v>6131</v>
      </c>
      <c r="D5333" s="33" t="s">
        <v>21</v>
      </c>
      <c r="E5333" s="34">
        <v>10699.94</v>
      </c>
      <c r="F5333" s="168">
        <f t="shared" si="97"/>
        <v>10699.94</v>
      </c>
    </row>
    <row r="5334" spans="1:6" s="45" customFormat="1" ht="14.25">
      <c r="A5334" s="229">
        <v>605633</v>
      </c>
      <c r="B5334" s="21" t="s">
        <v>31</v>
      </c>
      <c r="C5334" s="32" t="s">
        <v>6132</v>
      </c>
      <c r="D5334" s="33" t="s">
        <v>21</v>
      </c>
      <c r="E5334" s="34">
        <v>10609.16</v>
      </c>
      <c r="F5334" s="168">
        <f t="shared" si="97"/>
        <v>10609.16</v>
      </c>
    </row>
    <row r="5335" spans="1:6" s="45" customFormat="1" ht="14.25">
      <c r="A5335" s="229">
        <v>605722</v>
      </c>
      <c r="B5335" s="21" t="s">
        <v>31</v>
      </c>
      <c r="C5335" s="32" t="s">
        <v>6133</v>
      </c>
      <c r="D5335" s="33" t="s">
        <v>21</v>
      </c>
      <c r="E5335" s="34">
        <v>11337.55</v>
      </c>
      <c r="F5335" s="168">
        <f t="shared" si="97"/>
        <v>11337.55</v>
      </c>
    </row>
    <row r="5336" spans="1:6" s="45" customFormat="1" ht="14.25">
      <c r="A5336" s="229">
        <v>605634</v>
      </c>
      <c r="B5336" s="21" t="s">
        <v>31</v>
      </c>
      <c r="C5336" s="32" t="s">
        <v>6134</v>
      </c>
      <c r="D5336" s="33" t="s">
        <v>21</v>
      </c>
      <c r="E5336" s="34">
        <v>11242.44</v>
      </c>
      <c r="F5336" s="168">
        <f t="shared" si="97"/>
        <v>11242.44</v>
      </c>
    </row>
    <row r="5337" spans="1:6" s="45" customFormat="1" ht="14.25">
      <c r="A5337" s="229">
        <v>605723</v>
      </c>
      <c r="B5337" s="21" t="s">
        <v>31</v>
      </c>
      <c r="C5337" s="32" t="s">
        <v>6135</v>
      </c>
      <c r="D5337" s="33" t="s">
        <v>21</v>
      </c>
      <c r="E5337" s="34">
        <v>13265.4</v>
      </c>
      <c r="F5337" s="168">
        <f t="shared" si="97"/>
        <v>13265.4</v>
      </c>
    </row>
    <row r="5338" spans="1:6" s="45" customFormat="1" ht="14.25">
      <c r="A5338" s="229">
        <v>605635</v>
      </c>
      <c r="B5338" s="21" t="s">
        <v>31</v>
      </c>
      <c r="C5338" s="32" t="s">
        <v>6136</v>
      </c>
      <c r="D5338" s="33" t="s">
        <v>21</v>
      </c>
      <c r="E5338" s="34">
        <v>13160.2</v>
      </c>
      <c r="F5338" s="168">
        <f t="shared" si="97"/>
        <v>13160.2</v>
      </c>
    </row>
    <row r="5339" spans="1:6" s="45" customFormat="1" ht="14.25">
      <c r="A5339" s="229">
        <v>605724</v>
      </c>
      <c r="B5339" s="21" t="s">
        <v>31</v>
      </c>
      <c r="C5339" s="32" t="s">
        <v>6137</v>
      </c>
      <c r="D5339" s="33" t="s">
        <v>21</v>
      </c>
      <c r="E5339" s="34">
        <v>15152.72</v>
      </c>
      <c r="F5339" s="168">
        <f t="shared" si="97"/>
        <v>15152.72</v>
      </c>
    </row>
    <row r="5340" spans="1:6" s="45" customFormat="1" ht="14.25">
      <c r="A5340" s="229">
        <v>605636</v>
      </c>
      <c r="B5340" s="21" t="s">
        <v>31</v>
      </c>
      <c r="C5340" s="32" t="s">
        <v>6138</v>
      </c>
      <c r="D5340" s="33" t="s">
        <v>21</v>
      </c>
      <c r="E5340" s="34">
        <v>15007.17</v>
      </c>
      <c r="F5340" s="168">
        <f t="shared" si="97"/>
        <v>15007.17</v>
      </c>
    </row>
    <row r="5341" spans="1:6" s="45" customFormat="1" ht="14.25">
      <c r="A5341" s="229">
        <v>605725</v>
      </c>
      <c r="B5341" s="21" t="s">
        <v>31</v>
      </c>
      <c r="C5341" s="32" t="s">
        <v>6139</v>
      </c>
      <c r="D5341" s="33" t="s">
        <v>21</v>
      </c>
      <c r="E5341" s="34">
        <v>16084.87</v>
      </c>
      <c r="F5341" s="168">
        <f t="shared" si="97"/>
        <v>16084.87</v>
      </c>
    </row>
    <row r="5342" spans="1:6" s="45" customFormat="1" ht="14.25">
      <c r="A5342" s="229">
        <v>605637</v>
      </c>
      <c r="B5342" s="21" t="s">
        <v>31</v>
      </c>
      <c r="C5342" s="32" t="s">
        <v>6140</v>
      </c>
      <c r="D5342" s="33" t="s">
        <v>21</v>
      </c>
      <c r="E5342" s="34">
        <v>15935</v>
      </c>
      <c r="F5342" s="168">
        <f t="shared" si="97"/>
        <v>15935</v>
      </c>
    </row>
    <row r="5343" spans="1:6" s="45" customFormat="1" ht="14.25">
      <c r="A5343" s="229">
        <v>605726</v>
      </c>
      <c r="B5343" s="21" t="s">
        <v>31</v>
      </c>
      <c r="C5343" s="32" t="s">
        <v>6141</v>
      </c>
      <c r="D5343" s="33" t="s">
        <v>21</v>
      </c>
      <c r="E5343" s="34">
        <v>17023.87</v>
      </c>
      <c r="F5343" s="168">
        <f t="shared" si="97"/>
        <v>17023.87</v>
      </c>
    </row>
    <row r="5344" spans="1:6" s="45" customFormat="1" ht="14.25">
      <c r="A5344" s="229">
        <v>605638</v>
      </c>
      <c r="B5344" s="21" t="s">
        <v>31</v>
      </c>
      <c r="C5344" s="32" t="s">
        <v>6142</v>
      </c>
      <c r="D5344" s="33" t="s">
        <v>21</v>
      </c>
      <c r="E5344" s="34">
        <v>16868.23</v>
      </c>
      <c r="F5344" s="168">
        <f t="shared" si="97"/>
        <v>16868.23</v>
      </c>
    </row>
    <row r="5345" spans="1:6" s="45" customFormat="1" ht="14.25">
      <c r="A5345" s="229">
        <v>605727</v>
      </c>
      <c r="B5345" s="21" t="s">
        <v>31</v>
      </c>
      <c r="C5345" s="32" t="s">
        <v>6143</v>
      </c>
      <c r="D5345" s="33" t="s">
        <v>21</v>
      </c>
      <c r="E5345" s="34">
        <v>18244.95</v>
      </c>
      <c r="F5345" s="168">
        <f t="shared" si="97"/>
        <v>18244.95</v>
      </c>
    </row>
    <row r="5346" spans="1:6" s="45" customFormat="1" ht="14.25">
      <c r="A5346" s="229">
        <v>605639</v>
      </c>
      <c r="B5346" s="21" t="s">
        <v>31</v>
      </c>
      <c r="C5346" s="32" t="s">
        <v>6144</v>
      </c>
      <c r="D5346" s="33" t="s">
        <v>21</v>
      </c>
      <c r="E5346" s="34">
        <v>18082.11</v>
      </c>
      <c r="F5346" s="168">
        <f t="shared" si="97"/>
        <v>18082.11</v>
      </c>
    </row>
    <row r="5347" spans="1:6" s="45" customFormat="1" ht="14.25">
      <c r="A5347" s="229">
        <v>605728</v>
      </c>
      <c r="B5347" s="21" t="s">
        <v>31</v>
      </c>
      <c r="C5347" s="32" t="s">
        <v>6145</v>
      </c>
      <c r="D5347" s="33" t="s">
        <v>21</v>
      </c>
      <c r="E5347" s="34">
        <v>18928.14</v>
      </c>
      <c r="F5347" s="168">
        <f t="shared" si="97"/>
        <v>18928.14</v>
      </c>
    </row>
    <row r="5348" spans="1:6" s="45" customFormat="1" ht="14.25">
      <c r="A5348" s="229">
        <v>605640</v>
      </c>
      <c r="B5348" s="21" t="s">
        <v>31</v>
      </c>
      <c r="C5348" s="32" t="s">
        <v>6146</v>
      </c>
      <c r="D5348" s="33" t="s">
        <v>21</v>
      </c>
      <c r="E5348" s="34">
        <v>18760.98</v>
      </c>
      <c r="F5348" s="168">
        <f t="shared" si="97"/>
        <v>18760.98</v>
      </c>
    </row>
    <row r="5349" spans="1:6" s="45" customFormat="1" ht="14.25">
      <c r="A5349" s="229">
        <v>605729</v>
      </c>
      <c r="B5349" s="21" t="s">
        <v>31</v>
      </c>
      <c r="C5349" s="32" t="s">
        <v>6147</v>
      </c>
      <c r="D5349" s="33" t="s">
        <v>21</v>
      </c>
      <c r="E5349" s="34">
        <v>20788.240000000002</v>
      </c>
      <c r="F5349" s="168">
        <f t="shared" si="97"/>
        <v>20788.240000000002</v>
      </c>
    </row>
    <row r="5350" spans="1:6" s="45" customFormat="1" ht="14.25">
      <c r="A5350" s="229">
        <v>605641</v>
      </c>
      <c r="B5350" s="21" t="s">
        <v>31</v>
      </c>
      <c r="C5350" s="32" t="s">
        <v>6148</v>
      </c>
      <c r="D5350" s="33" t="s">
        <v>21</v>
      </c>
      <c r="E5350" s="34">
        <v>20609.55</v>
      </c>
      <c r="F5350" s="168">
        <f t="shared" si="97"/>
        <v>20609.55</v>
      </c>
    </row>
    <row r="5351" spans="1:6" s="45" customFormat="1" ht="14.25">
      <c r="A5351" s="229">
        <v>605730</v>
      </c>
      <c r="B5351" s="21" t="s">
        <v>31</v>
      </c>
      <c r="C5351" s="32" t="s">
        <v>6149</v>
      </c>
      <c r="D5351" s="33" t="s">
        <v>21</v>
      </c>
      <c r="E5351" s="34">
        <v>22711.83</v>
      </c>
      <c r="F5351" s="168">
        <f t="shared" si="97"/>
        <v>22711.83</v>
      </c>
    </row>
    <row r="5352" spans="1:6" s="45" customFormat="1" ht="14.25">
      <c r="A5352" s="229">
        <v>605642</v>
      </c>
      <c r="B5352" s="21" t="s">
        <v>31</v>
      </c>
      <c r="C5352" s="32" t="s">
        <v>6150</v>
      </c>
      <c r="D5352" s="33" t="s">
        <v>21</v>
      </c>
      <c r="E5352" s="34">
        <v>22521.61</v>
      </c>
      <c r="F5352" s="168">
        <f t="shared" si="97"/>
        <v>22521.61</v>
      </c>
    </row>
    <row r="5353" spans="1:6" s="45" customFormat="1" ht="14.25">
      <c r="A5353" s="229">
        <v>605731</v>
      </c>
      <c r="B5353" s="21" t="s">
        <v>31</v>
      </c>
      <c r="C5353" s="32" t="s">
        <v>6151</v>
      </c>
      <c r="D5353" s="33" t="s">
        <v>21</v>
      </c>
      <c r="E5353" s="34">
        <v>28770.080000000002</v>
      </c>
      <c r="F5353" s="168">
        <f t="shared" si="97"/>
        <v>28770.080000000002</v>
      </c>
    </row>
    <row r="5354" spans="1:6" s="45" customFormat="1" ht="14.25">
      <c r="A5354" s="229">
        <v>605643</v>
      </c>
      <c r="B5354" s="21" t="s">
        <v>31</v>
      </c>
      <c r="C5354" s="32" t="s">
        <v>6152</v>
      </c>
      <c r="D5354" s="33" t="s">
        <v>21</v>
      </c>
      <c r="E5354" s="34">
        <v>28574.1</v>
      </c>
      <c r="F5354" s="168">
        <f t="shared" si="97"/>
        <v>28574.1</v>
      </c>
    </row>
    <row r="5355" spans="1:6" s="45" customFormat="1" ht="14.25">
      <c r="A5355" s="229">
        <v>605732</v>
      </c>
      <c r="B5355" s="21" t="s">
        <v>31</v>
      </c>
      <c r="C5355" s="32" t="s">
        <v>6153</v>
      </c>
      <c r="D5355" s="33" t="s">
        <v>21</v>
      </c>
      <c r="E5355" s="34">
        <v>29761.85</v>
      </c>
      <c r="F5355" s="168">
        <f t="shared" si="97"/>
        <v>29761.85</v>
      </c>
    </row>
    <row r="5356" spans="1:6" s="45" customFormat="1" ht="14.25">
      <c r="A5356" s="229">
        <v>605644</v>
      </c>
      <c r="B5356" s="21" t="s">
        <v>31</v>
      </c>
      <c r="C5356" s="32" t="s">
        <v>6154</v>
      </c>
      <c r="D5356" s="33" t="s">
        <v>21</v>
      </c>
      <c r="E5356" s="34">
        <v>29526.48</v>
      </c>
      <c r="F5356" s="168">
        <f t="shared" si="97"/>
        <v>29526.48</v>
      </c>
    </row>
    <row r="5357" spans="1:6" s="45" customFormat="1" ht="14.25">
      <c r="A5357" s="229">
        <v>605733</v>
      </c>
      <c r="B5357" s="21" t="s">
        <v>31</v>
      </c>
      <c r="C5357" s="32" t="s">
        <v>6155</v>
      </c>
      <c r="D5357" s="33" t="s">
        <v>21</v>
      </c>
      <c r="E5357" s="34">
        <v>36233.47</v>
      </c>
      <c r="F5357" s="168">
        <f t="shared" si="97"/>
        <v>36233.47</v>
      </c>
    </row>
    <row r="5358" spans="1:6" s="45" customFormat="1" ht="14.25">
      <c r="A5358" s="229">
        <v>605645</v>
      </c>
      <c r="B5358" s="21" t="s">
        <v>31</v>
      </c>
      <c r="C5358" s="32" t="s">
        <v>6156</v>
      </c>
      <c r="D5358" s="33" t="s">
        <v>21</v>
      </c>
      <c r="E5358" s="34">
        <v>35986.33</v>
      </c>
      <c r="F5358" s="168">
        <f t="shared" si="97"/>
        <v>35986.33</v>
      </c>
    </row>
    <row r="5359" spans="1:6" s="45" customFormat="1" ht="14.25">
      <c r="A5359" s="229">
        <v>605734</v>
      </c>
      <c r="B5359" s="21" t="s">
        <v>31</v>
      </c>
      <c r="C5359" s="32" t="s">
        <v>6157</v>
      </c>
      <c r="D5359" s="33" t="s">
        <v>21</v>
      </c>
      <c r="E5359" s="34">
        <v>38930.57</v>
      </c>
      <c r="F5359" s="168">
        <f t="shared" ref="F5359:F5422" si="98">E5359*$F$5038</f>
        <v>38930.57</v>
      </c>
    </row>
    <row r="5360" spans="1:6" s="45" customFormat="1" ht="14.25">
      <c r="A5360" s="229">
        <v>605646</v>
      </c>
      <c r="B5360" s="21" t="s">
        <v>31</v>
      </c>
      <c r="C5360" s="32" t="s">
        <v>6158</v>
      </c>
      <c r="D5360" s="33" t="s">
        <v>21</v>
      </c>
      <c r="E5360" s="34">
        <v>38671.660000000003</v>
      </c>
      <c r="F5360" s="168">
        <f t="shared" si="98"/>
        <v>38671.660000000003</v>
      </c>
    </row>
    <row r="5361" spans="1:6" s="45" customFormat="1" ht="14.25">
      <c r="A5361" s="229">
        <v>605735</v>
      </c>
      <c r="B5361" s="21" t="s">
        <v>31</v>
      </c>
      <c r="C5361" s="32" t="s">
        <v>6159</v>
      </c>
      <c r="D5361" s="33" t="s">
        <v>21</v>
      </c>
      <c r="E5361" s="34">
        <v>47984.46</v>
      </c>
      <c r="F5361" s="168">
        <f t="shared" si="98"/>
        <v>47984.46</v>
      </c>
    </row>
    <row r="5362" spans="1:6" s="45" customFormat="1" ht="14.25">
      <c r="A5362" s="229">
        <v>605647</v>
      </c>
      <c r="B5362" s="21" t="s">
        <v>31</v>
      </c>
      <c r="C5362" s="32" t="s">
        <v>6160</v>
      </c>
      <c r="D5362" s="33" t="s">
        <v>21</v>
      </c>
      <c r="E5362" s="34">
        <v>47712.1</v>
      </c>
      <c r="F5362" s="168">
        <f t="shared" si="98"/>
        <v>47712.1</v>
      </c>
    </row>
    <row r="5363" spans="1:6" s="45" customFormat="1" ht="14.25">
      <c r="A5363" s="229">
        <v>605736</v>
      </c>
      <c r="B5363" s="21" t="s">
        <v>31</v>
      </c>
      <c r="C5363" s="32" t="s">
        <v>6161</v>
      </c>
      <c r="D5363" s="33" t="s">
        <v>21</v>
      </c>
      <c r="E5363" s="34">
        <v>62408.23</v>
      </c>
      <c r="F5363" s="168">
        <f t="shared" si="98"/>
        <v>62408.23</v>
      </c>
    </row>
    <row r="5364" spans="1:6" s="45" customFormat="1" ht="14.25">
      <c r="A5364" s="229">
        <v>605648</v>
      </c>
      <c r="B5364" s="21" t="s">
        <v>31</v>
      </c>
      <c r="C5364" s="32" t="s">
        <v>6162</v>
      </c>
      <c r="D5364" s="33" t="s">
        <v>21</v>
      </c>
      <c r="E5364" s="34">
        <v>62122.42</v>
      </c>
      <c r="F5364" s="168">
        <f t="shared" si="98"/>
        <v>62122.42</v>
      </c>
    </row>
    <row r="5365" spans="1:6" s="45" customFormat="1" ht="14.25">
      <c r="A5365" s="229">
        <v>605737</v>
      </c>
      <c r="B5365" s="21" t="s">
        <v>31</v>
      </c>
      <c r="C5365" s="32" t="s">
        <v>6163</v>
      </c>
      <c r="D5365" s="33" t="s">
        <v>21</v>
      </c>
      <c r="E5365" s="34">
        <v>65131.62</v>
      </c>
      <c r="F5365" s="168">
        <f t="shared" si="98"/>
        <v>65131.62</v>
      </c>
    </row>
    <row r="5366" spans="1:6" s="45" customFormat="1" ht="14.25">
      <c r="A5366" s="229">
        <v>605649</v>
      </c>
      <c r="B5366" s="21" t="s">
        <v>31</v>
      </c>
      <c r="C5366" s="32" t="s">
        <v>6164</v>
      </c>
      <c r="D5366" s="33" t="s">
        <v>21</v>
      </c>
      <c r="E5366" s="34">
        <v>64834.04</v>
      </c>
      <c r="F5366" s="168">
        <f t="shared" si="98"/>
        <v>64834.04</v>
      </c>
    </row>
    <row r="5367" spans="1:6" s="45" customFormat="1" ht="14.25">
      <c r="A5367" s="229">
        <v>605738</v>
      </c>
      <c r="B5367" s="21" t="s">
        <v>31</v>
      </c>
      <c r="C5367" s="32" t="s">
        <v>6165</v>
      </c>
      <c r="D5367" s="33" t="s">
        <v>21</v>
      </c>
      <c r="E5367" s="34">
        <v>69079.28</v>
      </c>
      <c r="F5367" s="168">
        <f t="shared" si="98"/>
        <v>69079.28</v>
      </c>
    </row>
    <row r="5368" spans="1:6" s="45" customFormat="1" ht="14.25">
      <c r="A5368" s="229">
        <v>605650</v>
      </c>
      <c r="B5368" s="21" t="s">
        <v>31</v>
      </c>
      <c r="C5368" s="32" t="s">
        <v>6166</v>
      </c>
      <c r="D5368" s="33" t="s">
        <v>21</v>
      </c>
      <c r="E5368" s="34">
        <v>68768.25</v>
      </c>
      <c r="F5368" s="168">
        <f t="shared" si="98"/>
        <v>68768.25</v>
      </c>
    </row>
    <row r="5369" spans="1:6" s="45" customFormat="1" ht="14.25">
      <c r="A5369" s="229">
        <v>605674</v>
      </c>
      <c r="B5369" s="21" t="s">
        <v>31</v>
      </c>
      <c r="C5369" s="32" t="s">
        <v>6167</v>
      </c>
      <c r="D5369" s="33" t="s">
        <v>21</v>
      </c>
      <c r="E5369" s="34">
        <v>7141.41</v>
      </c>
      <c r="F5369" s="168">
        <f t="shared" si="98"/>
        <v>7141.41</v>
      </c>
    </row>
    <row r="5370" spans="1:6" s="45" customFormat="1" ht="14.25">
      <c r="A5370" s="229">
        <v>605483</v>
      </c>
      <c r="B5370" s="21" t="s">
        <v>31</v>
      </c>
      <c r="C5370" s="32" t="s">
        <v>6168</v>
      </c>
      <c r="D5370" s="33" t="s">
        <v>21</v>
      </c>
      <c r="E5370" s="34">
        <v>7069.36</v>
      </c>
      <c r="F5370" s="168">
        <f t="shared" si="98"/>
        <v>7069.36</v>
      </c>
    </row>
    <row r="5371" spans="1:6" s="45" customFormat="1" ht="14.25">
      <c r="A5371" s="229">
        <v>605675</v>
      </c>
      <c r="B5371" s="21" t="s">
        <v>31</v>
      </c>
      <c r="C5371" s="32" t="s">
        <v>6169</v>
      </c>
      <c r="D5371" s="33" t="s">
        <v>21</v>
      </c>
      <c r="E5371" s="34">
        <v>8851.48</v>
      </c>
      <c r="F5371" s="168">
        <f t="shared" si="98"/>
        <v>8851.48</v>
      </c>
    </row>
    <row r="5372" spans="1:6" s="45" customFormat="1" ht="14.25">
      <c r="A5372" s="229">
        <v>605484</v>
      </c>
      <c r="B5372" s="21" t="s">
        <v>31</v>
      </c>
      <c r="C5372" s="32" t="s">
        <v>6170</v>
      </c>
      <c r="D5372" s="33" t="s">
        <v>21</v>
      </c>
      <c r="E5372" s="34">
        <v>8770.7800000000007</v>
      </c>
      <c r="F5372" s="168">
        <f t="shared" si="98"/>
        <v>8770.7800000000007</v>
      </c>
    </row>
    <row r="5373" spans="1:6" s="45" customFormat="1" ht="14.25">
      <c r="A5373" s="229">
        <v>605676</v>
      </c>
      <c r="B5373" s="21" t="s">
        <v>31</v>
      </c>
      <c r="C5373" s="32" t="s">
        <v>6171</v>
      </c>
      <c r="D5373" s="33" t="s">
        <v>21</v>
      </c>
      <c r="E5373" s="34">
        <v>9134.49</v>
      </c>
      <c r="F5373" s="168">
        <f t="shared" si="98"/>
        <v>9134.49</v>
      </c>
    </row>
    <row r="5374" spans="1:6" s="45" customFormat="1" ht="14.25">
      <c r="A5374" s="229">
        <v>605485</v>
      </c>
      <c r="B5374" s="21" t="s">
        <v>31</v>
      </c>
      <c r="C5374" s="32" t="s">
        <v>6172</v>
      </c>
      <c r="D5374" s="33" t="s">
        <v>21</v>
      </c>
      <c r="E5374" s="34">
        <v>9050.91</v>
      </c>
      <c r="F5374" s="168">
        <f t="shared" si="98"/>
        <v>9050.91</v>
      </c>
    </row>
    <row r="5375" spans="1:6" s="45" customFormat="1" ht="14.25">
      <c r="A5375" s="229">
        <v>605677</v>
      </c>
      <c r="B5375" s="21" t="s">
        <v>31</v>
      </c>
      <c r="C5375" s="32" t="s">
        <v>6173</v>
      </c>
      <c r="D5375" s="33" t="s">
        <v>21</v>
      </c>
      <c r="E5375" s="34">
        <v>10550.36</v>
      </c>
      <c r="F5375" s="168">
        <f t="shared" si="98"/>
        <v>10550.36</v>
      </c>
    </row>
    <row r="5376" spans="1:6" s="45" customFormat="1" ht="14.25">
      <c r="A5376" s="229">
        <v>605486</v>
      </c>
      <c r="B5376" s="21" t="s">
        <v>31</v>
      </c>
      <c r="C5376" s="32" t="s">
        <v>6174</v>
      </c>
      <c r="D5376" s="33" t="s">
        <v>21</v>
      </c>
      <c r="E5376" s="34">
        <v>10459.58</v>
      </c>
      <c r="F5376" s="168">
        <f t="shared" si="98"/>
        <v>10459.58</v>
      </c>
    </row>
    <row r="5377" spans="1:6" s="45" customFormat="1" ht="14.25">
      <c r="A5377" s="229">
        <v>605678</v>
      </c>
      <c r="B5377" s="21" t="s">
        <v>31</v>
      </c>
      <c r="C5377" s="32" t="s">
        <v>6175</v>
      </c>
      <c r="D5377" s="33" t="s">
        <v>21</v>
      </c>
      <c r="E5377" s="34">
        <v>10965.55</v>
      </c>
      <c r="F5377" s="168">
        <f t="shared" si="98"/>
        <v>10965.55</v>
      </c>
    </row>
    <row r="5378" spans="1:6" s="45" customFormat="1" ht="14.25">
      <c r="A5378" s="229">
        <v>605487</v>
      </c>
      <c r="B5378" s="21" t="s">
        <v>31</v>
      </c>
      <c r="C5378" s="32" t="s">
        <v>6176</v>
      </c>
      <c r="D5378" s="33" t="s">
        <v>21</v>
      </c>
      <c r="E5378" s="34">
        <v>10870.44</v>
      </c>
      <c r="F5378" s="168">
        <f t="shared" si="98"/>
        <v>10870.44</v>
      </c>
    </row>
    <row r="5379" spans="1:6" s="45" customFormat="1" ht="14.25">
      <c r="A5379" s="229">
        <v>605679</v>
      </c>
      <c r="B5379" s="21" t="s">
        <v>31</v>
      </c>
      <c r="C5379" s="32" t="s">
        <v>6177</v>
      </c>
      <c r="D5379" s="33" t="s">
        <v>21</v>
      </c>
      <c r="E5379" s="34">
        <v>12830.05</v>
      </c>
      <c r="F5379" s="168">
        <f t="shared" si="98"/>
        <v>12830.05</v>
      </c>
    </row>
    <row r="5380" spans="1:6" s="45" customFormat="1" ht="14.25">
      <c r="A5380" s="229">
        <v>605488</v>
      </c>
      <c r="B5380" s="21" t="s">
        <v>31</v>
      </c>
      <c r="C5380" s="32" t="s">
        <v>6178</v>
      </c>
      <c r="D5380" s="33" t="s">
        <v>21</v>
      </c>
      <c r="E5380" s="34">
        <v>12724.85</v>
      </c>
      <c r="F5380" s="168">
        <f t="shared" si="98"/>
        <v>12724.85</v>
      </c>
    </row>
    <row r="5381" spans="1:6" s="45" customFormat="1" ht="14.25">
      <c r="A5381" s="229">
        <v>605680</v>
      </c>
      <c r="B5381" s="21" t="s">
        <v>31</v>
      </c>
      <c r="C5381" s="32" t="s">
        <v>6179</v>
      </c>
      <c r="D5381" s="33" t="s">
        <v>21</v>
      </c>
      <c r="E5381" s="34">
        <v>14655.63</v>
      </c>
      <c r="F5381" s="168">
        <f t="shared" si="98"/>
        <v>14655.63</v>
      </c>
    </row>
    <row r="5382" spans="1:6" s="45" customFormat="1" ht="14.25">
      <c r="A5382" s="229">
        <v>605489</v>
      </c>
      <c r="B5382" s="21" t="s">
        <v>31</v>
      </c>
      <c r="C5382" s="32" t="s">
        <v>6180</v>
      </c>
      <c r="D5382" s="33" t="s">
        <v>21</v>
      </c>
      <c r="E5382" s="34">
        <v>14510.08</v>
      </c>
      <c r="F5382" s="168">
        <f t="shared" si="98"/>
        <v>14510.08</v>
      </c>
    </row>
    <row r="5383" spans="1:6" s="45" customFormat="1" ht="14.25">
      <c r="A5383" s="229">
        <v>605681</v>
      </c>
      <c r="B5383" s="21" t="s">
        <v>31</v>
      </c>
      <c r="C5383" s="32" t="s">
        <v>6181</v>
      </c>
      <c r="D5383" s="33" t="s">
        <v>21</v>
      </c>
      <c r="E5383" s="34">
        <v>15556.93</v>
      </c>
      <c r="F5383" s="168">
        <f t="shared" si="98"/>
        <v>15556.93</v>
      </c>
    </row>
    <row r="5384" spans="1:6" s="45" customFormat="1" ht="14.25">
      <c r="A5384" s="229">
        <v>605490</v>
      </c>
      <c r="B5384" s="21" t="s">
        <v>31</v>
      </c>
      <c r="C5384" s="32" t="s">
        <v>6182</v>
      </c>
      <c r="D5384" s="33" t="s">
        <v>21</v>
      </c>
      <c r="E5384" s="34">
        <v>15407.06</v>
      </c>
      <c r="F5384" s="168">
        <f t="shared" si="98"/>
        <v>15407.06</v>
      </c>
    </row>
    <row r="5385" spans="1:6" s="45" customFormat="1" ht="14.25">
      <c r="A5385" s="229">
        <v>605682</v>
      </c>
      <c r="B5385" s="21" t="s">
        <v>31</v>
      </c>
      <c r="C5385" s="32" t="s">
        <v>6183</v>
      </c>
      <c r="D5385" s="33" t="s">
        <v>21</v>
      </c>
      <c r="E5385" s="34">
        <v>16465.060000000001</v>
      </c>
      <c r="F5385" s="168">
        <f t="shared" si="98"/>
        <v>16465.060000000001</v>
      </c>
    </row>
    <row r="5386" spans="1:6" s="45" customFormat="1" ht="14.25">
      <c r="A5386" s="229">
        <v>605491</v>
      </c>
      <c r="B5386" s="21" t="s">
        <v>31</v>
      </c>
      <c r="C5386" s="32" t="s">
        <v>6184</v>
      </c>
      <c r="D5386" s="33" t="s">
        <v>21</v>
      </c>
      <c r="E5386" s="34">
        <v>16309.42</v>
      </c>
      <c r="F5386" s="168">
        <f t="shared" si="98"/>
        <v>16309.42</v>
      </c>
    </row>
    <row r="5387" spans="1:6" s="45" customFormat="1" ht="14.25">
      <c r="A5387" s="229">
        <v>605683</v>
      </c>
      <c r="B5387" s="21" t="s">
        <v>31</v>
      </c>
      <c r="C5387" s="32" t="s">
        <v>6185</v>
      </c>
      <c r="D5387" s="33" t="s">
        <v>21</v>
      </c>
      <c r="E5387" s="34">
        <v>17645.53</v>
      </c>
      <c r="F5387" s="168">
        <f t="shared" si="98"/>
        <v>17645.53</v>
      </c>
    </row>
    <row r="5388" spans="1:6" s="45" customFormat="1" ht="14.25">
      <c r="A5388" s="229">
        <v>605492</v>
      </c>
      <c r="B5388" s="21" t="s">
        <v>31</v>
      </c>
      <c r="C5388" s="32" t="s">
        <v>6186</v>
      </c>
      <c r="D5388" s="33" t="s">
        <v>21</v>
      </c>
      <c r="E5388" s="34">
        <v>17482.689999999999</v>
      </c>
      <c r="F5388" s="168">
        <f t="shared" si="98"/>
        <v>17482.689999999999</v>
      </c>
    </row>
    <row r="5389" spans="1:6" s="45" customFormat="1" ht="14.25">
      <c r="A5389" s="229">
        <v>605684</v>
      </c>
      <c r="B5389" s="21" t="s">
        <v>31</v>
      </c>
      <c r="C5389" s="32" t="s">
        <v>6187</v>
      </c>
      <c r="D5389" s="33" t="s">
        <v>21</v>
      </c>
      <c r="E5389" s="34">
        <v>18307.59</v>
      </c>
      <c r="F5389" s="168">
        <f t="shared" si="98"/>
        <v>18307.59</v>
      </c>
    </row>
    <row r="5390" spans="1:6" s="45" customFormat="1" ht="14.25">
      <c r="A5390" s="229">
        <v>605493</v>
      </c>
      <c r="B5390" s="21" t="s">
        <v>31</v>
      </c>
      <c r="C5390" s="32" t="s">
        <v>6188</v>
      </c>
      <c r="D5390" s="33" t="s">
        <v>21</v>
      </c>
      <c r="E5390" s="34">
        <v>18140.43</v>
      </c>
      <c r="F5390" s="168">
        <f t="shared" si="98"/>
        <v>18140.43</v>
      </c>
    </row>
    <row r="5391" spans="1:6" s="45" customFormat="1" ht="14.25">
      <c r="A5391" s="229">
        <v>605685</v>
      </c>
      <c r="B5391" s="21" t="s">
        <v>31</v>
      </c>
      <c r="C5391" s="32" t="s">
        <v>6189</v>
      </c>
      <c r="D5391" s="33" t="s">
        <v>21</v>
      </c>
      <c r="E5391" s="34">
        <v>20104.34</v>
      </c>
      <c r="F5391" s="168">
        <f t="shared" si="98"/>
        <v>20104.34</v>
      </c>
    </row>
    <row r="5392" spans="1:6" s="45" customFormat="1" ht="14.25">
      <c r="A5392" s="229">
        <v>605494</v>
      </c>
      <c r="B5392" s="21" t="s">
        <v>31</v>
      </c>
      <c r="C5392" s="32" t="s">
        <v>6190</v>
      </c>
      <c r="D5392" s="33" t="s">
        <v>21</v>
      </c>
      <c r="E5392" s="34">
        <v>19925.650000000001</v>
      </c>
      <c r="F5392" s="168">
        <f t="shared" si="98"/>
        <v>19925.650000000001</v>
      </c>
    </row>
    <row r="5393" spans="1:6" s="45" customFormat="1" ht="14.25">
      <c r="A5393" s="229">
        <v>605686</v>
      </c>
      <c r="B5393" s="21" t="s">
        <v>31</v>
      </c>
      <c r="C5393" s="32" t="s">
        <v>6191</v>
      </c>
      <c r="D5393" s="33" t="s">
        <v>21</v>
      </c>
      <c r="E5393" s="34">
        <v>21966.2</v>
      </c>
      <c r="F5393" s="168">
        <f t="shared" si="98"/>
        <v>21966.2</v>
      </c>
    </row>
    <row r="5394" spans="1:6" s="45" customFormat="1" ht="14.25">
      <c r="A5394" s="229">
        <v>605495</v>
      </c>
      <c r="B5394" s="21" t="s">
        <v>31</v>
      </c>
      <c r="C5394" s="32" t="s">
        <v>6192</v>
      </c>
      <c r="D5394" s="33" t="s">
        <v>21</v>
      </c>
      <c r="E5394" s="34">
        <v>21775.98</v>
      </c>
      <c r="F5394" s="168">
        <f t="shared" si="98"/>
        <v>21775.98</v>
      </c>
    </row>
    <row r="5395" spans="1:6" s="45" customFormat="1" ht="14.25">
      <c r="A5395" s="229">
        <v>605687</v>
      </c>
      <c r="B5395" s="21" t="s">
        <v>31</v>
      </c>
      <c r="C5395" s="32" t="s">
        <v>6193</v>
      </c>
      <c r="D5395" s="33" t="s">
        <v>21</v>
      </c>
      <c r="E5395" s="34">
        <v>25085.83</v>
      </c>
      <c r="F5395" s="168">
        <f t="shared" si="98"/>
        <v>25085.83</v>
      </c>
    </row>
    <row r="5396" spans="1:6" s="45" customFormat="1" ht="14.25">
      <c r="A5396" s="229">
        <v>605496</v>
      </c>
      <c r="B5396" s="21" t="s">
        <v>31</v>
      </c>
      <c r="C5396" s="32" t="s">
        <v>6194</v>
      </c>
      <c r="D5396" s="33" t="s">
        <v>21</v>
      </c>
      <c r="E5396" s="34">
        <v>24889.84</v>
      </c>
      <c r="F5396" s="168">
        <f t="shared" si="98"/>
        <v>24889.84</v>
      </c>
    </row>
    <row r="5397" spans="1:6" s="45" customFormat="1" ht="14.25">
      <c r="A5397" s="229">
        <v>605688</v>
      </c>
      <c r="B5397" s="21" t="s">
        <v>31</v>
      </c>
      <c r="C5397" s="32" t="s">
        <v>6195</v>
      </c>
      <c r="D5397" s="33" t="s">
        <v>21</v>
      </c>
      <c r="E5397" s="34">
        <v>25973.54</v>
      </c>
      <c r="F5397" s="168">
        <f t="shared" si="98"/>
        <v>25973.54</v>
      </c>
    </row>
    <row r="5398" spans="1:6" s="45" customFormat="1" ht="14.25">
      <c r="A5398" s="229">
        <v>605497</v>
      </c>
      <c r="B5398" s="21" t="s">
        <v>31</v>
      </c>
      <c r="C5398" s="32" t="s">
        <v>6196</v>
      </c>
      <c r="D5398" s="33" t="s">
        <v>21</v>
      </c>
      <c r="E5398" s="34">
        <v>25738.17</v>
      </c>
      <c r="F5398" s="168">
        <f t="shared" si="98"/>
        <v>25738.17</v>
      </c>
    </row>
    <row r="5399" spans="1:6" s="45" customFormat="1" ht="14.25">
      <c r="A5399" s="229">
        <v>605689</v>
      </c>
      <c r="B5399" s="21" t="s">
        <v>31</v>
      </c>
      <c r="C5399" s="32" t="s">
        <v>6197</v>
      </c>
      <c r="D5399" s="33" t="s">
        <v>21</v>
      </c>
      <c r="E5399" s="34">
        <v>32559.78</v>
      </c>
      <c r="F5399" s="168">
        <f t="shared" si="98"/>
        <v>32559.78</v>
      </c>
    </row>
    <row r="5400" spans="1:6" s="45" customFormat="1" ht="14.25">
      <c r="A5400" s="229">
        <v>605498</v>
      </c>
      <c r="B5400" s="21" t="s">
        <v>31</v>
      </c>
      <c r="C5400" s="32" t="s">
        <v>6198</v>
      </c>
      <c r="D5400" s="33" t="s">
        <v>21</v>
      </c>
      <c r="E5400" s="34">
        <v>32312.639999999999</v>
      </c>
      <c r="F5400" s="168">
        <f t="shared" si="98"/>
        <v>32312.639999999999</v>
      </c>
    </row>
    <row r="5401" spans="1:6" s="45" customFormat="1" ht="14.25">
      <c r="A5401" s="229">
        <v>605690</v>
      </c>
      <c r="B5401" s="21" t="s">
        <v>31</v>
      </c>
      <c r="C5401" s="32" t="s">
        <v>6199</v>
      </c>
      <c r="D5401" s="33" t="s">
        <v>21</v>
      </c>
      <c r="E5401" s="34">
        <v>34994.129999999997</v>
      </c>
      <c r="F5401" s="168">
        <f t="shared" si="98"/>
        <v>34994.129999999997</v>
      </c>
    </row>
    <row r="5402" spans="1:6" s="45" customFormat="1" ht="14.25">
      <c r="A5402" s="229">
        <v>605499</v>
      </c>
      <c r="B5402" s="21" t="s">
        <v>31</v>
      </c>
      <c r="C5402" s="32" t="s">
        <v>6200</v>
      </c>
      <c r="D5402" s="33" t="s">
        <v>21</v>
      </c>
      <c r="E5402" s="34">
        <v>34735.22</v>
      </c>
      <c r="F5402" s="168">
        <f t="shared" si="98"/>
        <v>34735.22</v>
      </c>
    </row>
    <row r="5403" spans="1:6" s="45" customFormat="1" ht="14.25">
      <c r="A5403" s="229">
        <v>605691</v>
      </c>
      <c r="B5403" s="21" t="s">
        <v>31</v>
      </c>
      <c r="C5403" s="32" t="s">
        <v>6201</v>
      </c>
      <c r="D5403" s="33" t="s">
        <v>21</v>
      </c>
      <c r="E5403" s="34">
        <v>42974.84</v>
      </c>
      <c r="F5403" s="168">
        <f t="shared" si="98"/>
        <v>42974.84</v>
      </c>
    </row>
    <row r="5404" spans="1:6" s="45" customFormat="1" ht="14.25">
      <c r="A5404" s="229">
        <v>605500</v>
      </c>
      <c r="B5404" s="21" t="s">
        <v>31</v>
      </c>
      <c r="C5404" s="32" t="s">
        <v>6202</v>
      </c>
      <c r="D5404" s="33" t="s">
        <v>21</v>
      </c>
      <c r="E5404" s="34">
        <v>42702.48</v>
      </c>
      <c r="F5404" s="168">
        <f t="shared" si="98"/>
        <v>42702.48</v>
      </c>
    </row>
    <row r="5405" spans="1:6" s="45" customFormat="1" ht="14.25">
      <c r="A5405" s="229">
        <v>605692</v>
      </c>
      <c r="B5405" s="21" t="s">
        <v>31</v>
      </c>
      <c r="C5405" s="32" t="s">
        <v>6203</v>
      </c>
      <c r="D5405" s="33" t="s">
        <v>21</v>
      </c>
      <c r="E5405" s="34">
        <v>51416.78</v>
      </c>
      <c r="F5405" s="168">
        <f t="shared" si="98"/>
        <v>51416.78</v>
      </c>
    </row>
    <row r="5406" spans="1:6" s="45" customFormat="1" ht="14.25">
      <c r="A5406" s="229">
        <v>605501</v>
      </c>
      <c r="B5406" s="21" t="s">
        <v>31</v>
      </c>
      <c r="C5406" s="32" t="s">
        <v>6204</v>
      </c>
      <c r="D5406" s="33" t="s">
        <v>21</v>
      </c>
      <c r="E5406" s="34">
        <v>51130.97</v>
      </c>
      <c r="F5406" s="168">
        <f t="shared" si="98"/>
        <v>51130.97</v>
      </c>
    </row>
    <row r="5407" spans="1:6" s="45" customFormat="1" ht="14.25">
      <c r="A5407" s="229">
        <v>605693</v>
      </c>
      <c r="B5407" s="21" t="s">
        <v>31</v>
      </c>
      <c r="C5407" s="32" t="s">
        <v>6205</v>
      </c>
      <c r="D5407" s="33" t="s">
        <v>21</v>
      </c>
      <c r="E5407" s="34">
        <v>54726.47</v>
      </c>
      <c r="F5407" s="168">
        <f t="shared" si="98"/>
        <v>54726.47</v>
      </c>
    </row>
    <row r="5408" spans="1:6" s="45" customFormat="1" ht="14.25">
      <c r="A5408" s="229">
        <v>605502</v>
      </c>
      <c r="B5408" s="21" t="s">
        <v>31</v>
      </c>
      <c r="C5408" s="32" t="s">
        <v>6206</v>
      </c>
      <c r="D5408" s="33" t="s">
        <v>21</v>
      </c>
      <c r="E5408" s="34">
        <v>54428.89</v>
      </c>
      <c r="F5408" s="168">
        <f t="shared" si="98"/>
        <v>54428.89</v>
      </c>
    </row>
    <row r="5409" spans="1:6" s="45" customFormat="1" ht="14.25">
      <c r="A5409" s="229">
        <v>605694</v>
      </c>
      <c r="B5409" s="21" t="s">
        <v>31</v>
      </c>
      <c r="C5409" s="32" t="s">
        <v>6207</v>
      </c>
      <c r="D5409" s="33" t="s">
        <v>21</v>
      </c>
      <c r="E5409" s="34">
        <v>58098.22</v>
      </c>
      <c r="F5409" s="168">
        <f t="shared" si="98"/>
        <v>58098.22</v>
      </c>
    </row>
    <row r="5410" spans="1:6" s="45" customFormat="1" ht="14.25">
      <c r="A5410" s="229">
        <v>605503</v>
      </c>
      <c r="B5410" s="21" t="s">
        <v>31</v>
      </c>
      <c r="C5410" s="32" t="s">
        <v>6208</v>
      </c>
      <c r="D5410" s="33" t="s">
        <v>21</v>
      </c>
      <c r="E5410" s="34">
        <v>57787.19</v>
      </c>
      <c r="F5410" s="168">
        <f t="shared" si="98"/>
        <v>57787.19</v>
      </c>
    </row>
    <row r="5411" spans="1:6" s="45" customFormat="1" ht="24">
      <c r="A5411" s="229">
        <v>606433</v>
      </c>
      <c r="B5411" s="21" t="s">
        <v>31</v>
      </c>
      <c r="C5411" s="32" t="s">
        <v>6209</v>
      </c>
      <c r="D5411" s="33" t="s">
        <v>21</v>
      </c>
      <c r="E5411" s="34">
        <v>8608.33</v>
      </c>
      <c r="F5411" s="168">
        <f t="shared" si="98"/>
        <v>8608.33</v>
      </c>
    </row>
    <row r="5412" spans="1:6" s="45" customFormat="1" ht="24">
      <c r="A5412" s="229">
        <v>606343</v>
      </c>
      <c r="B5412" s="21" t="s">
        <v>31</v>
      </c>
      <c r="C5412" s="32" t="s">
        <v>6210</v>
      </c>
      <c r="D5412" s="33" t="s">
        <v>21</v>
      </c>
      <c r="E5412" s="34">
        <v>8523.31</v>
      </c>
      <c r="F5412" s="168">
        <f t="shared" si="98"/>
        <v>8523.31</v>
      </c>
    </row>
    <row r="5413" spans="1:6" s="45" customFormat="1" ht="24">
      <c r="A5413" s="229">
        <v>606434</v>
      </c>
      <c r="B5413" s="21" t="s">
        <v>31</v>
      </c>
      <c r="C5413" s="32" t="s">
        <v>6211</v>
      </c>
      <c r="D5413" s="33" t="s">
        <v>21</v>
      </c>
      <c r="E5413" s="34">
        <v>9518.75</v>
      </c>
      <c r="F5413" s="168">
        <f t="shared" si="98"/>
        <v>9518.75</v>
      </c>
    </row>
    <row r="5414" spans="1:6" s="45" customFormat="1" ht="24">
      <c r="A5414" s="229">
        <v>606344</v>
      </c>
      <c r="B5414" s="21" t="s">
        <v>31</v>
      </c>
      <c r="C5414" s="32" t="s">
        <v>6212</v>
      </c>
      <c r="D5414" s="33" t="s">
        <v>21</v>
      </c>
      <c r="E5414" s="34">
        <v>9427.9599999999991</v>
      </c>
      <c r="F5414" s="168">
        <f t="shared" si="98"/>
        <v>9427.9599999999991</v>
      </c>
    </row>
    <row r="5415" spans="1:6" s="45" customFormat="1" ht="24">
      <c r="A5415" s="229">
        <v>606435</v>
      </c>
      <c r="B5415" s="21" t="s">
        <v>31</v>
      </c>
      <c r="C5415" s="32" t="s">
        <v>6213</v>
      </c>
      <c r="D5415" s="33" t="s">
        <v>21</v>
      </c>
      <c r="E5415" s="34">
        <v>10402.799999999999</v>
      </c>
      <c r="F5415" s="168">
        <f t="shared" si="98"/>
        <v>10402.799999999999</v>
      </c>
    </row>
    <row r="5416" spans="1:6" s="45" customFormat="1" ht="24">
      <c r="A5416" s="229">
        <v>606345</v>
      </c>
      <c r="B5416" s="21" t="s">
        <v>31</v>
      </c>
      <c r="C5416" s="32" t="s">
        <v>6214</v>
      </c>
      <c r="D5416" s="33" t="s">
        <v>21</v>
      </c>
      <c r="E5416" s="34">
        <v>10307.69</v>
      </c>
      <c r="F5416" s="168">
        <f t="shared" si="98"/>
        <v>10307.69</v>
      </c>
    </row>
    <row r="5417" spans="1:6" s="45" customFormat="1" ht="24">
      <c r="A5417" s="229">
        <v>606436</v>
      </c>
      <c r="B5417" s="21" t="s">
        <v>31</v>
      </c>
      <c r="C5417" s="32" t="s">
        <v>6215</v>
      </c>
      <c r="D5417" s="33" t="s">
        <v>21</v>
      </c>
      <c r="E5417" s="34">
        <v>11061.25</v>
      </c>
      <c r="F5417" s="168">
        <f t="shared" si="98"/>
        <v>11061.25</v>
      </c>
    </row>
    <row r="5418" spans="1:6" s="45" customFormat="1" ht="24">
      <c r="A5418" s="229">
        <v>606346</v>
      </c>
      <c r="B5418" s="21" t="s">
        <v>31</v>
      </c>
      <c r="C5418" s="32" t="s">
        <v>6216</v>
      </c>
      <c r="D5418" s="33" t="s">
        <v>21</v>
      </c>
      <c r="E5418" s="34">
        <v>10958.94</v>
      </c>
      <c r="F5418" s="168">
        <f t="shared" si="98"/>
        <v>10958.94</v>
      </c>
    </row>
    <row r="5419" spans="1:6" s="45" customFormat="1" ht="24">
      <c r="A5419" s="229">
        <v>606437</v>
      </c>
      <c r="B5419" s="21" t="s">
        <v>31</v>
      </c>
      <c r="C5419" s="32" t="s">
        <v>6217</v>
      </c>
      <c r="D5419" s="33" t="s">
        <v>21</v>
      </c>
      <c r="E5419" s="34">
        <v>11970.56</v>
      </c>
      <c r="F5419" s="168">
        <f t="shared" si="98"/>
        <v>11970.56</v>
      </c>
    </row>
    <row r="5420" spans="1:6" s="45" customFormat="1" ht="24">
      <c r="A5420" s="229">
        <v>606347</v>
      </c>
      <c r="B5420" s="21" t="s">
        <v>31</v>
      </c>
      <c r="C5420" s="32" t="s">
        <v>6218</v>
      </c>
      <c r="D5420" s="33" t="s">
        <v>21</v>
      </c>
      <c r="E5420" s="34">
        <v>11863.92</v>
      </c>
      <c r="F5420" s="168">
        <f t="shared" si="98"/>
        <v>11863.92</v>
      </c>
    </row>
    <row r="5421" spans="1:6" s="45" customFormat="1" ht="24">
      <c r="A5421" s="229">
        <v>606438</v>
      </c>
      <c r="B5421" s="21" t="s">
        <v>31</v>
      </c>
      <c r="C5421" s="32" t="s">
        <v>6219</v>
      </c>
      <c r="D5421" s="33" t="s">
        <v>21</v>
      </c>
      <c r="E5421" s="34">
        <v>12289.61</v>
      </c>
      <c r="F5421" s="168">
        <f t="shared" si="98"/>
        <v>12289.61</v>
      </c>
    </row>
    <row r="5422" spans="1:6" s="45" customFormat="1" ht="24">
      <c r="A5422" s="229">
        <v>606348</v>
      </c>
      <c r="B5422" s="21" t="s">
        <v>31</v>
      </c>
      <c r="C5422" s="32" t="s">
        <v>6220</v>
      </c>
      <c r="D5422" s="33" t="s">
        <v>21</v>
      </c>
      <c r="E5422" s="34">
        <v>12181.53</v>
      </c>
      <c r="F5422" s="168">
        <f t="shared" si="98"/>
        <v>12181.53</v>
      </c>
    </row>
    <row r="5423" spans="1:6" s="45" customFormat="1" ht="24">
      <c r="A5423" s="229">
        <v>606439</v>
      </c>
      <c r="B5423" s="21" t="s">
        <v>31</v>
      </c>
      <c r="C5423" s="32" t="s">
        <v>6221</v>
      </c>
      <c r="D5423" s="33" t="s">
        <v>21</v>
      </c>
      <c r="E5423" s="34">
        <v>12960.94</v>
      </c>
      <c r="F5423" s="168">
        <f t="shared" ref="F5423:F5486" si="99">E5423*$F$5038</f>
        <v>12960.94</v>
      </c>
    </row>
    <row r="5424" spans="1:6" s="45" customFormat="1" ht="24">
      <c r="A5424" s="229">
        <v>606349</v>
      </c>
      <c r="B5424" s="21" t="s">
        <v>31</v>
      </c>
      <c r="C5424" s="32" t="s">
        <v>6222</v>
      </c>
      <c r="D5424" s="33" t="s">
        <v>21</v>
      </c>
      <c r="E5424" s="34">
        <v>12816.84</v>
      </c>
      <c r="F5424" s="168">
        <f t="shared" si="99"/>
        <v>12816.84</v>
      </c>
    </row>
    <row r="5425" spans="1:6" s="45" customFormat="1" ht="24">
      <c r="A5425" s="229">
        <v>606440</v>
      </c>
      <c r="B5425" s="21" t="s">
        <v>31</v>
      </c>
      <c r="C5425" s="32" t="s">
        <v>6223</v>
      </c>
      <c r="D5425" s="33" t="s">
        <v>21</v>
      </c>
      <c r="E5425" s="34">
        <v>13553.77</v>
      </c>
      <c r="F5425" s="168">
        <f t="shared" si="99"/>
        <v>13553.77</v>
      </c>
    </row>
    <row r="5426" spans="1:6" s="45" customFormat="1" ht="24">
      <c r="A5426" s="229">
        <v>606350</v>
      </c>
      <c r="B5426" s="21" t="s">
        <v>31</v>
      </c>
      <c r="C5426" s="32" t="s">
        <v>6224</v>
      </c>
      <c r="D5426" s="33" t="s">
        <v>21</v>
      </c>
      <c r="E5426" s="34">
        <v>13403.91</v>
      </c>
      <c r="F5426" s="168">
        <f t="shared" si="99"/>
        <v>13403.91</v>
      </c>
    </row>
    <row r="5427" spans="1:6" s="45" customFormat="1" ht="24">
      <c r="A5427" s="229">
        <v>606441</v>
      </c>
      <c r="B5427" s="21" t="s">
        <v>31</v>
      </c>
      <c r="C5427" s="32" t="s">
        <v>6225</v>
      </c>
      <c r="D5427" s="33" t="s">
        <v>21</v>
      </c>
      <c r="E5427" s="34">
        <v>14199.06</v>
      </c>
      <c r="F5427" s="168">
        <f t="shared" si="99"/>
        <v>14199.06</v>
      </c>
    </row>
    <row r="5428" spans="1:6" s="45" customFormat="1" ht="24">
      <c r="A5428" s="229">
        <v>606351</v>
      </c>
      <c r="B5428" s="21" t="s">
        <v>31</v>
      </c>
      <c r="C5428" s="32" t="s">
        <v>6226</v>
      </c>
      <c r="D5428" s="33" t="s">
        <v>21</v>
      </c>
      <c r="E5428" s="34">
        <v>14044.87</v>
      </c>
      <c r="F5428" s="168">
        <f t="shared" si="99"/>
        <v>14044.87</v>
      </c>
    </row>
    <row r="5429" spans="1:6" s="45" customFormat="1" ht="24">
      <c r="A5429" s="229">
        <v>606442</v>
      </c>
      <c r="B5429" s="21" t="s">
        <v>31</v>
      </c>
      <c r="C5429" s="32" t="s">
        <v>6227</v>
      </c>
      <c r="D5429" s="33" t="s">
        <v>21</v>
      </c>
      <c r="E5429" s="34">
        <v>14817.69</v>
      </c>
      <c r="F5429" s="168">
        <f t="shared" si="99"/>
        <v>14817.69</v>
      </c>
    </row>
    <row r="5430" spans="1:6" s="45" customFormat="1" ht="24">
      <c r="A5430" s="229">
        <v>606352</v>
      </c>
      <c r="B5430" s="21" t="s">
        <v>31</v>
      </c>
      <c r="C5430" s="32" t="s">
        <v>6228</v>
      </c>
      <c r="D5430" s="33" t="s">
        <v>21</v>
      </c>
      <c r="E5430" s="34">
        <v>14657.74</v>
      </c>
      <c r="F5430" s="168">
        <f t="shared" si="99"/>
        <v>14657.74</v>
      </c>
    </row>
    <row r="5431" spans="1:6" s="45" customFormat="1" ht="24">
      <c r="A5431" s="229">
        <v>606443</v>
      </c>
      <c r="B5431" s="21" t="s">
        <v>31</v>
      </c>
      <c r="C5431" s="32" t="s">
        <v>6229</v>
      </c>
      <c r="D5431" s="33" t="s">
        <v>21</v>
      </c>
      <c r="E5431" s="34">
        <v>15709.82</v>
      </c>
      <c r="F5431" s="168">
        <f t="shared" si="99"/>
        <v>15709.82</v>
      </c>
    </row>
    <row r="5432" spans="1:6" s="45" customFormat="1" ht="24">
      <c r="A5432" s="229">
        <v>606353</v>
      </c>
      <c r="B5432" s="21" t="s">
        <v>31</v>
      </c>
      <c r="C5432" s="32" t="s">
        <v>6230</v>
      </c>
      <c r="D5432" s="33" t="s">
        <v>21</v>
      </c>
      <c r="E5432" s="34">
        <v>15545.54</v>
      </c>
      <c r="F5432" s="168">
        <f t="shared" si="99"/>
        <v>15545.54</v>
      </c>
    </row>
    <row r="5433" spans="1:6" s="45" customFormat="1" ht="24">
      <c r="A5433" s="229">
        <v>606444</v>
      </c>
      <c r="B5433" s="21" t="s">
        <v>31</v>
      </c>
      <c r="C5433" s="32" t="s">
        <v>6231</v>
      </c>
      <c r="D5433" s="33" t="s">
        <v>21</v>
      </c>
      <c r="E5433" s="34">
        <v>16393.61</v>
      </c>
      <c r="F5433" s="168">
        <f t="shared" si="99"/>
        <v>16393.61</v>
      </c>
    </row>
    <row r="5434" spans="1:6" s="45" customFormat="1" ht="24">
      <c r="A5434" s="229">
        <v>606354</v>
      </c>
      <c r="B5434" s="21" t="s">
        <v>31</v>
      </c>
      <c r="C5434" s="32" t="s">
        <v>6232</v>
      </c>
      <c r="D5434" s="33" t="s">
        <v>21</v>
      </c>
      <c r="E5434" s="34">
        <v>16223.57</v>
      </c>
      <c r="F5434" s="168">
        <f t="shared" si="99"/>
        <v>16223.57</v>
      </c>
    </row>
    <row r="5435" spans="1:6" s="45" customFormat="1" ht="24">
      <c r="A5435" s="229">
        <v>606445</v>
      </c>
      <c r="B5435" s="21" t="s">
        <v>31</v>
      </c>
      <c r="C5435" s="32" t="s">
        <v>6233</v>
      </c>
      <c r="D5435" s="33" t="s">
        <v>21</v>
      </c>
      <c r="E5435" s="34">
        <v>17033.14</v>
      </c>
      <c r="F5435" s="168">
        <f t="shared" si="99"/>
        <v>17033.14</v>
      </c>
    </row>
    <row r="5436" spans="1:6" s="45" customFormat="1" ht="24">
      <c r="A5436" s="229">
        <v>606355</v>
      </c>
      <c r="B5436" s="21" t="s">
        <v>31</v>
      </c>
      <c r="C5436" s="32" t="s">
        <v>6234</v>
      </c>
      <c r="D5436" s="33" t="s">
        <v>21</v>
      </c>
      <c r="E5436" s="34">
        <v>16860.21</v>
      </c>
      <c r="F5436" s="168">
        <f t="shared" si="99"/>
        <v>16860.21</v>
      </c>
    </row>
    <row r="5437" spans="1:6" s="45" customFormat="1" ht="24">
      <c r="A5437" s="229">
        <v>606446</v>
      </c>
      <c r="B5437" s="21" t="s">
        <v>31</v>
      </c>
      <c r="C5437" s="32" t="s">
        <v>6235</v>
      </c>
      <c r="D5437" s="33" t="s">
        <v>21</v>
      </c>
      <c r="E5437" s="34">
        <v>17653.650000000001</v>
      </c>
      <c r="F5437" s="168">
        <f t="shared" si="99"/>
        <v>17653.650000000001</v>
      </c>
    </row>
    <row r="5438" spans="1:6" s="45" customFormat="1" ht="24">
      <c r="A5438" s="229">
        <v>606356</v>
      </c>
      <c r="B5438" s="21" t="s">
        <v>31</v>
      </c>
      <c r="C5438" s="32" t="s">
        <v>6236</v>
      </c>
      <c r="D5438" s="33" t="s">
        <v>21</v>
      </c>
      <c r="E5438" s="34">
        <v>17476.400000000001</v>
      </c>
      <c r="F5438" s="168">
        <f t="shared" si="99"/>
        <v>17476.400000000001</v>
      </c>
    </row>
    <row r="5439" spans="1:6" s="45" customFormat="1" ht="24">
      <c r="A5439" s="229">
        <v>606447</v>
      </c>
      <c r="B5439" s="21" t="s">
        <v>31</v>
      </c>
      <c r="C5439" s="32" t="s">
        <v>6237</v>
      </c>
      <c r="D5439" s="33" t="s">
        <v>21</v>
      </c>
      <c r="E5439" s="34">
        <v>18343.849999999999</v>
      </c>
      <c r="F5439" s="168">
        <f t="shared" si="99"/>
        <v>18343.849999999999</v>
      </c>
    </row>
    <row r="5440" spans="1:6" s="45" customFormat="1" ht="24">
      <c r="A5440" s="229">
        <v>606357</v>
      </c>
      <c r="B5440" s="21" t="s">
        <v>31</v>
      </c>
      <c r="C5440" s="32" t="s">
        <v>6238</v>
      </c>
      <c r="D5440" s="33" t="s">
        <v>21</v>
      </c>
      <c r="E5440" s="34">
        <v>18128.650000000001</v>
      </c>
      <c r="F5440" s="168">
        <f t="shared" si="99"/>
        <v>18128.650000000001</v>
      </c>
    </row>
    <row r="5441" spans="1:6" s="45" customFormat="1" ht="24">
      <c r="A5441" s="229">
        <v>606448</v>
      </c>
      <c r="B5441" s="21" t="s">
        <v>31</v>
      </c>
      <c r="C5441" s="32" t="s">
        <v>6239</v>
      </c>
      <c r="D5441" s="33" t="s">
        <v>21</v>
      </c>
      <c r="E5441" s="34">
        <v>19300.580000000002</v>
      </c>
      <c r="F5441" s="168">
        <f t="shared" si="99"/>
        <v>19300.580000000002</v>
      </c>
    </row>
    <row r="5442" spans="1:6" s="45" customFormat="1" ht="24">
      <c r="A5442" s="229">
        <v>606358</v>
      </c>
      <c r="B5442" s="21" t="s">
        <v>31</v>
      </c>
      <c r="C5442" s="32" t="s">
        <v>6240</v>
      </c>
      <c r="D5442" s="33" t="s">
        <v>21</v>
      </c>
      <c r="E5442" s="34">
        <v>19078.66</v>
      </c>
      <c r="F5442" s="168">
        <f t="shared" si="99"/>
        <v>19078.66</v>
      </c>
    </row>
    <row r="5443" spans="1:6" s="45" customFormat="1" ht="24">
      <c r="A5443" s="229">
        <v>606449</v>
      </c>
      <c r="B5443" s="21" t="s">
        <v>31</v>
      </c>
      <c r="C5443" s="32" t="s">
        <v>6241</v>
      </c>
      <c r="D5443" s="33" t="s">
        <v>21</v>
      </c>
      <c r="E5443" s="34">
        <v>23777.89</v>
      </c>
      <c r="F5443" s="168">
        <f t="shared" si="99"/>
        <v>23777.89</v>
      </c>
    </row>
    <row r="5444" spans="1:6" s="45" customFormat="1" ht="24">
      <c r="A5444" s="229">
        <v>606359</v>
      </c>
      <c r="B5444" s="21" t="s">
        <v>31</v>
      </c>
      <c r="C5444" s="32" t="s">
        <v>6242</v>
      </c>
      <c r="D5444" s="33" t="s">
        <v>21</v>
      </c>
      <c r="E5444" s="34">
        <v>23549.24</v>
      </c>
      <c r="F5444" s="168">
        <f t="shared" si="99"/>
        <v>23549.24</v>
      </c>
    </row>
    <row r="5445" spans="1:6" s="45" customFormat="1" ht="24">
      <c r="A5445" s="229">
        <v>606450</v>
      </c>
      <c r="B5445" s="21" t="s">
        <v>31</v>
      </c>
      <c r="C5445" s="32" t="s">
        <v>6243</v>
      </c>
      <c r="D5445" s="33" t="s">
        <v>21</v>
      </c>
      <c r="E5445" s="34">
        <v>24714.48</v>
      </c>
      <c r="F5445" s="168">
        <f t="shared" si="99"/>
        <v>24714.48</v>
      </c>
    </row>
    <row r="5446" spans="1:6" s="45" customFormat="1" ht="24">
      <c r="A5446" s="229">
        <v>606360</v>
      </c>
      <c r="B5446" s="21" t="s">
        <v>31</v>
      </c>
      <c r="C5446" s="32" t="s">
        <v>6244</v>
      </c>
      <c r="D5446" s="33" t="s">
        <v>21</v>
      </c>
      <c r="E5446" s="34">
        <v>24477.43</v>
      </c>
      <c r="F5446" s="168">
        <f t="shared" si="99"/>
        <v>24477.43</v>
      </c>
    </row>
    <row r="5447" spans="1:6" s="45" customFormat="1" ht="24">
      <c r="A5447" s="229">
        <v>606451</v>
      </c>
      <c r="B5447" s="21" t="s">
        <v>31</v>
      </c>
      <c r="C5447" s="32" t="s">
        <v>6245</v>
      </c>
      <c r="D5447" s="33" t="s">
        <v>21</v>
      </c>
      <c r="E5447" s="34">
        <v>25509.86</v>
      </c>
      <c r="F5447" s="168">
        <f t="shared" si="99"/>
        <v>25509.86</v>
      </c>
    </row>
    <row r="5448" spans="1:6" s="45" customFormat="1" ht="24">
      <c r="A5448" s="229">
        <v>606361</v>
      </c>
      <c r="B5448" s="21" t="s">
        <v>31</v>
      </c>
      <c r="C5448" s="32" t="s">
        <v>6246</v>
      </c>
      <c r="D5448" s="33" t="s">
        <v>21</v>
      </c>
      <c r="E5448" s="34">
        <v>25266.080000000002</v>
      </c>
      <c r="F5448" s="168">
        <f t="shared" si="99"/>
        <v>25266.080000000002</v>
      </c>
    </row>
    <row r="5449" spans="1:6" s="45" customFormat="1" ht="24">
      <c r="A5449" s="229">
        <v>606452</v>
      </c>
      <c r="B5449" s="21" t="s">
        <v>31</v>
      </c>
      <c r="C5449" s="32" t="s">
        <v>6247</v>
      </c>
      <c r="D5449" s="33" t="s">
        <v>21</v>
      </c>
      <c r="E5449" s="34">
        <v>29058.400000000001</v>
      </c>
      <c r="F5449" s="168">
        <f t="shared" si="99"/>
        <v>29058.400000000001</v>
      </c>
    </row>
    <row r="5450" spans="1:6" s="45" customFormat="1" ht="24">
      <c r="A5450" s="229">
        <v>606362</v>
      </c>
      <c r="B5450" s="21" t="s">
        <v>31</v>
      </c>
      <c r="C5450" s="32" t="s">
        <v>6248</v>
      </c>
      <c r="D5450" s="33" t="s">
        <v>21</v>
      </c>
      <c r="E5450" s="34">
        <v>28807.9</v>
      </c>
      <c r="F5450" s="168">
        <f t="shared" si="99"/>
        <v>28807.9</v>
      </c>
    </row>
    <row r="5451" spans="1:6" s="45" customFormat="1" ht="24">
      <c r="A5451" s="229">
        <v>606453</v>
      </c>
      <c r="B5451" s="21" t="s">
        <v>31</v>
      </c>
      <c r="C5451" s="32" t="s">
        <v>6249</v>
      </c>
      <c r="D5451" s="33" t="s">
        <v>21</v>
      </c>
      <c r="E5451" s="34">
        <v>29508.87</v>
      </c>
      <c r="F5451" s="168">
        <f t="shared" si="99"/>
        <v>29508.87</v>
      </c>
    </row>
    <row r="5452" spans="1:6" s="45" customFormat="1" ht="24">
      <c r="A5452" s="229">
        <v>606363</v>
      </c>
      <c r="B5452" s="21" t="s">
        <v>31</v>
      </c>
      <c r="C5452" s="32" t="s">
        <v>6250</v>
      </c>
      <c r="D5452" s="33" t="s">
        <v>21</v>
      </c>
      <c r="E5452" s="34">
        <v>29253.32</v>
      </c>
      <c r="F5452" s="168">
        <f t="shared" si="99"/>
        <v>29253.32</v>
      </c>
    </row>
    <row r="5453" spans="1:6" s="45" customFormat="1" ht="24">
      <c r="A5453" s="229">
        <v>606454</v>
      </c>
      <c r="B5453" s="21" t="s">
        <v>31</v>
      </c>
      <c r="C5453" s="32" t="s">
        <v>6251</v>
      </c>
      <c r="D5453" s="33" t="s">
        <v>21</v>
      </c>
      <c r="E5453" s="34">
        <v>35211.65</v>
      </c>
      <c r="F5453" s="168">
        <f t="shared" si="99"/>
        <v>35211.65</v>
      </c>
    </row>
    <row r="5454" spans="1:6" s="45" customFormat="1" ht="24">
      <c r="A5454" s="229">
        <v>606364</v>
      </c>
      <c r="B5454" s="21" t="s">
        <v>31</v>
      </c>
      <c r="C5454" s="32" t="s">
        <v>6252</v>
      </c>
      <c r="D5454" s="33" t="s">
        <v>21</v>
      </c>
      <c r="E5454" s="34">
        <v>34949.379999999997</v>
      </c>
      <c r="F5454" s="168">
        <f t="shared" si="99"/>
        <v>34949.379999999997</v>
      </c>
    </row>
    <row r="5455" spans="1:6" s="45" customFormat="1" ht="24">
      <c r="A5455" s="229">
        <v>606455</v>
      </c>
      <c r="B5455" s="21" t="s">
        <v>31</v>
      </c>
      <c r="C5455" s="32" t="s">
        <v>6253</v>
      </c>
      <c r="D5455" s="33" t="s">
        <v>21</v>
      </c>
      <c r="E5455" s="34">
        <v>35782.28</v>
      </c>
      <c r="F5455" s="168">
        <f t="shared" si="99"/>
        <v>35782.28</v>
      </c>
    </row>
    <row r="5456" spans="1:6" s="45" customFormat="1" ht="24">
      <c r="A5456" s="229">
        <v>606365</v>
      </c>
      <c r="B5456" s="21" t="s">
        <v>31</v>
      </c>
      <c r="C5456" s="32" t="s">
        <v>6254</v>
      </c>
      <c r="D5456" s="33" t="s">
        <v>21</v>
      </c>
      <c r="E5456" s="34">
        <v>35516.639999999999</v>
      </c>
      <c r="F5456" s="168">
        <f t="shared" si="99"/>
        <v>35516.639999999999</v>
      </c>
    </row>
    <row r="5457" spans="1:6" s="45" customFormat="1" ht="24">
      <c r="A5457" s="229">
        <v>606456</v>
      </c>
      <c r="B5457" s="21" t="s">
        <v>31</v>
      </c>
      <c r="C5457" s="32" t="s">
        <v>6255</v>
      </c>
      <c r="D5457" s="33" t="s">
        <v>21</v>
      </c>
      <c r="E5457" s="34">
        <v>37154.839999999997</v>
      </c>
      <c r="F5457" s="168">
        <f t="shared" si="99"/>
        <v>37154.839999999997</v>
      </c>
    </row>
    <row r="5458" spans="1:6" s="45" customFormat="1" ht="24">
      <c r="A5458" s="229">
        <v>606366</v>
      </c>
      <c r="B5458" s="21" t="s">
        <v>31</v>
      </c>
      <c r="C5458" s="32" t="s">
        <v>6256</v>
      </c>
      <c r="D5458" s="33" t="s">
        <v>21</v>
      </c>
      <c r="E5458" s="34">
        <v>36882.49</v>
      </c>
      <c r="F5458" s="168">
        <f t="shared" si="99"/>
        <v>36882.49</v>
      </c>
    </row>
    <row r="5459" spans="1:6" s="45" customFormat="1" ht="24">
      <c r="A5459" s="229">
        <v>606457</v>
      </c>
      <c r="B5459" s="21" t="s">
        <v>31</v>
      </c>
      <c r="C5459" s="32" t="s">
        <v>6257</v>
      </c>
      <c r="D5459" s="33" t="s">
        <v>21</v>
      </c>
      <c r="E5459" s="34">
        <v>37759.449999999997</v>
      </c>
      <c r="F5459" s="168">
        <f t="shared" si="99"/>
        <v>37759.449999999997</v>
      </c>
    </row>
    <row r="5460" spans="1:6" s="45" customFormat="1" ht="24">
      <c r="A5460" s="229">
        <v>606367</v>
      </c>
      <c r="B5460" s="21" t="s">
        <v>31</v>
      </c>
      <c r="C5460" s="32" t="s">
        <v>6258</v>
      </c>
      <c r="D5460" s="33" t="s">
        <v>21</v>
      </c>
      <c r="E5460" s="34">
        <v>37482.04</v>
      </c>
      <c r="F5460" s="168">
        <f t="shared" si="99"/>
        <v>37482.04</v>
      </c>
    </row>
    <row r="5461" spans="1:6" s="45" customFormat="1" ht="24">
      <c r="A5461" s="229">
        <v>606458</v>
      </c>
      <c r="B5461" s="21" t="s">
        <v>31</v>
      </c>
      <c r="C5461" s="32" t="s">
        <v>6259</v>
      </c>
      <c r="D5461" s="33" t="s">
        <v>21</v>
      </c>
      <c r="E5461" s="34">
        <v>51285.53</v>
      </c>
      <c r="F5461" s="168">
        <f t="shared" si="99"/>
        <v>51285.53</v>
      </c>
    </row>
    <row r="5462" spans="1:6" s="45" customFormat="1" ht="24">
      <c r="A5462" s="229">
        <v>606368</v>
      </c>
      <c r="B5462" s="21" t="s">
        <v>31</v>
      </c>
      <c r="C5462" s="32" t="s">
        <v>6260</v>
      </c>
      <c r="D5462" s="33" t="s">
        <v>21</v>
      </c>
      <c r="E5462" s="34">
        <v>51003.08</v>
      </c>
      <c r="F5462" s="168">
        <f t="shared" si="99"/>
        <v>51003.08</v>
      </c>
    </row>
    <row r="5463" spans="1:6" s="45" customFormat="1" ht="24">
      <c r="A5463" s="229">
        <v>606459</v>
      </c>
      <c r="B5463" s="21" t="s">
        <v>31</v>
      </c>
      <c r="C5463" s="32" t="s">
        <v>6261</v>
      </c>
      <c r="D5463" s="33" t="s">
        <v>21</v>
      </c>
      <c r="E5463" s="34">
        <v>53388.23</v>
      </c>
      <c r="F5463" s="168">
        <f t="shared" si="99"/>
        <v>53388.23</v>
      </c>
    </row>
    <row r="5464" spans="1:6" s="45" customFormat="1" ht="24">
      <c r="A5464" s="229">
        <v>606369</v>
      </c>
      <c r="B5464" s="21" t="s">
        <v>31</v>
      </c>
      <c r="C5464" s="32" t="s">
        <v>6262</v>
      </c>
      <c r="D5464" s="33" t="s">
        <v>21</v>
      </c>
      <c r="E5464" s="34">
        <v>53099.06</v>
      </c>
      <c r="F5464" s="168">
        <f t="shared" si="99"/>
        <v>53099.06</v>
      </c>
    </row>
    <row r="5465" spans="1:6" s="45" customFormat="1" ht="24">
      <c r="A5465" s="229">
        <v>606479</v>
      </c>
      <c r="B5465" s="21" t="s">
        <v>31</v>
      </c>
      <c r="C5465" s="32" t="s">
        <v>6263</v>
      </c>
      <c r="D5465" s="33" t="s">
        <v>21</v>
      </c>
      <c r="E5465" s="34">
        <v>12090.73</v>
      </c>
      <c r="F5465" s="168">
        <f t="shared" si="99"/>
        <v>12090.73</v>
      </c>
    </row>
    <row r="5466" spans="1:6" s="45" customFormat="1" ht="24">
      <c r="A5466" s="229">
        <v>606460</v>
      </c>
      <c r="B5466" s="21" t="s">
        <v>31</v>
      </c>
      <c r="C5466" s="32" t="s">
        <v>6264</v>
      </c>
      <c r="D5466" s="33" t="s">
        <v>21</v>
      </c>
      <c r="E5466" s="34">
        <v>11983.13</v>
      </c>
      <c r="F5466" s="168">
        <f t="shared" si="99"/>
        <v>11983.13</v>
      </c>
    </row>
    <row r="5467" spans="1:6" s="45" customFormat="1" ht="24">
      <c r="A5467" s="229">
        <v>606480</v>
      </c>
      <c r="B5467" s="21" t="s">
        <v>31</v>
      </c>
      <c r="C5467" s="32" t="s">
        <v>6265</v>
      </c>
      <c r="D5467" s="33" t="s">
        <v>21</v>
      </c>
      <c r="E5467" s="34">
        <v>15752.58</v>
      </c>
      <c r="F5467" s="168">
        <f t="shared" si="99"/>
        <v>15752.58</v>
      </c>
    </row>
    <row r="5468" spans="1:6" s="45" customFormat="1" ht="24">
      <c r="A5468" s="229">
        <v>606461</v>
      </c>
      <c r="B5468" s="21" t="s">
        <v>31</v>
      </c>
      <c r="C5468" s="32" t="s">
        <v>6266</v>
      </c>
      <c r="D5468" s="33" t="s">
        <v>21</v>
      </c>
      <c r="E5468" s="34">
        <v>15621.44</v>
      </c>
      <c r="F5468" s="168">
        <f t="shared" si="99"/>
        <v>15621.44</v>
      </c>
    </row>
    <row r="5469" spans="1:6" s="45" customFormat="1" ht="24">
      <c r="A5469" s="229">
        <v>606481</v>
      </c>
      <c r="B5469" s="21" t="s">
        <v>31</v>
      </c>
      <c r="C5469" s="32" t="s">
        <v>6267</v>
      </c>
      <c r="D5469" s="33" t="s">
        <v>21</v>
      </c>
      <c r="E5469" s="34">
        <v>18337.62</v>
      </c>
      <c r="F5469" s="168">
        <f t="shared" si="99"/>
        <v>18337.62</v>
      </c>
    </row>
    <row r="5470" spans="1:6" s="45" customFormat="1" ht="24">
      <c r="A5470" s="229">
        <v>606462</v>
      </c>
      <c r="B5470" s="21" t="s">
        <v>31</v>
      </c>
      <c r="C5470" s="32" t="s">
        <v>6268</v>
      </c>
      <c r="D5470" s="33" t="s">
        <v>21</v>
      </c>
      <c r="E5470" s="34">
        <v>18145.96</v>
      </c>
      <c r="F5470" s="168">
        <f t="shared" si="99"/>
        <v>18145.96</v>
      </c>
    </row>
    <row r="5471" spans="1:6" s="45" customFormat="1" ht="24">
      <c r="A5471" s="229">
        <v>606482</v>
      </c>
      <c r="B5471" s="21" t="s">
        <v>31</v>
      </c>
      <c r="C5471" s="32" t="s">
        <v>6269</v>
      </c>
      <c r="D5471" s="33" t="s">
        <v>21</v>
      </c>
      <c r="E5471" s="34">
        <v>19291.93</v>
      </c>
      <c r="F5471" s="168">
        <f t="shared" si="99"/>
        <v>19291.93</v>
      </c>
    </row>
    <row r="5472" spans="1:6" s="45" customFormat="1" ht="24">
      <c r="A5472" s="229">
        <v>606463</v>
      </c>
      <c r="B5472" s="21" t="s">
        <v>31</v>
      </c>
      <c r="C5472" s="32" t="s">
        <v>6270</v>
      </c>
      <c r="D5472" s="33" t="s">
        <v>21</v>
      </c>
      <c r="E5472" s="34">
        <v>19093.55</v>
      </c>
      <c r="F5472" s="168">
        <f t="shared" si="99"/>
        <v>19093.55</v>
      </c>
    </row>
    <row r="5473" spans="1:6" s="45" customFormat="1" ht="24">
      <c r="A5473" s="229">
        <v>606483</v>
      </c>
      <c r="B5473" s="21" t="s">
        <v>31</v>
      </c>
      <c r="C5473" s="32" t="s">
        <v>6271</v>
      </c>
      <c r="D5473" s="33" t="s">
        <v>21</v>
      </c>
      <c r="E5473" s="34">
        <v>19768.099999999999</v>
      </c>
      <c r="F5473" s="168">
        <f t="shared" si="99"/>
        <v>19768.099999999999</v>
      </c>
    </row>
    <row r="5474" spans="1:6" s="45" customFormat="1" ht="24">
      <c r="A5474" s="229">
        <v>606464</v>
      </c>
      <c r="B5474" s="21" t="s">
        <v>31</v>
      </c>
      <c r="C5474" s="32" t="s">
        <v>6272</v>
      </c>
      <c r="D5474" s="33" t="s">
        <v>21</v>
      </c>
      <c r="E5474" s="34">
        <v>19566.349999999999</v>
      </c>
      <c r="F5474" s="168">
        <f t="shared" si="99"/>
        <v>19566.349999999999</v>
      </c>
    </row>
    <row r="5475" spans="1:6" s="45" customFormat="1" ht="24">
      <c r="A5475" s="229">
        <v>606484</v>
      </c>
      <c r="B5475" s="21" t="s">
        <v>31</v>
      </c>
      <c r="C5475" s="32" t="s">
        <v>6273</v>
      </c>
      <c r="D5475" s="33" t="s">
        <v>21</v>
      </c>
      <c r="E5475" s="34">
        <v>20450.87</v>
      </c>
      <c r="F5475" s="168">
        <f t="shared" si="99"/>
        <v>20450.87</v>
      </c>
    </row>
    <row r="5476" spans="1:6" s="45" customFormat="1" ht="24">
      <c r="A5476" s="229">
        <v>606465</v>
      </c>
      <c r="B5476" s="21" t="s">
        <v>31</v>
      </c>
      <c r="C5476" s="32" t="s">
        <v>6274</v>
      </c>
      <c r="D5476" s="33" t="s">
        <v>21</v>
      </c>
      <c r="E5476" s="34">
        <v>20242.400000000001</v>
      </c>
      <c r="F5476" s="168">
        <f t="shared" si="99"/>
        <v>20242.400000000001</v>
      </c>
    </row>
    <row r="5477" spans="1:6" s="45" customFormat="1" ht="24">
      <c r="A5477" s="229">
        <v>606485</v>
      </c>
      <c r="B5477" s="21" t="s">
        <v>31</v>
      </c>
      <c r="C5477" s="32" t="s">
        <v>6275</v>
      </c>
      <c r="D5477" s="33" t="s">
        <v>21</v>
      </c>
      <c r="E5477" s="34">
        <v>21105.11</v>
      </c>
      <c r="F5477" s="168">
        <f t="shared" si="99"/>
        <v>21105.11</v>
      </c>
    </row>
    <row r="5478" spans="1:6" s="45" customFormat="1" ht="24">
      <c r="A5478" s="229">
        <v>606466</v>
      </c>
      <c r="B5478" s="21" t="s">
        <v>31</v>
      </c>
      <c r="C5478" s="32" t="s">
        <v>6276</v>
      </c>
      <c r="D5478" s="33" t="s">
        <v>21</v>
      </c>
      <c r="E5478" s="34">
        <v>20894.95</v>
      </c>
      <c r="F5478" s="168">
        <f t="shared" si="99"/>
        <v>20894.95</v>
      </c>
    </row>
    <row r="5479" spans="1:6" s="45" customFormat="1" ht="24">
      <c r="A5479" s="229">
        <v>606486</v>
      </c>
      <c r="B5479" s="21" t="s">
        <v>31</v>
      </c>
      <c r="C5479" s="32" t="s">
        <v>6277</v>
      </c>
      <c r="D5479" s="33" t="s">
        <v>21</v>
      </c>
      <c r="E5479" s="34">
        <v>22026.59</v>
      </c>
      <c r="F5479" s="168">
        <f t="shared" si="99"/>
        <v>22026.59</v>
      </c>
    </row>
    <row r="5480" spans="1:6" s="45" customFormat="1" ht="24">
      <c r="A5480" s="229">
        <v>606467</v>
      </c>
      <c r="B5480" s="21" t="s">
        <v>31</v>
      </c>
      <c r="C5480" s="32" t="s">
        <v>6278</v>
      </c>
      <c r="D5480" s="33" t="s">
        <v>21</v>
      </c>
      <c r="E5480" s="34">
        <v>21811.4</v>
      </c>
      <c r="F5480" s="168">
        <f t="shared" si="99"/>
        <v>21811.4</v>
      </c>
    </row>
    <row r="5481" spans="1:6" s="45" customFormat="1" ht="24">
      <c r="A5481" s="229">
        <v>606487</v>
      </c>
      <c r="B5481" s="21" t="s">
        <v>31</v>
      </c>
      <c r="C5481" s="32" t="s">
        <v>6279</v>
      </c>
      <c r="D5481" s="33" t="s">
        <v>21</v>
      </c>
      <c r="E5481" s="34">
        <v>22667.52</v>
      </c>
      <c r="F5481" s="168">
        <f t="shared" si="99"/>
        <v>22667.52</v>
      </c>
    </row>
    <row r="5482" spans="1:6" s="45" customFormat="1" ht="24">
      <c r="A5482" s="229">
        <v>606468</v>
      </c>
      <c r="B5482" s="21" t="s">
        <v>31</v>
      </c>
      <c r="C5482" s="32" t="s">
        <v>6280</v>
      </c>
      <c r="D5482" s="33" t="s">
        <v>21</v>
      </c>
      <c r="E5482" s="34">
        <v>22448.959999999999</v>
      </c>
      <c r="F5482" s="168">
        <f t="shared" si="99"/>
        <v>22448.959999999999</v>
      </c>
    </row>
    <row r="5483" spans="1:6" s="45" customFormat="1" ht="24">
      <c r="A5483" s="229">
        <v>606488</v>
      </c>
      <c r="B5483" s="21" t="s">
        <v>31</v>
      </c>
      <c r="C5483" s="32" t="s">
        <v>6281</v>
      </c>
      <c r="D5483" s="33" t="s">
        <v>21</v>
      </c>
      <c r="E5483" s="34">
        <v>28003.67</v>
      </c>
      <c r="F5483" s="168">
        <f t="shared" si="99"/>
        <v>28003.67</v>
      </c>
    </row>
    <row r="5484" spans="1:6" s="45" customFormat="1" ht="24">
      <c r="A5484" s="229">
        <v>606469</v>
      </c>
      <c r="B5484" s="21" t="s">
        <v>31</v>
      </c>
      <c r="C5484" s="32" t="s">
        <v>6282</v>
      </c>
      <c r="D5484" s="33" t="s">
        <v>21</v>
      </c>
      <c r="E5484" s="34">
        <v>27778.39</v>
      </c>
      <c r="F5484" s="168">
        <f t="shared" si="99"/>
        <v>27778.39</v>
      </c>
    </row>
    <row r="5485" spans="1:6" s="45" customFormat="1" ht="24">
      <c r="A5485" s="229">
        <v>606489</v>
      </c>
      <c r="B5485" s="21" t="s">
        <v>31</v>
      </c>
      <c r="C5485" s="32" t="s">
        <v>6283</v>
      </c>
      <c r="D5485" s="33" t="s">
        <v>21</v>
      </c>
      <c r="E5485" s="34">
        <v>29553.42</v>
      </c>
      <c r="F5485" s="168">
        <f t="shared" si="99"/>
        <v>29553.42</v>
      </c>
    </row>
    <row r="5486" spans="1:6" s="45" customFormat="1" ht="24">
      <c r="A5486" s="229">
        <v>606470</v>
      </c>
      <c r="B5486" s="21" t="s">
        <v>31</v>
      </c>
      <c r="C5486" s="32" t="s">
        <v>6284</v>
      </c>
      <c r="D5486" s="33" t="s">
        <v>21</v>
      </c>
      <c r="E5486" s="34">
        <v>29324.77</v>
      </c>
      <c r="F5486" s="168">
        <f t="shared" si="99"/>
        <v>29324.77</v>
      </c>
    </row>
    <row r="5487" spans="1:6" s="45" customFormat="1" ht="24">
      <c r="A5487" s="229">
        <v>606490</v>
      </c>
      <c r="B5487" s="21" t="s">
        <v>31</v>
      </c>
      <c r="C5487" s="32" t="s">
        <v>6285</v>
      </c>
      <c r="D5487" s="33" t="s">
        <v>21</v>
      </c>
      <c r="E5487" s="34">
        <v>30423.74</v>
      </c>
      <c r="F5487" s="168">
        <f t="shared" ref="F5487:F5550" si="100">E5487*$F$5038</f>
        <v>30423.74</v>
      </c>
    </row>
    <row r="5488" spans="1:6" s="45" customFormat="1" ht="24">
      <c r="A5488" s="229">
        <v>606471</v>
      </c>
      <c r="B5488" s="21" t="s">
        <v>31</v>
      </c>
      <c r="C5488" s="32" t="s">
        <v>6286</v>
      </c>
      <c r="D5488" s="33" t="s">
        <v>21</v>
      </c>
      <c r="E5488" s="34">
        <v>30188.37</v>
      </c>
      <c r="F5488" s="168">
        <f t="shared" si="100"/>
        <v>30188.37</v>
      </c>
    </row>
    <row r="5489" spans="1:6" s="45" customFormat="1" ht="24">
      <c r="A5489" s="229">
        <v>606491</v>
      </c>
      <c r="B5489" s="21" t="s">
        <v>31</v>
      </c>
      <c r="C5489" s="32" t="s">
        <v>6287</v>
      </c>
      <c r="D5489" s="33" t="s">
        <v>21</v>
      </c>
      <c r="E5489" s="34">
        <v>31276.11</v>
      </c>
      <c r="F5489" s="168">
        <f t="shared" si="100"/>
        <v>31276.11</v>
      </c>
    </row>
    <row r="5490" spans="1:6" s="45" customFormat="1" ht="24">
      <c r="A5490" s="229">
        <v>606472</v>
      </c>
      <c r="B5490" s="21" t="s">
        <v>31</v>
      </c>
      <c r="C5490" s="32" t="s">
        <v>6288</v>
      </c>
      <c r="D5490" s="33" t="s">
        <v>21</v>
      </c>
      <c r="E5490" s="34">
        <v>31035.7</v>
      </c>
      <c r="F5490" s="168">
        <f t="shared" si="100"/>
        <v>31035.7</v>
      </c>
    </row>
    <row r="5491" spans="1:6" s="45" customFormat="1" ht="24">
      <c r="A5491" s="229">
        <v>606492</v>
      </c>
      <c r="B5491" s="21" t="s">
        <v>31</v>
      </c>
      <c r="C5491" s="32" t="s">
        <v>6289</v>
      </c>
      <c r="D5491" s="33" t="s">
        <v>21</v>
      </c>
      <c r="E5491" s="34">
        <v>31935.02</v>
      </c>
      <c r="F5491" s="168">
        <f t="shared" si="100"/>
        <v>31935.02</v>
      </c>
    </row>
    <row r="5492" spans="1:6" s="45" customFormat="1" ht="24">
      <c r="A5492" s="229">
        <v>606473</v>
      </c>
      <c r="B5492" s="21" t="s">
        <v>31</v>
      </c>
      <c r="C5492" s="32" t="s">
        <v>6290</v>
      </c>
      <c r="D5492" s="33" t="s">
        <v>21</v>
      </c>
      <c r="E5492" s="34">
        <v>31691.24</v>
      </c>
      <c r="F5492" s="168">
        <f t="shared" si="100"/>
        <v>31691.24</v>
      </c>
    </row>
    <row r="5493" spans="1:6" s="45" customFormat="1" ht="24">
      <c r="A5493" s="229">
        <v>606493</v>
      </c>
      <c r="B5493" s="21" t="s">
        <v>31</v>
      </c>
      <c r="C5493" s="32" t="s">
        <v>6291</v>
      </c>
      <c r="D5493" s="33" t="s">
        <v>21</v>
      </c>
      <c r="E5493" s="34">
        <v>33667.72</v>
      </c>
      <c r="F5493" s="168">
        <f t="shared" si="100"/>
        <v>33667.72</v>
      </c>
    </row>
    <row r="5494" spans="1:6" s="45" customFormat="1" ht="24">
      <c r="A5494" s="229">
        <v>606474</v>
      </c>
      <c r="B5494" s="21" t="s">
        <v>31</v>
      </c>
      <c r="C5494" s="32" t="s">
        <v>6292</v>
      </c>
      <c r="D5494" s="33" t="s">
        <v>21</v>
      </c>
      <c r="E5494" s="34">
        <v>33422.26</v>
      </c>
      <c r="F5494" s="168">
        <f t="shared" si="100"/>
        <v>33422.26</v>
      </c>
    </row>
    <row r="5495" spans="1:6" s="45" customFormat="1" ht="24">
      <c r="A5495" s="229">
        <v>606494</v>
      </c>
      <c r="B5495" s="21" t="s">
        <v>31</v>
      </c>
      <c r="C5495" s="32" t="s">
        <v>6293</v>
      </c>
      <c r="D5495" s="33" t="s">
        <v>21</v>
      </c>
      <c r="E5495" s="34">
        <v>38911.64</v>
      </c>
      <c r="F5495" s="168">
        <f t="shared" si="100"/>
        <v>38911.64</v>
      </c>
    </row>
    <row r="5496" spans="1:6" s="45" customFormat="1" ht="24">
      <c r="A5496" s="229">
        <v>606475</v>
      </c>
      <c r="B5496" s="21" t="s">
        <v>31</v>
      </c>
      <c r="C5496" s="32" t="s">
        <v>6294</v>
      </c>
      <c r="D5496" s="33" t="s">
        <v>21</v>
      </c>
      <c r="E5496" s="34">
        <v>38654.42</v>
      </c>
      <c r="F5496" s="168">
        <f t="shared" si="100"/>
        <v>38654.42</v>
      </c>
    </row>
    <row r="5497" spans="1:6" s="45" customFormat="1" ht="24">
      <c r="A5497" s="229">
        <v>606495</v>
      </c>
      <c r="B5497" s="21" t="s">
        <v>31</v>
      </c>
      <c r="C5497" s="32" t="s">
        <v>6295</v>
      </c>
      <c r="D5497" s="33" t="s">
        <v>21</v>
      </c>
      <c r="E5497" s="34">
        <v>45781.38</v>
      </c>
      <c r="F5497" s="168">
        <f t="shared" si="100"/>
        <v>45781.38</v>
      </c>
    </row>
    <row r="5498" spans="1:6" s="45" customFormat="1" ht="24">
      <c r="A5498" s="229">
        <v>606476</v>
      </c>
      <c r="B5498" s="21" t="s">
        <v>31</v>
      </c>
      <c r="C5498" s="32" t="s">
        <v>6296</v>
      </c>
      <c r="D5498" s="33" t="s">
        <v>21</v>
      </c>
      <c r="E5498" s="34">
        <v>45517.43</v>
      </c>
      <c r="F5498" s="168">
        <f t="shared" si="100"/>
        <v>45517.43</v>
      </c>
    </row>
    <row r="5499" spans="1:6" s="45" customFormat="1" ht="24">
      <c r="A5499" s="229">
        <v>606496</v>
      </c>
      <c r="B5499" s="21" t="s">
        <v>31</v>
      </c>
      <c r="C5499" s="32" t="s">
        <v>6297</v>
      </c>
      <c r="D5499" s="33" t="s">
        <v>21</v>
      </c>
      <c r="E5499" s="34">
        <v>46873.52</v>
      </c>
      <c r="F5499" s="168">
        <f t="shared" si="100"/>
        <v>46873.52</v>
      </c>
    </row>
    <row r="5500" spans="1:6" s="45" customFormat="1" ht="24">
      <c r="A5500" s="229">
        <v>606477</v>
      </c>
      <c r="B5500" s="21" t="s">
        <v>31</v>
      </c>
      <c r="C5500" s="32" t="s">
        <v>6298</v>
      </c>
      <c r="D5500" s="33" t="s">
        <v>21</v>
      </c>
      <c r="E5500" s="34">
        <v>46604.52</v>
      </c>
      <c r="F5500" s="168">
        <f t="shared" si="100"/>
        <v>46604.52</v>
      </c>
    </row>
    <row r="5501" spans="1:6" s="45" customFormat="1" ht="24">
      <c r="A5501" s="229">
        <v>606497</v>
      </c>
      <c r="B5501" s="21" t="s">
        <v>31</v>
      </c>
      <c r="C5501" s="32" t="s">
        <v>6299</v>
      </c>
      <c r="D5501" s="33" t="s">
        <v>21</v>
      </c>
      <c r="E5501" s="34">
        <v>48160.07</v>
      </c>
      <c r="F5501" s="168">
        <f t="shared" si="100"/>
        <v>48160.07</v>
      </c>
    </row>
    <row r="5502" spans="1:6" s="45" customFormat="1" ht="24">
      <c r="A5502" s="229">
        <v>606478</v>
      </c>
      <c r="B5502" s="21" t="s">
        <v>31</v>
      </c>
      <c r="C5502" s="32" t="s">
        <v>6300</v>
      </c>
      <c r="D5502" s="33" t="s">
        <v>21</v>
      </c>
      <c r="E5502" s="34">
        <v>47882.67</v>
      </c>
      <c r="F5502" s="168">
        <f t="shared" si="100"/>
        <v>47882.67</v>
      </c>
    </row>
    <row r="5503" spans="1:6" s="45" customFormat="1" ht="24">
      <c r="A5503" s="229">
        <v>605835</v>
      </c>
      <c r="B5503" s="21" t="s">
        <v>31</v>
      </c>
      <c r="C5503" s="32" t="s">
        <v>6301</v>
      </c>
      <c r="D5503" s="33" t="s">
        <v>21</v>
      </c>
      <c r="E5503" s="34">
        <v>7176.81</v>
      </c>
      <c r="F5503" s="168">
        <f t="shared" si="100"/>
        <v>7176.81</v>
      </c>
    </row>
    <row r="5504" spans="1:6" s="45" customFormat="1" ht="24">
      <c r="A5504" s="229">
        <v>605571</v>
      </c>
      <c r="B5504" s="21" t="s">
        <v>31</v>
      </c>
      <c r="C5504" s="32" t="s">
        <v>6302</v>
      </c>
      <c r="D5504" s="33" t="s">
        <v>21</v>
      </c>
      <c r="E5504" s="34">
        <v>6366.86</v>
      </c>
      <c r="F5504" s="168">
        <f t="shared" si="100"/>
        <v>6366.86</v>
      </c>
    </row>
    <row r="5505" spans="1:6" s="45" customFormat="1" ht="24">
      <c r="A5505" s="229">
        <v>605850</v>
      </c>
      <c r="B5505" s="21" t="s">
        <v>31</v>
      </c>
      <c r="C5505" s="32" t="s">
        <v>6303</v>
      </c>
      <c r="D5505" s="33" t="s">
        <v>21</v>
      </c>
      <c r="E5505" s="34">
        <v>7657.71</v>
      </c>
      <c r="F5505" s="168">
        <f t="shared" si="100"/>
        <v>7657.71</v>
      </c>
    </row>
    <row r="5506" spans="1:6" s="45" customFormat="1" ht="24">
      <c r="A5506" s="229">
        <v>605582</v>
      </c>
      <c r="B5506" s="21" t="s">
        <v>31</v>
      </c>
      <c r="C5506" s="32" t="s">
        <v>6304</v>
      </c>
      <c r="D5506" s="33" t="s">
        <v>21</v>
      </c>
      <c r="E5506" s="34">
        <v>6847.75</v>
      </c>
      <c r="F5506" s="168">
        <f t="shared" si="100"/>
        <v>6847.75</v>
      </c>
    </row>
    <row r="5507" spans="1:6" s="45" customFormat="1" ht="24">
      <c r="A5507" s="229">
        <v>605889</v>
      </c>
      <c r="B5507" s="21" t="s">
        <v>31</v>
      </c>
      <c r="C5507" s="32" t="s">
        <v>6305</v>
      </c>
      <c r="D5507" s="33" t="s">
        <v>21</v>
      </c>
      <c r="E5507" s="34">
        <v>8493.98</v>
      </c>
      <c r="F5507" s="168">
        <f t="shared" si="100"/>
        <v>8493.98</v>
      </c>
    </row>
    <row r="5508" spans="1:6" s="45" customFormat="1" ht="24">
      <c r="A5508" s="229">
        <v>605593</v>
      </c>
      <c r="B5508" s="21" t="s">
        <v>31</v>
      </c>
      <c r="C5508" s="32" t="s">
        <v>6306</v>
      </c>
      <c r="D5508" s="33" t="s">
        <v>21</v>
      </c>
      <c r="E5508" s="34">
        <v>7684.02</v>
      </c>
      <c r="F5508" s="168">
        <f t="shared" si="100"/>
        <v>7684.02</v>
      </c>
    </row>
    <row r="5509" spans="1:6" s="45" customFormat="1" ht="24">
      <c r="A5509" s="229">
        <v>605739</v>
      </c>
      <c r="B5509" s="21" t="s">
        <v>31</v>
      </c>
      <c r="C5509" s="32" t="s">
        <v>6307</v>
      </c>
      <c r="D5509" s="33" t="s">
        <v>21</v>
      </c>
      <c r="E5509" s="34">
        <v>6923.49</v>
      </c>
      <c r="F5509" s="168">
        <f t="shared" si="100"/>
        <v>6923.49</v>
      </c>
    </row>
    <row r="5510" spans="1:6" s="45" customFormat="1" ht="24">
      <c r="A5510" s="229">
        <v>605504</v>
      </c>
      <c r="B5510" s="21" t="s">
        <v>31</v>
      </c>
      <c r="C5510" s="32" t="s">
        <v>6308</v>
      </c>
      <c r="D5510" s="33" t="s">
        <v>21</v>
      </c>
      <c r="E5510" s="34">
        <v>6064.29</v>
      </c>
      <c r="F5510" s="168">
        <f t="shared" si="100"/>
        <v>6064.29</v>
      </c>
    </row>
    <row r="5511" spans="1:6" s="45" customFormat="1" ht="24">
      <c r="A5511" s="229">
        <v>605781</v>
      </c>
      <c r="B5511" s="21" t="s">
        <v>31</v>
      </c>
      <c r="C5511" s="32" t="s">
        <v>6309</v>
      </c>
      <c r="D5511" s="33" t="s">
        <v>21</v>
      </c>
      <c r="E5511" s="34">
        <v>7404.39</v>
      </c>
      <c r="F5511" s="168">
        <f t="shared" si="100"/>
        <v>7404.39</v>
      </c>
    </row>
    <row r="5512" spans="1:6" s="45" customFormat="1" ht="24">
      <c r="A5512" s="229">
        <v>605524</v>
      </c>
      <c r="B5512" s="21" t="s">
        <v>31</v>
      </c>
      <c r="C5512" s="32" t="s">
        <v>6310</v>
      </c>
      <c r="D5512" s="33" t="s">
        <v>21</v>
      </c>
      <c r="E5512" s="34">
        <v>6545.19</v>
      </c>
      <c r="F5512" s="168">
        <f t="shared" si="100"/>
        <v>6545.19</v>
      </c>
    </row>
    <row r="5513" spans="1:6" s="45" customFormat="1" ht="24">
      <c r="A5513" s="229">
        <v>605815</v>
      </c>
      <c r="B5513" s="21" t="s">
        <v>31</v>
      </c>
      <c r="C5513" s="32" t="s">
        <v>6311</v>
      </c>
      <c r="D5513" s="33" t="s">
        <v>21</v>
      </c>
      <c r="E5513" s="34">
        <v>8240.66</v>
      </c>
      <c r="F5513" s="168">
        <f t="shared" si="100"/>
        <v>8240.66</v>
      </c>
    </row>
    <row r="5514" spans="1:6" s="45" customFormat="1" ht="24">
      <c r="A5514" s="229">
        <v>605544</v>
      </c>
      <c r="B5514" s="21" t="s">
        <v>31</v>
      </c>
      <c r="C5514" s="32" t="s">
        <v>6312</v>
      </c>
      <c r="D5514" s="33" t="s">
        <v>21</v>
      </c>
      <c r="E5514" s="34">
        <v>7381.46</v>
      </c>
      <c r="F5514" s="168">
        <f t="shared" si="100"/>
        <v>7381.46</v>
      </c>
    </row>
    <row r="5515" spans="1:6" s="45" customFormat="1" ht="24">
      <c r="A5515" s="229">
        <v>605836</v>
      </c>
      <c r="B5515" s="21" t="s">
        <v>31</v>
      </c>
      <c r="C5515" s="32" t="s">
        <v>6313</v>
      </c>
      <c r="D5515" s="33" t="s">
        <v>21</v>
      </c>
      <c r="E5515" s="34">
        <v>8123.29</v>
      </c>
      <c r="F5515" s="168">
        <f t="shared" si="100"/>
        <v>8123.29</v>
      </c>
    </row>
    <row r="5516" spans="1:6" s="45" customFormat="1" ht="24">
      <c r="A5516" s="229">
        <v>605572</v>
      </c>
      <c r="B5516" s="21" t="s">
        <v>31</v>
      </c>
      <c r="C5516" s="32" t="s">
        <v>6314</v>
      </c>
      <c r="D5516" s="33" t="s">
        <v>21</v>
      </c>
      <c r="E5516" s="34">
        <v>7248</v>
      </c>
      <c r="F5516" s="168">
        <f t="shared" si="100"/>
        <v>7248</v>
      </c>
    </row>
    <row r="5517" spans="1:6" s="45" customFormat="1" ht="24">
      <c r="A5517" s="229">
        <v>605851</v>
      </c>
      <c r="B5517" s="21" t="s">
        <v>31</v>
      </c>
      <c r="C5517" s="32" t="s">
        <v>6315</v>
      </c>
      <c r="D5517" s="33" t="s">
        <v>21</v>
      </c>
      <c r="E5517" s="34">
        <v>8751.4</v>
      </c>
      <c r="F5517" s="168">
        <f t="shared" si="100"/>
        <v>8751.4</v>
      </c>
    </row>
    <row r="5518" spans="1:6" s="45" customFormat="1" ht="24">
      <c r="A5518" s="229">
        <v>605583</v>
      </c>
      <c r="B5518" s="21" t="s">
        <v>31</v>
      </c>
      <c r="C5518" s="32" t="s">
        <v>6316</v>
      </c>
      <c r="D5518" s="33" t="s">
        <v>21</v>
      </c>
      <c r="E5518" s="34">
        <v>7876.11</v>
      </c>
      <c r="F5518" s="168">
        <f t="shared" si="100"/>
        <v>7876.11</v>
      </c>
    </row>
    <row r="5519" spans="1:6" s="45" customFormat="1" ht="24">
      <c r="A5519" s="229">
        <v>605890</v>
      </c>
      <c r="B5519" s="21" t="s">
        <v>31</v>
      </c>
      <c r="C5519" s="32" t="s">
        <v>6317</v>
      </c>
      <c r="D5519" s="33" t="s">
        <v>21</v>
      </c>
      <c r="E5519" s="34">
        <v>9843.67</v>
      </c>
      <c r="F5519" s="168">
        <f t="shared" si="100"/>
        <v>9843.67</v>
      </c>
    </row>
    <row r="5520" spans="1:6" s="45" customFormat="1" ht="24">
      <c r="A5520" s="229">
        <v>605594</v>
      </c>
      <c r="B5520" s="21" t="s">
        <v>31</v>
      </c>
      <c r="C5520" s="32" t="s">
        <v>6318</v>
      </c>
      <c r="D5520" s="33" t="s">
        <v>21</v>
      </c>
      <c r="E5520" s="34">
        <v>8968.3799999999992</v>
      </c>
      <c r="F5520" s="168">
        <f t="shared" si="100"/>
        <v>8968.3799999999992</v>
      </c>
    </row>
    <row r="5521" spans="1:6" s="45" customFormat="1" ht="24">
      <c r="A5521" s="229">
        <v>605740</v>
      </c>
      <c r="B5521" s="21" t="s">
        <v>31</v>
      </c>
      <c r="C5521" s="32" t="s">
        <v>6319</v>
      </c>
      <c r="D5521" s="33" t="s">
        <v>21</v>
      </c>
      <c r="E5521" s="34">
        <v>7837.76</v>
      </c>
      <c r="F5521" s="168">
        <f t="shared" si="100"/>
        <v>7837.76</v>
      </c>
    </row>
    <row r="5522" spans="1:6" s="45" customFormat="1" ht="24">
      <c r="A5522" s="229">
        <v>605505</v>
      </c>
      <c r="B5522" s="21" t="s">
        <v>31</v>
      </c>
      <c r="C5522" s="32" t="s">
        <v>6320</v>
      </c>
      <c r="D5522" s="33" t="s">
        <v>21</v>
      </c>
      <c r="E5522" s="34">
        <v>6904.46</v>
      </c>
      <c r="F5522" s="168">
        <f t="shared" si="100"/>
        <v>6904.46</v>
      </c>
    </row>
    <row r="5523" spans="1:6" s="45" customFormat="1" ht="24">
      <c r="A5523" s="229">
        <v>605782</v>
      </c>
      <c r="B5523" s="21" t="s">
        <v>31</v>
      </c>
      <c r="C5523" s="32" t="s">
        <v>6321</v>
      </c>
      <c r="D5523" s="33" t="s">
        <v>21</v>
      </c>
      <c r="E5523" s="34">
        <v>8465.8799999999992</v>
      </c>
      <c r="F5523" s="168">
        <f t="shared" si="100"/>
        <v>8465.8799999999992</v>
      </c>
    </row>
    <row r="5524" spans="1:6" s="45" customFormat="1" ht="24">
      <c r="A5524" s="229">
        <v>605525</v>
      </c>
      <c r="B5524" s="21" t="s">
        <v>31</v>
      </c>
      <c r="C5524" s="32" t="s">
        <v>6322</v>
      </c>
      <c r="D5524" s="33" t="s">
        <v>21</v>
      </c>
      <c r="E5524" s="34">
        <v>7532.57</v>
      </c>
      <c r="F5524" s="168">
        <f t="shared" si="100"/>
        <v>7532.57</v>
      </c>
    </row>
    <row r="5525" spans="1:6" s="45" customFormat="1" ht="24">
      <c r="A5525" s="229">
        <v>605816</v>
      </c>
      <c r="B5525" s="21" t="s">
        <v>31</v>
      </c>
      <c r="C5525" s="32" t="s">
        <v>6323</v>
      </c>
      <c r="D5525" s="33" t="s">
        <v>21</v>
      </c>
      <c r="E5525" s="34">
        <v>9558.15</v>
      </c>
      <c r="F5525" s="168">
        <f t="shared" si="100"/>
        <v>9558.15</v>
      </c>
    </row>
    <row r="5526" spans="1:6" s="45" customFormat="1" ht="24">
      <c r="A5526" s="229">
        <v>605545</v>
      </c>
      <c r="B5526" s="21" t="s">
        <v>31</v>
      </c>
      <c r="C5526" s="32" t="s">
        <v>6324</v>
      </c>
      <c r="D5526" s="33" t="s">
        <v>21</v>
      </c>
      <c r="E5526" s="34">
        <v>8624.84</v>
      </c>
      <c r="F5526" s="168">
        <f t="shared" si="100"/>
        <v>8624.84</v>
      </c>
    </row>
    <row r="5527" spans="1:6" s="45" customFormat="1" ht="24">
      <c r="A5527" s="229">
        <v>605837</v>
      </c>
      <c r="B5527" s="21" t="s">
        <v>31</v>
      </c>
      <c r="C5527" s="32" t="s">
        <v>6325</v>
      </c>
      <c r="D5527" s="33" t="s">
        <v>21</v>
      </c>
      <c r="E5527" s="34">
        <v>9678.41</v>
      </c>
      <c r="F5527" s="168">
        <f t="shared" si="100"/>
        <v>9678.41</v>
      </c>
    </row>
    <row r="5528" spans="1:6" s="45" customFormat="1" ht="24">
      <c r="A5528" s="229">
        <v>605573</v>
      </c>
      <c r="B5528" s="21" t="s">
        <v>31</v>
      </c>
      <c r="C5528" s="32" t="s">
        <v>6326</v>
      </c>
      <c r="D5528" s="33" t="s">
        <v>21</v>
      </c>
      <c r="E5528" s="34">
        <v>8751.34</v>
      </c>
      <c r="F5528" s="168">
        <f t="shared" si="100"/>
        <v>8751.34</v>
      </c>
    </row>
    <row r="5529" spans="1:6" s="45" customFormat="1" ht="24">
      <c r="A5529" s="229">
        <v>605852</v>
      </c>
      <c r="B5529" s="21" t="s">
        <v>31</v>
      </c>
      <c r="C5529" s="32" t="s">
        <v>6327</v>
      </c>
      <c r="D5529" s="33" t="s">
        <v>21</v>
      </c>
      <c r="E5529" s="34">
        <v>10473.36</v>
      </c>
      <c r="F5529" s="168">
        <f t="shared" si="100"/>
        <v>10473.36</v>
      </c>
    </row>
    <row r="5530" spans="1:6" s="45" customFormat="1" ht="24">
      <c r="A5530" s="229">
        <v>605584</v>
      </c>
      <c r="B5530" s="21" t="s">
        <v>31</v>
      </c>
      <c r="C5530" s="32" t="s">
        <v>6328</v>
      </c>
      <c r="D5530" s="33" t="s">
        <v>21</v>
      </c>
      <c r="E5530" s="34">
        <v>9546.2900000000009</v>
      </c>
      <c r="F5530" s="168">
        <f t="shared" si="100"/>
        <v>9546.2900000000009</v>
      </c>
    </row>
    <row r="5531" spans="1:6" s="45" customFormat="1" ht="24">
      <c r="A5531" s="229">
        <v>605891</v>
      </c>
      <c r="B5531" s="21" t="s">
        <v>31</v>
      </c>
      <c r="C5531" s="32" t="s">
        <v>6329</v>
      </c>
      <c r="D5531" s="33" t="s">
        <v>21</v>
      </c>
      <c r="E5531" s="34">
        <v>11855.77</v>
      </c>
      <c r="F5531" s="168">
        <f t="shared" si="100"/>
        <v>11855.77</v>
      </c>
    </row>
    <row r="5532" spans="1:6" s="45" customFormat="1" ht="24">
      <c r="A5532" s="229">
        <v>605595</v>
      </c>
      <c r="B5532" s="21" t="s">
        <v>31</v>
      </c>
      <c r="C5532" s="32" t="s">
        <v>6330</v>
      </c>
      <c r="D5532" s="33" t="s">
        <v>21</v>
      </c>
      <c r="E5532" s="34">
        <v>10928.7</v>
      </c>
      <c r="F5532" s="168">
        <f t="shared" si="100"/>
        <v>10928.7</v>
      </c>
    </row>
    <row r="5533" spans="1:6" s="45" customFormat="1" ht="24">
      <c r="A5533" s="229">
        <v>605741</v>
      </c>
      <c r="B5533" s="21" t="s">
        <v>31</v>
      </c>
      <c r="C5533" s="32" t="s">
        <v>6331</v>
      </c>
      <c r="D5533" s="33" t="s">
        <v>21</v>
      </c>
      <c r="E5533" s="34">
        <v>9345.65</v>
      </c>
      <c r="F5533" s="168">
        <f t="shared" si="100"/>
        <v>9345.65</v>
      </c>
    </row>
    <row r="5534" spans="1:6" s="45" customFormat="1" ht="24">
      <c r="A5534" s="229">
        <v>605506</v>
      </c>
      <c r="B5534" s="21" t="s">
        <v>31</v>
      </c>
      <c r="C5534" s="32" t="s">
        <v>6332</v>
      </c>
      <c r="D5534" s="33" t="s">
        <v>21</v>
      </c>
      <c r="E5534" s="34">
        <v>8344.77</v>
      </c>
      <c r="F5534" s="168">
        <f t="shared" si="100"/>
        <v>8344.77</v>
      </c>
    </row>
    <row r="5535" spans="1:6" s="45" customFormat="1" ht="24">
      <c r="A5535" s="229">
        <v>605783</v>
      </c>
      <c r="B5535" s="21" t="s">
        <v>31</v>
      </c>
      <c r="C5535" s="32" t="s">
        <v>6333</v>
      </c>
      <c r="D5535" s="33" t="s">
        <v>21</v>
      </c>
      <c r="E5535" s="34">
        <v>10140.61</v>
      </c>
      <c r="F5535" s="168">
        <f t="shared" si="100"/>
        <v>10140.61</v>
      </c>
    </row>
    <row r="5536" spans="1:6" s="45" customFormat="1" ht="24">
      <c r="A5536" s="229">
        <v>605526</v>
      </c>
      <c r="B5536" s="21" t="s">
        <v>31</v>
      </c>
      <c r="C5536" s="32" t="s">
        <v>6334</v>
      </c>
      <c r="D5536" s="33" t="s">
        <v>21</v>
      </c>
      <c r="E5536" s="34">
        <v>9139.73</v>
      </c>
      <c r="F5536" s="168">
        <f t="shared" si="100"/>
        <v>9139.73</v>
      </c>
    </row>
    <row r="5537" spans="1:6" s="45" customFormat="1" ht="24">
      <c r="A5537" s="229">
        <v>605817</v>
      </c>
      <c r="B5537" s="21" t="s">
        <v>31</v>
      </c>
      <c r="C5537" s="32" t="s">
        <v>6335</v>
      </c>
      <c r="D5537" s="33" t="s">
        <v>21</v>
      </c>
      <c r="E5537" s="34">
        <v>11523.01</v>
      </c>
      <c r="F5537" s="168">
        <f t="shared" si="100"/>
        <v>11523.01</v>
      </c>
    </row>
    <row r="5538" spans="1:6" s="45" customFormat="1" ht="24">
      <c r="A5538" s="229">
        <v>605546</v>
      </c>
      <c r="B5538" s="21" t="s">
        <v>31</v>
      </c>
      <c r="C5538" s="32" t="s">
        <v>6336</v>
      </c>
      <c r="D5538" s="33" t="s">
        <v>21</v>
      </c>
      <c r="E5538" s="34">
        <v>10522.13</v>
      </c>
      <c r="F5538" s="168">
        <f t="shared" si="100"/>
        <v>10522.13</v>
      </c>
    </row>
    <row r="5539" spans="1:6" s="45" customFormat="1" ht="24">
      <c r="A5539" s="229">
        <v>605838</v>
      </c>
      <c r="B5539" s="21" t="s">
        <v>31</v>
      </c>
      <c r="C5539" s="32" t="s">
        <v>6337</v>
      </c>
      <c r="D5539" s="33" t="s">
        <v>21</v>
      </c>
      <c r="E5539" s="34">
        <v>11006.25</v>
      </c>
      <c r="F5539" s="168">
        <f t="shared" si="100"/>
        <v>11006.25</v>
      </c>
    </row>
    <row r="5540" spans="1:6" s="45" customFormat="1" ht="24">
      <c r="A5540" s="229">
        <v>605574</v>
      </c>
      <c r="B5540" s="21" t="s">
        <v>31</v>
      </c>
      <c r="C5540" s="32" t="s">
        <v>6338</v>
      </c>
      <c r="D5540" s="33" t="s">
        <v>21</v>
      </c>
      <c r="E5540" s="34">
        <v>9936.64</v>
      </c>
      <c r="F5540" s="168">
        <f t="shared" si="100"/>
        <v>9936.64</v>
      </c>
    </row>
    <row r="5541" spans="1:6" s="45" customFormat="1" ht="24">
      <c r="A5541" s="229">
        <v>605853</v>
      </c>
      <c r="B5541" s="21" t="s">
        <v>31</v>
      </c>
      <c r="C5541" s="32" t="s">
        <v>6339</v>
      </c>
      <c r="D5541" s="33" t="s">
        <v>21</v>
      </c>
      <c r="E5541" s="34">
        <v>11987.68</v>
      </c>
      <c r="F5541" s="168">
        <f t="shared" si="100"/>
        <v>11987.68</v>
      </c>
    </row>
    <row r="5542" spans="1:6" s="45" customFormat="1" ht="24">
      <c r="A5542" s="229">
        <v>605585</v>
      </c>
      <c r="B5542" s="21" t="s">
        <v>31</v>
      </c>
      <c r="C5542" s="32" t="s">
        <v>6340</v>
      </c>
      <c r="D5542" s="33" t="s">
        <v>21</v>
      </c>
      <c r="E5542" s="34">
        <v>10918.07</v>
      </c>
      <c r="F5542" s="168">
        <f t="shared" si="100"/>
        <v>10918.07</v>
      </c>
    </row>
    <row r="5543" spans="1:6" s="45" customFormat="1" ht="24">
      <c r="A5543" s="229">
        <v>605892</v>
      </c>
      <c r="B5543" s="21" t="s">
        <v>31</v>
      </c>
      <c r="C5543" s="32" t="s">
        <v>6341</v>
      </c>
      <c r="D5543" s="33" t="s">
        <v>21</v>
      </c>
      <c r="E5543" s="34">
        <v>13694.35</v>
      </c>
      <c r="F5543" s="168">
        <f t="shared" si="100"/>
        <v>13694.35</v>
      </c>
    </row>
    <row r="5544" spans="1:6" s="45" customFormat="1" ht="24">
      <c r="A5544" s="229">
        <v>605596</v>
      </c>
      <c r="B5544" s="21" t="s">
        <v>31</v>
      </c>
      <c r="C5544" s="32" t="s">
        <v>6342</v>
      </c>
      <c r="D5544" s="33" t="s">
        <v>21</v>
      </c>
      <c r="E5544" s="34">
        <v>12624.74</v>
      </c>
      <c r="F5544" s="168">
        <f t="shared" si="100"/>
        <v>12624.74</v>
      </c>
    </row>
    <row r="5545" spans="1:6" s="45" customFormat="1" ht="24">
      <c r="A5545" s="229">
        <v>605742</v>
      </c>
      <c r="B5545" s="21" t="s">
        <v>31</v>
      </c>
      <c r="C5545" s="32" t="s">
        <v>6343</v>
      </c>
      <c r="D5545" s="33" t="s">
        <v>21</v>
      </c>
      <c r="E5545" s="34">
        <v>10626.26</v>
      </c>
      <c r="F5545" s="168">
        <f t="shared" si="100"/>
        <v>10626.26</v>
      </c>
    </row>
    <row r="5546" spans="1:6" s="45" customFormat="1" ht="24">
      <c r="A5546" s="229">
        <v>605507</v>
      </c>
      <c r="B5546" s="21" t="s">
        <v>31</v>
      </c>
      <c r="C5546" s="32" t="s">
        <v>6344</v>
      </c>
      <c r="D5546" s="33" t="s">
        <v>21</v>
      </c>
      <c r="E5546" s="34">
        <v>9473.34</v>
      </c>
      <c r="F5546" s="168">
        <f t="shared" si="100"/>
        <v>9473.34</v>
      </c>
    </row>
    <row r="5547" spans="1:6" s="45" customFormat="1" ht="24">
      <c r="A5547" s="229">
        <v>605784</v>
      </c>
      <c r="B5547" s="21" t="s">
        <v>31</v>
      </c>
      <c r="C5547" s="32" t="s">
        <v>6345</v>
      </c>
      <c r="D5547" s="33" t="s">
        <v>21</v>
      </c>
      <c r="E5547" s="34">
        <v>11607.69</v>
      </c>
      <c r="F5547" s="168">
        <f t="shared" si="100"/>
        <v>11607.69</v>
      </c>
    </row>
    <row r="5548" spans="1:6" s="45" customFormat="1" ht="24">
      <c r="A5548" s="229">
        <v>605527</v>
      </c>
      <c r="B5548" s="21" t="s">
        <v>31</v>
      </c>
      <c r="C5548" s="32" t="s">
        <v>6346</v>
      </c>
      <c r="D5548" s="33" t="s">
        <v>21</v>
      </c>
      <c r="E5548" s="34">
        <v>10454.77</v>
      </c>
      <c r="F5548" s="168">
        <f t="shared" si="100"/>
        <v>10454.77</v>
      </c>
    </row>
    <row r="5549" spans="1:6" s="45" customFormat="1" ht="24">
      <c r="A5549" s="229">
        <v>605818</v>
      </c>
      <c r="B5549" s="21" t="s">
        <v>31</v>
      </c>
      <c r="C5549" s="32" t="s">
        <v>6347</v>
      </c>
      <c r="D5549" s="33" t="s">
        <v>21</v>
      </c>
      <c r="E5549" s="34">
        <v>13314.36</v>
      </c>
      <c r="F5549" s="168">
        <f t="shared" si="100"/>
        <v>13314.36</v>
      </c>
    </row>
    <row r="5550" spans="1:6" s="45" customFormat="1" ht="24">
      <c r="A5550" s="229">
        <v>605547</v>
      </c>
      <c r="B5550" s="21" t="s">
        <v>31</v>
      </c>
      <c r="C5550" s="32" t="s">
        <v>6348</v>
      </c>
      <c r="D5550" s="33" t="s">
        <v>21</v>
      </c>
      <c r="E5550" s="34">
        <v>12161.44</v>
      </c>
      <c r="F5550" s="168">
        <f t="shared" si="100"/>
        <v>12161.44</v>
      </c>
    </row>
    <row r="5551" spans="1:6" s="45" customFormat="1" ht="24">
      <c r="A5551" s="229">
        <v>605839</v>
      </c>
      <c r="B5551" s="21" t="s">
        <v>31</v>
      </c>
      <c r="C5551" s="32" t="s">
        <v>6349</v>
      </c>
      <c r="D5551" s="33" t="s">
        <v>21</v>
      </c>
      <c r="E5551" s="34">
        <v>12398.29</v>
      </c>
      <c r="F5551" s="168">
        <f t="shared" ref="F5551:F5614" si="101">E5551*$F$5038</f>
        <v>12398.29</v>
      </c>
    </row>
    <row r="5552" spans="1:6" s="45" customFormat="1" ht="24">
      <c r="A5552" s="229">
        <v>605575</v>
      </c>
      <c r="B5552" s="21" t="s">
        <v>31</v>
      </c>
      <c r="C5552" s="32" t="s">
        <v>6350</v>
      </c>
      <c r="D5552" s="33" t="s">
        <v>21</v>
      </c>
      <c r="E5552" s="34">
        <v>11222.3</v>
      </c>
      <c r="F5552" s="168">
        <f t="shared" si="101"/>
        <v>11222.3</v>
      </c>
    </row>
    <row r="5553" spans="1:6" s="45" customFormat="1" ht="24">
      <c r="A5553" s="229">
        <v>605854</v>
      </c>
      <c r="B5553" s="21" t="s">
        <v>31</v>
      </c>
      <c r="C5553" s="32" t="s">
        <v>6351</v>
      </c>
      <c r="D5553" s="33" t="s">
        <v>21</v>
      </c>
      <c r="E5553" s="34">
        <v>13585.81</v>
      </c>
      <c r="F5553" s="168">
        <f t="shared" si="101"/>
        <v>13585.81</v>
      </c>
    </row>
    <row r="5554" spans="1:6" s="45" customFormat="1" ht="24">
      <c r="A5554" s="229">
        <v>605586</v>
      </c>
      <c r="B5554" s="21" t="s">
        <v>31</v>
      </c>
      <c r="C5554" s="32" t="s">
        <v>6352</v>
      </c>
      <c r="D5554" s="33" t="s">
        <v>21</v>
      </c>
      <c r="E5554" s="34">
        <v>12409.83</v>
      </c>
      <c r="F5554" s="168">
        <f t="shared" si="101"/>
        <v>12409.83</v>
      </c>
    </row>
    <row r="5555" spans="1:6" s="45" customFormat="1" ht="24">
      <c r="A5555" s="229">
        <v>605893</v>
      </c>
      <c r="B5555" s="21" t="s">
        <v>31</v>
      </c>
      <c r="C5555" s="32" t="s">
        <v>6353</v>
      </c>
      <c r="D5555" s="33" t="s">
        <v>21</v>
      </c>
      <c r="E5555" s="34">
        <v>15650.89</v>
      </c>
      <c r="F5555" s="168">
        <f t="shared" si="101"/>
        <v>15650.89</v>
      </c>
    </row>
    <row r="5556" spans="1:6" s="45" customFormat="1" ht="24">
      <c r="A5556" s="229">
        <v>605597</v>
      </c>
      <c r="B5556" s="21" t="s">
        <v>31</v>
      </c>
      <c r="C5556" s="32" t="s">
        <v>6354</v>
      </c>
      <c r="D5556" s="33" t="s">
        <v>21</v>
      </c>
      <c r="E5556" s="34">
        <v>14474.91</v>
      </c>
      <c r="F5556" s="168">
        <f t="shared" si="101"/>
        <v>14474.91</v>
      </c>
    </row>
    <row r="5557" spans="1:6" s="45" customFormat="1" ht="24">
      <c r="A5557" s="229">
        <v>605743</v>
      </c>
      <c r="B5557" s="21" t="s">
        <v>31</v>
      </c>
      <c r="C5557" s="32" t="s">
        <v>6355</v>
      </c>
      <c r="D5557" s="33" t="s">
        <v>21</v>
      </c>
      <c r="E5557" s="34">
        <v>11979.66</v>
      </c>
      <c r="F5557" s="168">
        <f t="shared" si="101"/>
        <v>11979.66</v>
      </c>
    </row>
    <row r="5558" spans="1:6" s="45" customFormat="1" ht="24">
      <c r="A5558" s="229">
        <v>605508</v>
      </c>
      <c r="B5558" s="21" t="s">
        <v>31</v>
      </c>
      <c r="C5558" s="32" t="s">
        <v>6356</v>
      </c>
      <c r="D5558" s="33" t="s">
        <v>21</v>
      </c>
      <c r="E5558" s="34">
        <v>10711.72</v>
      </c>
      <c r="F5558" s="168">
        <f t="shared" si="101"/>
        <v>10711.72</v>
      </c>
    </row>
    <row r="5559" spans="1:6" s="45" customFormat="1" ht="24">
      <c r="A5559" s="229">
        <v>605785</v>
      </c>
      <c r="B5559" s="21" t="s">
        <v>31</v>
      </c>
      <c r="C5559" s="32" t="s">
        <v>6357</v>
      </c>
      <c r="D5559" s="33" t="s">
        <v>21</v>
      </c>
      <c r="E5559" s="34">
        <v>13167.19</v>
      </c>
      <c r="F5559" s="168">
        <f t="shared" si="101"/>
        <v>13167.19</v>
      </c>
    </row>
    <row r="5560" spans="1:6" s="45" customFormat="1" ht="24">
      <c r="A5560" s="229">
        <v>605528</v>
      </c>
      <c r="B5560" s="21" t="s">
        <v>31</v>
      </c>
      <c r="C5560" s="32" t="s">
        <v>6358</v>
      </c>
      <c r="D5560" s="33" t="s">
        <v>21</v>
      </c>
      <c r="E5560" s="34">
        <v>11899.25</v>
      </c>
      <c r="F5560" s="168">
        <f t="shared" si="101"/>
        <v>11899.25</v>
      </c>
    </row>
    <row r="5561" spans="1:6" s="45" customFormat="1" ht="24">
      <c r="A5561" s="229">
        <v>605819</v>
      </c>
      <c r="B5561" s="21" t="s">
        <v>31</v>
      </c>
      <c r="C5561" s="32" t="s">
        <v>6359</v>
      </c>
      <c r="D5561" s="33" t="s">
        <v>21</v>
      </c>
      <c r="E5561" s="34">
        <v>15232.27</v>
      </c>
      <c r="F5561" s="168">
        <f t="shared" si="101"/>
        <v>15232.27</v>
      </c>
    </row>
    <row r="5562" spans="1:6" s="45" customFormat="1" ht="24">
      <c r="A5562" s="229">
        <v>605548</v>
      </c>
      <c r="B5562" s="21" t="s">
        <v>31</v>
      </c>
      <c r="C5562" s="32" t="s">
        <v>6360</v>
      </c>
      <c r="D5562" s="33" t="s">
        <v>21</v>
      </c>
      <c r="E5562" s="34">
        <v>13964.33</v>
      </c>
      <c r="F5562" s="168">
        <f t="shared" si="101"/>
        <v>13964.33</v>
      </c>
    </row>
    <row r="5563" spans="1:6" s="45" customFormat="1" ht="24">
      <c r="A5563" s="229">
        <v>605840</v>
      </c>
      <c r="B5563" s="21" t="s">
        <v>31</v>
      </c>
      <c r="C5563" s="32" t="s">
        <v>6361</v>
      </c>
      <c r="D5563" s="33" t="s">
        <v>21</v>
      </c>
      <c r="E5563" s="34">
        <v>16059.64</v>
      </c>
      <c r="F5563" s="168">
        <f t="shared" si="101"/>
        <v>16059.64</v>
      </c>
    </row>
    <row r="5564" spans="1:6" s="45" customFormat="1" ht="24">
      <c r="A5564" s="229">
        <v>605576</v>
      </c>
      <c r="B5564" s="21" t="s">
        <v>31</v>
      </c>
      <c r="C5564" s="32" t="s">
        <v>6362</v>
      </c>
      <c r="D5564" s="33" t="s">
        <v>21</v>
      </c>
      <c r="E5564" s="34">
        <v>12674.18</v>
      </c>
      <c r="F5564" s="168">
        <f t="shared" si="101"/>
        <v>12674.18</v>
      </c>
    </row>
    <row r="5565" spans="1:6" s="45" customFormat="1" ht="24">
      <c r="A5565" s="229">
        <v>605855</v>
      </c>
      <c r="B5565" s="21" t="s">
        <v>31</v>
      </c>
      <c r="C5565" s="32" t="s">
        <v>6363</v>
      </c>
      <c r="D5565" s="33" t="s">
        <v>21</v>
      </c>
      <c r="E5565" s="34">
        <v>17472.89</v>
      </c>
      <c r="F5565" s="168">
        <f t="shared" si="101"/>
        <v>17472.89</v>
      </c>
    </row>
    <row r="5566" spans="1:6" s="45" customFormat="1" ht="24">
      <c r="A5566" s="229">
        <v>605587</v>
      </c>
      <c r="B5566" s="21" t="s">
        <v>31</v>
      </c>
      <c r="C5566" s="32" t="s">
        <v>6364</v>
      </c>
      <c r="D5566" s="33" t="s">
        <v>21</v>
      </c>
      <c r="E5566" s="34">
        <v>14087.43</v>
      </c>
      <c r="F5566" s="168">
        <f t="shared" si="101"/>
        <v>14087.43</v>
      </c>
    </row>
    <row r="5567" spans="1:6" s="45" customFormat="1" ht="24">
      <c r="A5567" s="229">
        <v>605898</v>
      </c>
      <c r="B5567" s="21" t="s">
        <v>31</v>
      </c>
      <c r="C5567" s="32" t="s">
        <v>6365</v>
      </c>
      <c r="D5567" s="33" t="s">
        <v>21</v>
      </c>
      <c r="E5567" s="34">
        <v>19930.5</v>
      </c>
      <c r="F5567" s="168">
        <f t="shared" si="101"/>
        <v>19930.5</v>
      </c>
    </row>
    <row r="5568" spans="1:6" s="45" customFormat="1" ht="24">
      <c r="A5568" s="229">
        <v>605598</v>
      </c>
      <c r="B5568" s="21" t="s">
        <v>31</v>
      </c>
      <c r="C5568" s="32" t="s">
        <v>6366</v>
      </c>
      <c r="D5568" s="33" t="s">
        <v>21</v>
      </c>
      <c r="E5568" s="34">
        <v>16545.04</v>
      </c>
      <c r="F5568" s="168">
        <f t="shared" si="101"/>
        <v>16545.04</v>
      </c>
    </row>
    <row r="5569" spans="1:6" s="45" customFormat="1" ht="24">
      <c r="A5569" s="229">
        <v>605744</v>
      </c>
      <c r="B5569" s="21" t="s">
        <v>31</v>
      </c>
      <c r="C5569" s="32" t="s">
        <v>6367</v>
      </c>
      <c r="D5569" s="33" t="s">
        <v>21</v>
      </c>
      <c r="E5569" s="34">
        <v>15177.51</v>
      </c>
      <c r="F5569" s="168">
        <f t="shared" si="101"/>
        <v>15177.51</v>
      </c>
    </row>
    <row r="5570" spans="1:6" s="45" customFormat="1" ht="24">
      <c r="A5570" s="229">
        <v>605509</v>
      </c>
      <c r="B5570" s="21" t="s">
        <v>31</v>
      </c>
      <c r="C5570" s="32" t="s">
        <v>6368</v>
      </c>
      <c r="D5570" s="33" t="s">
        <v>21</v>
      </c>
      <c r="E5570" s="34">
        <v>12110.03</v>
      </c>
      <c r="F5570" s="168">
        <f t="shared" si="101"/>
        <v>12110.03</v>
      </c>
    </row>
    <row r="5571" spans="1:6" s="45" customFormat="1" ht="24">
      <c r="A5571" s="229">
        <v>605787</v>
      </c>
      <c r="B5571" s="21" t="s">
        <v>31</v>
      </c>
      <c r="C5571" s="32" t="s">
        <v>6369</v>
      </c>
      <c r="D5571" s="33" t="s">
        <v>21</v>
      </c>
      <c r="E5571" s="34">
        <v>16590.759999999998</v>
      </c>
      <c r="F5571" s="168">
        <f t="shared" si="101"/>
        <v>16590.759999999998</v>
      </c>
    </row>
    <row r="5572" spans="1:6" s="45" customFormat="1" ht="24">
      <c r="A5572" s="229">
        <v>605529</v>
      </c>
      <c r="B5572" s="21" t="s">
        <v>31</v>
      </c>
      <c r="C5572" s="32" t="s">
        <v>6370</v>
      </c>
      <c r="D5572" s="33" t="s">
        <v>21</v>
      </c>
      <c r="E5572" s="34">
        <v>13523.29</v>
      </c>
      <c r="F5572" s="168">
        <f t="shared" si="101"/>
        <v>13523.29</v>
      </c>
    </row>
    <row r="5573" spans="1:6" s="45" customFormat="1" ht="24">
      <c r="A5573" s="229">
        <v>605820</v>
      </c>
      <c r="B5573" s="21" t="s">
        <v>31</v>
      </c>
      <c r="C5573" s="32" t="s">
        <v>6371</v>
      </c>
      <c r="D5573" s="33" t="s">
        <v>21</v>
      </c>
      <c r="E5573" s="34">
        <v>19048.37</v>
      </c>
      <c r="F5573" s="168">
        <f t="shared" si="101"/>
        <v>19048.37</v>
      </c>
    </row>
    <row r="5574" spans="1:6" s="45" customFormat="1" ht="24">
      <c r="A5574" s="229">
        <v>605549</v>
      </c>
      <c r="B5574" s="21" t="s">
        <v>31</v>
      </c>
      <c r="C5574" s="32" t="s">
        <v>6372</v>
      </c>
      <c r="D5574" s="33" t="s">
        <v>21</v>
      </c>
      <c r="E5574" s="34">
        <v>15980.89</v>
      </c>
      <c r="F5574" s="168">
        <f t="shared" si="101"/>
        <v>15980.89</v>
      </c>
    </row>
    <row r="5575" spans="1:6" s="45" customFormat="1" ht="24">
      <c r="A5575" s="229">
        <v>605841</v>
      </c>
      <c r="B5575" s="21" t="s">
        <v>31</v>
      </c>
      <c r="C5575" s="32" t="s">
        <v>6373</v>
      </c>
      <c r="D5575" s="33" t="s">
        <v>21</v>
      </c>
      <c r="E5575" s="34">
        <v>17569.599999999999</v>
      </c>
      <c r="F5575" s="168">
        <f t="shared" si="101"/>
        <v>17569.599999999999</v>
      </c>
    </row>
    <row r="5576" spans="1:6" s="45" customFormat="1" ht="24">
      <c r="A5576" s="229">
        <v>605577</v>
      </c>
      <c r="B5576" s="21" t="s">
        <v>31</v>
      </c>
      <c r="C5576" s="32" t="s">
        <v>6374</v>
      </c>
      <c r="D5576" s="33" t="s">
        <v>21</v>
      </c>
      <c r="E5576" s="34">
        <v>13869.76</v>
      </c>
      <c r="F5576" s="168">
        <f t="shared" si="101"/>
        <v>13869.76</v>
      </c>
    </row>
    <row r="5577" spans="1:6" s="45" customFormat="1" ht="24">
      <c r="A5577" s="229">
        <v>605856</v>
      </c>
      <c r="B5577" s="21" t="s">
        <v>31</v>
      </c>
      <c r="C5577" s="32" t="s">
        <v>6375</v>
      </c>
      <c r="D5577" s="33" t="s">
        <v>21</v>
      </c>
      <c r="E5577" s="34">
        <v>19228.21</v>
      </c>
      <c r="F5577" s="168">
        <f t="shared" si="101"/>
        <v>19228.21</v>
      </c>
    </row>
    <row r="5578" spans="1:6" s="45" customFormat="1" ht="24">
      <c r="A5578" s="229">
        <v>605588</v>
      </c>
      <c r="B5578" s="21" t="s">
        <v>31</v>
      </c>
      <c r="C5578" s="32" t="s">
        <v>6376</v>
      </c>
      <c r="D5578" s="33" t="s">
        <v>21</v>
      </c>
      <c r="E5578" s="34">
        <v>15528.37</v>
      </c>
      <c r="F5578" s="168">
        <f t="shared" si="101"/>
        <v>15528.37</v>
      </c>
    </row>
    <row r="5579" spans="1:6" s="45" customFormat="1" ht="24">
      <c r="A5579" s="229">
        <v>605899</v>
      </c>
      <c r="B5579" s="21" t="s">
        <v>31</v>
      </c>
      <c r="C5579" s="32" t="s">
        <v>6377</v>
      </c>
      <c r="D5579" s="33" t="s">
        <v>21</v>
      </c>
      <c r="E5579" s="34">
        <v>22112.49</v>
      </c>
      <c r="F5579" s="168">
        <f t="shared" si="101"/>
        <v>22112.49</v>
      </c>
    </row>
    <row r="5580" spans="1:6" s="45" customFormat="1" ht="24">
      <c r="A5580" s="229">
        <v>605599</v>
      </c>
      <c r="B5580" s="21" t="s">
        <v>31</v>
      </c>
      <c r="C5580" s="32" t="s">
        <v>6378</v>
      </c>
      <c r="D5580" s="33" t="s">
        <v>21</v>
      </c>
      <c r="E5580" s="34">
        <v>18412.650000000001</v>
      </c>
      <c r="F5580" s="168">
        <f t="shared" si="101"/>
        <v>18412.650000000001</v>
      </c>
    </row>
    <row r="5581" spans="1:6" s="45" customFormat="1" ht="24">
      <c r="A5581" s="229">
        <v>605745</v>
      </c>
      <c r="B5581" s="21" t="s">
        <v>31</v>
      </c>
      <c r="C5581" s="32" t="s">
        <v>6379</v>
      </c>
      <c r="D5581" s="33" t="s">
        <v>21</v>
      </c>
      <c r="E5581" s="34">
        <v>16614.79</v>
      </c>
      <c r="F5581" s="168">
        <f t="shared" si="101"/>
        <v>16614.79</v>
      </c>
    </row>
    <row r="5582" spans="1:6" s="45" customFormat="1" ht="24">
      <c r="A5582" s="229">
        <v>605510</v>
      </c>
      <c r="B5582" s="21" t="s">
        <v>31</v>
      </c>
      <c r="C5582" s="32" t="s">
        <v>6380</v>
      </c>
      <c r="D5582" s="33" t="s">
        <v>21</v>
      </c>
      <c r="E5582" s="34">
        <v>13261.48</v>
      </c>
      <c r="F5582" s="168">
        <f t="shared" si="101"/>
        <v>13261.48</v>
      </c>
    </row>
    <row r="5583" spans="1:6" s="45" customFormat="1" ht="24">
      <c r="A5583" s="229">
        <v>605788</v>
      </c>
      <c r="B5583" s="21" t="s">
        <v>31</v>
      </c>
      <c r="C5583" s="32" t="s">
        <v>6381</v>
      </c>
      <c r="D5583" s="33" t="s">
        <v>21</v>
      </c>
      <c r="E5583" s="34">
        <v>18273.400000000001</v>
      </c>
      <c r="F5583" s="168">
        <f t="shared" si="101"/>
        <v>18273.400000000001</v>
      </c>
    </row>
    <row r="5584" spans="1:6" s="45" customFormat="1" ht="24">
      <c r="A5584" s="229">
        <v>605530</v>
      </c>
      <c r="B5584" s="21" t="s">
        <v>31</v>
      </c>
      <c r="C5584" s="32" t="s">
        <v>6382</v>
      </c>
      <c r="D5584" s="33" t="s">
        <v>21</v>
      </c>
      <c r="E5584" s="34">
        <v>14920.09</v>
      </c>
      <c r="F5584" s="168">
        <f t="shared" si="101"/>
        <v>14920.09</v>
      </c>
    </row>
    <row r="5585" spans="1:6" s="45" customFormat="1" ht="24">
      <c r="A5585" s="229">
        <v>605821</v>
      </c>
      <c r="B5585" s="21" t="s">
        <v>31</v>
      </c>
      <c r="C5585" s="32" t="s">
        <v>6383</v>
      </c>
      <c r="D5585" s="33" t="s">
        <v>21</v>
      </c>
      <c r="E5585" s="34">
        <v>21157.68</v>
      </c>
      <c r="F5585" s="168">
        <f t="shared" si="101"/>
        <v>21157.68</v>
      </c>
    </row>
    <row r="5586" spans="1:6" s="45" customFormat="1" ht="24">
      <c r="A5586" s="229">
        <v>605550</v>
      </c>
      <c r="B5586" s="21" t="s">
        <v>31</v>
      </c>
      <c r="C5586" s="32" t="s">
        <v>6384</v>
      </c>
      <c r="D5586" s="33" t="s">
        <v>21</v>
      </c>
      <c r="E5586" s="34">
        <v>17804.37</v>
      </c>
      <c r="F5586" s="168">
        <f t="shared" si="101"/>
        <v>17804.37</v>
      </c>
    </row>
    <row r="5587" spans="1:6" s="45" customFormat="1" ht="24">
      <c r="A5587" s="229">
        <v>605842</v>
      </c>
      <c r="B5587" s="21" t="s">
        <v>31</v>
      </c>
      <c r="C5587" s="32" t="s">
        <v>6385</v>
      </c>
      <c r="D5587" s="33" t="s">
        <v>21</v>
      </c>
      <c r="E5587" s="34">
        <v>19409.66</v>
      </c>
      <c r="F5587" s="168">
        <f t="shared" si="101"/>
        <v>19409.66</v>
      </c>
    </row>
    <row r="5588" spans="1:6" s="45" customFormat="1" ht="24">
      <c r="A5588" s="229">
        <v>605578</v>
      </c>
      <c r="B5588" s="21" t="s">
        <v>31</v>
      </c>
      <c r="C5588" s="32" t="s">
        <v>6386</v>
      </c>
      <c r="D5588" s="33" t="s">
        <v>21</v>
      </c>
      <c r="E5588" s="34">
        <v>15359.64</v>
      </c>
      <c r="F5588" s="168">
        <f t="shared" si="101"/>
        <v>15359.64</v>
      </c>
    </row>
    <row r="5589" spans="1:6" s="45" customFormat="1" ht="24">
      <c r="A5589" s="229">
        <v>605857</v>
      </c>
      <c r="B5589" s="21" t="s">
        <v>31</v>
      </c>
      <c r="C5589" s="32" t="s">
        <v>6387</v>
      </c>
      <c r="D5589" s="33" t="s">
        <v>21</v>
      </c>
      <c r="E5589" s="34">
        <v>21333.26</v>
      </c>
      <c r="F5589" s="168">
        <f t="shared" si="101"/>
        <v>21333.26</v>
      </c>
    </row>
    <row r="5590" spans="1:6" s="45" customFormat="1" ht="24">
      <c r="A5590" s="229">
        <v>605589</v>
      </c>
      <c r="B5590" s="21" t="s">
        <v>31</v>
      </c>
      <c r="C5590" s="32" t="s">
        <v>6388</v>
      </c>
      <c r="D5590" s="33" t="s">
        <v>21</v>
      </c>
      <c r="E5590" s="34">
        <v>17283.240000000002</v>
      </c>
      <c r="F5590" s="168">
        <f t="shared" si="101"/>
        <v>17283.240000000002</v>
      </c>
    </row>
    <row r="5591" spans="1:6" s="45" customFormat="1" ht="24">
      <c r="A5591" s="229">
        <v>605900</v>
      </c>
      <c r="B5591" s="21" t="s">
        <v>31</v>
      </c>
      <c r="C5591" s="32" t="s">
        <v>6389</v>
      </c>
      <c r="D5591" s="33" t="s">
        <v>21</v>
      </c>
      <c r="E5591" s="34">
        <v>24678.34</v>
      </c>
      <c r="F5591" s="168">
        <f t="shared" si="101"/>
        <v>24678.34</v>
      </c>
    </row>
    <row r="5592" spans="1:6" s="45" customFormat="1" ht="24">
      <c r="A5592" s="229">
        <v>605600</v>
      </c>
      <c r="B5592" s="21" t="s">
        <v>31</v>
      </c>
      <c r="C5592" s="32" t="s">
        <v>6390</v>
      </c>
      <c r="D5592" s="33" t="s">
        <v>21</v>
      </c>
      <c r="E5592" s="34">
        <v>20628.32</v>
      </c>
      <c r="F5592" s="168">
        <f t="shared" si="101"/>
        <v>20628.32</v>
      </c>
    </row>
    <row r="5593" spans="1:6" s="45" customFormat="1" ht="24">
      <c r="A5593" s="229">
        <v>605746</v>
      </c>
      <c r="B5593" s="21" t="s">
        <v>31</v>
      </c>
      <c r="C5593" s="32" t="s">
        <v>6391</v>
      </c>
      <c r="D5593" s="33" t="s">
        <v>21</v>
      </c>
      <c r="E5593" s="34">
        <v>18368.939999999999</v>
      </c>
      <c r="F5593" s="168">
        <f t="shared" si="101"/>
        <v>18368.939999999999</v>
      </c>
    </row>
    <row r="5594" spans="1:6" s="45" customFormat="1" ht="24">
      <c r="A5594" s="229">
        <v>605511</v>
      </c>
      <c r="B5594" s="21" t="s">
        <v>31</v>
      </c>
      <c r="C5594" s="32" t="s">
        <v>6392</v>
      </c>
      <c r="D5594" s="33" t="s">
        <v>21</v>
      </c>
      <c r="E5594" s="34">
        <v>14697.78</v>
      </c>
      <c r="F5594" s="168">
        <f t="shared" si="101"/>
        <v>14697.78</v>
      </c>
    </row>
    <row r="5595" spans="1:6" s="45" customFormat="1" ht="24">
      <c r="A5595" s="229">
        <v>605789</v>
      </c>
      <c r="B5595" s="21" t="s">
        <v>31</v>
      </c>
      <c r="C5595" s="32" t="s">
        <v>6393</v>
      </c>
      <c r="D5595" s="33" t="s">
        <v>21</v>
      </c>
      <c r="E5595" s="34">
        <v>20292.54</v>
      </c>
      <c r="F5595" s="168">
        <f t="shared" si="101"/>
        <v>20292.54</v>
      </c>
    </row>
    <row r="5596" spans="1:6" s="45" customFormat="1" ht="24">
      <c r="A5596" s="229">
        <v>605531</v>
      </c>
      <c r="B5596" s="21" t="s">
        <v>31</v>
      </c>
      <c r="C5596" s="32" t="s">
        <v>6394</v>
      </c>
      <c r="D5596" s="33" t="s">
        <v>21</v>
      </c>
      <c r="E5596" s="34">
        <v>16621.38</v>
      </c>
      <c r="F5596" s="168">
        <f t="shared" si="101"/>
        <v>16621.38</v>
      </c>
    </row>
    <row r="5597" spans="1:6" s="45" customFormat="1" ht="24">
      <c r="A5597" s="229">
        <v>605822</v>
      </c>
      <c r="B5597" s="21" t="s">
        <v>31</v>
      </c>
      <c r="C5597" s="32" t="s">
        <v>6395</v>
      </c>
      <c r="D5597" s="33" t="s">
        <v>21</v>
      </c>
      <c r="E5597" s="34">
        <v>23637.62</v>
      </c>
      <c r="F5597" s="168">
        <f t="shared" si="101"/>
        <v>23637.62</v>
      </c>
    </row>
    <row r="5598" spans="1:6" s="45" customFormat="1" ht="24">
      <c r="A5598" s="229">
        <v>605551</v>
      </c>
      <c r="B5598" s="21" t="s">
        <v>31</v>
      </c>
      <c r="C5598" s="32" t="s">
        <v>6396</v>
      </c>
      <c r="D5598" s="33" t="s">
        <v>21</v>
      </c>
      <c r="E5598" s="34">
        <v>19966.46</v>
      </c>
      <c r="F5598" s="168">
        <f t="shared" si="101"/>
        <v>19966.46</v>
      </c>
    </row>
    <row r="5599" spans="1:6" s="45" customFormat="1" ht="24">
      <c r="A5599" s="229">
        <v>605843</v>
      </c>
      <c r="B5599" s="21" t="s">
        <v>31</v>
      </c>
      <c r="C5599" s="32" t="s">
        <v>6397</v>
      </c>
      <c r="D5599" s="33" t="s">
        <v>21</v>
      </c>
      <c r="E5599" s="34">
        <v>20883</v>
      </c>
      <c r="F5599" s="168">
        <f t="shared" si="101"/>
        <v>20883</v>
      </c>
    </row>
    <row r="5600" spans="1:6" s="45" customFormat="1" ht="24">
      <c r="A5600" s="229">
        <v>605579</v>
      </c>
      <c r="B5600" s="21" t="s">
        <v>31</v>
      </c>
      <c r="C5600" s="32" t="s">
        <v>6398</v>
      </c>
      <c r="D5600" s="33" t="s">
        <v>21</v>
      </c>
      <c r="E5600" s="34">
        <v>16565.79</v>
      </c>
      <c r="F5600" s="168">
        <f t="shared" si="101"/>
        <v>16565.79</v>
      </c>
    </row>
    <row r="5601" spans="1:6" s="45" customFormat="1" ht="24">
      <c r="A5601" s="229">
        <v>605858</v>
      </c>
      <c r="B5601" s="21" t="s">
        <v>31</v>
      </c>
      <c r="C5601" s="32" t="s">
        <v>6399</v>
      </c>
      <c r="D5601" s="33" t="s">
        <v>21</v>
      </c>
      <c r="E5601" s="34">
        <v>23091.200000000001</v>
      </c>
      <c r="F5601" s="168">
        <f t="shared" si="101"/>
        <v>23091.200000000001</v>
      </c>
    </row>
    <row r="5602" spans="1:6" s="45" customFormat="1" ht="24">
      <c r="A5602" s="229">
        <v>605590</v>
      </c>
      <c r="B5602" s="21" t="s">
        <v>31</v>
      </c>
      <c r="C5602" s="32" t="s">
        <v>6400</v>
      </c>
      <c r="D5602" s="33" t="s">
        <v>21</v>
      </c>
      <c r="E5602" s="34">
        <v>18774</v>
      </c>
      <c r="F5602" s="168">
        <f t="shared" si="101"/>
        <v>18774</v>
      </c>
    </row>
    <row r="5603" spans="1:6" s="45" customFormat="1" ht="24">
      <c r="A5603" s="229">
        <v>605901</v>
      </c>
      <c r="B5603" s="21" t="s">
        <v>31</v>
      </c>
      <c r="C5603" s="32" t="s">
        <v>6401</v>
      </c>
      <c r="D5603" s="33" t="s">
        <v>21</v>
      </c>
      <c r="E5603" s="34">
        <v>26931.22</v>
      </c>
      <c r="F5603" s="168">
        <f t="shared" si="101"/>
        <v>26931.22</v>
      </c>
    </row>
    <row r="5604" spans="1:6" s="45" customFormat="1" ht="24">
      <c r="A5604" s="229">
        <v>605601</v>
      </c>
      <c r="B5604" s="21" t="s">
        <v>31</v>
      </c>
      <c r="C5604" s="32" t="s">
        <v>6402</v>
      </c>
      <c r="D5604" s="33" t="s">
        <v>21</v>
      </c>
      <c r="E5604" s="34">
        <v>22614.01</v>
      </c>
      <c r="F5604" s="168">
        <f t="shared" si="101"/>
        <v>22614.01</v>
      </c>
    </row>
    <row r="5605" spans="1:6" s="45" customFormat="1" ht="24">
      <c r="A5605" s="229">
        <v>605747</v>
      </c>
      <c r="B5605" s="21" t="s">
        <v>31</v>
      </c>
      <c r="C5605" s="32" t="s">
        <v>6403</v>
      </c>
      <c r="D5605" s="33" t="s">
        <v>21</v>
      </c>
      <c r="E5605" s="34">
        <v>19769.599999999999</v>
      </c>
      <c r="F5605" s="168">
        <f t="shared" si="101"/>
        <v>19769.599999999999</v>
      </c>
    </row>
    <row r="5606" spans="1:6" s="45" customFormat="1" ht="24">
      <c r="A5606" s="229">
        <v>605512</v>
      </c>
      <c r="B5606" s="21" t="s">
        <v>31</v>
      </c>
      <c r="C5606" s="32" t="s">
        <v>6404</v>
      </c>
      <c r="D5606" s="33" t="s">
        <v>21</v>
      </c>
      <c r="E5606" s="34">
        <v>15856.66</v>
      </c>
      <c r="F5606" s="168">
        <f t="shared" si="101"/>
        <v>15856.66</v>
      </c>
    </row>
    <row r="5607" spans="1:6" s="45" customFormat="1" ht="24">
      <c r="A5607" s="229">
        <v>605790</v>
      </c>
      <c r="B5607" s="21" t="s">
        <v>31</v>
      </c>
      <c r="C5607" s="32" t="s">
        <v>6405</v>
      </c>
      <c r="D5607" s="33" t="s">
        <v>21</v>
      </c>
      <c r="E5607" s="34">
        <v>21977.8</v>
      </c>
      <c r="F5607" s="168">
        <f t="shared" si="101"/>
        <v>21977.8</v>
      </c>
    </row>
    <row r="5608" spans="1:6" s="45" customFormat="1" ht="24">
      <c r="A5608" s="229">
        <v>605532</v>
      </c>
      <c r="B5608" s="21" t="s">
        <v>31</v>
      </c>
      <c r="C5608" s="32" t="s">
        <v>6406</v>
      </c>
      <c r="D5608" s="33" t="s">
        <v>21</v>
      </c>
      <c r="E5608" s="34">
        <v>18064.86</v>
      </c>
      <c r="F5608" s="168">
        <f t="shared" si="101"/>
        <v>18064.86</v>
      </c>
    </row>
    <row r="5609" spans="1:6" s="45" customFormat="1" ht="24">
      <c r="A5609" s="229">
        <v>605823</v>
      </c>
      <c r="B5609" s="21" t="s">
        <v>31</v>
      </c>
      <c r="C5609" s="32" t="s">
        <v>6407</v>
      </c>
      <c r="D5609" s="33" t="s">
        <v>21</v>
      </c>
      <c r="E5609" s="34">
        <v>25817.82</v>
      </c>
      <c r="F5609" s="168">
        <f t="shared" si="101"/>
        <v>25817.82</v>
      </c>
    </row>
    <row r="5610" spans="1:6" s="45" customFormat="1" ht="24">
      <c r="A5610" s="229">
        <v>605552</v>
      </c>
      <c r="B5610" s="21" t="s">
        <v>31</v>
      </c>
      <c r="C5610" s="32" t="s">
        <v>6408</v>
      </c>
      <c r="D5610" s="33" t="s">
        <v>21</v>
      </c>
      <c r="E5610" s="34">
        <v>21904.880000000001</v>
      </c>
      <c r="F5610" s="168">
        <f t="shared" si="101"/>
        <v>21904.880000000001</v>
      </c>
    </row>
    <row r="5611" spans="1:6" s="45" customFormat="1" ht="24">
      <c r="A5611" s="229">
        <v>605844</v>
      </c>
      <c r="B5611" s="21" t="s">
        <v>31</v>
      </c>
      <c r="C5611" s="32" t="s">
        <v>6409</v>
      </c>
      <c r="D5611" s="33" t="s">
        <v>21</v>
      </c>
      <c r="E5611" s="34">
        <v>22789.63</v>
      </c>
      <c r="F5611" s="168">
        <f t="shared" si="101"/>
        <v>22789.63</v>
      </c>
    </row>
    <row r="5612" spans="1:6" s="45" customFormat="1" ht="24">
      <c r="A5612" s="229">
        <v>605580</v>
      </c>
      <c r="B5612" s="21" t="s">
        <v>31</v>
      </c>
      <c r="C5612" s="32" t="s">
        <v>6410</v>
      </c>
      <c r="D5612" s="33" t="s">
        <v>21</v>
      </c>
      <c r="E5612" s="34">
        <v>18169.62</v>
      </c>
      <c r="F5612" s="168">
        <f t="shared" si="101"/>
        <v>18169.62</v>
      </c>
    </row>
    <row r="5613" spans="1:6" s="45" customFormat="1" ht="24">
      <c r="A5613" s="229">
        <v>605887</v>
      </c>
      <c r="B5613" s="21" t="s">
        <v>31</v>
      </c>
      <c r="C5613" s="32" t="s">
        <v>6411</v>
      </c>
      <c r="D5613" s="33" t="s">
        <v>21</v>
      </c>
      <c r="E5613" s="34">
        <v>25302.080000000002</v>
      </c>
      <c r="F5613" s="168">
        <f t="shared" si="101"/>
        <v>25302.080000000002</v>
      </c>
    </row>
    <row r="5614" spans="1:6" s="45" customFormat="1" ht="24">
      <c r="A5614" s="229">
        <v>605591</v>
      </c>
      <c r="B5614" s="21" t="s">
        <v>31</v>
      </c>
      <c r="C5614" s="32" t="s">
        <v>6412</v>
      </c>
      <c r="D5614" s="33" t="s">
        <v>21</v>
      </c>
      <c r="E5614" s="34">
        <v>20682.07</v>
      </c>
      <c r="F5614" s="168">
        <f t="shared" si="101"/>
        <v>20682.07</v>
      </c>
    </row>
    <row r="5615" spans="1:6" s="45" customFormat="1" ht="24">
      <c r="A5615" s="229">
        <v>605902</v>
      </c>
      <c r="B5615" s="21" t="s">
        <v>31</v>
      </c>
      <c r="C5615" s="32" t="s">
        <v>6413</v>
      </c>
      <c r="D5615" s="33" t="s">
        <v>21</v>
      </c>
      <c r="E5615" s="34">
        <v>29671.17</v>
      </c>
      <c r="F5615" s="168">
        <f t="shared" ref="F5615:F5678" si="102">E5615*$F$5038</f>
        <v>29671.17</v>
      </c>
    </row>
    <row r="5616" spans="1:6" s="45" customFormat="1" ht="24">
      <c r="A5616" s="229">
        <v>605602</v>
      </c>
      <c r="B5616" s="21" t="s">
        <v>31</v>
      </c>
      <c r="C5616" s="32" t="s">
        <v>6414</v>
      </c>
      <c r="D5616" s="33" t="s">
        <v>21</v>
      </c>
      <c r="E5616" s="34">
        <v>25051.16</v>
      </c>
      <c r="F5616" s="168">
        <f t="shared" si="102"/>
        <v>25051.16</v>
      </c>
    </row>
    <row r="5617" spans="1:6" s="45" customFormat="1" ht="24">
      <c r="A5617" s="229">
        <v>605748</v>
      </c>
      <c r="B5617" s="21" t="s">
        <v>31</v>
      </c>
      <c r="C5617" s="32" t="s">
        <v>6415</v>
      </c>
      <c r="D5617" s="33" t="s">
        <v>21</v>
      </c>
      <c r="E5617" s="34">
        <v>21590.33</v>
      </c>
      <c r="F5617" s="168">
        <f t="shared" si="102"/>
        <v>21590.33</v>
      </c>
    </row>
    <row r="5618" spans="1:6" s="45" customFormat="1" ht="24">
      <c r="A5618" s="229">
        <v>605513</v>
      </c>
      <c r="B5618" s="21" t="s">
        <v>31</v>
      </c>
      <c r="C5618" s="32" t="s">
        <v>6416</v>
      </c>
      <c r="D5618" s="33" t="s">
        <v>21</v>
      </c>
      <c r="E5618" s="34">
        <v>17403.759999999998</v>
      </c>
      <c r="F5618" s="168">
        <f t="shared" si="102"/>
        <v>17403.759999999998</v>
      </c>
    </row>
    <row r="5619" spans="1:6" s="45" customFormat="1" ht="24">
      <c r="A5619" s="229">
        <v>605804</v>
      </c>
      <c r="B5619" s="21" t="s">
        <v>31</v>
      </c>
      <c r="C5619" s="32" t="s">
        <v>6417</v>
      </c>
      <c r="D5619" s="33" t="s">
        <v>21</v>
      </c>
      <c r="E5619" s="34">
        <v>24102.79</v>
      </c>
      <c r="F5619" s="168">
        <f t="shared" si="102"/>
        <v>24102.79</v>
      </c>
    </row>
    <row r="5620" spans="1:6" s="45" customFormat="1" ht="24">
      <c r="A5620" s="229">
        <v>605533</v>
      </c>
      <c r="B5620" s="21" t="s">
        <v>31</v>
      </c>
      <c r="C5620" s="32" t="s">
        <v>6418</v>
      </c>
      <c r="D5620" s="33" t="s">
        <v>21</v>
      </c>
      <c r="E5620" s="34">
        <v>19916.21</v>
      </c>
      <c r="F5620" s="168">
        <f t="shared" si="102"/>
        <v>19916.21</v>
      </c>
    </row>
    <row r="5621" spans="1:6" s="45" customFormat="1" ht="24">
      <c r="A5621" s="229">
        <v>605824</v>
      </c>
      <c r="B5621" s="21" t="s">
        <v>31</v>
      </c>
      <c r="C5621" s="32" t="s">
        <v>6419</v>
      </c>
      <c r="D5621" s="33" t="s">
        <v>21</v>
      </c>
      <c r="E5621" s="34">
        <v>28471.87</v>
      </c>
      <c r="F5621" s="168">
        <f t="shared" si="102"/>
        <v>28471.87</v>
      </c>
    </row>
    <row r="5622" spans="1:6" s="45" customFormat="1" ht="24">
      <c r="A5622" s="229">
        <v>605553</v>
      </c>
      <c r="B5622" s="21" t="s">
        <v>31</v>
      </c>
      <c r="C5622" s="32" t="s">
        <v>6420</v>
      </c>
      <c r="D5622" s="33" t="s">
        <v>21</v>
      </c>
      <c r="E5622" s="34">
        <v>24285.3</v>
      </c>
      <c r="F5622" s="168">
        <f t="shared" si="102"/>
        <v>24285.3</v>
      </c>
    </row>
    <row r="5623" spans="1:6" s="45" customFormat="1" ht="24">
      <c r="A5623" s="229">
        <v>605845</v>
      </c>
      <c r="B5623" s="21" t="s">
        <v>31</v>
      </c>
      <c r="C5623" s="32" t="s">
        <v>6421</v>
      </c>
      <c r="D5623" s="33" t="s">
        <v>21</v>
      </c>
      <c r="E5623" s="34">
        <v>24732.31</v>
      </c>
      <c r="F5623" s="168">
        <f t="shared" si="102"/>
        <v>24732.31</v>
      </c>
    </row>
    <row r="5624" spans="1:6" s="45" customFormat="1" ht="24">
      <c r="A5624" s="229">
        <v>605581</v>
      </c>
      <c r="B5624" s="21" t="s">
        <v>31</v>
      </c>
      <c r="C5624" s="32" t="s">
        <v>6422</v>
      </c>
      <c r="D5624" s="33" t="s">
        <v>21</v>
      </c>
      <c r="E5624" s="34">
        <v>21738.15</v>
      </c>
      <c r="F5624" s="168">
        <f t="shared" si="102"/>
        <v>21738.15</v>
      </c>
    </row>
    <row r="5625" spans="1:6" s="45" customFormat="1" ht="24">
      <c r="A5625" s="229">
        <v>605888</v>
      </c>
      <c r="B5625" s="21" t="s">
        <v>31</v>
      </c>
      <c r="C5625" s="32" t="s">
        <v>6423</v>
      </c>
      <c r="D5625" s="33" t="s">
        <v>21</v>
      </c>
      <c r="E5625" s="34">
        <v>27568.63</v>
      </c>
      <c r="F5625" s="168">
        <f t="shared" si="102"/>
        <v>27568.63</v>
      </c>
    </row>
    <row r="5626" spans="1:6" s="45" customFormat="1" ht="24">
      <c r="A5626" s="229">
        <v>605592</v>
      </c>
      <c r="B5626" s="21" t="s">
        <v>31</v>
      </c>
      <c r="C5626" s="32" t="s">
        <v>6424</v>
      </c>
      <c r="D5626" s="33" t="s">
        <v>21</v>
      </c>
      <c r="E5626" s="34">
        <v>24574.47</v>
      </c>
      <c r="F5626" s="168">
        <f t="shared" si="102"/>
        <v>24574.47</v>
      </c>
    </row>
    <row r="5627" spans="1:6" s="45" customFormat="1" ht="24">
      <c r="A5627" s="229">
        <v>605903</v>
      </c>
      <c r="B5627" s="21" t="s">
        <v>31</v>
      </c>
      <c r="C5627" s="32" t="s">
        <v>6425</v>
      </c>
      <c r="D5627" s="33" t="s">
        <v>21</v>
      </c>
      <c r="E5627" s="34">
        <v>32500.91</v>
      </c>
      <c r="F5627" s="168">
        <f t="shared" si="102"/>
        <v>32500.91</v>
      </c>
    </row>
    <row r="5628" spans="1:6" s="45" customFormat="1" ht="24">
      <c r="A5628" s="229">
        <v>605603</v>
      </c>
      <c r="B5628" s="21" t="s">
        <v>31</v>
      </c>
      <c r="C5628" s="32" t="s">
        <v>6426</v>
      </c>
      <c r="D5628" s="33" t="s">
        <v>21</v>
      </c>
      <c r="E5628" s="34">
        <v>29506.76</v>
      </c>
      <c r="F5628" s="168">
        <f t="shared" si="102"/>
        <v>29506.76</v>
      </c>
    </row>
    <row r="5629" spans="1:6" s="45" customFormat="1" ht="24">
      <c r="A5629" s="229">
        <v>605771</v>
      </c>
      <c r="B5629" s="21" t="s">
        <v>31</v>
      </c>
      <c r="C5629" s="32" t="s">
        <v>6427</v>
      </c>
      <c r="D5629" s="33" t="s">
        <v>21</v>
      </c>
      <c r="E5629" s="34">
        <v>23460.32</v>
      </c>
      <c r="F5629" s="168">
        <f t="shared" si="102"/>
        <v>23460.32</v>
      </c>
    </row>
    <row r="5630" spans="1:6" s="45" customFormat="1" ht="24">
      <c r="A5630" s="229">
        <v>605514</v>
      </c>
      <c r="B5630" s="21" t="s">
        <v>31</v>
      </c>
      <c r="C5630" s="32" t="s">
        <v>6428</v>
      </c>
      <c r="D5630" s="33" t="s">
        <v>21</v>
      </c>
      <c r="E5630" s="34">
        <v>21070.5</v>
      </c>
      <c r="F5630" s="168">
        <f t="shared" si="102"/>
        <v>21070.5</v>
      </c>
    </row>
    <row r="5631" spans="1:6" s="45" customFormat="1" ht="24">
      <c r="A5631" s="229">
        <v>605805</v>
      </c>
      <c r="B5631" s="21" t="s">
        <v>31</v>
      </c>
      <c r="C5631" s="32" t="s">
        <v>6429</v>
      </c>
      <c r="D5631" s="33" t="s">
        <v>21</v>
      </c>
      <c r="E5631" s="34">
        <v>26296.639999999999</v>
      </c>
      <c r="F5631" s="168">
        <f t="shared" si="102"/>
        <v>26296.639999999999</v>
      </c>
    </row>
    <row r="5632" spans="1:6" s="45" customFormat="1" ht="24">
      <c r="A5632" s="229">
        <v>605534</v>
      </c>
      <c r="B5632" s="21" t="s">
        <v>31</v>
      </c>
      <c r="C5632" s="32" t="s">
        <v>6430</v>
      </c>
      <c r="D5632" s="33" t="s">
        <v>21</v>
      </c>
      <c r="E5632" s="34">
        <v>23906.83</v>
      </c>
      <c r="F5632" s="168">
        <f t="shared" si="102"/>
        <v>23906.83</v>
      </c>
    </row>
    <row r="5633" spans="1:6" s="45" customFormat="1" ht="24">
      <c r="A5633" s="229">
        <v>605825</v>
      </c>
      <c r="B5633" s="21" t="s">
        <v>31</v>
      </c>
      <c r="C5633" s="32" t="s">
        <v>6431</v>
      </c>
      <c r="D5633" s="33" t="s">
        <v>21</v>
      </c>
      <c r="E5633" s="34">
        <v>31228.93</v>
      </c>
      <c r="F5633" s="168">
        <f t="shared" si="102"/>
        <v>31228.93</v>
      </c>
    </row>
    <row r="5634" spans="1:6" s="45" customFormat="1" ht="24">
      <c r="A5634" s="229">
        <v>605554</v>
      </c>
      <c r="B5634" s="21" t="s">
        <v>31</v>
      </c>
      <c r="C5634" s="32" t="s">
        <v>6432</v>
      </c>
      <c r="D5634" s="33" t="s">
        <v>21</v>
      </c>
      <c r="E5634" s="34">
        <v>28839.11</v>
      </c>
      <c r="F5634" s="168">
        <f t="shared" si="102"/>
        <v>28839.11</v>
      </c>
    </row>
    <row r="5635" spans="1:6" s="45" customFormat="1" ht="24">
      <c r="A5635" s="229">
        <v>605772</v>
      </c>
      <c r="B5635" s="21" t="s">
        <v>31</v>
      </c>
      <c r="C5635" s="32" t="s">
        <v>6433</v>
      </c>
      <c r="D5635" s="33" t="s">
        <v>21</v>
      </c>
      <c r="E5635" s="34">
        <v>27399.85</v>
      </c>
      <c r="F5635" s="168">
        <f t="shared" si="102"/>
        <v>27399.85</v>
      </c>
    </row>
    <row r="5636" spans="1:6" s="45" customFormat="1" ht="24">
      <c r="A5636" s="229">
        <v>605515</v>
      </c>
      <c r="B5636" s="21" t="s">
        <v>31</v>
      </c>
      <c r="C5636" s="32" t="s">
        <v>6434</v>
      </c>
      <c r="D5636" s="33" t="s">
        <v>21</v>
      </c>
      <c r="E5636" s="34">
        <v>22921</v>
      </c>
      <c r="F5636" s="168">
        <f t="shared" si="102"/>
        <v>22921</v>
      </c>
    </row>
    <row r="5637" spans="1:6" s="45" customFormat="1" ht="24">
      <c r="A5637" s="229">
        <v>605806</v>
      </c>
      <c r="B5637" s="21" t="s">
        <v>31</v>
      </c>
      <c r="C5637" s="32" t="s">
        <v>6435</v>
      </c>
      <c r="D5637" s="33" t="s">
        <v>21</v>
      </c>
      <c r="E5637" s="34">
        <v>30579.67</v>
      </c>
      <c r="F5637" s="168">
        <f t="shared" si="102"/>
        <v>30579.67</v>
      </c>
    </row>
    <row r="5638" spans="1:6" s="45" customFormat="1" ht="24">
      <c r="A5638" s="229">
        <v>605535</v>
      </c>
      <c r="B5638" s="21" t="s">
        <v>31</v>
      </c>
      <c r="C5638" s="32" t="s">
        <v>6436</v>
      </c>
      <c r="D5638" s="33" t="s">
        <v>21</v>
      </c>
      <c r="E5638" s="34">
        <v>26100.82</v>
      </c>
      <c r="F5638" s="168">
        <f t="shared" si="102"/>
        <v>26100.82</v>
      </c>
    </row>
    <row r="5639" spans="1:6" s="45" customFormat="1" ht="24">
      <c r="A5639" s="229">
        <v>605826</v>
      </c>
      <c r="B5639" s="21" t="s">
        <v>31</v>
      </c>
      <c r="C5639" s="32" t="s">
        <v>6437</v>
      </c>
      <c r="D5639" s="33" t="s">
        <v>21</v>
      </c>
      <c r="E5639" s="34">
        <v>36109.29</v>
      </c>
      <c r="F5639" s="168">
        <f t="shared" si="102"/>
        <v>36109.29</v>
      </c>
    </row>
    <row r="5640" spans="1:6" s="45" customFormat="1" ht="24">
      <c r="A5640" s="229">
        <v>605555</v>
      </c>
      <c r="B5640" s="21" t="s">
        <v>31</v>
      </c>
      <c r="C5640" s="32" t="s">
        <v>6438</v>
      </c>
      <c r="D5640" s="33" t="s">
        <v>21</v>
      </c>
      <c r="E5640" s="34">
        <v>31630.45</v>
      </c>
      <c r="F5640" s="168">
        <f t="shared" si="102"/>
        <v>31630.45</v>
      </c>
    </row>
    <row r="5641" spans="1:6" s="45" customFormat="1" ht="24">
      <c r="A5641" s="229">
        <v>605773</v>
      </c>
      <c r="B5641" s="21" t="s">
        <v>31</v>
      </c>
      <c r="C5641" s="32" t="s">
        <v>6439</v>
      </c>
      <c r="D5641" s="33" t="s">
        <v>21</v>
      </c>
      <c r="E5641" s="34">
        <v>29074.799999999999</v>
      </c>
      <c r="F5641" s="168">
        <f t="shared" si="102"/>
        <v>29074.799999999999</v>
      </c>
    </row>
    <row r="5642" spans="1:6" s="45" customFormat="1" ht="24">
      <c r="A5642" s="229">
        <v>605516</v>
      </c>
      <c r="B5642" s="21" t="s">
        <v>31</v>
      </c>
      <c r="C5642" s="32" t="s">
        <v>6440</v>
      </c>
      <c r="D5642" s="33" t="s">
        <v>21</v>
      </c>
      <c r="E5642" s="34">
        <v>24297.919999999998</v>
      </c>
      <c r="F5642" s="168">
        <f t="shared" si="102"/>
        <v>24297.919999999998</v>
      </c>
    </row>
    <row r="5643" spans="1:6" s="45" customFormat="1" ht="24">
      <c r="A5643" s="229">
        <v>605807</v>
      </c>
      <c r="B5643" s="21" t="s">
        <v>31</v>
      </c>
      <c r="C5643" s="32" t="s">
        <v>6441</v>
      </c>
      <c r="D5643" s="33" t="s">
        <v>21</v>
      </c>
      <c r="E5643" s="34">
        <v>32617.75</v>
      </c>
      <c r="F5643" s="168">
        <f t="shared" si="102"/>
        <v>32617.75</v>
      </c>
    </row>
    <row r="5644" spans="1:6" s="45" customFormat="1" ht="24">
      <c r="A5644" s="229">
        <v>605536</v>
      </c>
      <c r="B5644" s="21" t="s">
        <v>31</v>
      </c>
      <c r="C5644" s="32" t="s">
        <v>6442</v>
      </c>
      <c r="D5644" s="33" t="s">
        <v>21</v>
      </c>
      <c r="E5644" s="34">
        <v>27840.87</v>
      </c>
      <c r="F5644" s="168">
        <f t="shared" si="102"/>
        <v>27840.87</v>
      </c>
    </row>
    <row r="5645" spans="1:6" s="45" customFormat="1" ht="24">
      <c r="A5645" s="229">
        <v>605827</v>
      </c>
      <c r="B5645" s="21" t="s">
        <v>31</v>
      </c>
      <c r="C5645" s="32" t="s">
        <v>6443</v>
      </c>
      <c r="D5645" s="33" t="s">
        <v>21</v>
      </c>
      <c r="E5645" s="34">
        <v>38778.85</v>
      </c>
      <c r="F5645" s="168">
        <f t="shared" si="102"/>
        <v>38778.85</v>
      </c>
    </row>
    <row r="5646" spans="1:6" s="45" customFormat="1" ht="24">
      <c r="A5646" s="229">
        <v>605556</v>
      </c>
      <c r="B5646" s="21" t="s">
        <v>31</v>
      </c>
      <c r="C5646" s="32" t="s">
        <v>6444</v>
      </c>
      <c r="D5646" s="33" t="s">
        <v>21</v>
      </c>
      <c r="E5646" s="34">
        <v>34001.96</v>
      </c>
      <c r="F5646" s="168">
        <f t="shared" si="102"/>
        <v>34001.96</v>
      </c>
    </row>
    <row r="5647" spans="1:6" s="45" customFormat="1" ht="24">
      <c r="A5647" s="229">
        <v>605774</v>
      </c>
      <c r="B5647" s="21" t="s">
        <v>31</v>
      </c>
      <c r="C5647" s="32" t="s">
        <v>6445</v>
      </c>
      <c r="D5647" s="33" t="s">
        <v>21</v>
      </c>
      <c r="E5647" s="34">
        <v>31277.64</v>
      </c>
      <c r="F5647" s="168">
        <f t="shared" si="102"/>
        <v>31277.64</v>
      </c>
    </row>
    <row r="5648" spans="1:6" s="45" customFormat="1" ht="24">
      <c r="A5648" s="229">
        <v>605517</v>
      </c>
      <c r="B5648" s="21" t="s">
        <v>31</v>
      </c>
      <c r="C5648" s="32" t="s">
        <v>6446</v>
      </c>
      <c r="D5648" s="33" t="s">
        <v>21</v>
      </c>
      <c r="E5648" s="34">
        <v>26133.91</v>
      </c>
      <c r="F5648" s="168">
        <f t="shared" si="102"/>
        <v>26133.91</v>
      </c>
    </row>
    <row r="5649" spans="1:6" s="45" customFormat="1" ht="24">
      <c r="A5649" s="229">
        <v>605808</v>
      </c>
      <c r="B5649" s="21" t="s">
        <v>31</v>
      </c>
      <c r="C5649" s="32" t="s">
        <v>6447</v>
      </c>
      <c r="D5649" s="33" t="s">
        <v>21</v>
      </c>
      <c r="E5649" s="34">
        <v>35203.35</v>
      </c>
      <c r="F5649" s="168">
        <f t="shared" si="102"/>
        <v>35203.35</v>
      </c>
    </row>
    <row r="5650" spans="1:6" s="45" customFormat="1" ht="24">
      <c r="A5650" s="229">
        <v>605537</v>
      </c>
      <c r="B5650" s="21" t="s">
        <v>31</v>
      </c>
      <c r="C5650" s="32" t="s">
        <v>6448</v>
      </c>
      <c r="D5650" s="33" t="s">
        <v>21</v>
      </c>
      <c r="E5650" s="34">
        <v>30059.61</v>
      </c>
      <c r="F5650" s="168">
        <f t="shared" si="102"/>
        <v>30059.61</v>
      </c>
    </row>
    <row r="5651" spans="1:6" s="45" customFormat="1" ht="24">
      <c r="A5651" s="229">
        <v>605828</v>
      </c>
      <c r="B5651" s="21" t="s">
        <v>31</v>
      </c>
      <c r="C5651" s="32" t="s">
        <v>6449</v>
      </c>
      <c r="D5651" s="33" t="s">
        <v>21</v>
      </c>
      <c r="E5651" s="34">
        <v>42030.04</v>
      </c>
      <c r="F5651" s="168">
        <f t="shared" si="102"/>
        <v>42030.04</v>
      </c>
    </row>
    <row r="5652" spans="1:6" s="45" customFormat="1" ht="24">
      <c r="A5652" s="229">
        <v>605557</v>
      </c>
      <c r="B5652" s="21" t="s">
        <v>31</v>
      </c>
      <c r="C5652" s="32" t="s">
        <v>6450</v>
      </c>
      <c r="D5652" s="33" t="s">
        <v>21</v>
      </c>
      <c r="E5652" s="34">
        <v>36886.31</v>
      </c>
      <c r="F5652" s="168">
        <f t="shared" si="102"/>
        <v>36886.31</v>
      </c>
    </row>
    <row r="5653" spans="1:6" s="45" customFormat="1" ht="24">
      <c r="A5653" s="229">
        <v>605775</v>
      </c>
      <c r="B5653" s="21" t="s">
        <v>31</v>
      </c>
      <c r="C5653" s="32" t="s">
        <v>6451</v>
      </c>
      <c r="D5653" s="33" t="s">
        <v>21</v>
      </c>
      <c r="E5653" s="34">
        <v>32923.99</v>
      </c>
      <c r="F5653" s="168">
        <f t="shared" si="102"/>
        <v>32923.99</v>
      </c>
    </row>
    <row r="5654" spans="1:6" s="45" customFormat="1" ht="24">
      <c r="A5654" s="229">
        <v>605518</v>
      </c>
      <c r="B5654" s="21" t="s">
        <v>31</v>
      </c>
      <c r="C5654" s="32" t="s">
        <v>6452</v>
      </c>
      <c r="D5654" s="33" t="s">
        <v>21</v>
      </c>
      <c r="E5654" s="34">
        <v>27572.83</v>
      </c>
      <c r="F5654" s="168">
        <f t="shared" si="102"/>
        <v>27572.83</v>
      </c>
    </row>
    <row r="5655" spans="1:6" s="45" customFormat="1" ht="24">
      <c r="A5655" s="229">
        <v>605809</v>
      </c>
      <c r="B5655" s="21" t="s">
        <v>31</v>
      </c>
      <c r="C5655" s="32" t="s">
        <v>6453</v>
      </c>
      <c r="D5655" s="33" t="s">
        <v>21</v>
      </c>
      <c r="E5655" s="34">
        <v>37252.07</v>
      </c>
      <c r="F5655" s="168">
        <f t="shared" si="102"/>
        <v>37252.07</v>
      </c>
    </row>
    <row r="5656" spans="1:6" s="45" customFormat="1" ht="24">
      <c r="A5656" s="229">
        <v>605538</v>
      </c>
      <c r="B5656" s="21" t="s">
        <v>31</v>
      </c>
      <c r="C5656" s="32" t="s">
        <v>6454</v>
      </c>
      <c r="D5656" s="33" t="s">
        <v>21</v>
      </c>
      <c r="E5656" s="34">
        <v>31900.92</v>
      </c>
      <c r="F5656" s="168">
        <f t="shared" si="102"/>
        <v>31900.92</v>
      </c>
    </row>
    <row r="5657" spans="1:6" s="45" customFormat="1" ht="24">
      <c r="A5657" s="229">
        <v>605829</v>
      </c>
      <c r="B5657" s="21" t="s">
        <v>31</v>
      </c>
      <c r="C5657" s="32" t="s">
        <v>6455</v>
      </c>
      <c r="D5657" s="33" t="s">
        <v>21</v>
      </c>
      <c r="E5657" s="34">
        <v>44778.5</v>
      </c>
      <c r="F5657" s="168">
        <f t="shared" si="102"/>
        <v>44778.5</v>
      </c>
    </row>
    <row r="5658" spans="1:6" s="45" customFormat="1" ht="24">
      <c r="A5658" s="229">
        <v>605558</v>
      </c>
      <c r="B5658" s="21" t="s">
        <v>31</v>
      </c>
      <c r="C5658" s="32" t="s">
        <v>6456</v>
      </c>
      <c r="D5658" s="33" t="s">
        <v>21</v>
      </c>
      <c r="E5658" s="34">
        <v>39427.339999999997</v>
      </c>
      <c r="F5658" s="168">
        <f t="shared" si="102"/>
        <v>39427.339999999997</v>
      </c>
    </row>
    <row r="5659" spans="1:6" s="45" customFormat="1" ht="24">
      <c r="A5659" s="229">
        <v>605776</v>
      </c>
      <c r="B5659" s="21" t="s">
        <v>31</v>
      </c>
      <c r="C5659" s="32" t="s">
        <v>6457</v>
      </c>
      <c r="D5659" s="33" t="s">
        <v>21</v>
      </c>
      <c r="E5659" s="34">
        <v>35106.74</v>
      </c>
      <c r="F5659" s="168">
        <f t="shared" si="102"/>
        <v>35106.74</v>
      </c>
    </row>
    <row r="5660" spans="1:6" s="45" customFormat="1" ht="24">
      <c r="A5660" s="229">
        <v>605519</v>
      </c>
      <c r="B5660" s="21" t="s">
        <v>31</v>
      </c>
      <c r="C5660" s="32" t="s">
        <v>6458</v>
      </c>
      <c r="D5660" s="33" t="s">
        <v>21</v>
      </c>
      <c r="E5660" s="34">
        <v>32714.76</v>
      </c>
      <c r="F5660" s="168">
        <f t="shared" si="102"/>
        <v>32714.76</v>
      </c>
    </row>
    <row r="5661" spans="1:6" s="45" customFormat="1" ht="24">
      <c r="A5661" s="229">
        <v>605810</v>
      </c>
      <c r="B5661" s="21" t="s">
        <v>31</v>
      </c>
      <c r="C5661" s="32" t="s">
        <v>6459</v>
      </c>
      <c r="D5661" s="33" t="s">
        <v>21</v>
      </c>
      <c r="E5661" s="34">
        <v>39856.839999999997</v>
      </c>
      <c r="F5661" s="168">
        <f t="shared" si="102"/>
        <v>39856.839999999997</v>
      </c>
    </row>
    <row r="5662" spans="1:6" s="45" customFormat="1" ht="24">
      <c r="A5662" s="229">
        <v>605539</v>
      </c>
      <c r="B5662" s="21" t="s">
        <v>31</v>
      </c>
      <c r="C5662" s="32" t="s">
        <v>6460</v>
      </c>
      <c r="D5662" s="33" t="s">
        <v>21</v>
      </c>
      <c r="E5662" s="34">
        <v>37464.86</v>
      </c>
      <c r="F5662" s="168">
        <f t="shared" si="102"/>
        <v>37464.86</v>
      </c>
    </row>
    <row r="5663" spans="1:6" s="45" customFormat="1" ht="24">
      <c r="A5663" s="229">
        <v>605830</v>
      </c>
      <c r="B5663" s="21" t="s">
        <v>31</v>
      </c>
      <c r="C5663" s="32" t="s">
        <v>6461</v>
      </c>
      <c r="D5663" s="33" t="s">
        <v>21</v>
      </c>
      <c r="E5663" s="34">
        <v>48117.14</v>
      </c>
      <c r="F5663" s="168">
        <f t="shared" si="102"/>
        <v>48117.14</v>
      </c>
    </row>
    <row r="5664" spans="1:6" s="45" customFormat="1" ht="24">
      <c r="A5664" s="229">
        <v>605559</v>
      </c>
      <c r="B5664" s="21" t="s">
        <v>31</v>
      </c>
      <c r="C5664" s="32" t="s">
        <v>6462</v>
      </c>
      <c r="D5664" s="33" t="s">
        <v>21</v>
      </c>
      <c r="E5664" s="34">
        <v>45725.16</v>
      </c>
      <c r="F5664" s="168">
        <f t="shared" si="102"/>
        <v>45725.16</v>
      </c>
    </row>
    <row r="5665" spans="1:6" s="45" customFormat="1" ht="24">
      <c r="A5665" s="229">
        <v>605777</v>
      </c>
      <c r="B5665" s="21" t="s">
        <v>31</v>
      </c>
      <c r="C5665" s="32" t="s">
        <v>6463</v>
      </c>
      <c r="D5665" s="33" t="s">
        <v>21</v>
      </c>
      <c r="E5665" s="34">
        <v>37488.339999999997</v>
      </c>
      <c r="F5665" s="168">
        <f t="shared" si="102"/>
        <v>37488.339999999997</v>
      </c>
    </row>
    <row r="5666" spans="1:6" s="45" customFormat="1" ht="24">
      <c r="A5666" s="229">
        <v>605520</v>
      </c>
      <c r="B5666" s="21" t="s">
        <v>31</v>
      </c>
      <c r="C5666" s="32" t="s">
        <v>6464</v>
      </c>
      <c r="D5666" s="33" t="s">
        <v>21</v>
      </c>
      <c r="E5666" s="34">
        <v>34929.07</v>
      </c>
      <c r="F5666" s="168">
        <f t="shared" si="102"/>
        <v>34929.07</v>
      </c>
    </row>
    <row r="5667" spans="1:6" s="45" customFormat="1" ht="24">
      <c r="A5667" s="229">
        <v>605811</v>
      </c>
      <c r="B5667" s="21" t="s">
        <v>31</v>
      </c>
      <c r="C5667" s="32" t="s">
        <v>6465</v>
      </c>
      <c r="D5667" s="33" t="s">
        <v>21</v>
      </c>
      <c r="E5667" s="34">
        <v>42680.09</v>
      </c>
      <c r="F5667" s="168">
        <f t="shared" si="102"/>
        <v>42680.09</v>
      </c>
    </row>
    <row r="5668" spans="1:6" s="45" customFormat="1" ht="24">
      <c r="A5668" s="229">
        <v>605540</v>
      </c>
      <c r="B5668" s="21" t="s">
        <v>31</v>
      </c>
      <c r="C5668" s="32" t="s">
        <v>6466</v>
      </c>
      <c r="D5668" s="33" t="s">
        <v>21</v>
      </c>
      <c r="E5668" s="34">
        <v>40120.82</v>
      </c>
      <c r="F5668" s="168">
        <f t="shared" si="102"/>
        <v>40120.82</v>
      </c>
    </row>
    <row r="5669" spans="1:6" s="45" customFormat="1" ht="24">
      <c r="A5669" s="229">
        <v>605831</v>
      </c>
      <c r="B5669" s="21" t="s">
        <v>31</v>
      </c>
      <c r="C5669" s="32" t="s">
        <v>6467</v>
      </c>
      <c r="D5669" s="33" t="s">
        <v>21</v>
      </c>
      <c r="E5669" s="34">
        <v>51708.39</v>
      </c>
      <c r="F5669" s="168">
        <f t="shared" si="102"/>
        <v>51708.39</v>
      </c>
    </row>
    <row r="5670" spans="1:6" s="45" customFormat="1" ht="24">
      <c r="A5670" s="229">
        <v>605560</v>
      </c>
      <c r="B5670" s="21" t="s">
        <v>31</v>
      </c>
      <c r="C5670" s="32" t="s">
        <v>6468</v>
      </c>
      <c r="D5670" s="33" t="s">
        <v>21</v>
      </c>
      <c r="E5670" s="34">
        <v>49149.13</v>
      </c>
      <c r="F5670" s="168">
        <f t="shared" si="102"/>
        <v>49149.13</v>
      </c>
    </row>
    <row r="5671" spans="1:6" s="45" customFormat="1" ht="24">
      <c r="A5671" s="229">
        <v>605778</v>
      </c>
      <c r="B5671" s="21" t="s">
        <v>31</v>
      </c>
      <c r="C5671" s="32" t="s">
        <v>6469</v>
      </c>
      <c r="D5671" s="33" t="s">
        <v>21</v>
      </c>
      <c r="E5671" s="34">
        <v>39745.279999999999</v>
      </c>
      <c r="F5671" s="168">
        <f t="shared" si="102"/>
        <v>39745.279999999999</v>
      </c>
    </row>
    <row r="5672" spans="1:6" s="45" customFormat="1" ht="24">
      <c r="A5672" s="229">
        <v>605521</v>
      </c>
      <c r="B5672" s="21" t="s">
        <v>31</v>
      </c>
      <c r="C5672" s="32" t="s">
        <v>6470</v>
      </c>
      <c r="D5672" s="33" t="s">
        <v>21</v>
      </c>
      <c r="E5672" s="34">
        <v>37142.9</v>
      </c>
      <c r="F5672" s="168">
        <f t="shared" si="102"/>
        <v>37142.9</v>
      </c>
    </row>
    <row r="5673" spans="1:6" s="45" customFormat="1" ht="24">
      <c r="A5673" s="229">
        <v>605812</v>
      </c>
      <c r="B5673" s="21" t="s">
        <v>31</v>
      </c>
      <c r="C5673" s="32" t="s">
        <v>6471</v>
      </c>
      <c r="D5673" s="33" t="s">
        <v>21</v>
      </c>
      <c r="E5673" s="34">
        <v>45398.29</v>
      </c>
      <c r="F5673" s="168">
        <f t="shared" si="102"/>
        <v>45398.29</v>
      </c>
    </row>
    <row r="5674" spans="1:6" s="45" customFormat="1" ht="24">
      <c r="A5674" s="229">
        <v>605541</v>
      </c>
      <c r="B5674" s="21" t="s">
        <v>31</v>
      </c>
      <c r="C5674" s="32" t="s">
        <v>6472</v>
      </c>
      <c r="D5674" s="33" t="s">
        <v>21</v>
      </c>
      <c r="E5674" s="34">
        <v>42795.92</v>
      </c>
      <c r="F5674" s="168">
        <f t="shared" si="102"/>
        <v>42795.92</v>
      </c>
    </row>
    <row r="5675" spans="1:6" s="45" customFormat="1" ht="24">
      <c r="A5675" s="229">
        <v>605832</v>
      </c>
      <c r="B5675" s="21" t="s">
        <v>31</v>
      </c>
      <c r="C5675" s="32" t="s">
        <v>6473</v>
      </c>
      <c r="D5675" s="33" t="s">
        <v>21</v>
      </c>
      <c r="E5675" s="34">
        <v>55228.73</v>
      </c>
      <c r="F5675" s="168">
        <f t="shared" si="102"/>
        <v>55228.73</v>
      </c>
    </row>
    <row r="5676" spans="1:6" s="45" customFormat="1" ht="24">
      <c r="A5676" s="229">
        <v>605561</v>
      </c>
      <c r="B5676" s="21" t="s">
        <v>31</v>
      </c>
      <c r="C5676" s="32" t="s">
        <v>6474</v>
      </c>
      <c r="D5676" s="33" t="s">
        <v>21</v>
      </c>
      <c r="E5676" s="34">
        <v>52626.36</v>
      </c>
      <c r="F5676" s="168">
        <f t="shared" si="102"/>
        <v>52626.36</v>
      </c>
    </row>
    <row r="5677" spans="1:6" s="45" customFormat="1" ht="24">
      <c r="A5677" s="229">
        <v>605779</v>
      </c>
      <c r="B5677" s="21" t="s">
        <v>31</v>
      </c>
      <c r="C5677" s="32" t="s">
        <v>6475</v>
      </c>
      <c r="D5677" s="33" t="s">
        <v>21</v>
      </c>
      <c r="E5677" s="34">
        <v>45956.41</v>
      </c>
      <c r="F5677" s="168">
        <f t="shared" si="102"/>
        <v>45956.41</v>
      </c>
    </row>
    <row r="5678" spans="1:6" s="45" customFormat="1" ht="24">
      <c r="A5678" s="229">
        <v>605522</v>
      </c>
      <c r="B5678" s="21" t="s">
        <v>31</v>
      </c>
      <c r="C5678" s="32" t="s">
        <v>6476</v>
      </c>
      <c r="D5678" s="33" t="s">
        <v>21</v>
      </c>
      <c r="E5678" s="34">
        <v>41629.07</v>
      </c>
      <c r="F5678" s="168">
        <f t="shared" si="102"/>
        <v>41629.07</v>
      </c>
    </row>
    <row r="5679" spans="1:6" s="45" customFormat="1" ht="24">
      <c r="A5679" s="229">
        <v>605813</v>
      </c>
      <c r="B5679" s="21" t="s">
        <v>31</v>
      </c>
      <c r="C5679" s="32" t="s">
        <v>6477</v>
      </c>
      <c r="D5679" s="33" t="s">
        <v>21</v>
      </c>
      <c r="E5679" s="34">
        <v>52090.32</v>
      </c>
      <c r="F5679" s="168">
        <f t="shared" ref="F5679:F5742" si="103">E5679*$F$5038</f>
        <v>52090.32</v>
      </c>
    </row>
    <row r="5680" spans="1:6" s="45" customFormat="1" ht="24">
      <c r="A5680" s="229">
        <v>605542</v>
      </c>
      <c r="B5680" s="21" t="s">
        <v>31</v>
      </c>
      <c r="C5680" s="32" t="s">
        <v>6478</v>
      </c>
      <c r="D5680" s="33" t="s">
        <v>21</v>
      </c>
      <c r="E5680" s="34">
        <v>47762.99</v>
      </c>
      <c r="F5680" s="168">
        <f t="shared" si="103"/>
        <v>47762.99</v>
      </c>
    </row>
    <row r="5681" spans="1:6" s="45" customFormat="1" ht="24">
      <c r="A5681" s="229">
        <v>605833</v>
      </c>
      <c r="B5681" s="21" t="s">
        <v>31</v>
      </c>
      <c r="C5681" s="32" t="s">
        <v>6479</v>
      </c>
      <c r="D5681" s="33" t="s">
        <v>21</v>
      </c>
      <c r="E5681" s="34">
        <v>62757.03</v>
      </c>
      <c r="F5681" s="168">
        <f t="shared" si="103"/>
        <v>62757.03</v>
      </c>
    </row>
    <row r="5682" spans="1:6" s="45" customFormat="1" ht="24">
      <c r="A5682" s="229">
        <v>605562</v>
      </c>
      <c r="B5682" s="21" t="s">
        <v>31</v>
      </c>
      <c r="C5682" s="32" t="s">
        <v>6480</v>
      </c>
      <c r="D5682" s="33" t="s">
        <v>21</v>
      </c>
      <c r="E5682" s="34">
        <v>58429.7</v>
      </c>
      <c r="F5682" s="168">
        <f t="shared" si="103"/>
        <v>58429.7</v>
      </c>
    </row>
    <row r="5683" spans="1:6" s="45" customFormat="1" ht="24">
      <c r="A5683" s="229">
        <v>605780</v>
      </c>
      <c r="B5683" s="21" t="s">
        <v>31</v>
      </c>
      <c r="C5683" s="32" t="s">
        <v>6481</v>
      </c>
      <c r="D5683" s="33" t="s">
        <v>21</v>
      </c>
      <c r="E5683" s="34">
        <v>48619.82</v>
      </c>
      <c r="F5683" s="168">
        <f t="shared" si="103"/>
        <v>48619.82</v>
      </c>
    </row>
    <row r="5684" spans="1:6" s="45" customFormat="1" ht="24">
      <c r="A5684" s="229">
        <v>605523</v>
      </c>
      <c r="B5684" s="21" t="s">
        <v>31</v>
      </c>
      <c r="C5684" s="32" t="s">
        <v>6482</v>
      </c>
      <c r="D5684" s="33" t="s">
        <v>21</v>
      </c>
      <c r="E5684" s="34">
        <v>44074.6</v>
      </c>
      <c r="F5684" s="168">
        <f t="shared" si="103"/>
        <v>44074.6</v>
      </c>
    </row>
    <row r="5685" spans="1:6" s="45" customFormat="1" ht="24">
      <c r="A5685" s="229">
        <v>605814</v>
      </c>
      <c r="B5685" s="21" t="s">
        <v>31</v>
      </c>
      <c r="C5685" s="32" t="s">
        <v>6483</v>
      </c>
      <c r="D5685" s="33" t="s">
        <v>21</v>
      </c>
      <c r="E5685" s="34">
        <v>55254.26</v>
      </c>
      <c r="F5685" s="168">
        <f t="shared" si="103"/>
        <v>55254.26</v>
      </c>
    </row>
    <row r="5686" spans="1:6" s="45" customFormat="1" ht="24">
      <c r="A5686" s="229">
        <v>605543</v>
      </c>
      <c r="B5686" s="21" t="s">
        <v>31</v>
      </c>
      <c r="C5686" s="32" t="s">
        <v>6484</v>
      </c>
      <c r="D5686" s="33" t="s">
        <v>21</v>
      </c>
      <c r="E5686" s="34">
        <v>50709.04</v>
      </c>
      <c r="F5686" s="168">
        <f t="shared" si="103"/>
        <v>50709.04</v>
      </c>
    </row>
    <row r="5687" spans="1:6" s="45" customFormat="1" ht="24">
      <c r="A5687" s="229">
        <v>605834</v>
      </c>
      <c r="B5687" s="21" t="s">
        <v>31</v>
      </c>
      <c r="C5687" s="32" t="s">
        <v>6485</v>
      </c>
      <c r="D5687" s="33" t="s">
        <v>21</v>
      </c>
      <c r="E5687" s="34">
        <v>66791.38</v>
      </c>
      <c r="F5687" s="168">
        <f t="shared" si="103"/>
        <v>66791.38</v>
      </c>
    </row>
    <row r="5688" spans="1:6" s="45" customFormat="1" ht="24">
      <c r="A5688" s="229">
        <v>605563</v>
      </c>
      <c r="B5688" s="21" t="s">
        <v>31</v>
      </c>
      <c r="C5688" s="32" t="s">
        <v>6486</v>
      </c>
      <c r="D5688" s="33" t="s">
        <v>21</v>
      </c>
      <c r="E5688" s="34">
        <v>62246.16</v>
      </c>
      <c r="F5688" s="168">
        <f t="shared" si="103"/>
        <v>62246.16</v>
      </c>
    </row>
    <row r="5689" spans="1:6" s="45" customFormat="1" ht="14.25">
      <c r="A5689" s="229">
        <v>605606</v>
      </c>
      <c r="B5689" s="21" t="s">
        <v>31</v>
      </c>
      <c r="C5689" s="32" t="s">
        <v>6487</v>
      </c>
      <c r="D5689" s="33" t="s">
        <v>44</v>
      </c>
      <c r="E5689" s="34">
        <v>14.6</v>
      </c>
      <c r="F5689" s="168">
        <f t="shared" si="103"/>
        <v>14.6</v>
      </c>
    </row>
    <row r="5690" spans="1:6" s="45" customFormat="1" ht="14.25">
      <c r="A5690" s="229">
        <v>705314</v>
      </c>
      <c r="B5690" s="21" t="s">
        <v>31</v>
      </c>
      <c r="C5690" s="32" t="s">
        <v>6488</v>
      </c>
      <c r="D5690" s="33" t="s">
        <v>20</v>
      </c>
      <c r="E5690" s="34">
        <v>13514.84</v>
      </c>
      <c r="F5690" s="168">
        <f t="shared" si="103"/>
        <v>13514.84</v>
      </c>
    </row>
    <row r="5691" spans="1:6" s="45" customFormat="1" ht="14.25">
      <c r="A5691" s="229">
        <v>705312</v>
      </c>
      <c r="B5691" s="21" t="s">
        <v>31</v>
      </c>
      <c r="C5691" s="32" t="s">
        <v>6489</v>
      </c>
      <c r="D5691" s="33" t="s">
        <v>20</v>
      </c>
      <c r="E5691" s="34">
        <v>12286.27</v>
      </c>
      <c r="F5691" s="168">
        <f t="shared" si="103"/>
        <v>12286.27</v>
      </c>
    </row>
    <row r="5692" spans="1:6" s="45" customFormat="1" ht="14.25">
      <c r="A5692" s="229">
        <v>705316</v>
      </c>
      <c r="B5692" s="21" t="s">
        <v>31</v>
      </c>
      <c r="C5692" s="32" t="s">
        <v>6490</v>
      </c>
      <c r="D5692" s="33" t="s">
        <v>20</v>
      </c>
      <c r="E5692" s="34">
        <v>14823.34</v>
      </c>
      <c r="F5692" s="168">
        <f t="shared" si="103"/>
        <v>14823.34</v>
      </c>
    </row>
    <row r="5693" spans="1:6" s="45" customFormat="1" ht="14.25">
      <c r="A5693" s="229">
        <v>705315</v>
      </c>
      <c r="B5693" s="21" t="s">
        <v>31</v>
      </c>
      <c r="C5693" s="32" t="s">
        <v>6491</v>
      </c>
      <c r="D5693" s="33" t="s">
        <v>20</v>
      </c>
      <c r="E5693" s="34">
        <v>13499.1</v>
      </c>
      <c r="F5693" s="168">
        <f t="shared" si="103"/>
        <v>13499.1</v>
      </c>
    </row>
    <row r="5694" spans="1:6" s="45" customFormat="1" ht="14.25">
      <c r="A5694" s="229">
        <v>705318</v>
      </c>
      <c r="B5694" s="21" t="s">
        <v>31</v>
      </c>
      <c r="C5694" s="32" t="s">
        <v>6492</v>
      </c>
      <c r="D5694" s="33" t="s">
        <v>20</v>
      </c>
      <c r="E5694" s="34">
        <v>15801.84</v>
      </c>
      <c r="F5694" s="168">
        <f t="shared" si="103"/>
        <v>15801.84</v>
      </c>
    </row>
    <row r="5695" spans="1:6" s="45" customFormat="1" ht="14.25">
      <c r="A5695" s="229">
        <v>705317</v>
      </c>
      <c r="B5695" s="21" t="s">
        <v>31</v>
      </c>
      <c r="C5695" s="32" t="s">
        <v>6493</v>
      </c>
      <c r="D5695" s="33" t="s">
        <v>20</v>
      </c>
      <c r="E5695" s="34">
        <v>14309.24</v>
      </c>
      <c r="F5695" s="168">
        <f t="shared" si="103"/>
        <v>14309.24</v>
      </c>
    </row>
    <row r="5696" spans="1:6" s="45" customFormat="1" ht="14.25">
      <c r="A5696" s="229">
        <v>705320</v>
      </c>
      <c r="B5696" s="21" t="s">
        <v>31</v>
      </c>
      <c r="C5696" s="32" t="s">
        <v>6494</v>
      </c>
      <c r="D5696" s="33" t="s">
        <v>20</v>
      </c>
      <c r="E5696" s="34">
        <v>19839.509999999998</v>
      </c>
      <c r="F5696" s="168">
        <f t="shared" si="103"/>
        <v>19839.509999999998</v>
      </c>
    </row>
    <row r="5697" spans="1:6" s="45" customFormat="1" ht="14.25">
      <c r="A5697" s="229">
        <v>705319</v>
      </c>
      <c r="B5697" s="21" t="s">
        <v>31</v>
      </c>
      <c r="C5697" s="32" t="s">
        <v>6495</v>
      </c>
      <c r="D5697" s="33" t="s">
        <v>20</v>
      </c>
      <c r="E5697" s="34">
        <v>18012.91</v>
      </c>
      <c r="F5697" s="168">
        <f t="shared" si="103"/>
        <v>18012.91</v>
      </c>
    </row>
    <row r="5698" spans="1:6" s="45" customFormat="1" ht="14.25">
      <c r="A5698" s="229">
        <v>705322</v>
      </c>
      <c r="B5698" s="21" t="s">
        <v>31</v>
      </c>
      <c r="C5698" s="32" t="s">
        <v>6496</v>
      </c>
      <c r="D5698" s="33" t="s">
        <v>20</v>
      </c>
      <c r="E5698" s="34">
        <v>20909.63</v>
      </c>
      <c r="F5698" s="168">
        <f t="shared" si="103"/>
        <v>20909.63</v>
      </c>
    </row>
    <row r="5699" spans="1:6" s="45" customFormat="1" ht="14.25">
      <c r="A5699" s="229">
        <v>705321</v>
      </c>
      <c r="B5699" s="21" t="s">
        <v>31</v>
      </c>
      <c r="C5699" s="32" t="s">
        <v>6497</v>
      </c>
      <c r="D5699" s="33" t="s">
        <v>20</v>
      </c>
      <c r="E5699" s="34">
        <v>18844.89</v>
      </c>
      <c r="F5699" s="168">
        <f t="shared" si="103"/>
        <v>18844.89</v>
      </c>
    </row>
    <row r="5700" spans="1:6" s="45" customFormat="1" ht="14.25">
      <c r="A5700" s="229">
        <v>705324</v>
      </c>
      <c r="B5700" s="21" t="s">
        <v>31</v>
      </c>
      <c r="C5700" s="32" t="s">
        <v>6498</v>
      </c>
      <c r="D5700" s="33" t="s">
        <v>20</v>
      </c>
      <c r="E5700" s="34">
        <v>22961.3</v>
      </c>
      <c r="F5700" s="168">
        <f t="shared" si="103"/>
        <v>22961.3</v>
      </c>
    </row>
    <row r="5701" spans="1:6" s="45" customFormat="1" ht="14.25">
      <c r="A5701" s="229">
        <v>705323</v>
      </c>
      <c r="B5701" s="21" t="s">
        <v>31</v>
      </c>
      <c r="C5701" s="32" t="s">
        <v>6499</v>
      </c>
      <c r="D5701" s="33" t="s">
        <v>20</v>
      </c>
      <c r="E5701" s="34">
        <v>20749.939999999999</v>
      </c>
      <c r="F5701" s="168">
        <f t="shared" si="103"/>
        <v>20749.939999999999</v>
      </c>
    </row>
    <row r="5702" spans="1:6" s="45" customFormat="1" ht="14.25">
      <c r="A5702" s="229">
        <v>705326</v>
      </c>
      <c r="B5702" s="21" t="s">
        <v>31</v>
      </c>
      <c r="C5702" s="32" t="s">
        <v>6500</v>
      </c>
      <c r="D5702" s="33" t="s">
        <v>20</v>
      </c>
      <c r="E5702" s="34">
        <v>24648.65</v>
      </c>
      <c r="F5702" s="168">
        <f t="shared" si="103"/>
        <v>24648.65</v>
      </c>
    </row>
    <row r="5703" spans="1:6" s="45" customFormat="1" ht="14.25">
      <c r="A5703" s="229">
        <v>705325</v>
      </c>
      <c r="B5703" s="21" t="s">
        <v>31</v>
      </c>
      <c r="C5703" s="32" t="s">
        <v>6501</v>
      </c>
      <c r="D5703" s="33" t="s">
        <v>20</v>
      </c>
      <c r="E5703" s="34">
        <v>22228.15</v>
      </c>
      <c r="F5703" s="168">
        <f t="shared" si="103"/>
        <v>22228.15</v>
      </c>
    </row>
    <row r="5704" spans="1:6" s="45" customFormat="1" ht="14.25">
      <c r="A5704" s="229">
        <v>705328</v>
      </c>
      <c r="B5704" s="21" t="s">
        <v>31</v>
      </c>
      <c r="C5704" s="32" t="s">
        <v>6502</v>
      </c>
      <c r="D5704" s="33" t="s">
        <v>20</v>
      </c>
      <c r="E5704" s="34">
        <v>31320.93</v>
      </c>
      <c r="F5704" s="168">
        <f t="shared" si="103"/>
        <v>31320.93</v>
      </c>
    </row>
    <row r="5705" spans="1:6" s="45" customFormat="1" ht="14.25">
      <c r="A5705" s="229">
        <v>705327</v>
      </c>
      <c r="B5705" s="21" t="s">
        <v>31</v>
      </c>
      <c r="C5705" s="32" t="s">
        <v>6503</v>
      </c>
      <c r="D5705" s="33" t="s">
        <v>20</v>
      </c>
      <c r="E5705" s="34">
        <v>28318.03</v>
      </c>
      <c r="F5705" s="168">
        <f t="shared" si="103"/>
        <v>28318.03</v>
      </c>
    </row>
    <row r="5706" spans="1:6" s="45" customFormat="1" ht="14.25">
      <c r="A5706" s="229">
        <v>705330</v>
      </c>
      <c r="B5706" s="21" t="s">
        <v>31</v>
      </c>
      <c r="C5706" s="32" t="s">
        <v>6504</v>
      </c>
      <c r="D5706" s="33" t="s">
        <v>20</v>
      </c>
      <c r="E5706" s="34">
        <v>29227.82</v>
      </c>
      <c r="F5706" s="168">
        <f t="shared" si="103"/>
        <v>29227.82</v>
      </c>
    </row>
    <row r="5707" spans="1:6" s="45" customFormat="1" ht="14.25">
      <c r="A5707" s="229">
        <v>705329</v>
      </c>
      <c r="B5707" s="21" t="s">
        <v>31</v>
      </c>
      <c r="C5707" s="32" t="s">
        <v>6505</v>
      </c>
      <c r="D5707" s="33" t="s">
        <v>20</v>
      </c>
      <c r="E5707" s="34">
        <v>26223.63</v>
      </c>
      <c r="F5707" s="168">
        <f t="shared" si="103"/>
        <v>26223.63</v>
      </c>
    </row>
    <row r="5708" spans="1:6" s="45" customFormat="1" ht="14.25">
      <c r="A5708" s="229">
        <v>705332</v>
      </c>
      <c r="B5708" s="21" t="s">
        <v>31</v>
      </c>
      <c r="C5708" s="32" t="s">
        <v>6506</v>
      </c>
      <c r="D5708" s="33" t="s">
        <v>20</v>
      </c>
      <c r="E5708" s="34">
        <v>31645.42</v>
      </c>
      <c r="F5708" s="168">
        <f t="shared" si="103"/>
        <v>31645.42</v>
      </c>
    </row>
    <row r="5709" spans="1:6" s="45" customFormat="1" ht="14.25">
      <c r="A5709" s="229">
        <v>705331</v>
      </c>
      <c r="B5709" s="21" t="s">
        <v>31</v>
      </c>
      <c r="C5709" s="32" t="s">
        <v>6507</v>
      </c>
      <c r="D5709" s="33" t="s">
        <v>20</v>
      </c>
      <c r="E5709" s="34">
        <v>28583.86</v>
      </c>
      <c r="F5709" s="168">
        <f t="shared" si="103"/>
        <v>28583.86</v>
      </c>
    </row>
    <row r="5710" spans="1:6" s="45" customFormat="1" ht="14.25">
      <c r="A5710" s="229">
        <v>705334</v>
      </c>
      <c r="B5710" s="21" t="s">
        <v>31</v>
      </c>
      <c r="C5710" s="32" t="s">
        <v>6508</v>
      </c>
      <c r="D5710" s="33" t="s">
        <v>20</v>
      </c>
      <c r="E5710" s="34">
        <v>33715.11</v>
      </c>
      <c r="F5710" s="168">
        <f t="shared" si="103"/>
        <v>33715.11</v>
      </c>
    </row>
    <row r="5711" spans="1:6" s="45" customFormat="1" ht="14.25">
      <c r="A5711" s="229">
        <v>705333</v>
      </c>
      <c r="B5711" s="21" t="s">
        <v>31</v>
      </c>
      <c r="C5711" s="32" t="s">
        <v>6509</v>
      </c>
      <c r="D5711" s="33" t="s">
        <v>20</v>
      </c>
      <c r="E5711" s="34">
        <v>30681.96</v>
      </c>
      <c r="F5711" s="168">
        <f t="shared" si="103"/>
        <v>30681.96</v>
      </c>
    </row>
    <row r="5712" spans="1:6" s="45" customFormat="1" ht="14.25">
      <c r="A5712" s="229">
        <v>705336</v>
      </c>
      <c r="B5712" s="21" t="s">
        <v>31</v>
      </c>
      <c r="C5712" s="32" t="s">
        <v>6510</v>
      </c>
      <c r="D5712" s="33" t="s">
        <v>20</v>
      </c>
      <c r="E5712" s="34">
        <v>45366.65</v>
      </c>
      <c r="F5712" s="168">
        <f t="shared" si="103"/>
        <v>45366.65</v>
      </c>
    </row>
    <row r="5713" spans="1:6" s="45" customFormat="1" ht="14.25">
      <c r="A5713" s="229">
        <v>705335</v>
      </c>
      <c r="B5713" s="21" t="s">
        <v>31</v>
      </c>
      <c r="C5713" s="32" t="s">
        <v>6511</v>
      </c>
      <c r="D5713" s="33" t="s">
        <v>20</v>
      </c>
      <c r="E5713" s="34">
        <v>41138.78</v>
      </c>
      <c r="F5713" s="168">
        <f t="shared" si="103"/>
        <v>41138.78</v>
      </c>
    </row>
    <row r="5714" spans="1:6" s="45" customFormat="1" ht="14.25">
      <c r="A5714" s="229">
        <v>705338</v>
      </c>
      <c r="B5714" s="21" t="s">
        <v>31</v>
      </c>
      <c r="C5714" s="32" t="s">
        <v>6512</v>
      </c>
      <c r="D5714" s="33" t="s">
        <v>20</v>
      </c>
      <c r="E5714" s="34">
        <v>42265.55</v>
      </c>
      <c r="F5714" s="168">
        <f t="shared" si="103"/>
        <v>42265.55</v>
      </c>
    </row>
    <row r="5715" spans="1:6" s="45" customFormat="1" ht="14.25">
      <c r="A5715" s="229">
        <v>705337</v>
      </c>
      <c r="B5715" s="21" t="s">
        <v>31</v>
      </c>
      <c r="C5715" s="32" t="s">
        <v>6513</v>
      </c>
      <c r="D5715" s="33" t="s">
        <v>20</v>
      </c>
      <c r="E5715" s="34">
        <v>37887.379999999997</v>
      </c>
      <c r="F5715" s="168">
        <f t="shared" si="103"/>
        <v>37887.379999999997</v>
      </c>
    </row>
    <row r="5716" spans="1:6" s="45" customFormat="1" ht="14.25">
      <c r="A5716" s="229">
        <v>705340</v>
      </c>
      <c r="B5716" s="21" t="s">
        <v>31</v>
      </c>
      <c r="C5716" s="32" t="s">
        <v>6514</v>
      </c>
      <c r="D5716" s="33" t="s">
        <v>20</v>
      </c>
      <c r="E5716" s="34">
        <v>45620.23</v>
      </c>
      <c r="F5716" s="168">
        <f t="shared" si="103"/>
        <v>45620.23</v>
      </c>
    </row>
    <row r="5717" spans="1:6" s="45" customFormat="1" ht="14.25">
      <c r="A5717" s="229">
        <v>705339</v>
      </c>
      <c r="B5717" s="21" t="s">
        <v>31</v>
      </c>
      <c r="C5717" s="32" t="s">
        <v>6515</v>
      </c>
      <c r="D5717" s="33" t="s">
        <v>20</v>
      </c>
      <c r="E5717" s="34">
        <v>41199.370000000003</v>
      </c>
      <c r="F5717" s="168">
        <f t="shared" si="103"/>
        <v>41199.370000000003</v>
      </c>
    </row>
    <row r="5718" spans="1:6" s="45" customFormat="1" ht="14.25">
      <c r="A5718" s="229">
        <v>705342</v>
      </c>
      <c r="B5718" s="21" t="s">
        <v>31</v>
      </c>
      <c r="C5718" s="32" t="s">
        <v>6516</v>
      </c>
      <c r="D5718" s="33" t="s">
        <v>20</v>
      </c>
      <c r="E5718" s="34">
        <v>51801.41</v>
      </c>
      <c r="F5718" s="168">
        <f t="shared" si="103"/>
        <v>51801.41</v>
      </c>
    </row>
    <row r="5719" spans="1:6" s="45" customFormat="1" ht="14.25">
      <c r="A5719" s="229">
        <v>705341</v>
      </c>
      <c r="B5719" s="21" t="s">
        <v>31</v>
      </c>
      <c r="C5719" s="32" t="s">
        <v>6517</v>
      </c>
      <c r="D5719" s="33" t="s">
        <v>20</v>
      </c>
      <c r="E5719" s="34">
        <v>46884.29</v>
      </c>
      <c r="F5719" s="168">
        <f t="shared" si="103"/>
        <v>46884.29</v>
      </c>
    </row>
    <row r="5720" spans="1:6" s="45" customFormat="1" ht="14.25">
      <c r="A5720" s="229">
        <v>705344</v>
      </c>
      <c r="B5720" s="21" t="s">
        <v>31</v>
      </c>
      <c r="C5720" s="32" t="s">
        <v>6518</v>
      </c>
      <c r="D5720" s="33" t="s">
        <v>20</v>
      </c>
      <c r="E5720" s="34">
        <v>65706.850000000006</v>
      </c>
      <c r="F5720" s="168">
        <f t="shared" si="103"/>
        <v>65706.850000000006</v>
      </c>
    </row>
    <row r="5721" spans="1:6" s="45" customFormat="1" ht="14.25">
      <c r="A5721" s="229">
        <v>705343</v>
      </c>
      <c r="B5721" s="21" t="s">
        <v>31</v>
      </c>
      <c r="C5721" s="32" t="s">
        <v>6519</v>
      </c>
      <c r="D5721" s="33" t="s">
        <v>20</v>
      </c>
      <c r="E5721" s="34">
        <v>59683.83</v>
      </c>
      <c r="F5721" s="168">
        <f t="shared" si="103"/>
        <v>59683.83</v>
      </c>
    </row>
    <row r="5722" spans="1:6" s="45" customFormat="1" ht="14.25">
      <c r="A5722" s="229">
        <v>705225</v>
      </c>
      <c r="B5722" s="21" t="s">
        <v>31</v>
      </c>
      <c r="C5722" s="32" t="s">
        <v>6520</v>
      </c>
      <c r="D5722" s="33" t="s">
        <v>20</v>
      </c>
      <c r="E5722" s="34">
        <v>11554.39</v>
      </c>
      <c r="F5722" s="168">
        <f t="shared" si="103"/>
        <v>11554.39</v>
      </c>
    </row>
    <row r="5723" spans="1:6" s="45" customFormat="1" ht="14.25">
      <c r="A5723" s="229">
        <v>705224</v>
      </c>
      <c r="B5723" s="21" t="s">
        <v>31</v>
      </c>
      <c r="C5723" s="32" t="s">
        <v>6521</v>
      </c>
      <c r="D5723" s="33" t="s">
        <v>20</v>
      </c>
      <c r="E5723" s="34">
        <v>10420.950000000001</v>
      </c>
      <c r="F5723" s="168">
        <f t="shared" si="103"/>
        <v>10420.950000000001</v>
      </c>
    </row>
    <row r="5724" spans="1:6" s="45" customFormat="1" ht="14.25">
      <c r="A5724" s="229">
        <v>705227</v>
      </c>
      <c r="B5724" s="21" t="s">
        <v>31</v>
      </c>
      <c r="C5724" s="32" t="s">
        <v>6522</v>
      </c>
      <c r="D5724" s="33" t="s">
        <v>20</v>
      </c>
      <c r="E5724" s="34">
        <v>11972.77</v>
      </c>
      <c r="F5724" s="168">
        <f t="shared" si="103"/>
        <v>11972.77</v>
      </c>
    </row>
    <row r="5725" spans="1:6" s="45" customFormat="1" ht="14.25">
      <c r="A5725" s="229">
        <v>705226</v>
      </c>
      <c r="B5725" s="21" t="s">
        <v>31</v>
      </c>
      <c r="C5725" s="32" t="s">
        <v>6523</v>
      </c>
      <c r="D5725" s="33" t="s">
        <v>20</v>
      </c>
      <c r="E5725" s="34">
        <v>10935.67</v>
      </c>
      <c r="F5725" s="168">
        <f t="shared" si="103"/>
        <v>10935.67</v>
      </c>
    </row>
    <row r="5726" spans="1:6" s="45" customFormat="1" ht="14.25">
      <c r="A5726" s="229">
        <v>705229</v>
      </c>
      <c r="B5726" s="21" t="s">
        <v>31</v>
      </c>
      <c r="C5726" s="32" t="s">
        <v>6524</v>
      </c>
      <c r="D5726" s="33" t="s">
        <v>20</v>
      </c>
      <c r="E5726" s="34">
        <v>12885.88</v>
      </c>
      <c r="F5726" s="168">
        <f t="shared" si="103"/>
        <v>12885.88</v>
      </c>
    </row>
    <row r="5727" spans="1:6" s="45" customFormat="1" ht="14.25">
      <c r="A5727" s="229">
        <v>705228</v>
      </c>
      <c r="B5727" s="21" t="s">
        <v>31</v>
      </c>
      <c r="C5727" s="32" t="s">
        <v>6525</v>
      </c>
      <c r="D5727" s="33" t="s">
        <v>20</v>
      </c>
      <c r="E5727" s="34">
        <v>11688.47</v>
      </c>
      <c r="F5727" s="168">
        <f t="shared" si="103"/>
        <v>11688.47</v>
      </c>
    </row>
    <row r="5728" spans="1:6" s="45" customFormat="1" ht="14.25">
      <c r="A5728" s="229">
        <v>705231</v>
      </c>
      <c r="B5728" s="21" t="s">
        <v>31</v>
      </c>
      <c r="C5728" s="32" t="s">
        <v>6526</v>
      </c>
      <c r="D5728" s="33" t="s">
        <v>20</v>
      </c>
      <c r="E5728" s="34">
        <v>16077.01</v>
      </c>
      <c r="F5728" s="168">
        <f t="shared" si="103"/>
        <v>16077.01</v>
      </c>
    </row>
    <row r="5729" spans="1:6" s="45" customFormat="1" ht="14.25">
      <c r="A5729" s="229">
        <v>705230</v>
      </c>
      <c r="B5729" s="21" t="s">
        <v>31</v>
      </c>
      <c r="C5729" s="32" t="s">
        <v>6527</v>
      </c>
      <c r="D5729" s="33" t="s">
        <v>20</v>
      </c>
      <c r="E5729" s="34">
        <v>14675.5</v>
      </c>
      <c r="F5729" s="168">
        <f t="shared" si="103"/>
        <v>14675.5</v>
      </c>
    </row>
    <row r="5730" spans="1:6" s="45" customFormat="1" ht="14.25">
      <c r="A5730" s="229">
        <v>705233</v>
      </c>
      <c r="B5730" s="21" t="s">
        <v>31</v>
      </c>
      <c r="C5730" s="32" t="s">
        <v>6528</v>
      </c>
      <c r="D5730" s="33" t="s">
        <v>20</v>
      </c>
      <c r="E5730" s="34">
        <v>18009.52</v>
      </c>
      <c r="F5730" s="168">
        <f t="shared" si="103"/>
        <v>18009.52</v>
      </c>
    </row>
    <row r="5731" spans="1:6" s="45" customFormat="1" ht="14.25">
      <c r="A5731" s="229">
        <v>705232</v>
      </c>
      <c r="B5731" s="21" t="s">
        <v>31</v>
      </c>
      <c r="C5731" s="32" t="s">
        <v>6529</v>
      </c>
      <c r="D5731" s="33" t="s">
        <v>20</v>
      </c>
      <c r="E5731" s="34">
        <v>16206.24</v>
      </c>
      <c r="F5731" s="168">
        <f t="shared" si="103"/>
        <v>16206.24</v>
      </c>
    </row>
    <row r="5732" spans="1:6" s="45" customFormat="1" ht="14.25">
      <c r="A5732" s="229">
        <v>705235</v>
      </c>
      <c r="B5732" s="21" t="s">
        <v>31</v>
      </c>
      <c r="C5732" s="32" t="s">
        <v>6530</v>
      </c>
      <c r="D5732" s="33" t="s">
        <v>20</v>
      </c>
      <c r="E5732" s="34">
        <v>18531.810000000001</v>
      </c>
      <c r="F5732" s="168">
        <f t="shared" si="103"/>
        <v>18531.810000000001</v>
      </c>
    </row>
    <row r="5733" spans="1:6" s="45" customFormat="1" ht="14.25">
      <c r="A5733" s="229">
        <v>705234</v>
      </c>
      <c r="B5733" s="21" t="s">
        <v>31</v>
      </c>
      <c r="C5733" s="32" t="s">
        <v>6531</v>
      </c>
      <c r="D5733" s="33" t="s">
        <v>20</v>
      </c>
      <c r="E5733" s="34">
        <v>16852.45</v>
      </c>
      <c r="F5733" s="168">
        <f t="shared" si="103"/>
        <v>16852.45</v>
      </c>
    </row>
    <row r="5734" spans="1:6" s="45" customFormat="1" ht="14.25">
      <c r="A5734" s="229">
        <v>705237</v>
      </c>
      <c r="B5734" s="21" t="s">
        <v>31</v>
      </c>
      <c r="C5734" s="32" t="s">
        <v>6532</v>
      </c>
      <c r="D5734" s="33" t="s">
        <v>20</v>
      </c>
      <c r="E5734" s="34">
        <v>20044.72</v>
      </c>
      <c r="F5734" s="168">
        <f t="shared" si="103"/>
        <v>20044.72</v>
      </c>
    </row>
    <row r="5735" spans="1:6" s="45" customFormat="1" ht="14.25">
      <c r="A5735" s="229">
        <v>705236</v>
      </c>
      <c r="B5735" s="21" t="s">
        <v>31</v>
      </c>
      <c r="C5735" s="32" t="s">
        <v>6533</v>
      </c>
      <c r="D5735" s="33" t="s">
        <v>20</v>
      </c>
      <c r="E5735" s="34">
        <v>18159.86</v>
      </c>
      <c r="F5735" s="168">
        <f t="shared" si="103"/>
        <v>18159.86</v>
      </c>
    </row>
    <row r="5736" spans="1:6" s="45" customFormat="1" ht="14.25">
      <c r="A5736" s="229">
        <v>705239</v>
      </c>
      <c r="B5736" s="21" t="s">
        <v>31</v>
      </c>
      <c r="C5736" s="32" t="s">
        <v>6534</v>
      </c>
      <c r="D5736" s="33" t="s">
        <v>20</v>
      </c>
      <c r="E5736" s="34">
        <v>25620.32</v>
      </c>
      <c r="F5736" s="168">
        <f t="shared" si="103"/>
        <v>25620.32</v>
      </c>
    </row>
    <row r="5737" spans="1:6" s="45" customFormat="1" ht="14.25">
      <c r="A5737" s="229">
        <v>705238</v>
      </c>
      <c r="B5737" s="21" t="s">
        <v>31</v>
      </c>
      <c r="C5737" s="32" t="s">
        <v>6535</v>
      </c>
      <c r="D5737" s="33" t="s">
        <v>20</v>
      </c>
      <c r="E5737" s="34">
        <v>23263.78</v>
      </c>
      <c r="F5737" s="168">
        <f t="shared" si="103"/>
        <v>23263.78</v>
      </c>
    </row>
    <row r="5738" spans="1:6" s="45" customFormat="1" ht="14.25">
      <c r="A5738" s="229">
        <v>705241</v>
      </c>
      <c r="B5738" s="21" t="s">
        <v>31</v>
      </c>
      <c r="C5738" s="32" t="s">
        <v>6536</v>
      </c>
      <c r="D5738" s="33" t="s">
        <v>20</v>
      </c>
      <c r="E5738" s="34">
        <v>24342.53</v>
      </c>
      <c r="F5738" s="168">
        <f t="shared" si="103"/>
        <v>24342.53</v>
      </c>
    </row>
    <row r="5739" spans="1:6" s="45" customFormat="1" ht="14.25">
      <c r="A5739" s="229">
        <v>705240</v>
      </c>
      <c r="B5739" s="21" t="s">
        <v>31</v>
      </c>
      <c r="C5739" s="32" t="s">
        <v>6537</v>
      </c>
      <c r="D5739" s="33" t="s">
        <v>20</v>
      </c>
      <c r="E5739" s="34">
        <v>21866.22</v>
      </c>
      <c r="F5739" s="168">
        <f t="shared" si="103"/>
        <v>21866.22</v>
      </c>
    </row>
    <row r="5740" spans="1:6" s="45" customFormat="1" ht="14.25">
      <c r="A5740" s="229">
        <v>705243</v>
      </c>
      <c r="B5740" s="21" t="s">
        <v>31</v>
      </c>
      <c r="C5740" s="32" t="s">
        <v>6538</v>
      </c>
      <c r="D5740" s="33" t="s">
        <v>20</v>
      </c>
      <c r="E5740" s="34">
        <v>25829.33</v>
      </c>
      <c r="F5740" s="168">
        <f t="shared" si="103"/>
        <v>25829.33</v>
      </c>
    </row>
    <row r="5741" spans="1:6" s="45" customFormat="1" ht="14.25">
      <c r="A5741" s="229">
        <v>705242</v>
      </c>
      <c r="B5741" s="21" t="s">
        <v>31</v>
      </c>
      <c r="C5741" s="32" t="s">
        <v>6539</v>
      </c>
      <c r="D5741" s="33" t="s">
        <v>20</v>
      </c>
      <c r="E5741" s="34">
        <v>23350.53</v>
      </c>
      <c r="F5741" s="168">
        <f t="shared" si="103"/>
        <v>23350.53</v>
      </c>
    </row>
    <row r="5742" spans="1:6" s="45" customFormat="1" ht="14.25">
      <c r="A5742" s="229">
        <v>705245</v>
      </c>
      <c r="B5742" s="21" t="s">
        <v>31</v>
      </c>
      <c r="C5742" s="32" t="s">
        <v>6540</v>
      </c>
      <c r="D5742" s="33" t="s">
        <v>20</v>
      </c>
      <c r="E5742" s="34">
        <v>28659.119999999999</v>
      </c>
      <c r="F5742" s="168">
        <f t="shared" si="103"/>
        <v>28659.119999999999</v>
      </c>
    </row>
    <row r="5743" spans="1:6" s="45" customFormat="1" ht="14.25">
      <c r="A5743" s="229">
        <v>705244</v>
      </c>
      <c r="B5743" s="21" t="s">
        <v>31</v>
      </c>
      <c r="C5743" s="32" t="s">
        <v>6541</v>
      </c>
      <c r="D5743" s="33" t="s">
        <v>20</v>
      </c>
      <c r="E5743" s="34">
        <v>26014.98</v>
      </c>
      <c r="F5743" s="168">
        <f t="shared" ref="F5743:F5806" si="104">E5743*$F$5038</f>
        <v>26014.98</v>
      </c>
    </row>
    <row r="5744" spans="1:6" s="45" customFormat="1" ht="14.25">
      <c r="A5744" s="229">
        <v>705247</v>
      </c>
      <c r="B5744" s="21" t="s">
        <v>31</v>
      </c>
      <c r="C5744" s="32" t="s">
        <v>6542</v>
      </c>
      <c r="D5744" s="33" t="s">
        <v>20</v>
      </c>
      <c r="E5744" s="34">
        <v>36340.410000000003</v>
      </c>
      <c r="F5744" s="168">
        <f t="shared" si="104"/>
        <v>36340.410000000003</v>
      </c>
    </row>
    <row r="5745" spans="1:6" s="45" customFormat="1" ht="14.25">
      <c r="A5745" s="229">
        <v>705246</v>
      </c>
      <c r="B5745" s="21" t="s">
        <v>31</v>
      </c>
      <c r="C5745" s="32" t="s">
        <v>6543</v>
      </c>
      <c r="D5745" s="33" t="s">
        <v>20</v>
      </c>
      <c r="E5745" s="34">
        <v>33101.199999999997</v>
      </c>
      <c r="F5745" s="168">
        <f t="shared" si="104"/>
        <v>33101.199999999997</v>
      </c>
    </row>
    <row r="5746" spans="1:6" s="45" customFormat="1" ht="14.25">
      <c r="A5746" s="229">
        <v>705249</v>
      </c>
      <c r="B5746" s="21" t="s">
        <v>31</v>
      </c>
      <c r="C5746" s="32" t="s">
        <v>6544</v>
      </c>
      <c r="D5746" s="33" t="s">
        <v>20</v>
      </c>
      <c r="E5746" s="34">
        <v>34593.61</v>
      </c>
      <c r="F5746" s="168">
        <f t="shared" si="104"/>
        <v>34593.61</v>
      </c>
    </row>
    <row r="5747" spans="1:6" s="45" customFormat="1" ht="14.25">
      <c r="A5747" s="229">
        <v>705248</v>
      </c>
      <c r="B5747" s="21" t="s">
        <v>31</v>
      </c>
      <c r="C5747" s="32" t="s">
        <v>6545</v>
      </c>
      <c r="D5747" s="33" t="s">
        <v>20</v>
      </c>
      <c r="E5747" s="34">
        <v>31000.69</v>
      </c>
      <c r="F5747" s="168">
        <f t="shared" si="104"/>
        <v>31000.69</v>
      </c>
    </row>
    <row r="5748" spans="1:6" s="45" customFormat="1" ht="14.25">
      <c r="A5748" s="229">
        <v>705251</v>
      </c>
      <c r="B5748" s="21" t="s">
        <v>31</v>
      </c>
      <c r="C5748" s="32" t="s">
        <v>6546</v>
      </c>
      <c r="D5748" s="33" t="s">
        <v>20</v>
      </c>
      <c r="E5748" s="34">
        <v>36653.82</v>
      </c>
      <c r="F5748" s="168">
        <f t="shared" si="104"/>
        <v>36653.82</v>
      </c>
    </row>
    <row r="5749" spans="1:6" s="45" customFormat="1" ht="14.25">
      <c r="A5749" s="229">
        <v>705250</v>
      </c>
      <c r="B5749" s="21" t="s">
        <v>31</v>
      </c>
      <c r="C5749" s="32" t="s">
        <v>6547</v>
      </c>
      <c r="D5749" s="33" t="s">
        <v>20</v>
      </c>
      <c r="E5749" s="34">
        <v>33057.199999999997</v>
      </c>
      <c r="F5749" s="168">
        <f t="shared" si="104"/>
        <v>33057.199999999997</v>
      </c>
    </row>
    <row r="5750" spans="1:6" s="45" customFormat="1" ht="14.25">
      <c r="A5750" s="229">
        <v>705253</v>
      </c>
      <c r="B5750" s="21" t="s">
        <v>31</v>
      </c>
      <c r="C5750" s="32" t="s">
        <v>6548</v>
      </c>
      <c r="D5750" s="33" t="s">
        <v>20</v>
      </c>
      <c r="E5750" s="34">
        <v>40101.72</v>
      </c>
      <c r="F5750" s="168">
        <f t="shared" si="104"/>
        <v>40101.72</v>
      </c>
    </row>
    <row r="5751" spans="1:6" s="45" customFormat="1" ht="14.25">
      <c r="A5751" s="229">
        <v>705252</v>
      </c>
      <c r="B5751" s="21" t="s">
        <v>31</v>
      </c>
      <c r="C5751" s="32" t="s">
        <v>6549</v>
      </c>
      <c r="D5751" s="33" t="s">
        <v>20</v>
      </c>
      <c r="E5751" s="34">
        <v>36190.230000000003</v>
      </c>
      <c r="F5751" s="168">
        <f t="shared" si="104"/>
        <v>36190.230000000003</v>
      </c>
    </row>
    <row r="5752" spans="1:6" s="45" customFormat="1" ht="14.25">
      <c r="A5752" s="229">
        <v>705255</v>
      </c>
      <c r="B5752" s="21" t="s">
        <v>31</v>
      </c>
      <c r="C5752" s="32" t="s">
        <v>6550</v>
      </c>
      <c r="D5752" s="33" t="s">
        <v>20</v>
      </c>
      <c r="E5752" s="34">
        <v>50786.87</v>
      </c>
      <c r="F5752" s="168">
        <f t="shared" si="104"/>
        <v>50786.87</v>
      </c>
    </row>
    <row r="5753" spans="1:6" s="45" customFormat="1" ht="14.25">
      <c r="A5753" s="229">
        <v>705254</v>
      </c>
      <c r="B5753" s="21" t="s">
        <v>31</v>
      </c>
      <c r="C5753" s="32" t="s">
        <v>6551</v>
      </c>
      <c r="D5753" s="33" t="s">
        <v>20</v>
      </c>
      <c r="E5753" s="34">
        <v>46058</v>
      </c>
      <c r="F5753" s="168">
        <f t="shared" si="104"/>
        <v>46058</v>
      </c>
    </row>
    <row r="5754" spans="1:6" s="45" customFormat="1" ht="14.25">
      <c r="A5754" s="229">
        <v>705403</v>
      </c>
      <c r="B5754" s="21" t="s">
        <v>31</v>
      </c>
      <c r="C5754" s="32" t="s">
        <v>6552</v>
      </c>
      <c r="D5754" s="33" t="s">
        <v>20</v>
      </c>
      <c r="E5754" s="34">
        <v>16898.96</v>
      </c>
      <c r="F5754" s="168">
        <f t="shared" si="104"/>
        <v>16898.96</v>
      </c>
    </row>
    <row r="5755" spans="1:6" s="45" customFormat="1" ht="14.25">
      <c r="A5755" s="229">
        <v>705402</v>
      </c>
      <c r="B5755" s="21" t="s">
        <v>31</v>
      </c>
      <c r="C5755" s="32" t="s">
        <v>6553</v>
      </c>
      <c r="D5755" s="33" t="s">
        <v>20</v>
      </c>
      <c r="E5755" s="34">
        <v>15253.53</v>
      </c>
      <c r="F5755" s="168">
        <f t="shared" si="104"/>
        <v>15253.53</v>
      </c>
    </row>
    <row r="5756" spans="1:6" s="45" customFormat="1" ht="14.25">
      <c r="A5756" s="229">
        <v>705405</v>
      </c>
      <c r="B5756" s="21" t="s">
        <v>31</v>
      </c>
      <c r="C5756" s="32" t="s">
        <v>6554</v>
      </c>
      <c r="D5756" s="33" t="s">
        <v>20</v>
      </c>
      <c r="E5756" s="34">
        <v>18292.669999999998</v>
      </c>
      <c r="F5756" s="168">
        <f t="shared" si="104"/>
        <v>18292.669999999998</v>
      </c>
    </row>
    <row r="5757" spans="1:6" s="45" customFormat="1" ht="14.25">
      <c r="A5757" s="229">
        <v>705404</v>
      </c>
      <c r="B5757" s="21" t="s">
        <v>31</v>
      </c>
      <c r="C5757" s="32" t="s">
        <v>6555</v>
      </c>
      <c r="D5757" s="33" t="s">
        <v>20</v>
      </c>
      <c r="E5757" s="34">
        <v>16628.98</v>
      </c>
      <c r="F5757" s="168">
        <f t="shared" si="104"/>
        <v>16628.98</v>
      </c>
    </row>
    <row r="5758" spans="1:6" s="45" customFormat="1" ht="14.25">
      <c r="A5758" s="229">
        <v>705407</v>
      </c>
      <c r="B5758" s="21" t="s">
        <v>31</v>
      </c>
      <c r="C5758" s="32" t="s">
        <v>6556</v>
      </c>
      <c r="D5758" s="33" t="s">
        <v>20</v>
      </c>
      <c r="E5758" s="34">
        <v>19133.009999999998</v>
      </c>
      <c r="F5758" s="168">
        <f t="shared" si="104"/>
        <v>19133.009999999998</v>
      </c>
    </row>
    <row r="5759" spans="1:6" s="45" customFormat="1" ht="14.25">
      <c r="A5759" s="229">
        <v>705406</v>
      </c>
      <c r="B5759" s="21" t="s">
        <v>31</v>
      </c>
      <c r="C5759" s="32" t="s">
        <v>6557</v>
      </c>
      <c r="D5759" s="33" t="s">
        <v>20</v>
      </c>
      <c r="E5759" s="34">
        <v>17279.89</v>
      </c>
      <c r="F5759" s="168">
        <f t="shared" si="104"/>
        <v>17279.89</v>
      </c>
    </row>
    <row r="5760" spans="1:6" s="45" customFormat="1" ht="14.25">
      <c r="A5760" s="229">
        <v>705409</v>
      </c>
      <c r="B5760" s="21" t="s">
        <v>31</v>
      </c>
      <c r="C5760" s="32" t="s">
        <v>6558</v>
      </c>
      <c r="D5760" s="33" t="s">
        <v>20</v>
      </c>
      <c r="E5760" s="34">
        <v>24117.21</v>
      </c>
      <c r="F5760" s="168">
        <f t="shared" si="104"/>
        <v>24117.21</v>
      </c>
    </row>
    <row r="5761" spans="1:6" s="45" customFormat="1" ht="14.25">
      <c r="A5761" s="229">
        <v>705408</v>
      </c>
      <c r="B5761" s="21" t="s">
        <v>31</v>
      </c>
      <c r="C5761" s="32" t="s">
        <v>6559</v>
      </c>
      <c r="D5761" s="33" t="s">
        <v>20</v>
      </c>
      <c r="E5761" s="34">
        <v>21834.41</v>
      </c>
      <c r="F5761" s="168">
        <f t="shared" si="104"/>
        <v>21834.41</v>
      </c>
    </row>
    <row r="5762" spans="1:6" s="45" customFormat="1" ht="14.25">
      <c r="A5762" s="229">
        <v>705411</v>
      </c>
      <c r="B5762" s="21" t="s">
        <v>31</v>
      </c>
      <c r="C5762" s="32" t="s">
        <v>6560</v>
      </c>
      <c r="D5762" s="33" t="s">
        <v>20</v>
      </c>
      <c r="E5762" s="34">
        <v>25631.81</v>
      </c>
      <c r="F5762" s="168">
        <f t="shared" si="104"/>
        <v>25631.81</v>
      </c>
    </row>
    <row r="5763" spans="1:6" s="45" customFormat="1" ht="14.25">
      <c r="A5763" s="229">
        <v>705410</v>
      </c>
      <c r="B5763" s="21" t="s">
        <v>31</v>
      </c>
      <c r="C5763" s="32" t="s">
        <v>6561</v>
      </c>
      <c r="D5763" s="33" t="s">
        <v>20</v>
      </c>
      <c r="E5763" s="34">
        <v>22979.38</v>
      </c>
      <c r="F5763" s="168">
        <f t="shared" si="104"/>
        <v>22979.38</v>
      </c>
    </row>
    <row r="5764" spans="1:6" s="45" customFormat="1" ht="14.25">
      <c r="A5764" s="229">
        <v>705413</v>
      </c>
      <c r="B5764" s="21" t="s">
        <v>31</v>
      </c>
      <c r="C5764" s="32" t="s">
        <v>6562</v>
      </c>
      <c r="D5764" s="33" t="s">
        <v>20</v>
      </c>
      <c r="E5764" s="34">
        <v>27614.86</v>
      </c>
      <c r="F5764" s="168">
        <f t="shared" si="104"/>
        <v>27614.86</v>
      </c>
    </row>
    <row r="5765" spans="1:6" s="45" customFormat="1" ht="14.25">
      <c r="A5765" s="229">
        <v>705412</v>
      </c>
      <c r="B5765" s="21" t="s">
        <v>31</v>
      </c>
      <c r="C5765" s="32" t="s">
        <v>6563</v>
      </c>
      <c r="D5765" s="33" t="s">
        <v>20</v>
      </c>
      <c r="E5765" s="34">
        <v>24960.13</v>
      </c>
      <c r="F5765" s="168">
        <f t="shared" si="104"/>
        <v>24960.13</v>
      </c>
    </row>
    <row r="5766" spans="1:6" s="45" customFormat="1" ht="14.25">
      <c r="A5766" s="229">
        <v>705415</v>
      </c>
      <c r="B5766" s="21" t="s">
        <v>31</v>
      </c>
      <c r="C5766" s="32" t="s">
        <v>6564</v>
      </c>
      <c r="D5766" s="33" t="s">
        <v>20</v>
      </c>
      <c r="E5766" s="34">
        <v>30399.5</v>
      </c>
      <c r="F5766" s="168">
        <f t="shared" si="104"/>
        <v>30399.5</v>
      </c>
    </row>
    <row r="5767" spans="1:6" s="45" customFormat="1" ht="14.25">
      <c r="A5767" s="229">
        <v>705414</v>
      </c>
      <c r="B5767" s="21" t="s">
        <v>31</v>
      </c>
      <c r="C5767" s="32" t="s">
        <v>6565</v>
      </c>
      <c r="D5767" s="33" t="s">
        <v>20</v>
      </c>
      <c r="E5767" s="34">
        <v>27408.04</v>
      </c>
      <c r="F5767" s="168">
        <f t="shared" si="104"/>
        <v>27408.04</v>
      </c>
    </row>
    <row r="5768" spans="1:6" s="45" customFormat="1" ht="14.25">
      <c r="A5768" s="229">
        <v>705417</v>
      </c>
      <c r="B5768" s="21" t="s">
        <v>31</v>
      </c>
      <c r="C5768" s="32" t="s">
        <v>6566</v>
      </c>
      <c r="D5768" s="33" t="s">
        <v>20</v>
      </c>
      <c r="E5768" s="34">
        <v>38542.19</v>
      </c>
      <c r="F5768" s="168">
        <f t="shared" si="104"/>
        <v>38542.19</v>
      </c>
    </row>
    <row r="5769" spans="1:6" s="45" customFormat="1" ht="14.25">
      <c r="A5769" s="229">
        <v>705416</v>
      </c>
      <c r="B5769" s="21" t="s">
        <v>31</v>
      </c>
      <c r="C5769" s="32" t="s">
        <v>6567</v>
      </c>
      <c r="D5769" s="33" t="s">
        <v>20</v>
      </c>
      <c r="E5769" s="34">
        <v>34860.370000000003</v>
      </c>
      <c r="F5769" s="168">
        <f t="shared" si="104"/>
        <v>34860.370000000003</v>
      </c>
    </row>
    <row r="5770" spans="1:6" s="45" customFormat="1" ht="14.25">
      <c r="A5770" s="229">
        <v>705419</v>
      </c>
      <c r="B5770" s="21" t="s">
        <v>31</v>
      </c>
      <c r="C5770" s="32" t="s">
        <v>6568</v>
      </c>
      <c r="D5770" s="33" t="s">
        <v>20</v>
      </c>
      <c r="E5770" s="34">
        <v>36321.21</v>
      </c>
      <c r="F5770" s="168">
        <f t="shared" si="104"/>
        <v>36321.21</v>
      </c>
    </row>
    <row r="5771" spans="1:6" s="45" customFormat="1" ht="14.25">
      <c r="A5771" s="229">
        <v>705418</v>
      </c>
      <c r="B5771" s="21" t="s">
        <v>31</v>
      </c>
      <c r="C5771" s="32" t="s">
        <v>6569</v>
      </c>
      <c r="D5771" s="33" t="s">
        <v>20</v>
      </c>
      <c r="E5771" s="34">
        <v>32615.45</v>
      </c>
      <c r="F5771" s="168">
        <f t="shared" si="104"/>
        <v>32615.45</v>
      </c>
    </row>
    <row r="5772" spans="1:6" s="45" customFormat="1" ht="14.25">
      <c r="A5772" s="229">
        <v>705421</v>
      </c>
      <c r="B5772" s="21" t="s">
        <v>31</v>
      </c>
      <c r="C5772" s="32" t="s">
        <v>6570</v>
      </c>
      <c r="D5772" s="33" t="s">
        <v>20</v>
      </c>
      <c r="E5772" s="34">
        <v>39131.82</v>
      </c>
      <c r="F5772" s="168">
        <f t="shared" si="104"/>
        <v>39131.82</v>
      </c>
    </row>
    <row r="5773" spans="1:6" s="45" customFormat="1" ht="14.25">
      <c r="A5773" s="229">
        <v>705420</v>
      </c>
      <c r="B5773" s="21" t="s">
        <v>31</v>
      </c>
      <c r="C5773" s="32" t="s">
        <v>6571</v>
      </c>
      <c r="D5773" s="33" t="s">
        <v>20</v>
      </c>
      <c r="E5773" s="34">
        <v>35408.92</v>
      </c>
      <c r="F5773" s="168">
        <f t="shared" si="104"/>
        <v>35408.92</v>
      </c>
    </row>
    <row r="5774" spans="1:6" s="45" customFormat="1" ht="14.25">
      <c r="A5774" s="229">
        <v>705423</v>
      </c>
      <c r="B5774" s="21" t="s">
        <v>31</v>
      </c>
      <c r="C5774" s="32" t="s">
        <v>6572</v>
      </c>
      <c r="D5774" s="33" t="s">
        <v>20</v>
      </c>
      <c r="E5774" s="34">
        <v>44561.21</v>
      </c>
      <c r="F5774" s="168">
        <f t="shared" si="104"/>
        <v>44561.21</v>
      </c>
    </row>
    <row r="5775" spans="1:6" s="45" customFormat="1" ht="14.25">
      <c r="A5775" s="229">
        <v>705422</v>
      </c>
      <c r="B5775" s="21" t="s">
        <v>31</v>
      </c>
      <c r="C5775" s="32" t="s">
        <v>6573</v>
      </c>
      <c r="D5775" s="33" t="s">
        <v>20</v>
      </c>
      <c r="E5775" s="34">
        <v>40395.589999999997</v>
      </c>
      <c r="F5775" s="168">
        <f t="shared" si="104"/>
        <v>40395.589999999997</v>
      </c>
    </row>
    <row r="5776" spans="1:6" s="45" customFormat="1" ht="14.25">
      <c r="A5776" s="229">
        <v>705425</v>
      </c>
      <c r="B5776" s="21" t="s">
        <v>31</v>
      </c>
      <c r="C5776" s="32" t="s">
        <v>6574</v>
      </c>
      <c r="D5776" s="33" t="s">
        <v>20</v>
      </c>
      <c r="E5776" s="34">
        <v>56468.53</v>
      </c>
      <c r="F5776" s="168">
        <f t="shared" si="104"/>
        <v>56468.53</v>
      </c>
    </row>
    <row r="5777" spans="1:6" s="45" customFormat="1" ht="14.25">
      <c r="A5777" s="229">
        <v>705424</v>
      </c>
      <c r="B5777" s="21" t="s">
        <v>31</v>
      </c>
      <c r="C5777" s="32" t="s">
        <v>6575</v>
      </c>
      <c r="D5777" s="33" t="s">
        <v>20</v>
      </c>
      <c r="E5777" s="34">
        <v>51357.26</v>
      </c>
      <c r="F5777" s="168">
        <f t="shared" si="104"/>
        <v>51357.26</v>
      </c>
    </row>
    <row r="5778" spans="1:6" s="45" customFormat="1" ht="14.25">
      <c r="A5778" s="229">
        <v>705427</v>
      </c>
      <c r="B5778" s="21" t="s">
        <v>31</v>
      </c>
      <c r="C5778" s="32" t="s">
        <v>6576</v>
      </c>
      <c r="D5778" s="33" t="s">
        <v>20</v>
      </c>
      <c r="E5778" s="34">
        <v>51339.839999999997</v>
      </c>
      <c r="F5778" s="168">
        <f t="shared" si="104"/>
        <v>51339.839999999997</v>
      </c>
    </row>
    <row r="5779" spans="1:6" s="45" customFormat="1" ht="14.25">
      <c r="A5779" s="229">
        <v>705426</v>
      </c>
      <c r="B5779" s="21" t="s">
        <v>31</v>
      </c>
      <c r="C5779" s="32" t="s">
        <v>6577</v>
      </c>
      <c r="D5779" s="33" t="s">
        <v>20</v>
      </c>
      <c r="E5779" s="34">
        <v>45979.25</v>
      </c>
      <c r="F5779" s="168">
        <f t="shared" si="104"/>
        <v>45979.25</v>
      </c>
    </row>
    <row r="5780" spans="1:6" s="45" customFormat="1" ht="14.25">
      <c r="A5780" s="229">
        <v>705429</v>
      </c>
      <c r="B5780" s="21" t="s">
        <v>31</v>
      </c>
      <c r="C5780" s="32" t="s">
        <v>6578</v>
      </c>
      <c r="D5780" s="33" t="s">
        <v>20</v>
      </c>
      <c r="E5780" s="34">
        <v>53169.84</v>
      </c>
      <c r="F5780" s="168">
        <f t="shared" si="104"/>
        <v>53169.84</v>
      </c>
    </row>
    <row r="5781" spans="1:6" s="45" customFormat="1" ht="14.25">
      <c r="A5781" s="229">
        <v>705428</v>
      </c>
      <c r="B5781" s="21" t="s">
        <v>31</v>
      </c>
      <c r="C5781" s="32" t="s">
        <v>6579</v>
      </c>
      <c r="D5781" s="33" t="s">
        <v>20</v>
      </c>
      <c r="E5781" s="34">
        <v>47896.68</v>
      </c>
      <c r="F5781" s="168">
        <f t="shared" si="104"/>
        <v>47896.68</v>
      </c>
    </row>
    <row r="5782" spans="1:6" s="45" customFormat="1" ht="14.25">
      <c r="A5782" s="229">
        <v>705431</v>
      </c>
      <c r="B5782" s="21" t="s">
        <v>31</v>
      </c>
      <c r="C5782" s="32" t="s">
        <v>6580</v>
      </c>
      <c r="D5782" s="33" t="s">
        <v>20</v>
      </c>
      <c r="E5782" s="34">
        <v>64125.41</v>
      </c>
      <c r="F5782" s="168">
        <f t="shared" si="104"/>
        <v>64125.41</v>
      </c>
    </row>
    <row r="5783" spans="1:6" s="45" customFormat="1" ht="14.25">
      <c r="A5783" s="229">
        <v>705430</v>
      </c>
      <c r="B5783" s="21" t="s">
        <v>31</v>
      </c>
      <c r="C5783" s="32" t="s">
        <v>6581</v>
      </c>
      <c r="D5783" s="33" t="s">
        <v>20</v>
      </c>
      <c r="E5783" s="34">
        <v>58240.71</v>
      </c>
      <c r="F5783" s="168">
        <f t="shared" si="104"/>
        <v>58240.71</v>
      </c>
    </row>
    <row r="5784" spans="1:6" s="45" customFormat="1" ht="14.25">
      <c r="A5784" s="229">
        <v>705433</v>
      </c>
      <c r="B5784" s="21" t="s">
        <v>31</v>
      </c>
      <c r="C5784" s="32" t="s">
        <v>6582</v>
      </c>
      <c r="D5784" s="33" t="s">
        <v>20</v>
      </c>
      <c r="E5784" s="34">
        <v>81370.080000000002</v>
      </c>
      <c r="F5784" s="168">
        <f t="shared" si="104"/>
        <v>81370.080000000002</v>
      </c>
    </row>
    <row r="5785" spans="1:6" s="45" customFormat="1" ht="14.25">
      <c r="A5785" s="229">
        <v>705432</v>
      </c>
      <c r="B5785" s="21" t="s">
        <v>31</v>
      </c>
      <c r="C5785" s="32" t="s">
        <v>6583</v>
      </c>
      <c r="D5785" s="33" t="s">
        <v>20</v>
      </c>
      <c r="E5785" s="34">
        <v>74081.33</v>
      </c>
      <c r="F5785" s="168">
        <f t="shared" si="104"/>
        <v>74081.33</v>
      </c>
    </row>
    <row r="5786" spans="1:6" s="45" customFormat="1" ht="14.25">
      <c r="A5786" s="229">
        <v>705257</v>
      </c>
      <c r="B5786" s="21" t="s">
        <v>31</v>
      </c>
      <c r="C5786" s="32" t="s">
        <v>6584</v>
      </c>
      <c r="D5786" s="33" t="s">
        <v>21</v>
      </c>
      <c r="E5786" s="34">
        <v>3997.37</v>
      </c>
      <c r="F5786" s="168">
        <f t="shared" si="104"/>
        <v>3997.37</v>
      </c>
    </row>
    <row r="5787" spans="1:6" s="45" customFormat="1" ht="14.25">
      <c r="A5787" s="229">
        <v>705256</v>
      </c>
      <c r="B5787" s="21" t="s">
        <v>31</v>
      </c>
      <c r="C5787" s="32" t="s">
        <v>6585</v>
      </c>
      <c r="D5787" s="33" t="s">
        <v>21</v>
      </c>
      <c r="E5787" s="34">
        <v>3663.48</v>
      </c>
      <c r="F5787" s="168">
        <f t="shared" si="104"/>
        <v>3663.48</v>
      </c>
    </row>
    <row r="5788" spans="1:6" s="45" customFormat="1" ht="14.25">
      <c r="A5788" s="229">
        <v>705259</v>
      </c>
      <c r="B5788" s="21" t="s">
        <v>31</v>
      </c>
      <c r="C5788" s="32" t="s">
        <v>6586</v>
      </c>
      <c r="D5788" s="33" t="s">
        <v>21</v>
      </c>
      <c r="E5788" s="34">
        <v>3471.72</v>
      </c>
      <c r="F5788" s="168">
        <f t="shared" si="104"/>
        <v>3471.72</v>
      </c>
    </row>
    <row r="5789" spans="1:6" s="45" customFormat="1" ht="14.25">
      <c r="A5789" s="229">
        <v>705258</v>
      </c>
      <c r="B5789" s="21" t="s">
        <v>31</v>
      </c>
      <c r="C5789" s="32" t="s">
        <v>6587</v>
      </c>
      <c r="D5789" s="33" t="s">
        <v>21</v>
      </c>
      <c r="E5789" s="34">
        <v>3137.83</v>
      </c>
      <c r="F5789" s="168">
        <f t="shared" si="104"/>
        <v>3137.83</v>
      </c>
    </row>
    <row r="5790" spans="1:6" s="45" customFormat="1" ht="14.25">
      <c r="A5790" s="229">
        <v>705267</v>
      </c>
      <c r="B5790" s="21" t="s">
        <v>31</v>
      </c>
      <c r="C5790" s="32" t="s">
        <v>6588</v>
      </c>
      <c r="D5790" s="33" t="s">
        <v>21</v>
      </c>
      <c r="E5790" s="34">
        <v>5025.82</v>
      </c>
      <c r="F5790" s="168">
        <f t="shared" si="104"/>
        <v>5025.82</v>
      </c>
    </row>
    <row r="5791" spans="1:6" s="45" customFormat="1" ht="14.25">
      <c r="A5791" s="229">
        <v>705266</v>
      </c>
      <c r="B5791" s="21" t="s">
        <v>31</v>
      </c>
      <c r="C5791" s="32" t="s">
        <v>6589</v>
      </c>
      <c r="D5791" s="33" t="s">
        <v>21</v>
      </c>
      <c r="E5791" s="34">
        <v>4583.55</v>
      </c>
      <c r="F5791" s="168">
        <f t="shared" si="104"/>
        <v>4583.55</v>
      </c>
    </row>
    <row r="5792" spans="1:6" s="45" customFormat="1" ht="14.25">
      <c r="A5792" s="229">
        <v>705269</v>
      </c>
      <c r="B5792" s="21" t="s">
        <v>31</v>
      </c>
      <c r="C5792" s="32" t="s">
        <v>6590</v>
      </c>
      <c r="D5792" s="33" t="s">
        <v>21</v>
      </c>
      <c r="E5792" s="34">
        <v>5282.73</v>
      </c>
      <c r="F5792" s="168">
        <f t="shared" si="104"/>
        <v>5282.73</v>
      </c>
    </row>
    <row r="5793" spans="1:6" s="45" customFormat="1" ht="14.25">
      <c r="A5793" s="229">
        <v>705268</v>
      </c>
      <c r="B5793" s="21" t="s">
        <v>31</v>
      </c>
      <c r="C5793" s="32" t="s">
        <v>6591</v>
      </c>
      <c r="D5793" s="33" t="s">
        <v>21</v>
      </c>
      <c r="E5793" s="34">
        <v>4840.46</v>
      </c>
      <c r="F5793" s="168">
        <f t="shared" si="104"/>
        <v>4840.46</v>
      </c>
    </row>
    <row r="5794" spans="1:6" s="45" customFormat="1" ht="14.25">
      <c r="A5794" s="229">
        <v>705261</v>
      </c>
      <c r="B5794" s="21" t="s">
        <v>31</v>
      </c>
      <c r="C5794" s="32" t="s">
        <v>6592</v>
      </c>
      <c r="D5794" s="33" t="s">
        <v>21</v>
      </c>
      <c r="E5794" s="34">
        <v>3716.18</v>
      </c>
      <c r="F5794" s="168">
        <f t="shared" si="104"/>
        <v>3716.18</v>
      </c>
    </row>
    <row r="5795" spans="1:6" s="45" customFormat="1" ht="14.25">
      <c r="A5795" s="229">
        <v>705260</v>
      </c>
      <c r="B5795" s="21" t="s">
        <v>31</v>
      </c>
      <c r="C5795" s="32" t="s">
        <v>6593</v>
      </c>
      <c r="D5795" s="33" t="s">
        <v>21</v>
      </c>
      <c r="E5795" s="34">
        <v>3382.28</v>
      </c>
      <c r="F5795" s="168">
        <f t="shared" si="104"/>
        <v>3382.28</v>
      </c>
    </row>
    <row r="5796" spans="1:6" s="45" customFormat="1" ht="14.25">
      <c r="A5796" s="229">
        <v>705263</v>
      </c>
      <c r="B5796" s="21" t="s">
        <v>31</v>
      </c>
      <c r="C5796" s="32" t="s">
        <v>6594</v>
      </c>
      <c r="D5796" s="33" t="s">
        <v>21</v>
      </c>
      <c r="E5796" s="34">
        <v>4199.33</v>
      </c>
      <c r="F5796" s="168">
        <f t="shared" si="104"/>
        <v>4199.33</v>
      </c>
    </row>
    <row r="5797" spans="1:6" s="45" customFormat="1" ht="14.25">
      <c r="A5797" s="229">
        <v>705262</v>
      </c>
      <c r="B5797" s="21" t="s">
        <v>31</v>
      </c>
      <c r="C5797" s="32" t="s">
        <v>6595</v>
      </c>
      <c r="D5797" s="33" t="s">
        <v>21</v>
      </c>
      <c r="E5797" s="34">
        <v>3865.44</v>
      </c>
      <c r="F5797" s="168">
        <f t="shared" si="104"/>
        <v>3865.44</v>
      </c>
    </row>
    <row r="5798" spans="1:6" s="45" customFormat="1" ht="14.25">
      <c r="A5798" s="229">
        <v>705265</v>
      </c>
      <c r="B5798" s="21" t="s">
        <v>31</v>
      </c>
      <c r="C5798" s="32" t="s">
        <v>6596</v>
      </c>
      <c r="D5798" s="33" t="s">
        <v>21</v>
      </c>
      <c r="E5798" s="34">
        <v>4614.6099999999997</v>
      </c>
      <c r="F5798" s="168">
        <f t="shared" si="104"/>
        <v>4614.6099999999997</v>
      </c>
    </row>
    <row r="5799" spans="1:6" s="45" customFormat="1" ht="14.25">
      <c r="A5799" s="229">
        <v>705264</v>
      </c>
      <c r="B5799" s="21" t="s">
        <v>31</v>
      </c>
      <c r="C5799" s="32" t="s">
        <v>6597</v>
      </c>
      <c r="D5799" s="33" t="s">
        <v>21</v>
      </c>
      <c r="E5799" s="34">
        <v>4280.71</v>
      </c>
      <c r="F5799" s="168">
        <f t="shared" si="104"/>
        <v>4280.71</v>
      </c>
    </row>
    <row r="5800" spans="1:6" s="45" customFormat="1" ht="14.25">
      <c r="A5800" s="229">
        <v>705271</v>
      </c>
      <c r="B5800" s="21" t="s">
        <v>31</v>
      </c>
      <c r="C5800" s="32" t="s">
        <v>6598</v>
      </c>
      <c r="D5800" s="33" t="s">
        <v>21</v>
      </c>
      <c r="E5800" s="34">
        <v>5744.2</v>
      </c>
      <c r="F5800" s="168">
        <f t="shared" si="104"/>
        <v>5744.2</v>
      </c>
    </row>
    <row r="5801" spans="1:6" s="45" customFormat="1" ht="14.25">
      <c r="A5801" s="229">
        <v>705270</v>
      </c>
      <c r="B5801" s="21" t="s">
        <v>31</v>
      </c>
      <c r="C5801" s="32" t="s">
        <v>6599</v>
      </c>
      <c r="D5801" s="33" t="s">
        <v>21</v>
      </c>
      <c r="E5801" s="34">
        <v>5312.51</v>
      </c>
      <c r="F5801" s="168">
        <f t="shared" si="104"/>
        <v>5312.51</v>
      </c>
    </row>
    <row r="5802" spans="1:6" s="45" customFormat="1" ht="14.25">
      <c r="A5802" s="229">
        <v>705273</v>
      </c>
      <c r="B5802" s="21" t="s">
        <v>31</v>
      </c>
      <c r="C5802" s="32" t="s">
        <v>6600</v>
      </c>
      <c r="D5802" s="33" t="s">
        <v>21</v>
      </c>
      <c r="E5802" s="34">
        <v>5100.7</v>
      </c>
      <c r="F5802" s="168">
        <f t="shared" si="104"/>
        <v>5100.7</v>
      </c>
    </row>
    <row r="5803" spans="1:6" s="45" customFormat="1" ht="14.25">
      <c r="A5803" s="229">
        <v>705272</v>
      </c>
      <c r="B5803" s="21" t="s">
        <v>31</v>
      </c>
      <c r="C5803" s="32" t="s">
        <v>6601</v>
      </c>
      <c r="D5803" s="33" t="s">
        <v>21</v>
      </c>
      <c r="E5803" s="34">
        <v>4669.01</v>
      </c>
      <c r="F5803" s="168">
        <f t="shared" si="104"/>
        <v>4669.01</v>
      </c>
    </row>
    <row r="5804" spans="1:6" s="45" customFormat="1" ht="14.25">
      <c r="A5804" s="229">
        <v>705281</v>
      </c>
      <c r="B5804" s="21" t="s">
        <v>31</v>
      </c>
      <c r="C5804" s="32" t="s">
        <v>6602</v>
      </c>
      <c r="D5804" s="33" t="s">
        <v>21</v>
      </c>
      <c r="E5804" s="34">
        <v>7884.41</v>
      </c>
      <c r="F5804" s="168">
        <f t="shared" si="104"/>
        <v>7884.41</v>
      </c>
    </row>
    <row r="5805" spans="1:6" s="45" customFormat="1" ht="14.25">
      <c r="A5805" s="229">
        <v>705280</v>
      </c>
      <c r="B5805" s="21" t="s">
        <v>31</v>
      </c>
      <c r="C5805" s="32" t="s">
        <v>6603</v>
      </c>
      <c r="D5805" s="33" t="s">
        <v>21</v>
      </c>
      <c r="E5805" s="34">
        <v>7187.68</v>
      </c>
      <c r="F5805" s="168">
        <f t="shared" si="104"/>
        <v>7187.68</v>
      </c>
    </row>
    <row r="5806" spans="1:6" s="45" customFormat="1" ht="14.25">
      <c r="A5806" s="229">
        <v>705283</v>
      </c>
      <c r="B5806" s="21" t="s">
        <v>31</v>
      </c>
      <c r="C5806" s="32" t="s">
        <v>6604</v>
      </c>
      <c r="D5806" s="33" t="s">
        <v>21</v>
      </c>
      <c r="E5806" s="34">
        <v>8085.76</v>
      </c>
      <c r="F5806" s="168">
        <f t="shared" si="104"/>
        <v>8085.76</v>
      </c>
    </row>
    <row r="5807" spans="1:6" s="45" customFormat="1" ht="14.25">
      <c r="A5807" s="229">
        <v>705282</v>
      </c>
      <c r="B5807" s="21" t="s">
        <v>31</v>
      </c>
      <c r="C5807" s="32" t="s">
        <v>6605</v>
      </c>
      <c r="D5807" s="33" t="s">
        <v>21</v>
      </c>
      <c r="E5807" s="34">
        <v>7389.03</v>
      </c>
      <c r="F5807" s="168">
        <f t="shared" ref="F5807:F5870" si="105">E5807*$F$5038</f>
        <v>7389.03</v>
      </c>
    </row>
    <row r="5808" spans="1:6" s="45" customFormat="1" ht="14.25">
      <c r="A5808" s="229">
        <v>705275</v>
      </c>
      <c r="B5808" s="21" t="s">
        <v>31</v>
      </c>
      <c r="C5808" s="32" t="s">
        <v>6606</v>
      </c>
      <c r="D5808" s="33" t="s">
        <v>21</v>
      </c>
      <c r="E5808" s="34">
        <v>5733.42</v>
      </c>
      <c r="F5808" s="168">
        <f t="shared" si="105"/>
        <v>5733.42</v>
      </c>
    </row>
    <row r="5809" spans="1:6" s="45" customFormat="1" ht="14.25">
      <c r="A5809" s="229">
        <v>705274</v>
      </c>
      <c r="B5809" s="21" t="s">
        <v>31</v>
      </c>
      <c r="C5809" s="32" t="s">
        <v>6607</v>
      </c>
      <c r="D5809" s="33" t="s">
        <v>21</v>
      </c>
      <c r="E5809" s="34">
        <v>5301.73</v>
      </c>
      <c r="F5809" s="168">
        <f t="shared" si="105"/>
        <v>5301.73</v>
      </c>
    </row>
    <row r="5810" spans="1:6" s="45" customFormat="1" ht="14.25">
      <c r="A5810" s="229">
        <v>705277</v>
      </c>
      <c r="B5810" s="21" t="s">
        <v>31</v>
      </c>
      <c r="C5810" s="32" t="s">
        <v>6608</v>
      </c>
      <c r="D5810" s="33" t="s">
        <v>21</v>
      </c>
      <c r="E5810" s="34">
        <v>6439.69</v>
      </c>
      <c r="F5810" s="168">
        <f t="shared" si="105"/>
        <v>6439.69</v>
      </c>
    </row>
    <row r="5811" spans="1:6" s="45" customFormat="1" ht="14.25">
      <c r="A5811" s="229">
        <v>705276</v>
      </c>
      <c r="B5811" s="21" t="s">
        <v>31</v>
      </c>
      <c r="C5811" s="32" t="s">
        <v>6609</v>
      </c>
      <c r="D5811" s="33" t="s">
        <v>21</v>
      </c>
      <c r="E5811" s="34">
        <v>5874.72</v>
      </c>
      <c r="F5811" s="168">
        <f t="shared" si="105"/>
        <v>5874.72</v>
      </c>
    </row>
    <row r="5812" spans="1:6" s="45" customFormat="1" ht="14.25">
      <c r="A5812" s="229">
        <v>705279</v>
      </c>
      <c r="B5812" s="21" t="s">
        <v>31</v>
      </c>
      <c r="C5812" s="32" t="s">
        <v>6610</v>
      </c>
      <c r="D5812" s="33" t="s">
        <v>21</v>
      </c>
      <c r="E5812" s="34">
        <v>7325.44</v>
      </c>
      <c r="F5812" s="168">
        <f t="shared" si="105"/>
        <v>7325.44</v>
      </c>
    </row>
    <row r="5813" spans="1:6" s="45" customFormat="1" ht="14.25">
      <c r="A5813" s="229">
        <v>705278</v>
      </c>
      <c r="B5813" s="21" t="s">
        <v>31</v>
      </c>
      <c r="C5813" s="32" t="s">
        <v>6611</v>
      </c>
      <c r="D5813" s="33" t="s">
        <v>21</v>
      </c>
      <c r="E5813" s="34">
        <v>6760.46</v>
      </c>
      <c r="F5813" s="168">
        <f t="shared" si="105"/>
        <v>6760.46</v>
      </c>
    </row>
    <row r="5814" spans="1:6" s="45" customFormat="1" ht="14.25">
      <c r="A5814" s="229">
        <v>705285</v>
      </c>
      <c r="B5814" s="21" t="s">
        <v>31</v>
      </c>
      <c r="C5814" s="32" t="s">
        <v>6612</v>
      </c>
      <c r="D5814" s="33" t="s">
        <v>21</v>
      </c>
      <c r="E5814" s="34">
        <v>7383.35</v>
      </c>
      <c r="F5814" s="168">
        <f t="shared" si="105"/>
        <v>7383.35</v>
      </c>
    </row>
    <row r="5815" spans="1:6" s="45" customFormat="1" ht="14.25">
      <c r="A5815" s="229">
        <v>705284</v>
      </c>
      <c r="B5815" s="21" t="s">
        <v>31</v>
      </c>
      <c r="C5815" s="32" t="s">
        <v>6613</v>
      </c>
      <c r="D5815" s="33" t="s">
        <v>21</v>
      </c>
      <c r="E5815" s="34">
        <v>6840.69</v>
      </c>
      <c r="F5815" s="168">
        <f t="shared" si="105"/>
        <v>6840.69</v>
      </c>
    </row>
    <row r="5816" spans="1:6" s="45" customFormat="1" ht="14.25">
      <c r="A5816" s="229">
        <v>705287</v>
      </c>
      <c r="B5816" s="21" t="s">
        <v>31</v>
      </c>
      <c r="C5816" s="32" t="s">
        <v>6614</v>
      </c>
      <c r="D5816" s="33" t="s">
        <v>21</v>
      </c>
      <c r="E5816" s="34">
        <v>6747.19</v>
      </c>
      <c r="F5816" s="168">
        <f t="shared" si="105"/>
        <v>6747.19</v>
      </c>
    </row>
    <row r="5817" spans="1:6" s="45" customFormat="1" ht="14.25">
      <c r="A5817" s="229">
        <v>705286</v>
      </c>
      <c r="B5817" s="21" t="s">
        <v>31</v>
      </c>
      <c r="C5817" s="32" t="s">
        <v>6615</v>
      </c>
      <c r="D5817" s="33" t="s">
        <v>21</v>
      </c>
      <c r="E5817" s="34">
        <v>6204.53</v>
      </c>
      <c r="F5817" s="168">
        <f t="shared" si="105"/>
        <v>6204.53</v>
      </c>
    </row>
    <row r="5818" spans="1:6" s="45" customFormat="1" ht="14.25">
      <c r="A5818" s="229">
        <v>705295</v>
      </c>
      <c r="B5818" s="21" t="s">
        <v>31</v>
      </c>
      <c r="C5818" s="32" t="s">
        <v>6616</v>
      </c>
      <c r="D5818" s="33" t="s">
        <v>21</v>
      </c>
      <c r="E5818" s="34">
        <v>10334.06</v>
      </c>
      <c r="F5818" s="168">
        <f t="shared" si="105"/>
        <v>10334.06</v>
      </c>
    </row>
    <row r="5819" spans="1:6" s="45" customFormat="1" ht="14.25">
      <c r="A5819" s="229">
        <v>705294</v>
      </c>
      <c r="B5819" s="21" t="s">
        <v>31</v>
      </c>
      <c r="C5819" s="32" t="s">
        <v>6617</v>
      </c>
      <c r="D5819" s="33" t="s">
        <v>21</v>
      </c>
      <c r="E5819" s="34">
        <v>9495.58</v>
      </c>
      <c r="F5819" s="168">
        <f t="shared" si="105"/>
        <v>9495.58</v>
      </c>
    </row>
    <row r="5820" spans="1:6" s="45" customFormat="1" ht="14.25">
      <c r="A5820" s="229">
        <v>705297</v>
      </c>
      <c r="B5820" s="21" t="s">
        <v>31</v>
      </c>
      <c r="C5820" s="32" t="s">
        <v>6618</v>
      </c>
      <c r="D5820" s="33" t="s">
        <v>21</v>
      </c>
      <c r="E5820" s="34">
        <v>11167.27</v>
      </c>
      <c r="F5820" s="168">
        <f t="shared" si="105"/>
        <v>11167.27</v>
      </c>
    </row>
    <row r="5821" spans="1:6" s="45" customFormat="1" ht="14.25">
      <c r="A5821" s="229">
        <v>705296</v>
      </c>
      <c r="B5821" s="21" t="s">
        <v>31</v>
      </c>
      <c r="C5821" s="32" t="s">
        <v>6619</v>
      </c>
      <c r="D5821" s="33" t="s">
        <v>21</v>
      </c>
      <c r="E5821" s="34">
        <v>10328.780000000001</v>
      </c>
      <c r="F5821" s="168">
        <f t="shared" si="105"/>
        <v>10328.780000000001</v>
      </c>
    </row>
    <row r="5822" spans="1:6" s="45" customFormat="1" ht="14.25">
      <c r="A5822" s="229">
        <v>705289</v>
      </c>
      <c r="B5822" s="21" t="s">
        <v>31</v>
      </c>
      <c r="C5822" s="32" t="s">
        <v>6620</v>
      </c>
      <c r="D5822" s="33" t="s">
        <v>21</v>
      </c>
      <c r="E5822" s="34">
        <v>7613.21</v>
      </c>
      <c r="F5822" s="168">
        <f t="shared" si="105"/>
        <v>7613.21</v>
      </c>
    </row>
    <row r="5823" spans="1:6" s="45" customFormat="1" ht="14.25">
      <c r="A5823" s="229">
        <v>705288</v>
      </c>
      <c r="B5823" s="21" t="s">
        <v>31</v>
      </c>
      <c r="C5823" s="32" t="s">
        <v>6621</v>
      </c>
      <c r="D5823" s="33" t="s">
        <v>21</v>
      </c>
      <c r="E5823" s="34">
        <v>6925.53</v>
      </c>
      <c r="F5823" s="168">
        <f t="shared" si="105"/>
        <v>6925.53</v>
      </c>
    </row>
    <row r="5824" spans="1:6" s="45" customFormat="1" ht="14.25">
      <c r="A5824" s="229">
        <v>705291</v>
      </c>
      <c r="B5824" s="21" t="s">
        <v>31</v>
      </c>
      <c r="C5824" s="32" t="s">
        <v>6622</v>
      </c>
      <c r="D5824" s="33" t="s">
        <v>21</v>
      </c>
      <c r="E5824" s="34">
        <v>8679.39</v>
      </c>
      <c r="F5824" s="168">
        <f t="shared" si="105"/>
        <v>8679.39</v>
      </c>
    </row>
    <row r="5825" spans="1:6" s="45" customFormat="1" ht="14.25">
      <c r="A5825" s="229">
        <v>705290</v>
      </c>
      <c r="B5825" s="21" t="s">
        <v>31</v>
      </c>
      <c r="C5825" s="32" t="s">
        <v>6623</v>
      </c>
      <c r="D5825" s="33" t="s">
        <v>21</v>
      </c>
      <c r="E5825" s="34">
        <v>7991.72</v>
      </c>
      <c r="F5825" s="168">
        <f t="shared" si="105"/>
        <v>7991.72</v>
      </c>
    </row>
    <row r="5826" spans="1:6" s="45" customFormat="1" ht="14.25">
      <c r="A5826" s="229">
        <v>705293</v>
      </c>
      <c r="B5826" s="21" t="s">
        <v>31</v>
      </c>
      <c r="C5826" s="32" t="s">
        <v>6624</v>
      </c>
      <c r="D5826" s="33" t="s">
        <v>21</v>
      </c>
      <c r="E5826" s="34">
        <v>9354.2000000000007</v>
      </c>
      <c r="F5826" s="168">
        <f t="shared" si="105"/>
        <v>9354.2000000000007</v>
      </c>
    </row>
    <row r="5827" spans="1:6" s="45" customFormat="1" ht="14.25">
      <c r="A5827" s="229">
        <v>705292</v>
      </c>
      <c r="B5827" s="21" t="s">
        <v>31</v>
      </c>
      <c r="C5827" s="32" t="s">
        <v>6625</v>
      </c>
      <c r="D5827" s="33" t="s">
        <v>21</v>
      </c>
      <c r="E5827" s="34">
        <v>8515.7199999999993</v>
      </c>
      <c r="F5827" s="168">
        <f t="shared" si="105"/>
        <v>8515.7199999999993</v>
      </c>
    </row>
    <row r="5828" spans="1:6" s="45" customFormat="1" ht="14.25">
      <c r="A5828" s="229">
        <v>705299</v>
      </c>
      <c r="B5828" s="21" t="s">
        <v>31</v>
      </c>
      <c r="C5828" s="32" t="s">
        <v>6626</v>
      </c>
      <c r="D5828" s="33" t="s">
        <v>21</v>
      </c>
      <c r="E5828" s="34">
        <v>9473.6200000000008</v>
      </c>
      <c r="F5828" s="168">
        <f t="shared" si="105"/>
        <v>9473.6200000000008</v>
      </c>
    </row>
    <row r="5829" spans="1:6" s="45" customFormat="1" ht="14.25">
      <c r="A5829" s="229">
        <v>705298</v>
      </c>
      <c r="B5829" s="21" t="s">
        <v>31</v>
      </c>
      <c r="C5829" s="32" t="s">
        <v>6627</v>
      </c>
      <c r="D5829" s="33" t="s">
        <v>21</v>
      </c>
      <c r="E5829" s="34">
        <v>8663.24</v>
      </c>
      <c r="F5829" s="168">
        <f t="shared" si="105"/>
        <v>8663.24</v>
      </c>
    </row>
    <row r="5830" spans="1:6" s="45" customFormat="1" ht="14.25">
      <c r="A5830" s="229">
        <v>705301</v>
      </c>
      <c r="B5830" s="21" t="s">
        <v>31</v>
      </c>
      <c r="C5830" s="32" t="s">
        <v>6628</v>
      </c>
      <c r="D5830" s="33" t="s">
        <v>21</v>
      </c>
      <c r="E5830" s="34">
        <v>8867.6</v>
      </c>
      <c r="F5830" s="168">
        <f t="shared" si="105"/>
        <v>8867.6</v>
      </c>
    </row>
    <row r="5831" spans="1:6" s="45" customFormat="1" ht="14.25">
      <c r="A5831" s="229">
        <v>705300</v>
      </c>
      <c r="B5831" s="21" t="s">
        <v>31</v>
      </c>
      <c r="C5831" s="32" t="s">
        <v>6629</v>
      </c>
      <c r="D5831" s="33" t="s">
        <v>21</v>
      </c>
      <c r="E5831" s="34">
        <v>8057.22</v>
      </c>
      <c r="F5831" s="168">
        <f t="shared" si="105"/>
        <v>8057.22</v>
      </c>
    </row>
    <row r="5832" spans="1:6" s="45" customFormat="1" ht="14.25">
      <c r="A5832" s="229">
        <v>705309</v>
      </c>
      <c r="B5832" s="21" t="s">
        <v>31</v>
      </c>
      <c r="C5832" s="32" t="s">
        <v>6630</v>
      </c>
      <c r="D5832" s="33" t="s">
        <v>21</v>
      </c>
      <c r="E5832" s="34">
        <v>14332.02</v>
      </c>
      <c r="F5832" s="168">
        <f t="shared" si="105"/>
        <v>14332.02</v>
      </c>
    </row>
    <row r="5833" spans="1:6" s="45" customFormat="1" ht="14.25">
      <c r="A5833" s="229">
        <v>705308</v>
      </c>
      <c r="B5833" s="21" t="s">
        <v>31</v>
      </c>
      <c r="C5833" s="32" t="s">
        <v>6631</v>
      </c>
      <c r="D5833" s="33" t="s">
        <v>21</v>
      </c>
      <c r="E5833" s="34">
        <v>13118.85</v>
      </c>
      <c r="F5833" s="168">
        <f t="shared" si="105"/>
        <v>13118.85</v>
      </c>
    </row>
    <row r="5834" spans="1:6" s="45" customFormat="1" ht="14.25">
      <c r="A5834" s="229">
        <v>705311</v>
      </c>
      <c r="B5834" s="21" t="s">
        <v>31</v>
      </c>
      <c r="C5834" s="32" t="s">
        <v>6632</v>
      </c>
      <c r="D5834" s="33" t="s">
        <v>21</v>
      </c>
      <c r="E5834" s="34">
        <v>14236.81</v>
      </c>
      <c r="F5834" s="168">
        <f t="shared" si="105"/>
        <v>14236.81</v>
      </c>
    </row>
    <row r="5835" spans="1:6" s="45" customFormat="1" ht="14.25">
      <c r="A5835" s="229">
        <v>705310</v>
      </c>
      <c r="B5835" s="21" t="s">
        <v>31</v>
      </c>
      <c r="C5835" s="32" t="s">
        <v>6633</v>
      </c>
      <c r="D5835" s="33" t="s">
        <v>21</v>
      </c>
      <c r="E5835" s="34">
        <v>13023.64</v>
      </c>
      <c r="F5835" s="168">
        <f t="shared" si="105"/>
        <v>13023.64</v>
      </c>
    </row>
    <row r="5836" spans="1:6" s="45" customFormat="1" ht="14.25">
      <c r="A5836" s="229">
        <v>705303</v>
      </c>
      <c r="B5836" s="21" t="s">
        <v>31</v>
      </c>
      <c r="C5836" s="32" t="s">
        <v>6634</v>
      </c>
      <c r="D5836" s="33" t="s">
        <v>21</v>
      </c>
      <c r="E5836" s="34">
        <v>9528.7199999999993</v>
      </c>
      <c r="F5836" s="168">
        <f t="shared" si="105"/>
        <v>9528.7199999999993</v>
      </c>
    </row>
    <row r="5837" spans="1:6" s="45" customFormat="1" ht="14.25">
      <c r="A5837" s="229">
        <v>705302</v>
      </c>
      <c r="B5837" s="21" t="s">
        <v>31</v>
      </c>
      <c r="C5837" s="32" t="s">
        <v>6635</v>
      </c>
      <c r="D5837" s="33" t="s">
        <v>21</v>
      </c>
      <c r="E5837" s="34">
        <v>8541.16</v>
      </c>
      <c r="F5837" s="168">
        <f t="shared" si="105"/>
        <v>8541.16</v>
      </c>
    </row>
    <row r="5838" spans="1:6" s="45" customFormat="1" ht="14.25">
      <c r="A5838" s="229">
        <v>705305</v>
      </c>
      <c r="B5838" s="21" t="s">
        <v>31</v>
      </c>
      <c r="C5838" s="32" t="s">
        <v>6636</v>
      </c>
      <c r="D5838" s="33" t="s">
        <v>21</v>
      </c>
      <c r="E5838" s="34">
        <v>11630.25</v>
      </c>
      <c r="F5838" s="168">
        <f t="shared" si="105"/>
        <v>11630.25</v>
      </c>
    </row>
    <row r="5839" spans="1:6" s="45" customFormat="1" ht="14.25">
      <c r="A5839" s="229">
        <v>705304</v>
      </c>
      <c r="B5839" s="21" t="s">
        <v>31</v>
      </c>
      <c r="C5839" s="32" t="s">
        <v>6637</v>
      </c>
      <c r="D5839" s="33" t="s">
        <v>21</v>
      </c>
      <c r="E5839" s="34">
        <v>10642.69</v>
      </c>
      <c r="F5839" s="168">
        <f t="shared" si="105"/>
        <v>10642.69</v>
      </c>
    </row>
    <row r="5840" spans="1:6" s="45" customFormat="1" ht="14.25">
      <c r="A5840" s="229">
        <v>705307</v>
      </c>
      <c r="B5840" s="21" t="s">
        <v>31</v>
      </c>
      <c r="C5840" s="32" t="s">
        <v>6638</v>
      </c>
      <c r="D5840" s="33" t="s">
        <v>21</v>
      </c>
      <c r="E5840" s="34">
        <v>12818.25</v>
      </c>
      <c r="F5840" s="168">
        <f t="shared" si="105"/>
        <v>12818.25</v>
      </c>
    </row>
    <row r="5841" spans="1:6" s="45" customFormat="1" ht="14.25">
      <c r="A5841" s="229">
        <v>705306</v>
      </c>
      <c r="B5841" s="21" t="s">
        <v>31</v>
      </c>
      <c r="C5841" s="32" t="s">
        <v>6639</v>
      </c>
      <c r="D5841" s="33" t="s">
        <v>21</v>
      </c>
      <c r="E5841" s="34">
        <v>11605.08</v>
      </c>
      <c r="F5841" s="168">
        <f t="shared" si="105"/>
        <v>11605.08</v>
      </c>
    </row>
    <row r="5842" spans="1:6" s="45" customFormat="1" ht="14.25">
      <c r="A5842" s="229">
        <v>705169</v>
      </c>
      <c r="B5842" s="21" t="s">
        <v>31</v>
      </c>
      <c r="C5842" s="32" t="s">
        <v>6640</v>
      </c>
      <c r="D5842" s="33" t="s">
        <v>21</v>
      </c>
      <c r="E5842" s="34">
        <v>2399.87</v>
      </c>
      <c r="F5842" s="168">
        <f t="shared" si="105"/>
        <v>2399.87</v>
      </c>
    </row>
    <row r="5843" spans="1:6" s="45" customFormat="1" ht="14.25">
      <c r="A5843" s="229">
        <v>705168</v>
      </c>
      <c r="B5843" s="21" t="s">
        <v>31</v>
      </c>
      <c r="C5843" s="32" t="s">
        <v>6641</v>
      </c>
      <c r="D5843" s="33" t="s">
        <v>21</v>
      </c>
      <c r="E5843" s="34">
        <v>2212.66</v>
      </c>
      <c r="F5843" s="168">
        <f t="shared" si="105"/>
        <v>2212.66</v>
      </c>
    </row>
    <row r="5844" spans="1:6" s="45" customFormat="1" ht="14.25">
      <c r="A5844" s="229">
        <v>705171</v>
      </c>
      <c r="B5844" s="21" t="s">
        <v>31</v>
      </c>
      <c r="C5844" s="32" t="s">
        <v>6642</v>
      </c>
      <c r="D5844" s="33" t="s">
        <v>21</v>
      </c>
      <c r="E5844" s="34">
        <v>2120.5700000000002</v>
      </c>
      <c r="F5844" s="168">
        <f t="shared" si="105"/>
        <v>2120.5700000000002</v>
      </c>
    </row>
    <row r="5845" spans="1:6" s="45" customFormat="1" ht="14.25">
      <c r="A5845" s="229">
        <v>705170</v>
      </c>
      <c r="B5845" s="21" t="s">
        <v>31</v>
      </c>
      <c r="C5845" s="32" t="s">
        <v>6643</v>
      </c>
      <c r="D5845" s="33" t="s">
        <v>21</v>
      </c>
      <c r="E5845" s="34">
        <v>1933.35</v>
      </c>
      <c r="F5845" s="168">
        <f t="shared" si="105"/>
        <v>1933.35</v>
      </c>
    </row>
    <row r="5846" spans="1:6" s="45" customFormat="1" ht="14.25">
      <c r="A5846" s="229">
        <v>705179</v>
      </c>
      <c r="B5846" s="21" t="s">
        <v>31</v>
      </c>
      <c r="C5846" s="32" t="s">
        <v>6644</v>
      </c>
      <c r="D5846" s="33" t="s">
        <v>21</v>
      </c>
      <c r="E5846" s="34">
        <v>3017.44</v>
      </c>
      <c r="F5846" s="168">
        <f t="shared" si="105"/>
        <v>3017.44</v>
      </c>
    </row>
    <row r="5847" spans="1:6" s="45" customFormat="1" ht="14.25">
      <c r="A5847" s="229">
        <v>705178</v>
      </c>
      <c r="B5847" s="21" t="s">
        <v>31</v>
      </c>
      <c r="C5847" s="32" t="s">
        <v>6645</v>
      </c>
      <c r="D5847" s="33" t="s">
        <v>21</v>
      </c>
      <c r="E5847" s="34">
        <v>2770.21</v>
      </c>
      <c r="F5847" s="168">
        <f t="shared" si="105"/>
        <v>2770.21</v>
      </c>
    </row>
    <row r="5848" spans="1:6" s="45" customFormat="1" ht="14.25">
      <c r="A5848" s="229">
        <v>705181</v>
      </c>
      <c r="B5848" s="21" t="s">
        <v>31</v>
      </c>
      <c r="C5848" s="32" t="s">
        <v>6646</v>
      </c>
      <c r="D5848" s="33" t="s">
        <v>21</v>
      </c>
      <c r="E5848" s="34">
        <v>3154.53</v>
      </c>
      <c r="F5848" s="168">
        <f t="shared" si="105"/>
        <v>3154.53</v>
      </c>
    </row>
    <row r="5849" spans="1:6" s="45" customFormat="1" ht="14.25">
      <c r="A5849" s="229">
        <v>705180</v>
      </c>
      <c r="B5849" s="21" t="s">
        <v>31</v>
      </c>
      <c r="C5849" s="32" t="s">
        <v>6647</v>
      </c>
      <c r="D5849" s="33" t="s">
        <v>21</v>
      </c>
      <c r="E5849" s="34">
        <v>2907.3</v>
      </c>
      <c r="F5849" s="168">
        <f t="shared" si="105"/>
        <v>2907.3</v>
      </c>
    </row>
    <row r="5850" spans="1:6" s="45" customFormat="1" ht="14.25">
      <c r="A5850" s="229">
        <v>705173</v>
      </c>
      <c r="B5850" s="21" t="s">
        <v>31</v>
      </c>
      <c r="C5850" s="32" t="s">
        <v>6648</v>
      </c>
      <c r="D5850" s="33" t="s">
        <v>21</v>
      </c>
      <c r="E5850" s="34">
        <v>2315.36</v>
      </c>
      <c r="F5850" s="168">
        <f t="shared" si="105"/>
        <v>2315.36</v>
      </c>
    </row>
    <row r="5851" spans="1:6" s="45" customFormat="1" ht="14.25">
      <c r="A5851" s="229">
        <v>705172</v>
      </c>
      <c r="B5851" s="21" t="s">
        <v>31</v>
      </c>
      <c r="C5851" s="32" t="s">
        <v>6649</v>
      </c>
      <c r="D5851" s="33" t="s">
        <v>21</v>
      </c>
      <c r="E5851" s="34">
        <v>2128.15</v>
      </c>
      <c r="F5851" s="168">
        <f t="shared" si="105"/>
        <v>2128.15</v>
      </c>
    </row>
    <row r="5852" spans="1:6" s="45" customFormat="1" ht="14.25">
      <c r="A5852" s="229">
        <v>705175</v>
      </c>
      <c r="B5852" s="21" t="s">
        <v>31</v>
      </c>
      <c r="C5852" s="32" t="s">
        <v>6650</v>
      </c>
      <c r="D5852" s="33" t="s">
        <v>21</v>
      </c>
      <c r="E5852" s="34">
        <v>2583.69</v>
      </c>
      <c r="F5852" s="168">
        <f t="shared" si="105"/>
        <v>2583.69</v>
      </c>
    </row>
    <row r="5853" spans="1:6" s="45" customFormat="1" ht="14.25">
      <c r="A5853" s="229">
        <v>705174</v>
      </c>
      <c r="B5853" s="21" t="s">
        <v>31</v>
      </c>
      <c r="C5853" s="32" t="s">
        <v>6651</v>
      </c>
      <c r="D5853" s="33" t="s">
        <v>21</v>
      </c>
      <c r="E5853" s="34">
        <v>2396.48</v>
      </c>
      <c r="F5853" s="168">
        <f t="shared" si="105"/>
        <v>2396.48</v>
      </c>
    </row>
    <row r="5854" spans="1:6" s="45" customFormat="1" ht="14.25">
      <c r="A5854" s="229">
        <v>705177</v>
      </c>
      <c r="B5854" s="21" t="s">
        <v>31</v>
      </c>
      <c r="C5854" s="32" t="s">
        <v>6652</v>
      </c>
      <c r="D5854" s="33" t="s">
        <v>21</v>
      </c>
      <c r="E5854" s="34">
        <v>2903.77</v>
      </c>
      <c r="F5854" s="168">
        <f t="shared" si="105"/>
        <v>2903.77</v>
      </c>
    </row>
    <row r="5855" spans="1:6" s="45" customFormat="1" ht="14.25">
      <c r="A5855" s="229">
        <v>705176</v>
      </c>
      <c r="B5855" s="21" t="s">
        <v>31</v>
      </c>
      <c r="C5855" s="32" t="s">
        <v>6653</v>
      </c>
      <c r="D5855" s="33" t="s">
        <v>21</v>
      </c>
      <c r="E5855" s="34">
        <v>2656.54</v>
      </c>
      <c r="F5855" s="168">
        <f t="shared" si="105"/>
        <v>2656.54</v>
      </c>
    </row>
    <row r="5856" spans="1:6" s="45" customFormat="1" ht="14.25">
      <c r="A5856" s="229">
        <v>705183</v>
      </c>
      <c r="B5856" s="21" t="s">
        <v>31</v>
      </c>
      <c r="C5856" s="32" t="s">
        <v>6654</v>
      </c>
      <c r="D5856" s="33" t="s">
        <v>21</v>
      </c>
      <c r="E5856" s="34">
        <v>3351.99</v>
      </c>
      <c r="F5856" s="168">
        <f t="shared" si="105"/>
        <v>3351.99</v>
      </c>
    </row>
    <row r="5857" spans="1:6" s="45" customFormat="1" ht="14.25">
      <c r="A5857" s="229">
        <v>705182</v>
      </c>
      <c r="B5857" s="21" t="s">
        <v>31</v>
      </c>
      <c r="C5857" s="32" t="s">
        <v>6655</v>
      </c>
      <c r="D5857" s="33" t="s">
        <v>21</v>
      </c>
      <c r="E5857" s="34">
        <v>3111.37</v>
      </c>
      <c r="F5857" s="168">
        <f t="shared" si="105"/>
        <v>3111.37</v>
      </c>
    </row>
    <row r="5858" spans="1:6" s="45" customFormat="1" ht="14.25">
      <c r="A5858" s="229">
        <v>705185</v>
      </c>
      <c r="B5858" s="21" t="s">
        <v>31</v>
      </c>
      <c r="C5858" s="32" t="s">
        <v>6656</v>
      </c>
      <c r="D5858" s="33" t="s">
        <v>21</v>
      </c>
      <c r="E5858" s="34">
        <v>3028.26</v>
      </c>
      <c r="F5858" s="168">
        <f t="shared" si="105"/>
        <v>3028.26</v>
      </c>
    </row>
    <row r="5859" spans="1:6" s="45" customFormat="1" ht="14.25">
      <c r="A5859" s="229">
        <v>705184</v>
      </c>
      <c r="B5859" s="21" t="s">
        <v>31</v>
      </c>
      <c r="C5859" s="32" t="s">
        <v>6657</v>
      </c>
      <c r="D5859" s="33" t="s">
        <v>21</v>
      </c>
      <c r="E5859" s="34">
        <v>2787.63</v>
      </c>
      <c r="F5859" s="168">
        <f t="shared" si="105"/>
        <v>2787.63</v>
      </c>
    </row>
    <row r="5860" spans="1:6" s="45" customFormat="1" ht="14.25">
      <c r="A5860" s="229">
        <v>705193</v>
      </c>
      <c r="B5860" s="21" t="s">
        <v>31</v>
      </c>
      <c r="C5860" s="32" t="s">
        <v>6658</v>
      </c>
      <c r="D5860" s="33" t="s">
        <v>21</v>
      </c>
      <c r="E5860" s="34">
        <v>4595.2700000000004</v>
      </c>
      <c r="F5860" s="168">
        <f t="shared" si="105"/>
        <v>4595.2700000000004</v>
      </c>
    </row>
    <row r="5861" spans="1:6" s="45" customFormat="1" ht="14.25">
      <c r="A5861" s="229">
        <v>705192</v>
      </c>
      <c r="B5861" s="21" t="s">
        <v>31</v>
      </c>
      <c r="C5861" s="32" t="s">
        <v>6659</v>
      </c>
      <c r="D5861" s="33" t="s">
        <v>21</v>
      </c>
      <c r="E5861" s="34">
        <v>4206.7700000000004</v>
      </c>
      <c r="F5861" s="168">
        <f t="shared" si="105"/>
        <v>4206.7700000000004</v>
      </c>
    </row>
    <row r="5862" spans="1:6" s="45" customFormat="1" ht="14.25">
      <c r="A5862" s="229">
        <v>705195</v>
      </c>
      <c r="B5862" s="21" t="s">
        <v>31</v>
      </c>
      <c r="C5862" s="32" t="s">
        <v>6660</v>
      </c>
      <c r="D5862" s="33" t="s">
        <v>21</v>
      </c>
      <c r="E5862" s="34">
        <v>4923.8900000000003</v>
      </c>
      <c r="F5862" s="168">
        <f t="shared" si="105"/>
        <v>4923.8900000000003</v>
      </c>
    </row>
    <row r="5863" spans="1:6" s="45" customFormat="1" ht="14.25">
      <c r="A5863" s="229">
        <v>705194</v>
      </c>
      <c r="B5863" s="21" t="s">
        <v>31</v>
      </c>
      <c r="C5863" s="32" t="s">
        <v>6661</v>
      </c>
      <c r="D5863" s="33" t="s">
        <v>21</v>
      </c>
      <c r="E5863" s="34">
        <v>4535.3900000000003</v>
      </c>
      <c r="F5863" s="168">
        <f t="shared" si="105"/>
        <v>4535.3900000000003</v>
      </c>
    </row>
    <row r="5864" spans="1:6" s="45" customFormat="1" ht="14.25">
      <c r="A5864" s="229">
        <v>705187</v>
      </c>
      <c r="B5864" s="21" t="s">
        <v>31</v>
      </c>
      <c r="C5864" s="32" t="s">
        <v>6662</v>
      </c>
      <c r="D5864" s="33" t="s">
        <v>21</v>
      </c>
      <c r="E5864" s="34">
        <v>3431.99</v>
      </c>
      <c r="F5864" s="168">
        <f t="shared" si="105"/>
        <v>3431.99</v>
      </c>
    </row>
    <row r="5865" spans="1:6" s="45" customFormat="1" ht="14.25">
      <c r="A5865" s="229">
        <v>705186</v>
      </c>
      <c r="B5865" s="21" t="s">
        <v>31</v>
      </c>
      <c r="C5865" s="32" t="s">
        <v>6663</v>
      </c>
      <c r="D5865" s="33" t="s">
        <v>21</v>
      </c>
      <c r="E5865" s="34">
        <v>3116.69</v>
      </c>
      <c r="F5865" s="168">
        <f t="shared" si="105"/>
        <v>3116.69</v>
      </c>
    </row>
    <row r="5866" spans="1:6" s="45" customFormat="1" ht="14.25">
      <c r="A5866" s="229">
        <v>705189</v>
      </c>
      <c r="B5866" s="21" t="s">
        <v>31</v>
      </c>
      <c r="C5866" s="32" t="s">
        <v>6664</v>
      </c>
      <c r="D5866" s="33" t="s">
        <v>21</v>
      </c>
      <c r="E5866" s="34">
        <v>3858.95</v>
      </c>
      <c r="F5866" s="168">
        <f t="shared" si="105"/>
        <v>3858.95</v>
      </c>
    </row>
    <row r="5867" spans="1:6" s="45" customFormat="1" ht="14.25">
      <c r="A5867" s="229">
        <v>705188</v>
      </c>
      <c r="B5867" s="21" t="s">
        <v>31</v>
      </c>
      <c r="C5867" s="32" t="s">
        <v>6665</v>
      </c>
      <c r="D5867" s="33" t="s">
        <v>21</v>
      </c>
      <c r="E5867" s="34">
        <v>3543.65</v>
      </c>
      <c r="F5867" s="168">
        <f t="shared" si="105"/>
        <v>3543.65</v>
      </c>
    </row>
    <row r="5868" spans="1:6" s="45" customFormat="1" ht="14.25">
      <c r="A5868" s="229">
        <v>705191</v>
      </c>
      <c r="B5868" s="21" t="s">
        <v>31</v>
      </c>
      <c r="C5868" s="32" t="s">
        <v>6666</v>
      </c>
      <c r="D5868" s="33" t="s">
        <v>21</v>
      </c>
      <c r="E5868" s="34">
        <v>4222.7</v>
      </c>
      <c r="F5868" s="168">
        <f t="shared" si="105"/>
        <v>4222.7</v>
      </c>
    </row>
    <row r="5869" spans="1:6" s="45" customFormat="1" ht="14.25">
      <c r="A5869" s="229">
        <v>705190</v>
      </c>
      <c r="B5869" s="21" t="s">
        <v>31</v>
      </c>
      <c r="C5869" s="32" t="s">
        <v>6667</v>
      </c>
      <c r="D5869" s="33" t="s">
        <v>21</v>
      </c>
      <c r="E5869" s="34">
        <v>3834.2</v>
      </c>
      <c r="F5869" s="168">
        <f t="shared" si="105"/>
        <v>3834.2</v>
      </c>
    </row>
    <row r="5870" spans="1:6" s="45" customFormat="1" ht="14.25">
      <c r="A5870" s="229">
        <v>705197</v>
      </c>
      <c r="B5870" s="21" t="s">
        <v>31</v>
      </c>
      <c r="C5870" s="32" t="s">
        <v>6668</v>
      </c>
      <c r="D5870" s="33" t="s">
        <v>21</v>
      </c>
      <c r="E5870" s="34">
        <v>4561.8500000000004</v>
      </c>
      <c r="F5870" s="168">
        <f t="shared" si="105"/>
        <v>4561.8500000000004</v>
      </c>
    </row>
    <row r="5871" spans="1:6" s="45" customFormat="1" ht="14.25">
      <c r="A5871" s="229">
        <v>705196</v>
      </c>
      <c r="B5871" s="21" t="s">
        <v>31</v>
      </c>
      <c r="C5871" s="32" t="s">
        <v>6669</v>
      </c>
      <c r="D5871" s="33" t="s">
        <v>21</v>
      </c>
      <c r="E5871" s="34">
        <v>4177.2700000000004</v>
      </c>
      <c r="F5871" s="168">
        <f t="shared" ref="F5871:F5934" si="106">E5871*$F$5038</f>
        <v>4177.2700000000004</v>
      </c>
    </row>
    <row r="5872" spans="1:6" s="45" customFormat="1" ht="14.25">
      <c r="A5872" s="229">
        <v>705199</v>
      </c>
      <c r="B5872" s="21" t="s">
        <v>31</v>
      </c>
      <c r="C5872" s="32" t="s">
        <v>6670</v>
      </c>
      <c r="D5872" s="33" t="s">
        <v>21</v>
      </c>
      <c r="E5872" s="34">
        <v>4316.95</v>
      </c>
      <c r="F5872" s="168">
        <f t="shared" si="106"/>
        <v>4316.95</v>
      </c>
    </row>
    <row r="5873" spans="1:6" s="45" customFormat="1" ht="14.25">
      <c r="A5873" s="229">
        <v>705198</v>
      </c>
      <c r="B5873" s="21" t="s">
        <v>31</v>
      </c>
      <c r="C5873" s="32" t="s">
        <v>6671</v>
      </c>
      <c r="D5873" s="33" t="s">
        <v>21</v>
      </c>
      <c r="E5873" s="34">
        <v>3932.36</v>
      </c>
      <c r="F5873" s="168">
        <f t="shared" si="106"/>
        <v>3932.36</v>
      </c>
    </row>
    <row r="5874" spans="1:6" s="45" customFormat="1" ht="14.25">
      <c r="A5874" s="229">
        <v>705207</v>
      </c>
      <c r="B5874" s="21" t="s">
        <v>31</v>
      </c>
      <c r="C5874" s="32" t="s">
        <v>6672</v>
      </c>
      <c r="D5874" s="33" t="s">
        <v>21</v>
      </c>
      <c r="E5874" s="34">
        <v>6495.52</v>
      </c>
      <c r="F5874" s="168">
        <f t="shared" si="106"/>
        <v>6495.52</v>
      </c>
    </row>
    <row r="5875" spans="1:6" s="45" customFormat="1" ht="14.25">
      <c r="A5875" s="229">
        <v>705206</v>
      </c>
      <c r="B5875" s="21" t="s">
        <v>31</v>
      </c>
      <c r="C5875" s="32" t="s">
        <v>6673</v>
      </c>
      <c r="D5875" s="33" t="s">
        <v>21</v>
      </c>
      <c r="E5875" s="34">
        <v>5922.03</v>
      </c>
      <c r="F5875" s="168">
        <f t="shared" si="106"/>
        <v>5922.03</v>
      </c>
    </row>
    <row r="5876" spans="1:6" s="45" customFormat="1" ht="14.25">
      <c r="A5876" s="229">
        <v>705209</v>
      </c>
      <c r="B5876" s="21" t="s">
        <v>31</v>
      </c>
      <c r="C5876" s="32" t="s">
        <v>6674</v>
      </c>
      <c r="D5876" s="33" t="s">
        <v>21</v>
      </c>
      <c r="E5876" s="34">
        <v>7367.33</v>
      </c>
      <c r="F5876" s="168">
        <f t="shared" si="106"/>
        <v>7367.33</v>
      </c>
    </row>
    <row r="5877" spans="1:6" s="45" customFormat="1" ht="14.25">
      <c r="A5877" s="229">
        <v>705208</v>
      </c>
      <c r="B5877" s="21" t="s">
        <v>31</v>
      </c>
      <c r="C5877" s="32" t="s">
        <v>6675</v>
      </c>
      <c r="D5877" s="33" t="s">
        <v>21</v>
      </c>
      <c r="E5877" s="34">
        <v>6698.65</v>
      </c>
      <c r="F5877" s="168">
        <f t="shared" si="106"/>
        <v>6698.65</v>
      </c>
    </row>
    <row r="5878" spans="1:6" s="45" customFormat="1" ht="14.25">
      <c r="A5878" s="229">
        <v>705201</v>
      </c>
      <c r="B5878" s="21" t="s">
        <v>31</v>
      </c>
      <c r="C5878" s="32" t="s">
        <v>6676</v>
      </c>
      <c r="D5878" s="33" t="s">
        <v>21</v>
      </c>
      <c r="E5878" s="34">
        <v>4960.63</v>
      </c>
      <c r="F5878" s="168">
        <f t="shared" si="106"/>
        <v>4960.63</v>
      </c>
    </row>
    <row r="5879" spans="1:6" s="45" customFormat="1" ht="14.25">
      <c r="A5879" s="229">
        <v>705200</v>
      </c>
      <c r="B5879" s="21" t="s">
        <v>31</v>
      </c>
      <c r="C5879" s="32" t="s">
        <v>6677</v>
      </c>
      <c r="D5879" s="33" t="s">
        <v>21</v>
      </c>
      <c r="E5879" s="34">
        <v>4576.04</v>
      </c>
      <c r="F5879" s="168">
        <f t="shared" si="106"/>
        <v>4576.04</v>
      </c>
    </row>
    <row r="5880" spans="1:6" s="45" customFormat="1" ht="14.25">
      <c r="A5880" s="229">
        <v>705203</v>
      </c>
      <c r="B5880" s="21" t="s">
        <v>31</v>
      </c>
      <c r="C5880" s="32" t="s">
        <v>6678</v>
      </c>
      <c r="D5880" s="33" t="s">
        <v>21</v>
      </c>
      <c r="E5880" s="34">
        <v>5445.44</v>
      </c>
      <c r="F5880" s="168">
        <f t="shared" si="106"/>
        <v>5445.44</v>
      </c>
    </row>
    <row r="5881" spans="1:6" s="45" customFormat="1" ht="14.25">
      <c r="A5881" s="229">
        <v>705202</v>
      </c>
      <c r="B5881" s="21" t="s">
        <v>31</v>
      </c>
      <c r="C5881" s="32" t="s">
        <v>6679</v>
      </c>
      <c r="D5881" s="33" t="s">
        <v>21</v>
      </c>
      <c r="E5881" s="34">
        <v>4972.99</v>
      </c>
      <c r="F5881" s="168">
        <f t="shared" si="106"/>
        <v>4972.99</v>
      </c>
    </row>
    <row r="5882" spans="1:6" s="45" customFormat="1" ht="14.25">
      <c r="A5882" s="229">
        <v>705205</v>
      </c>
      <c r="B5882" s="21" t="s">
        <v>31</v>
      </c>
      <c r="C5882" s="32" t="s">
        <v>6680</v>
      </c>
      <c r="D5882" s="33" t="s">
        <v>21</v>
      </c>
      <c r="E5882" s="34">
        <v>5961.3</v>
      </c>
      <c r="F5882" s="168">
        <f t="shared" si="106"/>
        <v>5961.3</v>
      </c>
    </row>
    <row r="5883" spans="1:6" s="45" customFormat="1" ht="14.25">
      <c r="A5883" s="229">
        <v>705204</v>
      </c>
      <c r="B5883" s="21" t="s">
        <v>31</v>
      </c>
      <c r="C5883" s="32" t="s">
        <v>6681</v>
      </c>
      <c r="D5883" s="33" t="s">
        <v>21</v>
      </c>
      <c r="E5883" s="34">
        <v>5488.85</v>
      </c>
      <c r="F5883" s="168">
        <f t="shared" si="106"/>
        <v>5488.85</v>
      </c>
    </row>
    <row r="5884" spans="1:6" s="45" customFormat="1" ht="14.25">
      <c r="A5884" s="229">
        <v>705211</v>
      </c>
      <c r="B5884" s="21" t="s">
        <v>31</v>
      </c>
      <c r="C5884" s="32" t="s">
        <v>6682</v>
      </c>
      <c r="D5884" s="33" t="s">
        <v>21</v>
      </c>
      <c r="E5884" s="34">
        <v>5814.58</v>
      </c>
      <c r="F5884" s="168">
        <f t="shared" si="106"/>
        <v>5814.58</v>
      </c>
    </row>
    <row r="5885" spans="1:6" s="45" customFormat="1" ht="14.25">
      <c r="A5885" s="229">
        <v>705210</v>
      </c>
      <c r="B5885" s="21" t="s">
        <v>31</v>
      </c>
      <c r="C5885" s="32" t="s">
        <v>6683</v>
      </c>
      <c r="D5885" s="33" t="s">
        <v>21</v>
      </c>
      <c r="E5885" s="34">
        <v>5259.41</v>
      </c>
      <c r="F5885" s="168">
        <f t="shared" si="106"/>
        <v>5259.41</v>
      </c>
    </row>
    <row r="5886" spans="1:6" s="45" customFormat="1" ht="14.25">
      <c r="A5886" s="229">
        <v>705213</v>
      </c>
      <c r="B5886" s="21" t="s">
        <v>31</v>
      </c>
      <c r="C5886" s="32" t="s">
        <v>6684</v>
      </c>
      <c r="D5886" s="33" t="s">
        <v>21</v>
      </c>
      <c r="E5886" s="34">
        <v>5740.9</v>
      </c>
      <c r="F5886" s="168">
        <f t="shared" si="106"/>
        <v>5740.9</v>
      </c>
    </row>
    <row r="5887" spans="1:6" s="45" customFormat="1" ht="14.25">
      <c r="A5887" s="229">
        <v>705212</v>
      </c>
      <c r="B5887" s="21" t="s">
        <v>31</v>
      </c>
      <c r="C5887" s="32" t="s">
        <v>6685</v>
      </c>
      <c r="D5887" s="33" t="s">
        <v>21</v>
      </c>
      <c r="E5887" s="34">
        <v>5185.7299999999996</v>
      </c>
      <c r="F5887" s="168">
        <f t="shared" si="106"/>
        <v>5185.7299999999996</v>
      </c>
    </row>
    <row r="5888" spans="1:6" s="45" customFormat="1" ht="14.25">
      <c r="A5888" s="229">
        <v>705221</v>
      </c>
      <c r="B5888" s="21" t="s">
        <v>31</v>
      </c>
      <c r="C5888" s="32" t="s">
        <v>6686</v>
      </c>
      <c r="D5888" s="33" t="s">
        <v>21</v>
      </c>
      <c r="E5888" s="34">
        <v>8930.49</v>
      </c>
      <c r="F5888" s="168">
        <f t="shared" si="106"/>
        <v>8930.49</v>
      </c>
    </row>
    <row r="5889" spans="1:6" s="45" customFormat="1" ht="14.25">
      <c r="A5889" s="229">
        <v>705220</v>
      </c>
      <c r="B5889" s="21" t="s">
        <v>31</v>
      </c>
      <c r="C5889" s="32" t="s">
        <v>6687</v>
      </c>
      <c r="D5889" s="33" t="s">
        <v>21</v>
      </c>
      <c r="E5889" s="34">
        <v>8149.78</v>
      </c>
      <c r="F5889" s="168">
        <f t="shared" si="106"/>
        <v>8149.78</v>
      </c>
    </row>
    <row r="5890" spans="1:6" s="45" customFormat="1" ht="14.25">
      <c r="A5890" s="229">
        <v>705223</v>
      </c>
      <c r="B5890" s="21" t="s">
        <v>31</v>
      </c>
      <c r="C5890" s="32" t="s">
        <v>6688</v>
      </c>
      <c r="D5890" s="33" t="s">
        <v>21</v>
      </c>
      <c r="E5890" s="34">
        <v>9642.2900000000009</v>
      </c>
      <c r="F5890" s="168">
        <f t="shared" si="106"/>
        <v>9642.2900000000009</v>
      </c>
    </row>
    <row r="5891" spans="1:6" s="45" customFormat="1" ht="14.25">
      <c r="A5891" s="229">
        <v>705222</v>
      </c>
      <c r="B5891" s="21" t="s">
        <v>31</v>
      </c>
      <c r="C5891" s="32" t="s">
        <v>6689</v>
      </c>
      <c r="D5891" s="33" t="s">
        <v>21</v>
      </c>
      <c r="E5891" s="34">
        <v>8742.94</v>
      </c>
      <c r="F5891" s="168">
        <f t="shared" si="106"/>
        <v>8742.94</v>
      </c>
    </row>
    <row r="5892" spans="1:6" s="45" customFormat="1" ht="14.25">
      <c r="A5892" s="229">
        <v>705215</v>
      </c>
      <c r="B5892" s="21" t="s">
        <v>31</v>
      </c>
      <c r="C5892" s="32" t="s">
        <v>6690</v>
      </c>
      <c r="D5892" s="33" t="s">
        <v>21</v>
      </c>
      <c r="E5892" s="34">
        <v>6797.74</v>
      </c>
      <c r="F5892" s="168">
        <f t="shared" si="106"/>
        <v>6797.74</v>
      </c>
    </row>
    <row r="5893" spans="1:6" s="45" customFormat="1" ht="14.25">
      <c r="A5893" s="229">
        <v>705214</v>
      </c>
      <c r="B5893" s="21" t="s">
        <v>31</v>
      </c>
      <c r="C5893" s="32" t="s">
        <v>6691</v>
      </c>
      <c r="D5893" s="33" t="s">
        <v>21</v>
      </c>
      <c r="E5893" s="34">
        <v>6125.4</v>
      </c>
      <c r="F5893" s="168">
        <f t="shared" si="106"/>
        <v>6125.4</v>
      </c>
    </row>
    <row r="5894" spans="1:6" s="45" customFormat="1" ht="14.25">
      <c r="A5894" s="229">
        <v>705217</v>
      </c>
      <c r="B5894" s="21" t="s">
        <v>31</v>
      </c>
      <c r="C5894" s="32" t="s">
        <v>6692</v>
      </c>
      <c r="D5894" s="33" t="s">
        <v>21</v>
      </c>
      <c r="E5894" s="34">
        <v>7559.33</v>
      </c>
      <c r="F5894" s="168">
        <f t="shared" si="106"/>
        <v>7559.33</v>
      </c>
    </row>
    <row r="5895" spans="1:6" s="45" customFormat="1" ht="14.25">
      <c r="A5895" s="229">
        <v>705216</v>
      </c>
      <c r="B5895" s="21" t="s">
        <v>31</v>
      </c>
      <c r="C5895" s="32" t="s">
        <v>6693</v>
      </c>
      <c r="D5895" s="33" t="s">
        <v>21</v>
      </c>
      <c r="E5895" s="34">
        <v>6887</v>
      </c>
      <c r="F5895" s="168">
        <f t="shared" si="106"/>
        <v>6887</v>
      </c>
    </row>
    <row r="5896" spans="1:6" s="45" customFormat="1" ht="14.25">
      <c r="A5896" s="229">
        <v>705219</v>
      </c>
      <c r="B5896" s="21" t="s">
        <v>31</v>
      </c>
      <c r="C5896" s="32" t="s">
        <v>6694</v>
      </c>
      <c r="D5896" s="33" t="s">
        <v>21</v>
      </c>
      <c r="E5896" s="34">
        <v>8225.2900000000009</v>
      </c>
      <c r="F5896" s="168">
        <f t="shared" si="106"/>
        <v>8225.2900000000009</v>
      </c>
    </row>
    <row r="5897" spans="1:6" s="45" customFormat="1" ht="14.25">
      <c r="A5897" s="229">
        <v>705218</v>
      </c>
      <c r="B5897" s="21" t="s">
        <v>31</v>
      </c>
      <c r="C5897" s="32" t="s">
        <v>6695</v>
      </c>
      <c r="D5897" s="33" t="s">
        <v>21</v>
      </c>
      <c r="E5897" s="34">
        <v>7444.58</v>
      </c>
      <c r="F5897" s="168">
        <f t="shared" si="106"/>
        <v>7444.58</v>
      </c>
    </row>
    <row r="5898" spans="1:6" s="45" customFormat="1" ht="14.25">
      <c r="A5898" s="229">
        <v>705346</v>
      </c>
      <c r="B5898" s="21" t="s">
        <v>31</v>
      </c>
      <c r="C5898" s="32" t="s">
        <v>6696</v>
      </c>
      <c r="D5898" s="33" t="s">
        <v>21</v>
      </c>
      <c r="E5898" s="34">
        <v>5491.26</v>
      </c>
      <c r="F5898" s="168">
        <f t="shared" si="106"/>
        <v>5491.26</v>
      </c>
    </row>
    <row r="5899" spans="1:6" s="45" customFormat="1" ht="14.25">
      <c r="A5899" s="229">
        <v>705345</v>
      </c>
      <c r="B5899" s="21" t="s">
        <v>31</v>
      </c>
      <c r="C5899" s="32" t="s">
        <v>6697</v>
      </c>
      <c r="D5899" s="33" t="s">
        <v>21</v>
      </c>
      <c r="E5899" s="34">
        <v>5010.87</v>
      </c>
      <c r="F5899" s="168">
        <f t="shared" si="106"/>
        <v>5010.87</v>
      </c>
    </row>
    <row r="5900" spans="1:6" s="45" customFormat="1" ht="14.25">
      <c r="A5900" s="229">
        <v>705348</v>
      </c>
      <c r="B5900" s="21" t="s">
        <v>31</v>
      </c>
      <c r="C5900" s="32" t="s">
        <v>6698</v>
      </c>
      <c r="D5900" s="33" t="s">
        <v>21</v>
      </c>
      <c r="E5900" s="34">
        <v>4925.1099999999997</v>
      </c>
      <c r="F5900" s="168">
        <f t="shared" si="106"/>
        <v>4925.1099999999997</v>
      </c>
    </row>
    <row r="5901" spans="1:6" s="45" customFormat="1" ht="14.25">
      <c r="A5901" s="229">
        <v>705347</v>
      </c>
      <c r="B5901" s="21" t="s">
        <v>31</v>
      </c>
      <c r="C5901" s="32" t="s">
        <v>6699</v>
      </c>
      <c r="D5901" s="33" t="s">
        <v>21</v>
      </c>
      <c r="E5901" s="34">
        <v>4444.72</v>
      </c>
      <c r="F5901" s="168">
        <f t="shared" si="106"/>
        <v>4444.72</v>
      </c>
    </row>
    <row r="5902" spans="1:6" s="45" customFormat="1" ht="14.25">
      <c r="A5902" s="229">
        <v>705356</v>
      </c>
      <c r="B5902" s="21" t="s">
        <v>31</v>
      </c>
      <c r="C5902" s="32" t="s">
        <v>6700</v>
      </c>
      <c r="D5902" s="33" t="s">
        <v>21</v>
      </c>
      <c r="E5902" s="34">
        <v>7317.9</v>
      </c>
      <c r="F5902" s="168">
        <f t="shared" si="106"/>
        <v>7317.9</v>
      </c>
    </row>
    <row r="5903" spans="1:6" s="45" customFormat="1" ht="14.25">
      <c r="A5903" s="229">
        <v>705355</v>
      </c>
      <c r="B5903" s="21" t="s">
        <v>31</v>
      </c>
      <c r="C5903" s="32" t="s">
        <v>6701</v>
      </c>
      <c r="D5903" s="33" t="s">
        <v>21</v>
      </c>
      <c r="E5903" s="34">
        <v>6677.9</v>
      </c>
      <c r="F5903" s="168">
        <f t="shared" si="106"/>
        <v>6677.9</v>
      </c>
    </row>
    <row r="5904" spans="1:6" s="45" customFormat="1" ht="14.25">
      <c r="A5904" s="229">
        <v>705358</v>
      </c>
      <c r="B5904" s="21" t="s">
        <v>31</v>
      </c>
      <c r="C5904" s="32" t="s">
        <v>6702</v>
      </c>
      <c r="D5904" s="33" t="s">
        <v>21</v>
      </c>
      <c r="E5904" s="34">
        <v>7432.67</v>
      </c>
      <c r="F5904" s="168">
        <f t="shared" si="106"/>
        <v>7432.67</v>
      </c>
    </row>
    <row r="5905" spans="1:6" s="45" customFormat="1" ht="14.25">
      <c r="A5905" s="229">
        <v>705357</v>
      </c>
      <c r="B5905" s="21" t="s">
        <v>31</v>
      </c>
      <c r="C5905" s="32" t="s">
        <v>6703</v>
      </c>
      <c r="D5905" s="33" t="s">
        <v>21</v>
      </c>
      <c r="E5905" s="34">
        <v>6792.68</v>
      </c>
      <c r="F5905" s="168">
        <f t="shared" si="106"/>
        <v>6792.68</v>
      </c>
    </row>
    <row r="5906" spans="1:6" s="45" customFormat="1" ht="14.25">
      <c r="A5906" s="229">
        <v>705350</v>
      </c>
      <c r="B5906" s="21" t="s">
        <v>31</v>
      </c>
      <c r="C5906" s="32" t="s">
        <v>6704</v>
      </c>
      <c r="D5906" s="33" t="s">
        <v>21</v>
      </c>
      <c r="E5906" s="34">
        <v>5387.84</v>
      </c>
      <c r="F5906" s="168">
        <f t="shared" si="106"/>
        <v>5387.84</v>
      </c>
    </row>
    <row r="5907" spans="1:6" s="45" customFormat="1" ht="14.25">
      <c r="A5907" s="229">
        <v>705349</v>
      </c>
      <c r="B5907" s="21" t="s">
        <v>31</v>
      </c>
      <c r="C5907" s="32" t="s">
        <v>6705</v>
      </c>
      <c r="D5907" s="33" t="s">
        <v>21</v>
      </c>
      <c r="E5907" s="34">
        <v>4907.45</v>
      </c>
      <c r="F5907" s="168">
        <f t="shared" si="106"/>
        <v>4907.45</v>
      </c>
    </row>
    <row r="5908" spans="1:6" s="45" customFormat="1" ht="14.25">
      <c r="A5908" s="229">
        <v>705352</v>
      </c>
      <c r="B5908" s="21" t="s">
        <v>31</v>
      </c>
      <c r="C5908" s="32" t="s">
        <v>6706</v>
      </c>
      <c r="D5908" s="33" t="s">
        <v>21</v>
      </c>
      <c r="E5908" s="34">
        <v>5783.06</v>
      </c>
      <c r="F5908" s="168">
        <f t="shared" si="106"/>
        <v>5783.06</v>
      </c>
    </row>
    <row r="5909" spans="1:6" s="45" customFormat="1" ht="14.25">
      <c r="A5909" s="229">
        <v>705351</v>
      </c>
      <c r="B5909" s="21" t="s">
        <v>31</v>
      </c>
      <c r="C5909" s="32" t="s">
        <v>6707</v>
      </c>
      <c r="D5909" s="33" t="s">
        <v>21</v>
      </c>
      <c r="E5909" s="34">
        <v>5302.66</v>
      </c>
      <c r="F5909" s="168">
        <f t="shared" si="106"/>
        <v>5302.66</v>
      </c>
    </row>
    <row r="5910" spans="1:6" s="45" customFormat="1" ht="14.25">
      <c r="A5910" s="229">
        <v>705354</v>
      </c>
      <c r="B5910" s="21" t="s">
        <v>31</v>
      </c>
      <c r="C5910" s="32" t="s">
        <v>6708</v>
      </c>
      <c r="D5910" s="33" t="s">
        <v>21</v>
      </c>
      <c r="E5910" s="34">
        <v>6380.48</v>
      </c>
      <c r="F5910" s="168">
        <f t="shared" si="106"/>
        <v>6380.48</v>
      </c>
    </row>
    <row r="5911" spans="1:6" s="45" customFormat="1" ht="14.25">
      <c r="A5911" s="229">
        <v>705353</v>
      </c>
      <c r="B5911" s="21" t="s">
        <v>31</v>
      </c>
      <c r="C5911" s="32" t="s">
        <v>6709</v>
      </c>
      <c r="D5911" s="33" t="s">
        <v>21</v>
      </c>
      <c r="E5911" s="34">
        <v>5900.09</v>
      </c>
      <c r="F5911" s="168">
        <f t="shared" si="106"/>
        <v>5900.09</v>
      </c>
    </row>
    <row r="5912" spans="1:6" s="45" customFormat="1" ht="14.25">
      <c r="A5912" s="229">
        <v>705360</v>
      </c>
      <c r="B5912" s="21" t="s">
        <v>31</v>
      </c>
      <c r="C5912" s="32" t="s">
        <v>6710</v>
      </c>
      <c r="D5912" s="33" t="s">
        <v>21</v>
      </c>
      <c r="E5912" s="34">
        <v>7897.13</v>
      </c>
      <c r="F5912" s="168">
        <f t="shared" si="106"/>
        <v>7897.13</v>
      </c>
    </row>
    <row r="5913" spans="1:6" s="45" customFormat="1" ht="14.25">
      <c r="A5913" s="229">
        <v>705359</v>
      </c>
      <c r="B5913" s="21" t="s">
        <v>31</v>
      </c>
      <c r="C5913" s="32" t="s">
        <v>6711</v>
      </c>
      <c r="D5913" s="33" t="s">
        <v>21</v>
      </c>
      <c r="E5913" s="34">
        <v>7277.25</v>
      </c>
      <c r="F5913" s="168">
        <f t="shared" si="106"/>
        <v>7277.25</v>
      </c>
    </row>
    <row r="5914" spans="1:6" s="45" customFormat="1" ht="14.25">
      <c r="A5914" s="229">
        <v>705362</v>
      </c>
      <c r="B5914" s="21" t="s">
        <v>31</v>
      </c>
      <c r="C5914" s="32" t="s">
        <v>6712</v>
      </c>
      <c r="D5914" s="33" t="s">
        <v>21</v>
      </c>
      <c r="E5914" s="34">
        <v>7166.56</v>
      </c>
      <c r="F5914" s="168">
        <f t="shared" si="106"/>
        <v>7166.56</v>
      </c>
    </row>
    <row r="5915" spans="1:6" s="45" customFormat="1" ht="14.25">
      <c r="A5915" s="229">
        <v>705361</v>
      </c>
      <c r="B5915" s="21" t="s">
        <v>31</v>
      </c>
      <c r="C5915" s="32" t="s">
        <v>6713</v>
      </c>
      <c r="D5915" s="33" t="s">
        <v>21</v>
      </c>
      <c r="E5915" s="34">
        <v>6546.69</v>
      </c>
      <c r="F5915" s="168">
        <f t="shared" si="106"/>
        <v>6546.69</v>
      </c>
    </row>
    <row r="5916" spans="1:6" s="45" customFormat="1" ht="14.25">
      <c r="A5916" s="229">
        <v>705370</v>
      </c>
      <c r="B5916" s="21" t="s">
        <v>31</v>
      </c>
      <c r="C5916" s="32" t="s">
        <v>6714</v>
      </c>
      <c r="D5916" s="33" t="s">
        <v>21</v>
      </c>
      <c r="E5916" s="34">
        <v>10725.62</v>
      </c>
      <c r="F5916" s="168">
        <f t="shared" si="106"/>
        <v>10725.62</v>
      </c>
    </row>
    <row r="5917" spans="1:6" s="45" customFormat="1" ht="14.25">
      <c r="A5917" s="229">
        <v>705369</v>
      </c>
      <c r="B5917" s="21" t="s">
        <v>31</v>
      </c>
      <c r="C5917" s="32" t="s">
        <v>6715</v>
      </c>
      <c r="D5917" s="33" t="s">
        <v>21</v>
      </c>
      <c r="E5917" s="34">
        <v>9733.7900000000009</v>
      </c>
      <c r="F5917" s="168">
        <f t="shared" si="106"/>
        <v>9733.7900000000009</v>
      </c>
    </row>
    <row r="5918" spans="1:6" s="45" customFormat="1" ht="14.25">
      <c r="A5918" s="229">
        <v>705372</v>
      </c>
      <c r="B5918" s="21" t="s">
        <v>31</v>
      </c>
      <c r="C5918" s="32" t="s">
        <v>6716</v>
      </c>
      <c r="D5918" s="33" t="s">
        <v>21</v>
      </c>
      <c r="E5918" s="34">
        <v>11441.03</v>
      </c>
      <c r="F5918" s="168">
        <f t="shared" si="106"/>
        <v>11441.03</v>
      </c>
    </row>
    <row r="5919" spans="1:6" s="45" customFormat="1" ht="14.25">
      <c r="A5919" s="229">
        <v>705371</v>
      </c>
      <c r="B5919" s="21" t="s">
        <v>31</v>
      </c>
      <c r="C5919" s="32" t="s">
        <v>6717</v>
      </c>
      <c r="D5919" s="33" t="s">
        <v>21</v>
      </c>
      <c r="E5919" s="34">
        <v>10449.200000000001</v>
      </c>
      <c r="F5919" s="168">
        <f t="shared" si="106"/>
        <v>10449.200000000001</v>
      </c>
    </row>
    <row r="5920" spans="1:6" s="45" customFormat="1" ht="14.25">
      <c r="A5920" s="229">
        <v>705364</v>
      </c>
      <c r="B5920" s="21" t="s">
        <v>31</v>
      </c>
      <c r="C5920" s="32" t="s">
        <v>6718</v>
      </c>
      <c r="D5920" s="33" t="s">
        <v>21</v>
      </c>
      <c r="E5920" s="34">
        <v>8143.72</v>
      </c>
      <c r="F5920" s="168">
        <f t="shared" si="106"/>
        <v>8143.72</v>
      </c>
    </row>
    <row r="5921" spans="1:6" s="45" customFormat="1" ht="14.25">
      <c r="A5921" s="229">
        <v>705363</v>
      </c>
      <c r="B5921" s="21" t="s">
        <v>31</v>
      </c>
      <c r="C5921" s="32" t="s">
        <v>6719</v>
      </c>
      <c r="D5921" s="33" t="s">
        <v>21</v>
      </c>
      <c r="E5921" s="34">
        <v>7523.85</v>
      </c>
      <c r="F5921" s="168">
        <f t="shared" si="106"/>
        <v>7523.85</v>
      </c>
    </row>
    <row r="5922" spans="1:6" s="45" customFormat="1" ht="14.25">
      <c r="A5922" s="229">
        <v>705366</v>
      </c>
      <c r="B5922" s="21" t="s">
        <v>31</v>
      </c>
      <c r="C5922" s="32" t="s">
        <v>6720</v>
      </c>
      <c r="D5922" s="33" t="s">
        <v>21</v>
      </c>
      <c r="E5922" s="34">
        <v>8879.2199999999993</v>
      </c>
      <c r="F5922" s="168">
        <f t="shared" si="106"/>
        <v>8879.2199999999993</v>
      </c>
    </row>
    <row r="5923" spans="1:6" s="45" customFormat="1" ht="14.25">
      <c r="A5923" s="229">
        <v>705365</v>
      </c>
      <c r="B5923" s="21" t="s">
        <v>31</v>
      </c>
      <c r="C5923" s="32" t="s">
        <v>6721</v>
      </c>
      <c r="D5923" s="33" t="s">
        <v>21</v>
      </c>
      <c r="E5923" s="34">
        <v>8063.11</v>
      </c>
      <c r="F5923" s="168">
        <f t="shared" si="106"/>
        <v>8063.11</v>
      </c>
    </row>
    <row r="5924" spans="1:6" s="45" customFormat="1" ht="14.25">
      <c r="A5924" s="229">
        <v>705368</v>
      </c>
      <c r="B5924" s="21" t="s">
        <v>31</v>
      </c>
      <c r="C5924" s="32" t="s">
        <v>6722</v>
      </c>
      <c r="D5924" s="33" t="s">
        <v>21</v>
      </c>
      <c r="E5924" s="34">
        <v>9984.41</v>
      </c>
      <c r="F5924" s="168">
        <f t="shared" si="106"/>
        <v>9984.41</v>
      </c>
    </row>
    <row r="5925" spans="1:6" s="45" customFormat="1" ht="14.25">
      <c r="A5925" s="229">
        <v>705367</v>
      </c>
      <c r="B5925" s="21" t="s">
        <v>31</v>
      </c>
      <c r="C5925" s="32" t="s">
        <v>6723</v>
      </c>
      <c r="D5925" s="33" t="s">
        <v>21</v>
      </c>
      <c r="E5925" s="34">
        <v>9168.2999999999993</v>
      </c>
      <c r="F5925" s="168">
        <f t="shared" si="106"/>
        <v>9168.2999999999993</v>
      </c>
    </row>
    <row r="5926" spans="1:6" s="45" customFormat="1" ht="14.25">
      <c r="A5926" s="229">
        <v>705374</v>
      </c>
      <c r="B5926" s="21" t="s">
        <v>31</v>
      </c>
      <c r="C5926" s="32" t="s">
        <v>6724</v>
      </c>
      <c r="D5926" s="33" t="s">
        <v>21</v>
      </c>
      <c r="E5926" s="34">
        <v>10430.24</v>
      </c>
      <c r="F5926" s="168">
        <f t="shared" si="106"/>
        <v>10430.24</v>
      </c>
    </row>
    <row r="5927" spans="1:6" s="45" customFormat="1" ht="14.25">
      <c r="A5927" s="229">
        <v>705373</v>
      </c>
      <c r="B5927" s="21" t="s">
        <v>31</v>
      </c>
      <c r="C5927" s="32" t="s">
        <v>6725</v>
      </c>
      <c r="D5927" s="33" t="s">
        <v>21</v>
      </c>
      <c r="E5927" s="34">
        <v>9643.2900000000009</v>
      </c>
      <c r="F5927" s="168">
        <f t="shared" si="106"/>
        <v>9643.2900000000009</v>
      </c>
    </row>
    <row r="5928" spans="1:6" s="45" customFormat="1" ht="14.25">
      <c r="A5928" s="229">
        <v>705376</v>
      </c>
      <c r="B5928" s="21" t="s">
        <v>31</v>
      </c>
      <c r="C5928" s="32" t="s">
        <v>6726</v>
      </c>
      <c r="D5928" s="33" t="s">
        <v>21</v>
      </c>
      <c r="E5928" s="34">
        <v>9320.58</v>
      </c>
      <c r="F5928" s="168">
        <f t="shared" si="106"/>
        <v>9320.58</v>
      </c>
    </row>
    <row r="5929" spans="1:6" s="45" customFormat="1" ht="14.25">
      <c r="A5929" s="229">
        <v>705375</v>
      </c>
      <c r="B5929" s="21" t="s">
        <v>31</v>
      </c>
      <c r="C5929" s="32" t="s">
        <v>6727</v>
      </c>
      <c r="D5929" s="33" t="s">
        <v>21</v>
      </c>
      <c r="E5929" s="34">
        <v>8533.6299999999992</v>
      </c>
      <c r="F5929" s="168">
        <f t="shared" si="106"/>
        <v>8533.6299999999992</v>
      </c>
    </row>
    <row r="5930" spans="1:6" s="45" customFormat="1" ht="14.25">
      <c r="A5930" s="229">
        <v>705384</v>
      </c>
      <c r="B5930" s="21" t="s">
        <v>31</v>
      </c>
      <c r="C5930" s="32" t="s">
        <v>6728</v>
      </c>
      <c r="D5930" s="33" t="s">
        <v>21</v>
      </c>
      <c r="E5930" s="34">
        <v>14209.2</v>
      </c>
      <c r="F5930" s="168">
        <f t="shared" si="106"/>
        <v>14209.2</v>
      </c>
    </row>
    <row r="5931" spans="1:6" s="45" customFormat="1" ht="14.25">
      <c r="A5931" s="229">
        <v>705383</v>
      </c>
      <c r="B5931" s="21" t="s">
        <v>31</v>
      </c>
      <c r="C5931" s="32" t="s">
        <v>6729</v>
      </c>
      <c r="D5931" s="33" t="s">
        <v>21</v>
      </c>
      <c r="E5931" s="34">
        <v>13003.39</v>
      </c>
      <c r="F5931" s="168">
        <f t="shared" si="106"/>
        <v>13003.39</v>
      </c>
    </row>
    <row r="5932" spans="1:6" s="45" customFormat="1" ht="14.25">
      <c r="A5932" s="229">
        <v>705386</v>
      </c>
      <c r="B5932" s="21" t="s">
        <v>31</v>
      </c>
      <c r="C5932" s="32" t="s">
        <v>6730</v>
      </c>
      <c r="D5932" s="33" t="s">
        <v>21</v>
      </c>
      <c r="E5932" s="34">
        <v>15345.09</v>
      </c>
      <c r="F5932" s="168">
        <f t="shared" si="106"/>
        <v>15345.09</v>
      </c>
    </row>
    <row r="5933" spans="1:6" s="45" customFormat="1" ht="14.25">
      <c r="A5933" s="229">
        <v>705385</v>
      </c>
      <c r="B5933" s="21" t="s">
        <v>31</v>
      </c>
      <c r="C5933" s="32" t="s">
        <v>6731</v>
      </c>
      <c r="D5933" s="33" t="s">
        <v>21</v>
      </c>
      <c r="E5933" s="34">
        <v>14139.29</v>
      </c>
      <c r="F5933" s="168">
        <f t="shared" si="106"/>
        <v>14139.29</v>
      </c>
    </row>
    <row r="5934" spans="1:6" s="45" customFormat="1" ht="14.25">
      <c r="A5934" s="229">
        <v>705378</v>
      </c>
      <c r="B5934" s="21" t="s">
        <v>31</v>
      </c>
      <c r="C5934" s="32" t="s">
        <v>6732</v>
      </c>
      <c r="D5934" s="33" t="s">
        <v>21</v>
      </c>
      <c r="E5934" s="34">
        <v>10587.4</v>
      </c>
      <c r="F5934" s="168">
        <f t="shared" si="106"/>
        <v>10587.4</v>
      </c>
    </row>
    <row r="5935" spans="1:6" s="45" customFormat="1" ht="14.25">
      <c r="A5935" s="229">
        <v>705377</v>
      </c>
      <c r="B5935" s="21" t="s">
        <v>31</v>
      </c>
      <c r="C5935" s="32" t="s">
        <v>6733</v>
      </c>
      <c r="D5935" s="33" t="s">
        <v>21</v>
      </c>
      <c r="E5935" s="34">
        <v>9593.9500000000007</v>
      </c>
      <c r="F5935" s="168">
        <f t="shared" ref="F5935:F5998" si="107">E5935*$F$5038</f>
        <v>9593.9500000000007</v>
      </c>
    </row>
    <row r="5936" spans="1:6" s="45" customFormat="1" ht="14.25">
      <c r="A5936" s="229">
        <v>705380</v>
      </c>
      <c r="B5936" s="21" t="s">
        <v>31</v>
      </c>
      <c r="C5936" s="32" t="s">
        <v>6734</v>
      </c>
      <c r="D5936" s="33" t="s">
        <v>21</v>
      </c>
      <c r="E5936" s="34">
        <v>12052.59</v>
      </c>
      <c r="F5936" s="168">
        <f t="shared" si="107"/>
        <v>12052.59</v>
      </c>
    </row>
    <row r="5937" spans="1:6" s="45" customFormat="1" ht="14.25">
      <c r="A5937" s="229">
        <v>705379</v>
      </c>
      <c r="B5937" s="21" t="s">
        <v>31</v>
      </c>
      <c r="C5937" s="32" t="s">
        <v>6735</v>
      </c>
      <c r="D5937" s="33" t="s">
        <v>21</v>
      </c>
      <c r="E5937" s="34">
        <v>11059.14</v>
      </c>
      <c r="F5937" s="168">
        <f t="shared" si="107"/>
        <v>11059.14</v>
      </c>
    </row>
    <row r="5938" spans="1:6" s="45" customFormat="1" ht="14.25">
      <c r="A5938" s="229">
        <v>705382</v>
      </c>
      <c r="B5938" s="21" t="s">
        <v>31</v>
      </c>
      <c r="C5938" s="32" t="s">
        <v>6736</v>
      </c>
      <c r="D5938" s="33" t="s">
        <v>21</v>
      </c>
      <c r="E5938" s="34">
        <v>13266.13</v>
      </c>
      <c r="F5938" s="168">
        <f t="shared" si="107"/>
        <v>13266.13</v>
      </c>
    </row>
    <row r="5939" spans="1:6" s="45" customFormat="1" ht="14.25">
      <c r="A5939" s="229">
        <v>705381</v>
      </c>
      <c r="B5939" s="21" t="s">
        <v>31</v>
      </c>
      <c r="C5939" s="32" t="s">
        <v>6737</v>
      </c>
      <c r="D5939" s="33" t="s">
        <v>21</v>
      </c>
      <c r="E5939" s="34">
        <v>12060.33</v>
      </c>
      <c r="F5939" s="168">
        <f t="shared" si="107"/>
        <v>12060.33</v>
      </c>
    </row>
    <row r="5940" spans="1:6" s="45" customFormat="1" ht="14.25">
      <c r="A5940" s="229">
        <v>705388</v>
      </c>
      <c r="B5940" s="21" t="s">
        <v>31</v>
      </c>
      <c r="C5940" s="32" t="s">
        <v>6738</v>
      </c>
      <c r="D5940" s="33" t="s">
        <v>21</v>
      </c>
      <c r="E5940" s="34">
        <v>13064.89</v>
      </c>
      <c r="F5940" s="168">
        <f t="shared" si="107"/>
        <v>13064.89</v>
      </c>
    </row>
    <row r="5941" spans="1:6" s="45" customFormat="1" ht="14.25">
      <c r="A5941" s="229">
        <v>705387</v>
      </c>
      <c r="B5941" s="21" t="s">
        <v>31</v>
      </c>
      <c r="C5941" s="32" t="s">
        <v>6739</v>
      </c>
      <c r="D5941" s="33" t="s">
        <v>21</v>
      </c>
      <c r="E5941" s="34">
        <v>11895.33</v>
      </c>
      <c r="F5941" s="168">
        <f t="shared" si="107"/>
        <v>11895.33</v>
      </c>
    </row>
    <row r="5942" spans="1:6" s="45" customFormat="1" ht="14.25">
      <c r="A5942" s="229">
        <v>705390</v>
      </c>
      <c r="B5942" s="21" t="s">
        <v>31</v>
      </c>
      <c r="C5942" s="32" t="s">
        <v>6740</v>
      </c>
      <c r="D5942" s="33" t="s">
        <v>21</v>
      </c>
      <c r="E5942" s="34">
        <v>12279.9</v>
      </c>
      <c r="F5942" s="168">
        <f t="shared" si="107"/>
        <v>12279.9</v>
      </c>
    </row>
    <row r="5943" spans="1:6" s="45" customFormat="1" ht="14.25">
      <c r="A5943" s="229">
        <v>705389</v>
      </c>
      <c r="B5943" s="21" t="s">
        <v>31</v>
      </c>
      <c r="C5943" s="32" t="s">
        <v>6741</v>
      </c>
      <c r="D5943" s="33" t="s">
        <v>21</v>
      </c>
      <c r="E5943" s="34">
        <v>11110.33</v>
      </c>
      <c r="F5943" s="168">
        <f t="shared" si="107"/>
        <v>11110.33</v>
      </c>
    </row>
    <row r="5944" spans="1:6" s="45" customFormat="1" ht="14.25">
      <c r="A5944" s="229">
        <v>705399</v>
      </c>
      <c r="B5944" s="21" t="s">
        <v>31</v>
      </c>
      <c r="C5944" s="32" t="s">
        <v>6742</v>
      </c>
      <c r="D5944" s="33" t="s">
        <v>21</v>
      </c>
      <c r="E5944" s="34">
        <v>19030.52</v>
      </c>
      <c r="F5944" s="168">
        <f t="shared" si="107"/>
        <v>19030.52</v>
      </c>
    </row>
    <row r="5945" spans="1:6" s="45" customFormat="1" ht="14.25">
      <c r="A5945" s="229">
        <v>705398</v>
      </c>
      <c r="B5945" s="21" t="s">
        <v>31</v>
      </c>
      <c r="C5945" s="32" t="s">
        <v>6743</v>
      </c>
      <c r="D5945" s="33" t="s">
        <v>21</v>
      </c>
      <c r="E5945" s="34">
        <v>17275.05</v>
      </c>
      <c r="F5945" s="168">
        <f t="shared" si="107"/>
        <v>17275.05</v>
      </c>
    </row>
    <row r="5946" spans="1:6" s="45" customFormat="1" ht="14.25">
      <c r="A5946" s="229">
        <v>705401</v>
      </c>
      <c r="B5946" s="21" t="s">
        <v>31</v>
      </c>
      <c r="C5946" s="32" t="s">
        <v>6744</v>
      </c>
      <c r="D5946" s="33" t="s">
        <v>21</v>
      </c>
      <c r="E5946" s="34">
        <v>20568.84</v>
      </c>
      <c r="F5946" s="168">
        <f t="shared" si="107"/>
        <v>20568.84</v>
      </c>
    </row>
    <row r="5947" spans="1:6" s="45" customFormat="1" ht="14.25">
      <c r="A5947" s="229">
        <v>705400</v>
      </c>
      <c r="B5947" s="21" t="s">
        <v>31</v>
      </c>
      <c r="C5947" s="32" t="s">
        <v>6745</v>
      </c>
      <c r="D5947" s="33" t="s">
        <v>21</v>
      </c>
      <c r="E5947" s="34">
        <v>18813.37</v>
      </c>
      <c r="F5947" s="168">
        <f t="shared" si="107"/>
        <v>18813.37</v>
      </c>
    </row>
    <row r="5948" spans="1:6" s="45" customFormat="1" ht="14.25">
      <c r="A5948" s="229">
        <v>705392</v>
      </c>
      <c r="B5948" s="21" t="s">
        <v>31</v>
      </c>
      <c r="C5948" s="32" t="s">
        <v>6746</v>
      </c>
      <c r="D5948" s="33" t="s">
        <v>21</v>
      </c>
      <c r="E5948" s="34">
        <v>14009.46</v>
      </c>
      <c r="F5948" s="168">
        <f t="shared" si="107"/>
        <v>14009.46</v>
      </c>
    </row>
    <row r="5949" spans="1:6" s="45" customFormat="1" ht="14.25">
      <c r="A5949" s="229">
        <v>705391</v>
      </c>
      <c r="B5949" s="21" t="s">
        <v>31</v>
      </c>
      <c r="C5949" s="32" t="s">
        <v>6747</v>
      </c>
      <c r="D5949" s="33" t="s">
        <v>21</v>
      </c>
      <c r="E5949" s="34">
        <v>12590.9</v>
      </c>
      <c r="F5949" s="168">
        <f t="shared" si="107"/>
        <v>12590.9</v>
      </c>
    </row>
    <row r="5950" spans="1:6" s="45" customFormat="1" ht="14.25">
      <c r="A5950" s="229">
        <v>705395</v>
      </c>
      <c r="B5950" s="21" t="s">
        <v>31</v>
      </c>
      <c r="C5950" s="32" t="s">
        <v>6748</v>
      </c>
      <c r="D5950" s="33" t="s">
        <v>21</v>
      </c>
      <c r="E5950" s="34">
        <v>16050.19</v>
      </c>
      <c r="F5950" s="168">
        <f t="shared" si="107"/>
        <v>16050.19</v>
      </c>
    </row>
    <row r="5951" spans="1:6" s="45" customFormat="1" ht="14.25">
      <c r="A5951" s="229">
        <v>705394</v>
      </c>
      <c r="B5951" s="21" t="s">
        <v>31</v>
      </c>
      <c r="C5951" s="32" t="s">
        <v>6749</v>
      </c>
      <c r="D5951" s="33" t="s">
        <v>21</v>
      </c>
      <c r="E5951" s="34">
        <v>14631.63</v>
      </c>
      <c r="F5951" s="168">
        <f t="shared" si="107"/>
        <v>14631.63</v>
      </c>
    </row>
    <row r="5952" spans="1:6" s="45" customFormat="1" ht="14.25">
      <c r="A5952" s="229">
        <v>705397</v>
      </c>
      <c r="B5952" s="21" t="s">
        <v>31</v>
      </c>
      <c r="C5952" s="32" t="s">
        <v>6750</v>
      </c>
      <c r="D5952" s="33" t="s">
        <v>21</v>
      </c>
      <c r="E5952" s="34">
        <v>17561.919999999998</v>
      </c>
      <c r="F5952" s="168">
        <f t="shared" si="107"/>
        <v>17561.919999999998</v>
      </c>
    </row>
    <row r="5953" spans="1:6" s="45" customFormat="1" ht="14.25">
      <c r="A5953" s="229">
        <v>705396</v>
      </c>
      <c r="B5953" s="21" t="s">
        <v>31</v>
      </c>
      <c r="C5953" s="32" t="s">
        <v>6751</v>
      </c>
      <c r="D5953" s="33" t="s">
        <v>21</v>
      </c>
      <c r="E5953" s="34">
        <v>15806.45</v>
      </c>
      <c r="F5953" s="168">
        <f t="shared" si="107"/>
        <v>15806.45</v>
      </c>
    </row>
    <row r="5954" spans="1:6" s="45" customFormat="1" ht="14.25">
      <c r="A5954" s="229">
        <v>804213</v>
      </c>
      <c r="B5954" s="21" t="s">
        <v>31</v>
      </c>
      <c r="C5954" s="32" t="s">
        <v>6752</v>
      </c>
      <c r="D5954" s="33" t="s">
        <v>20</v>
      </c>
      <c r="E5954" s="34">
        <v>1499.57</v>
      </c>
      <c r="F5954" s="168">
        <f t="shared" si="107"/>
        <v>1499.57</v>
      </c>
    </row>
    <row r="5955" spans="1:6" s="45" customFormat="1" ht="14.25">
      <c r="A5955" s="229">
        <v>804212</v>
      </c>
      <c r="B5955" s="21" t="s">
        <v>31</v>
      </c>
      <c r="C5955" s="32" t="s">
        <v>6753</v>
      </c>
      <c r="D5955" s="33" t="s">
        <v>20</v>
      </c>
      <c r="E5955" s="34">
        <v>1212.79</v>
      </c>
      <c r="F5955" s="168">
        <f t="shared" si="107"/>
        <v>1212.79</v>
      </c>
    </row>
    <row r="5956" spans="1:6" s="45" customFormat="1" ht="14.25">
      <c r="A5956" s="229">
        <v>804217</v>
      </c>
      <c r="B5956" s="21" t="s">
        <v>31</v>
      </c>
      <c r="C5956" s="32" t="s">
        <v>6754</v>
      </c>
      <c r="D5956" s="33" t="s">
        <v>20</v>
      </c>
      <c r="E5956" s="34">
        <v>1508.25</v>
      </c>
      <c r="F5956" s="168">
        <f t="shared" si="107"/>
        <v>1508.25</v>
      </c>
    </row>
    <row r="5957" spans="1:6" s="45" customFormat="1" ht="14.25">
      <c r="A5957" s="229">
        <v>804216</v>
      </c>
      <c r="B5957" s="21" t="s">
        <v>31</v>
      </c>
      <c r="C5957" s="32" t="s">
        <v>6755</v>
      </c>
      <c r="D5957" s="33" t="s">
        <v>20</v>
      </c>
      <c r="E5957" s="34">
        <v>1220.8800000000001</v>
      </c>
      <c r="F5957" s="168">
        <f t="shared" si="107"/>
        <v>1220.8800000000001</v>
      </c>
    </row>
    <row r="5958" spans="1:6" s="45" customFormat="1" ht="14.25">
      <c r="A5958" s="229">
        <v>804219</v>
      </c>
      <c r="B5958" s="21" t="s">
        <v>31</v>
      </c>
      <c r="C5958" s="32" t="s">
        <v>6756</v>
      </c>
      <c r="D5958" s="33" t="s">
        <v>20</v>
      </c>
      <c r="E5958" s="34">
        <v>1519.23</v>
      </c>
      <c r="F5958" s="168">
        <f t="shared" si="107"/>
        <v>1519.23</v>
      </c>
    </row>
    <row r="5959" spans="1:6" s="45" customFormat="1" ht="14.25">
      <c r="A5959" s="229">
        <v>804218</v>
      </c>
      <c r="B5959" s="21" t="s">
        <v>31</v>
      </c>
      <c r="C5959" s="32" t="s">
        <v>6757</v>
      </c>
      <c r="D5959" s="33" t="s">
        <v>20</v>
      </c>
      <c r="E5959" s="34">
        <v>1231.28</v>
      </c>
      <c r="F5959" s="168">
        <f t="shared" si="107"/>
        <v>1231.28</v>
      </c>
    </row>
    <row r="5960" spans="1:6" s="45" customFormat="1" ht="14.25">
      <c r="A5960" s="229">
        <v>804221</v>
      </c>
      <c r="B5960" s="21" t="s">
        <v>31</v>
      </c>
      <c r="C5960" s="32" t="s">
        <v>6758</v>
      </c>
      <c r="D5960" s="33" t="s">
        <v>20</v>
      </c>
      <c r="E5960" s="34">
        <v>1536.92</v>
      </c>
      <c r="F5960" s="168">
        <f t="shared" si="107"/>
        <v>1536.92</v>
      </c>
    </row>
    <row r="5961" spans="1:6" s="45" customFormat="1" ht="14.25">
      <c r="A5961" s="229">
        <v>804220</v>
      </c>
      <c r="B5961" s="21" t="s">
        <v>31</v>
      </c>
      <c r="C5961" s="32" t="s">
        <v>6759</v>
      </c>
      <c r="D5961" s="33" t="s">
        <v>20</v>
      </c>
      <c r="E5961" s="34">
        <v>1247.95</v>
      </c>
      <c r="F5961" s="168">
        <f t="shared" si="107"/>
        <v>1247.95</v>
      </c>
    </row>
    <row r="5962" spans="1:6" s="45" customFormat="1" ht="14.25">
      <c r="A5962" s="229">
        <v>804223</v>
      </c>
      <c r="B5962" s="21" t="s">
        <v>31</v>
      </c>
      <c r="C5962" s="32" t="s">
        <v>6760</v>
      </c>
      <c r="D5962" s="33" t="s">
        <v>20</v>
      </c>
      <c r="E5962" s="34">
        <v>1560.1</v>
      </c>
      <c r="F5962" s="168">
        <f t="shared" si="107"/>
        <v>1560.1</v>
      </c>
    </row>
    <row r="5963" spans="1:6" s="45" customFormat="1" ht="14.25">
      <c r="A5963" s="229">
        <v>804222</v>
      </c>
      <c r="B5963" s="21" t="s">
        <v>31</v>
      </c>
      <c r="C5963" s="32" t="s">
        <v>6761</v>
      </c>
      <c r="D5963" s="33" t="s">
        <v>20</v>
      </c>
      <c r="E5963" s="34">
        <v>1269.81</v>
      </c>
      <c r="F5963" s="168">
        <f t="shared" si="107"/>
        <v>1269.81</v>
      </c>
    </row>
    <row r="5964" spans="1:6" s="45" customFormat="1" ht="14.25">
      <c r="A5964" s="229">
        <v>804225</v>
      </c>
      <c r="B5964" s="21" t="s">
        <v>31</v>
      </c>
      <c r="C5964" s="32" t="s">
        <v>6762</v>
      </c>
      <c r="D5964" s="33" t="s">
        <v>20</v>
      </c>
      <c r="E5964" s="34">
        <v>1590.64</v>
      </c>
      <c r="F5964" s="168">
        <f t="shared" si="107"/>
        <v>1590.64</v>
      </c>
    </row>
    <row r="5965" spans="1:6" s="45" customFormat="1" ht="14.25">
      <c r="A5965" s="229">
        <v>804224</v>
      </c>
      <c r="B5965" s="21" t="s">
        <v>31</v>
      </c>
      <c r="C5965" s="32" t="s">
        <v>6763</v>
      </c>
      <c r="D5965" s="33" t="s">
        <v>20</v>
      </c>
      <c r="E5965" s="34">
        <v>1298.8800000000001</v>
      </c>
      <c r="F5965" s="168">
        <f t="shared" si="107"/>
        <v>1298.8800000000001</v>
      </c>
    </row>
    <row r="5966" spans="1:6" s="45" customFormat="1" ht="14.25">
      <c r="A5966" s="229">
        <v>804227</v>
      </c>
      <c r="B5966" s="21" t="s">
        <v>31</v>
      </c>
      <c r="C5966" s="32" t="s">
        <v>6764</v>
      </c>
      <c r="D5966" s="33" t="s">
        <v>20</v>
      </c>
      <c r="E5966" s="34">
        <v>1632.04</v>
      </c>
      <c r="F5966" s="168">
        <f t="shared" si="107"/>
        <v>1632.04</v>
      </c>
    </row>
    <row r="5967" spans="1:6" s="45" customFormat="1" ht="14.25">
      <c r="A5967" s="229">
        <v>804226</v>
      </c>
      <c r="B5967" s="21" t="s">
        <v>31</v>
      </c>
      <c r="C5967" s="32" t="s">
        <v>6765</v>
      </c>
      <c r="D5967" s="33" t="s">
        <v>20</v>
      </c>
      <c r="E5967" s="34">
        <v>1338.52</v>
      </c>
      <c r="F5967" s="168">
        <f t="shared" si="107"/>
        <v>1338.52</v>
      </c>
    </row>
    <row r="5968" spans="1:6" s="45" customFormat="1" ht="14.25">
      <c r="A5968" s="229">
        <v>804229</v>
      </c>
      <c r="B5968" s="21" t="s">
        <v>31</v>
      </c>
      <c r="C5968" s="32" t="s">
        <v>6766</v>
      </c>
      <c r="D5968" s="33" t="s">
        <v>20</v>
      </c>
      <c r="E5968" s="34">
        <v>1686.17</v>
      </c>
      <c r="F5968" s="168">
        <f t="shared" si="107"/>
        <v>1686.17</v>
      </c>
    </row>
    <row r="5969" spans="1:6" s="45" customFormat="1" ht="14.25">
      <c r="A5969" s="229">
        <v>804228</v>
      </c>
      <c r="B5969" s="21" t="s">
        <v>31</v>
      </c>
      <c r="C5969" s="32" t="s">
        <v>6767</v>
      </c>
      <c r="D5969" s="33" t="s">
        <v>20</v>
      </c>
      <c r="E5969" s="34">
        <v>1390.74</v>
      </c>
      <c r="F5969" s="168">
        <f t="shared" si="107"/>
        <v>1390.74</v>
      </c>
    </row>
    <row r="5970" spans="1:6" s="45" customFormat="1" ht="14.25">
      <c r="A5970" s="229">
        <v>804231</v>
      </c>
      <c r="B5970" s="21" t="s">
        <v>31</v>
      </c>
      <c r="C5970" s="32" t="s">
        <v>6768</v>
      </c>
      <c r="D5970" s="33" t="s">
        <v>20</v>
      </c>
      <c r="E5970" s="34">
        <v>1760.38</v>
      </c>
      <c r="F5970" s="168">
        <f t="shared" si="107"/>
        <v>1760.38</v>
      </c>
    </row>
    <row r="5971" spans="1:6" s="45" customFormat="1" ht="14.25">
      <c r="A5971" s="229">
        <v>804230</v>
      </c>
      <c r="B5971" s="21" t="s">
        <v>31</v>
      </c>
      <c r="C5971" s="32" t="s">
        <v>6769</v>
      </c>
      <c r="D5971" s="33" t="s">
        <v>20</v>
      </c>
      <c r="E5971" s="34">
        <v>1462.76</v>
      </c>
      <c r="F5971" s="168">
        <f t="shared" si="107"/>
        <v>1462.76</v>
      </c>
    </row>
    <row r="5972" spans="1:6" s="45" customFormat="1" ht="14.25">
      <c r="A5972" s="229">
        <v>804215</v>
      </c>
      <c r="B5972" s="21" t="s">
        <v>31</v>
      </c>
      <c r="C5972" s="32" t="s">
        <v>6770</v>
      </c>
      <c r="D5972" s="33" t="s">
        <v>20</v>
      </c>
      <c r="E5972" s="34">
        <v>1501.55</v>
      </c>
      <c r="F5972" s="168">
        <f t="shared" si="107"/>
        <v>1501.55</v>
      </c>
    </row>
    <row r="5973" spans="1:6" s="45" customFormat="1" ht="14.25">
      <c r="A5973" s="229">
        <v>804214</v>
      </c>
      <c r="B5973" s="21" t="s">
        <v>31</v>
      </c>
      <c r="C5973" s="32" t="s">
        <v>6771</v>
      </c>
      <c r="D5973" s="33" t="s">
        <v>20</v>
      </c>
      <c r="E5973" s="34">
        <v>1214.6199999999999</v>
      </c>
      <c r="F5973" s="168">
        <f t="shared" si="107"/>
        <v>1214.6199999999999</v>
      </c>
    </row>
    <row r="5974" spans="1:6" s="45" customFormat="1" ht="14.25">
      <c r="A5974" s="229">
        <v>804417</v>
      </c>
      <c r="B5974" s="21" t="s">
        <v>31</v>
      </c>
      <c r="C5974" s="32" t="s">
        <v>6772</v>
      </c>
      <c r="D5974" s="33" t="s">
        <v>20</v>
      </c>
      <c r="E5974" s="34">
        <v>3878.34</v>
      </c>
      <c r="F5974" s="168">
        <f t="shared" si="107"/>
        <v>3878.34</v>
      </c>
    </row>
    <row r="5975" spans="1:6" s="45" customFormat="1" ht="14.25">
      <c r="A5975" s="229">
        <v>804233</v>
      </c>
      <c r="B5975" s="21" t="s">
        <v>31</v>
      </c>
      <c r="C5975" s="32" t="s">
        <v>6773</v>
      </c>
      <c r="D5975" s="33" t="s">
        <v>20</v>
      </c>
      <c r="E5975" s="34">
        <v>2227.85</v>
      </c>
      <c r="F5975" s="168">
        <f t="shared" si="107"/>
        <v>2227.85</v>
      </c>
    </row>
    <row r="5976" spans="1:6" s="45" customFormat="1" ht="14.25">
      <c r="A5976" s="229">
        <v>804416</v>
      </c>
      <c r="B5976" s="21" t="s">
        <v>31</v>
      </c>
      <c r="C5976" s="32" t="s">
        <v>6774</v>
      </c>
      <c r="D5976" s="33" t="s">
        <v>20</v>
      </c>
      <c r="E5976" s="34">
        <v>3130.11</v>
      </c>
      <c r="F5976" s="168">
        <f t="shared" si="107"/>
        <v>3130.11</v>
      </c>
    </row>
    <row r="5977" spans="1:6" s="45" customFormat="1" ht="14.25">
      <c r="A5977" s="229">
        <v>804232</v>
      </c>
      <c r="B5977" s="21" t="s">
        <v>31</v>
      </c>
      <c r="C5977" s="32" t="s">
        <v>6775</v>
      </c>
      <c r="D5977" s="33" t="s">
        <v>20</v>
      </c>
      <c r="E5977" s="34">
        <v>1782.8</v>
      </c>
      <c r="F5977" s="168">
        <f t="shared" si="107"/>
        <v>1782.8</v>
      </c>
    </row>
    <row r="5978" spans="1:6" s="45" customFormat="1" ht="14.25">
      <c r="A5978" s="229">
        <v>804237</v>
      </c>
      <c r="B5978" s="21" t="s">
        <v>31</v>
      </c>
      <c r="C5978" s="32" t="s">
        <v>6776</v>
      </c>
      <c r="D5978" s="33" t="s">
        <v>20</v>
      </c>
      <c r="E5978" s="34">
        <v>2240.9299999999998</v>
      </c>
      <c r="F5978" s="168">
        <f t="shared" si="107"/>
        <v>2240.9299999999998</v>
      </c>
    </row>
    <row r="5979" spans="1:6" s="45" customFormat="1" ht="14.25">
      <c r="A5979" s="229">
        <v>804236</v>
      </c>
      <c r="B5979" s="21" t="s">
        <v>31</v>
      </c>
      <c r="C5979" s="32" t="s">
        <v>6777</v>
      </c>
      <c r="D5979" s="33" t="s">
        <v>20</v>
      </c>
      <c r="E5979" s="34">
        <v>1794.86</v>
      </c>
      <c r="F5979" s="168">
        <f t="shared" si="107"/>
        <v>1794.86</v>
      </c>
    </row>
    <row r="5980" spans="1:6" s="45" customFormat="1" ht="14.25">
      <c r="A5980" s="229">
        <v>804419</v>
      </c>
      <c r="B5980" s="21" t="s">
        <v>31</v>
      </c>
      <c r="C5980" s="32" t="s">
        <v>6778</v>
      </c>
      <c r="D5980" s="33" t="s">
        <v>20</v>
      </c>
      <c r="E5980" s="34">
        <v>4056.97</v>
      </c>
      <c r="F5980" s="168">
        <f t="shared" si="107"/>
        <v>4056.97</v>
      </c>
    </row>
    <row r="5981" spans="1:6" s="45" customFormat="1" ht="14.25">
      <c r="A5981" s="229">
        <v>804239</v>
      </c>
      <c r="B5981" s="21" t="s">
        <v>31</v>
      </c>
      <c r="C5981" s="32" t="s">
        <v>6779</v>
      </c>
      <c r="D5981" s="33" t="s">
        <v>20</v>
      </c>
      <c r="E5981" s="34">
        <v>2257.96</v>
      </c>
      <c r="F5981" s="168">
        <f t="shared" si="107"/>
        <v>2257.96</v>
      </c>
    </row>
    <row r="5982" spans="1:6" s="45" customFormat="1" ht="14.25">
      <c r="A5982" s="229">
        <v>804418</v>
      </c>
      <c r="B5982" s="21" t="s">
        <v>31</v>
      </c>
      <c r="C5982" s="32" t="s">
        <v>6780</v>
      </c>
      <c r="D5982" s="33" t="s">
        <v>20</v>
      </c>
      <c r="E5982" s="34">
        <v>3272.98</v>
      </c>
      <c r="F5982" s="168">
        <f t="shared" si="107"/>
        <v>3272.98</v>
      </c>
    </row>
    <row r="5983" spans="1:6" s="45" customFormat="1" ht="14.25">
      <c r="A5983" s="229">
        <v>804238</v>
      </c>
      <c r="B5983" s="21" t="s">
        <v>31</v>
      </c>
      <c r="C5983" s="32" t="s">
        <v>6781</v>
      </c>
      <c r="D5983" s="33" t="s">
        <v>20</v>
      </c>
      <c r="E5983" s="34">
        <v>1810.58</v>
      </c>
      <c r="F5983" s="168">
        <f t="shared" si="107"/>
        <v>1810.58</v>
      </c>
    </row>
    <row r="5984" spans="1:6" s="45" customFormat="1" ht="14.25">
      <c r="A5984" s="229">
        <v>804241</v>
      </c>
      <c r="B5984" s="21" t="s">
        <v>31</v>
      </c>
      <c r="C5984" s="32" t="s">
        <v>6782</v>
      </c>
      <c r="D5984" s="33" t="s">
        <v>20</v>
      </c>
      <c r="E5984" s="34">
        <v>2282.4699999999998</v>
      </c>
      <c r="F5984" s="168">
        <f t="shared" si="107"/>
        <v>2282.4699999999998</v>
      </c>
    </row>
    <row r="5985" spans="1:6" s="45" customFormat="1" ht="14.25">
      <c r="A5985" s="229">
        <v>804240</v>
      </c>
      <c r="B5985" s="21" t="s">
        <v>31</v>
      </c>
      <c r="C5985" s="32" t="s">
        <v>6783</v>
      </c>
      <c r="D5985" s="33" t="s">
        <v>20</v>
      </c>
      <c r="E5985" s="34">
        <v>1833.33</v>
      </c>
      <c r="F5985" s="168">
        <f t="shared" si="107"/>
        <v>1833.33</v>
      </c>
    </row>
    <row r="5986" spans="1:6" s="45" customFormat="1" ht="14.25">
      <c r="A5986" s="229">
        <v>804243</v>
      </c>
      <c r="B5986" s="21" t="s">
        <v>31</v>
      </c>
      <c r="C5986" s="32" t="s">
        <v>6784</v>
      </c>
      <c r="D5986" s="33" t="s">
        <v>20</v>
      </c>
      <c r="E5986" s="34">
        <v>2315.9899999999998</v>
      </c>
      <c r="F5986" s="168">
        <f t="shared" si="107"/>
        <v>2315.9899999999998</v>
      </c>
    </row>
    <row r="5987" spans="1:6" s="45" customFormat="1" ht="14.25">
      <c r="A5987" s="229">
        <v>804242</v>
      </c>
      <c r="B5987" s="21" t="s">
        <v>31</v>
      </c>
      <c r="C5987" s="32" t="s">
        <v>6785</v>
      </c>
      <c r="D5987" s="33" t="s">
        <v>20</v>
      </c>
      <c r="E5987" s="34">
        <v>1864.64</v>
      </c>
      <c r="F5987" s="168">
        <f t="shared" si="107"/>
        <v>1864.64</v>
      </c>
    </row>
    <row r="5988" spans="1:6" s="45" customFormat="1" ht="14.25">
      <c r="A5988" s="229">
        <v>804421</v>
      </c>
      <c r="B5988" s="21" t="s">
        <v>31</v>
      </c>
      <c r="C5988" s="32" t="s">
        <v>6786</v>
      </c>
      <c r="D5988" s="33" t="s">
        <v>20</v>
      </c>
      <c r="E5988" s="34">
        <v>4527</v>
      </c>
      <c r="F5988" s="168">
        <f t="shared" si="107"/>
        <v>4527</v>
      </c>
    </row>
    <row r="5989" spans="1:6" s="45" customFormat="1" ht="14.25">
      <c r="A5989" s="229">
        <v>804245</v>
      </c>
      <c r="B5989" s="21" t="s">
        <v>31</v>
      </c>
      <c r="C5989" s="32" t="s">
        <v>6787</v>
      </c>
      <c r="D5989" s="33" t="s">
        <v>20</v>
      </c>
      <c r="E5989" s="34">
        <v>2361.25</v>
      </c>
      <c r="F5989" s="168">
        <f t="shared" si="107"/>
        <v>2361.25</v>
      </c>
    </row>
    <row r="5990" spans="1:6" s="45" customFormat="1" ht="14.25">
      <c r="A5990" s="229">
        <v>804420</v>
      </c>
      <c r="B5990" s="21" t="s">
        <v>31</v>
      </c>
      <c r="C5990" s="32" t="s">
        <v>6788</v>
      </c>
      <c r="D5990" s="33" t="s">
        <v>20</v>
      </c>
      <c r="E5990" s="34">
        <v>3649.67</v>
      </c>
      <c r="F5990" s="168">
        <f t="shared" si="107"/>
        <v>3649.67</v>
      </c>
    </row>
    <row r="5991" spans="1:6" s="45" customFormat="1" ht="14.25">
      <c r="A5991" s="229">
        <v>804244</v>
      </c>
      <c r="B5991" s="21" t="s">
        <v>31</v>
      </c>
      <c r="C5991" s="32" t="s">
        <v>6789</v>
      </c>
      <c r="D5991" s="33" t="s">
        <v>20</v>
      </c>
      <c r="E5991" s="34">
        <v>1907.13</v>
      </c>
      <c r="F5991" s="168">
        <f t="shared" si="107"/>
        <v>1907.13</v>
      </c>
    </row>
    <row r="5992" spans="1:6" s="45" customFormat="1" ht="14.25">
      <c r="A5992" s="229">
        <v>804247</v>
      </c>
      <c r="B5992" s="21" t="s">
        <v>31</v>
      </c>
      <c r="C5992" s="32" t="s">
        <v>6790</v>
      </c>
      <c r="D5992" s="33" t="s">
        <v>20</v>
      </c>
      <c r="E5992" s="34">
        <v>2420.46</v>
      </c>
      <c r="F5992" s="168">
        <f t="shared" si="107"/>
        <v>2420.46</v>
      </c>
    </row>
    <row r="5993" spans="1:6" s="45" customFormat="1" ht="14.25">
      <c r="A5993" s="229">
        <v>804246</v>
      </c>
      <c r="B5993" s="21" t="s">
        <v>31</v>
      </c>
      <c r="C5993" s="32" t="s">
        <v>6791</v>
      </c>
      <c r="D5993" s="33" t="s">
        <v>20</v>
      </c>
      <c r="E5993" s="34">
        <v>1963.26</v>
      </c>
      <c r="F5993" s="168">
        <f t="shared" si="107"/>
        <v>1963.26</v>
      </c>
    </row>
    <row r="5994" spans="1:6" s="45" customFormat="1" ht="14.25">
      <c r="A5994" s="229">
        <v>804249</v>
      </c>
      <c r="B5994" s="21" t="s">
        <v>31</v>
      </c>
      <c r="C5994" s="32" t="s">
        <v>6792</v>
      </c>
      <c r="D5994" s="33" t="s">
        <v>20</v>
      </c>
      <c r="E5994" s="34">
        <v>2499.87</v>
      </c>
      <c r="F5994" s="168">
        <f t="shared" si="107"/>
        <v>2499.87</v>
      </c>
    </row>
    <row r="5995" spans="1:6" s="45" customFormat="1" ht="14.25">
      <c r="A5995" s="229">
        <v>804248</v>
      </c>
      <c r="B5995" s="21" t="s">
        <v>31</v>
      </c>
      <c r="C5995" s="32" t="s">
        <v>6793</v>
      </c>
      <c r="D5995" s="33" t="s">
        <v>20</v>
      </c>
      <c r="E5995" s="34">
        <v>2039</v>
      </c>
      <c r="F5995" s="168">
        <f t="shared" si="107"/>
        <v>2039</v>
      </c>
    </row>
    <row r="5996" spans="1:6" s="45" customFormat="1" ht="14.25">
      <c r="A5996" s="229">
        <v>804423</v>
      </c>
      <c r="B5996" s="21" t="s">
        <v>31</v>
      </c>
      <c r="C5996" s="32" t="s">
        <v>6794</v>
      </c>
      <c r="D5996" s="33" t="s">
        <v>20</v>
      </c>
      <c r="E5996" s="34">
        <v>5604.87</v>
      </c>
      <c r="F5996" s="168">
        <f t="shared" si="107"/>
        <v>5604.87</v>
      </c>
    </row>
    <row r="5997" spans="1:6" s="45" customFormat="1" ht="14.25">
      <c r="A5997" s="229">
        <v>804251</v>
      </c>
      <c r="B5997" s="21" t="s">
        <v>31</v>
      </c>
      <c r="C5997" s="32" t="s">
        <v>6795</v>
      </c>
      <c r="D5997" s="33" t="s">
        <v>20</v>
      </c>
      <c r="E5997" s="34">
        <v>2605.83</v>
      </c>
      <c r="F5997" s="168">
        <f t="shared" si="107"/>
        <v>2605.83</v>
      </c>
    </row>
    <row r="5998" spans="1:6" s="45" customFormat="1" ht="14.25">
      <c r="A5998" s="229">
        <v>804422</v>
      </c>
      <c r="B5998" s="21" t="s">
        <v>31</v>
      </c>
      <c r="C5998" s="32" t="s">
        <v>6796</v>
      </c>
      <c r="D5998" s="33" t="s">
        <v>20</v>
      </c>
      <c r="E5998" s="34">
        <v>4510.21</v>
      </c>
      <c r="F5998" s="168">
        <f t="shared" si="107"/>
        <v>4510.21</v>
      </c>
    </row>
    <row r="5999" spans="1:6" s="45" customFormat="1" ht="14.25">
      <c r="A5999" s="229">
        <v>804250</v>
      </c>
      <c r="B5999" s="21" t="s">
        <v>31</v>
      </c>
      <c r="C5999" s="32" t="s">
        <v>6797</v>
      </c>
      <c r="D5999" s="33" t="s">
        <v>20</v>
      </c>
      <c r="E5999" s="34">
        <v>2141.15</v>
      </c>
      <c r="F5999" s="168">
        <f t="shared" ref="F5999:F6062" si="108">E5999*$F$5038</f>
        <v>2141.15</v>
      </c>
    </row>
    <row r="6000" spans="1:6" s="45" customFormat="1" ht="14.25">
      <c r="A6000" s="229">
        <v>804235</v>
      </c>
      <c r="B6000" s="21" t="s">
        <v>31</v>
      </c>
      <c r="C6000" s="32" t="s">
        <v>6798</v>
      </c>
      <c r="D6000" s="33" t="s">
        <v>20</v>
      </c>
      <c r="E6000" s="34">
        <v>2231.04</v>
      </c>
      <c r="F6000" s="168">
        <f t="shared" si="108"/>
        <v>2231.04</v>
      </c>
    </row>
    <row r="6001" spans="1:6" s="45" customFormat="1" ht="14.25">
      <c r="A6001" s="229">
        <v>804234</v>
      </c>
      <c r="B6001" s="21" t="s">
        <v>31</v>
      </c>
      <c r="C6001" s="32" t="s">
        <v>6799</v>
      </c>
      <c r="D6001" s="33" t="s">
        <v>20</v>
      </c>
      <c r="E6001" s="34">
        <v>1785.7</v>
      </c>
      <c r="F6001" s="168">
        <f t="shared" si="108"/>
        <v>1785.7</v>
      </c>
    </row>
    <row r="6002" spans="1:6" s="45" customFormat="1" ht="14.25">
      <c r="A6002" s="229">
        <v>804425</v>
      </c>
      <c r="B6002" s="21" t="s">
        <v>31</v>
      </c>
      <c r="C6002" s="32" t="s">
        <v>6800</v>
      </c>
      <c r="D6002" s="33" t="s">
        <v>20</v>
      </c>
      <c r="E6002" s="34">
        <v>5622.12</v>
      </c>
      <c r="F6002" s="168">
        <f t="shared" si="108"/>
        <v>5622.12</v>
      </c>
    </row>
    <row r="6003" spans="1:6" s="45" customFormat="1" ht="14.25">
      <c r="A6003" s="229">
        <v>804253</v>
      </c>
      <c r="B6003" s="21" t="s">
        <v>31</v>
      </c>
      <c r="C6003" s="32" t="s">
        <v>6801</v>
      </c>
      <c r="D6003" s="33" t="s">
        <v>20</v>
      </c>
      <c r="E6003" s="34">
        <v>3096.42</v>
      </c>
      <c r="F6003" s="168">
        <f t="shared" si="108"/>
        <v>3096.42</v>
      </c>
    </row>
    <row r="6004" spans="1:6" s="45" customFormat="1" ht="14.25">
      <c r="A6004" s="229">
        <v>804424</v>
      </c>
      <c r="B6004" s="21" t="s">
        <v>31</v>
      </c>
      <c r="C6004" s="32" t="s">
        <v>6802</v>
      </c>
      <c r="D6004" s="33" t="s">
        <v>20</v>
      </c>
      <c r="E6004" s="34">
        <v>4466.07</v>
      </c>
      <c r="F6004" s="168">
        <f t="shared" si="108"/>
        <v>4466.07</v>
      </c>
    </row>
    <row r="6005" spans="1:6" s="45" customFormat="1" ht="14.25">
      <c r="A6005" s="229">
        <v>804252</v>
      </c>
      <c r="B6005" s="21" t="s">
        <v>31</v>
      </c>
      <c r="C6005" s="32" t="s">
        <v>6803</v>
      </c>
      <c r="D6005" s="33" t="s">
        <v>20</v>
      </c>
      <c r="E6005" s="34">
        <v>2450.4699999999998</v>
      </c>
      <c r="F6005" s="168">
        <f t="shared" si="108"/>
        <v>2450.4699999999998</v>
      </c>
    </row>
    <row r="6006" spans="1:6" s="45" customFormat="1" ht="14.25">
      <c r="A6006" s="229">
        <v>804257</v>
      </c>
      <c r="B6006" s="21" t="s">
        <v>31</v>
      </c>
      <c r="C6006" s="32" t="s">
        <v>6804</v>
      </c>
      <c r="D6006" s="33" t="s">
        <v>20</v>
      </c>
      <c r="E6006" s="34">
        <v>3115.67</v>
      </c>
      <c r="F6006" s="168">
        <f t="shared" si="108"/>
        <v>3115.67</v>
      </c>
    </row>
    <row r="6007" spans="1:6" s="45" customFormat="1" ht="14.25">
      <c r="A6007" s="229">
        <v>804256</v>
      </c>
      <c r="B6007" s="21" t="s">
        <v>31</v>
      </c>
      <c r="C6007" s="32" t="s">
        <v>6805</v>
      </c>
      <c r="D6007" s="33" t="s">
        <v>20</v>
      </c>
      <c r="E6007" s="34">
        <v>2467.67</v>
      </c>
      <c r="F6007" s="168">
        <f t="shared" si="108"/>
        <v>2467.67</v>
      </c>
    </row>
    <row r="6008" spans="1:6" s="45" customFormat="1" ht="14.25">
      <c r="A6008" s="229">
        <v>804427</v>
      </c>
      <c r="B6008" s="21" t="s">
        <v>31</v>
      </c>
      <c r="C6008" s="32" t="s">
        <v>6806</v>
      </c>
      <c r="D6008" s="33" t="s">
        <v>20</v>
      </c>
      <c r="E6008" s="34">
        <v>5894.36</v>
      </c>
      <c r="F6008" s="168">
        <f t="shared" si="108"/>
        <v>5894.36</v>
      </c>
    </row>
    <row r="6009" spans="1:6" s="45" customFormat="1" ht="14.25">
      <c r="A6009" s="229">
        <v>804259</v>
      </c>
      <c r="B6009" s="21" t="s">
        <v>31</v>
      </c>
      <c r="C6009" s="32" t="s">
        <v>6807</v>
      </c>
      <c r="D6009" s="33" t="s">
        <v>20</v>
      </c>
      <c r="E6009" s="34">
        <v>3140.09</v>
      </c>
      <c r="F6009" s="168">
        <f t="shared" si="108"/>
        <v>3140.09</v>
      </c>
    </row>
    <row r="6010" spans="1:6" s="45" customFormat="1" ht="14.25">
      <c r="A6010" s="229">
        <v>804426</v>
      </c>
      <c r="B6010" s="21" t="s">
        <v>31</v>
      </c>
      <c r="C6010" s="32" t="s">
        <v>6808</v>
      </c>
      <c r="D6010" s="33" t="s">
        <v>20</v>
      </c>
      <c r="E6010" s="34">
        <v>4679.6899999999996</v>
      </c>
      <c r="F6010" s="168">
        <f t="shared" si="108"/>
        <v>4679.6899999999996</v>
      </c>
    </row>
    <row r="6011" spans="1:6" s="45" customFormat="1" ht="14.25">
      <c r="A6011" s="229">
        <v>804258</v>
      </c>
      <c r="B6011" s="21" t="s">
        <v>31</v>
      </c>
      <c r="C6011" s="32" t="s">
        <v>6809</v>
      </c>
      <c r="D6011" s="33" t="s">
        <v>20</v>
      </c>
      <c r="E6011" s="34">
        <v>2489.6</v>
      </c>
      <c r="F6011" s="168">
        <f t="shared" si="108"/>
        <v>2489.6</v>
      </c>
    </row>
    <row r="6012" spans="1:6" s="45" customFormat="1" ht="14.25">
      <c r="A6012" s="229">
        <v>804261</v>
      </c>
      <c r="B6012" s="21" t="s">
        <v>31</v>
      </c>
      <c r="C6012" s="32" t="s">
        <v>6810</v>
      </c>
      <c r="D6012" s="33" t="s">
        <v>20</v>
      </c>
      <c r="E6012" s="34">
        <v>3176.05</v>
      </c>
      <c r="F6012" s="168">
        <f t="shared" si="108"/>
        <v>3176.05</v>
      </c>
    </row>
    <row r="6013" spans="1:6" s="45" customFormat="1" ht="14.25">
      <c r="A6013" s="229">
        <v>804260</v>
      </c>
      <c r="B6013" s="21" t="s">
        <v>31</v>
      </c>
      <c r="C6013" s="32" t="s">
        <v>6811</v>
      </c>
      <c r="D6013" s="33" t="s">
        <v>20</v>
      </c>
      <c r="E6013" s="34">
        <v>2522.04</v>
      </c>
      <c r="F6013" s="168">
        <f t="shared" si="108"/>
        <v>2522.04</v>
      </c>
    </row>
    <row r="6014" spans="1:6" s="45" customFormat="1" ht="14.25">
      <c r="A6014" s="229">
        <v>804263</v>
      </c>
      <c r="B6014" s="21" t="s">
        <v>31</v>
      </c>
      <c r="C6014" s="32" t="s">
        <v>6812</v>
      </c>
      <c r="D6014" s="33" t="s">
        <v>20</v>
      </c>
      <c r="E6014" s="34">
        <v>3225.09</v>
      </c>
      <c r="F6014" s="168">
        <f t="shared" si="108"/>
        <v>3225.09</v>
      </c>
    </row>
    <row r="6015" spans="1:6" s="45" customFormat="1" ht="14.25">
      <c r="A6015" s="229">
        <v>804262</v>
      </c>
      <c r="B6015" s="21" t="s">
        <v>31</v>
      </c>
      <c r="C6015" s="32" t="s">
        <v>6813</v>
      </c>
      <c r="D6015" s="33" t="s">
        <v>20</v>
      </c>
      <c r="E6015" s="34">
        <v>2566.54</v>
      </c>
      <c r="F6015" s="168">
        <f t="shared" si="108"/>
        <v>2566.54</v>
      </c>
    </row>
    <row r="6016" spans="1:6" s="45" customFormat="1" ht="14.25">
      <c r="A6016" s="229">
        <v>804429</v>
      </c>
      <c r="B6016" s="21" t="s">
        <v>31</v>
      </c>
      <c r="C6016" s="32" t="s">
        <v>6814</v>
      </c>
      <c r="D6016" s="33" t="s">
        <v>20</v>
      </c>
      <c r="E6016" s="34">
        <v>6579.32</v>
      </c>
      <c r="F6016" s="168">
        <f t="shared" si="108"/>
        <v>6579.32</v>
      </c>
    </row>
    <row r="6017" spans="1:6" s="45" customFormat="1" ht="14.25">
      <c r="A6017" s="229">
        <v>804265</v>
      </c>
      <c r="B6017" s="21" t="s">
        <v>31</v>
      </c>
      <c r="C6017" s="32" t="s">
        <v>6815</v>
      </c>
      <c r="D6017" s="33" t="s">
        <v>20</v>
      </c>
      <c r="E6017" s="34">
        <v>3290.61</v>
      </c>
      <c r="F6017" s="168">
        <f t="shared" si="108"/>
        <v>3290.61</v>
      </c>
    </row>
    <row r="6018" spans="1:6" s="45" customFormat="1" ht="14.25">
      <c r="A6018" s="229">
        <v>804428</v>
      </c>
      <c r="B6018" s="21" t="s">
        <v>31</v>
      </c>
      <c r="C6018" s="32" t="s">
        <v>6816</v>
      </c>
      <c r="D6018" s="33" t="s">
        <v>20</v>
      </c>
      <c r="E6018" s="34">
        <v>5218.6899999999996</v>
      </c>
      <c r="F6018" s="168">
        <f t="shared" si="108"/>
        <v>5218.6899999999996</v>
      </c>
    </row>
    <row r="6019" spans="1:6" s="45" customFormat="1" ht="14.25">
      <c r="A6019" s="229">
        <v>804264</v>
      </c>
      <c r="B6019" s="21" t="s">
        <v>31</v>
      </c>
      <c r="C6019" s="32" t="s">
        <v>6817</v>
      </c>
      <c r="D6019" s="33" t="s">
        <v>20</v>
      </c>
      <c r="E6019" s="34">
        <v>2626.64</v>
      </c>
      <c r="F6019" s="168">
        <f t="shared" si="108"/>
        <v>2626.64</v>
      </c>
    </row>
    <row r="6020" spans="1:6" s="45" customFormat="1" ht="14.25">
      <c r="A6020" s="229">
        <v>804267</v>
      </c>
      <c r="B6020" s="21" t="s">
        <v>31</v>
      </c>
      <c r="C6020" s="32" t="s">
        <v>6818</v>
      </c>
      <c r="D6020" s="33" t="s">
        <v>20</v>
      </c>
      <c r="E6020" s="34">
        <v>3374.47</v>
      </c>
      <c r="F6020" s="168">
        <f t="shared" si="108"/>
        <v>3374.47</v>
      </c>
    </row>
    <row r="6021" spans="1:6" s="45" customFormat="1" ht="14.25">
      <c r="A6021" s="229">
        <v>804266</v>
      </c>
      <c r="B6021" s="21" t="s">
        <v>31</v>
      </c>
      <c r="C6021" s="32" t="s">
        <v>6819</v>
      </c>
      <c r="D6021" s="33" t="s">
        <v>20</v>
      </c>
      <c r="E6021" s="34">
        <v>2704.34</v>
      </c>
      <c r="F6021" s="168">
        <f t="shared" si="108"/>
        <v>2704.34</v>
      </c>
    </row>
    <row r="6022" spans="1:6" s="45" customFormat="1" ht="14.25">
      <c r="A6022" s="229">
        <v>804269</v>
      </c>
      <c r="B6022" s="21" t="s">
        <v>31</v>
      </c>
      <c r="C6022" s="32" t="s">
        <v>6820</v>
      </c>
      <c r="D6022" s="33" t="s">
        <v>20</v>
      </c>
      <c r="E6022" s="34">
        <v>3486</v>
      </c>
      <c r="F6022" s="168">
        <f t="shared" si="108"/>
        <v>3486</v>
      </c>
    </row>
    <row r="6023" spans="1:6" s="45" customFormat="1" ht="14.25">
      <c r="A6023" s="229">
        <v>804268</v>
      </c>
      <c r="B6023" s="21" t="s">
        <v>31</v>
      </c>
      <c r="C6023" s="32" t="s">
        <v>6821</v>
      </c>
      <c r="D6023" s="33" t="s">
        <v>20</v>
      </c>
      <c r="E6023" s="34">
        <v>2808.69</v>
      </c>
      <c r="F6023" s="168">
        <f t="shared" si="108"/>
        <v>2808.69</v>
      </c>
    </row>
    <row r="6024" spans="1:6" s="45" customFormat="1" ht="14.25">
      <c r="A6024" s="229">
        <v>804431</v>
      </c>
      <c r="B6024" s="21" t="s">
        <v>31</v>
      </c>
      <c r="C6024" s="32" t="s">
        <v>6822</v>
      </c>
      <c r="D6024" s="33" t="s">
        <v>20</v>
      </c>
      <c r="E6024" s="34">
        <v>8158.25</v>
      </c>
      <c r="F6024" s="168">
        <f t="shared" si="108"/>
        <v>8158.25</v>
      </c>
    </row>
    <row r="6025" spans="1:6" s="45" customFormat="1" ht="14.25">
      <c r="A6025" s="229">
        <v>804271</v>
      </c>
      <c r="B6025" s="21" t="s">
        <v>31</v>
      </c>
      <c r="C6025" s="32" t="s">
        <v>6823</v>
      </c>
      <c r="D6025" s="33" t="s">
        <v>20</v>
      </c>
      <c r="E6025" s="34">
        <v>3635.07</v>
      </c>
      <c r="F6025" s="168">
        <f t="shared" si="108"/>
        <v>3635.07</v>
      </c>
    </row>
    <row r="6026" spans="1:6" s="45" customFormat="1" ht="14.25">
      <c r="A6026" s="229">
        <v>804430</v>
      </c>
      <c r="B6026" s="21" t="s">
        <v>31</v>
      </c>
      <c r="C6026" s="32" t="s">
        <v>6824</v>
      </c>
      <c r="D6026" s="33" t="s">
        <v>20</v>
      </c>
      <c r="E6026" s="34">
        <v>6457.36</v>
      </c>
      <c r="F6026" s="168">
        <f t="shared" si="108"/>
        <v>6457.36</v>
      </c>
    </row>
    <row r="6027" spans="1:6" s="45" customFormat="1" ht="14.25">
      <c r="A6027" s="229">
        <v>804270</v>
      </c>
      <c r="B6027" s="21" t="s">
        <v>31</v>
      </c>
      <c r="C6027" s="32" t="s">
        <v>6825</v>
      </c>
      <c r="D6027" s="33" t="s">
        <v>20</v>
      </c>
      <c r="E6027" s="34">
        <v>2949.84</v>
      </c>
      <c r="F6027" s="168">
        <f t="shared" si="108"/>
        <v>2949.84</v>
      </c>
    </row>
    <row r="6028" spans="1:6" s="45" customFormat="1" ht="14.25">
      <c r="A6028" s="229">
        <v>804255</v>
      </c>
      <c r="B6028" s="21" t="s">
        <v>31</v>
      </c>
      <c r="C6028" s="32" t="s">
        <v>6826</v>
      </c>
      <c r="D6028" s="33" t="s">
        <v>20</v>
      </c>
      <c r="E6028" s="34">
        <v>3101.26</v>
      </c>
      <c r="F6028" s="168">
        <f t="shared" si="108"/>
        <v>3101.26</v>
      </c>
    </row>
    <row r="6029" spans="1:6" s="45" customFormat="1" ht="14.25">
      <c r="A6029" s="229">
        <v>804254</v>
      </c>
      <c r="B6029" s="21" t="s">
        <v>31</v>
      </c>
      <c r="C6029" s="32" t="s">
        <v>6827</v>
      </c>
      <c r="D6029" s="33" t="s">
        <v>20</v>
      </c>
      <c r="E6029" s="34">
        <v>2454.73</v>
      </c>
      <c r="F6029" s="168">
        <f t="shared" si="108"/>
        <v>2454.73</v>
      </c>
    </row>
    <row r="6030" spans="1:6" s="45" customFormat="1" ht="14.25">
      <c r="A6030" s="229">
        <v>804433</v>
      </c>
      <c r="B6030" s="21" t="s">
        <v>31</v>
      </c>
      <c r="C6030" s="32" t="s">
        <v>6828</v>
      </c>
      <c r="D6030" s="33" t="s">
        <v>20</v>
      </c>
      <c r="E6030" s="34">
        <v>9935.1</v>
      </c>
      <c r="F6030" s="168">
        <f t="shared" si="108"/>
        <v>9935.1</v>
      </c>
    </row>
    <row r="6031" spans="1:6" s="45" customFormat="1" ht="14.25">
      <c r="A6031" s="229">
        <v>804273</v>
      </c>
      <c r="B6031" s="21" t="s">
        <v>31</v>
      </c>
      <c r="C6031" s="32" t="s">
        <v>6829</v>
      </c>
      <c r="D6031" s="33" t="s">
        <v>20</v>
      </c>
      <c r="E6031" s="34">
        <v>5313.96</v>
      </c>
      <c r="F6031" s="168">
        <f t="shared" si="108"/>
        <v>5313.96</v>
      </c>
    </row>
    <row r="6032" spans="1:6" s="45" customFormat="1" ht="14.25">
      <c r="A6032" s="229">
        <v>804432</v>
      </c>
      <c r="B6032" s="21" t="s">
        <v>31</v>
      </c>
      <c r="C6032" s="32" t="s">
        <v>6830</v>
      </c>
      <c r="D6032" s="33" t="s">
        <v>20</v>
      </c>
      <c r="E6032" s="34">
        <v>7716.78</v>
      </c>
      <c r="F6032" s="168">
        <f t="shared" si="108"/>
        <v>7716.78</v>
      </c>
    </row>
    <row r="6033" spans="1:6" s="45" customFormat="1" ht="14.25">
      <c r="A6033" s="229">
        <v>804272</v>
      </c>
      <c r="B6033" s="21" t="s">
        <v>31</v>
      </c>
      <c r="C6033" s="32" t="s">
        <v>6831</v>
      </c>
      <c r="D6033" s="33" t="s">
        <v>20</v>
      </c>
      <c r="E6033" s="34">
        <v>4158.49</v>
      </c>
      <c r="F6033" s="168">
        <f t="shared" si="108"/>
        <v>4158.49</v>
      </c>
    </row>
    <row r="6034" spans="1:6" s="45" customFormat="1" ht="14.25">
      <c r="A6034" s="229">
        <v>804277</v>
      </c>
      <c r="B6034" s="21" t="s">
        <v>31</v>
      </c>
      <c r="C6034" s="32" t="s">
        <v>6832</v>
      </c>
      <c r="D6034" s="33" t="s">
        <v>20</v>
      </c>
      <c r="E6034" s="34">
        <v>5343.01</v>
      </c>
      <c r="F6034" s="168">
        <f t="shared" si="108"/>
        <v>5343.01</v>
      </c>
    </row>
    <row r="6035" spans="1:6" s="45" customFormat="1" ht="14.25">
      <c r="A6035" s="229">
        <v>804276</v>
      </c>
      <c r="B6035" s="21" t="s">
        <v>31</v>
      </c>
      <c r="C6035" s="32" t="s">
        <v>6833</v>
      </c>
      <c r="D6035" s="33" t="s">
        <v>20</v>
      </c>
      <c r="E6035" s="34">
        <v>4184.0200000000004</v>
      </c>
      <c r="F6035" s="168">
        <f t="shared" si="108"/>
        <v>4184.0200000000004</v>
      </c>
    </row>
    <row r="6036" spans="1:6" s="45" customFormat="1" ht="14.25">
      <c r="A6036" s="229">
        <v>804435</v>
      </c>
      <c r="B6036" s="21" t="s">
        <v>31</v>
      </c>
      <c r="C6036" s="32" t="s">
        <v>6834</v>
      </c>
      <c r="D6036" s="33" t="s">
        <v>20</v>
      </c>
      <c r="E6036" s="34">
        <v>10427.370000000001</v>
      </c>
      <c r="F6036" s="168">
        <f t="shared" si="108"/>
        <v>10427.370000000001</v>
      </c>
    </row>
    <row r="6037" spans="1:6" s="45" customFormat="1" ht="14.25">
      <c r="A6037" s="229">
        <v>804279</v>
      </c>
      <c r="B6037" s="21" t="s">
        <v>31</v>
      </c>
      <c r="C6037" s="32" t="s">
        <v>6835</v>
      </c>
      <c r="D6037" s="33" t="s">
        <v>20</v>
      </c>
      <c r="E6037" s="34">
        <v>5379.32</v>
      </c>
      <c r="F6037" s="168">
        <f t="shared" si="108"/>
        <v>5379.32</v>
      </c>
    </row>
    <row r="6038" spans="1:6" s="45" customFormat="1" ht="14.25">
      <c r="A6038" s="229">
        <v>804434</v>
      </c>
      <c r="B6038" s="21" t="s">
        <v>31</v>
      </c>
      <c r="C6038" s="32" t="s">
        <v>6836</v>
      </c>
      <c r="D6038" s="33" t="s">
        <v>20</v>
      </c>
      <c r="E6038" s="34">
        <v>8095.62</v>
      </c>
      <c r="F6038" s="168">
        <f t="shared" si="108"/>
        <v>8095.62</v>
      </c>
    </row>
    <row r="6039" spans="1:6" s="45" customFormat="1" ht="14.25">
      <c r="A6039" s="229">
        <v>804278</v>
      </c>
      <c r="B6039" s="21" t="s">
        <v>31</v>
      </c>
      <c r="C6039" s="32" t="s">
        <v>6837</v>
      </c>
      <c r="D6039" s="33" t="s">
        <v>20</v>
      </c>
      <c r="E6039" s="34">
        <v>4215.9399999999996</v>
      </c>
      <c r="F6039" s="168">
        <f t="shared" si="108"/>
        <v>4215.9399999999996</v>
      </c>
    </row>
    <row r="6040" spans="1:6" s="45" customFormat="1" ht="14.25">
      <c r="A6040" s="229">
        <v>804281</v>
      </c>
      <c r="B6040" s="21" t="s">
        <v>31</v>
      </c>
      <c r="C6040" s="32" t="s">
        <v>6838</v>
      </c>
      <c r="D6040" s="33" t="s">
        <v>20</v>
      </c>
      <c r="E6040" s="34">
        <v>5432.79</v>
      </c>
      <c r="F6040" s="168">
        <f t="shared" si="108"/>
        <v>5432.79</v>
      </c>
    </row>
    <row r="6041" spans="1:6" s="45" customFormat="1" ht="14.25">
      <c r="A6041" s="229">
        <v>804280</v>
      </c>
      <c r="B6041" s="21" t="s">
        <v>31</v>
      </c>
      <c r="C6041" s="32" t="s">
        <v>6839</v>
      </c>
      <c r="D6041" s="33" t="s">
        <v>20</v>
      </c>
      <c r="E6041" s="34">
        <v>4263.3999999999996</v>
      </c>
      <c r="F6041" s="168">
        <f t="shared" si="108"/>
        <v>4263.3999999999996</v>
      </c>
    </row>
    <row r="6042" spans="1:6" s="45" customFormat="1" ht="14.25">
      <c r="A6042" s="229">
        <v>804283</v>
      </c>
      <c r="B6042" s="21" t="s">
        <v>31</v>
      </c>
      <c r="C6042" s="32" t="s">
        <v>6840</v>
      </c>
      <c r="D6042" s="33" t="s">
        <v>20</v>
      </c>
      <c r="E6042" s="34">
        <v>5505.72</v>
      </c>
      <c r="F6042" s="168">
        <f t="shared" si="108"/>
        <v>5505.72</v>
      </c>
    </row>
    <row r="6043" spans="1:6" s="45" customFormat="1" ht="14.25">
      <c r="A6043" s="229">
        <v>804282</v>
      </c>
      <c r="B6043" s="21" t="s">
        <v>31</v>
      </c>
      <c r="C6043" s="32" t="s">
        <v>6841</v>
      </c>
      <c r="D6043" s="33" t="s">
        <v>20</v>
      </c>
      <c r="E6043" s="34">
        <v>4328.71</v>
      </c>
      <c r="F6043" s="168">
        <f t="shared" si="108"/>
        <v>4328.71</v>
      </c>
    </row>
    <row r="6044" spans="1:6" s="45" customFormat="1" ht="14.25">
      <c r="A6044" s="229">
        <v>804437</v>
      </c>
      <c r="B6044" s="21" t="s">
        <v>31</v>
      </c>
      <c r="C6044" s="32" t="s">
        <v>6842</v>
      </c>
      <c r="D6044" s="33" t="s">
        <v>20</v>
      </c>
      <c r="E6044" s="34">
        <v>11678.16</v>
      </c>
      <c r="F6044" s="168">
        <f t="shared" si="108"/>
        <v>11678.16</v>
      </c>
    </row>
    <row r="6045" spans="1:6" s="45" customFormat="1" ht="14.25">
      <c r="A6045" s="229">
        <v>804285</v>
      </c>
      <c r="B6045" s="21" t="s">
        <v>31</v>
      </c>
      <c r="C6045" s="32" t="s">
        <v>6843</v>
      </c>
      <c r="D6045" s="33" t="s">
        <v>20</v>
      </c>
      <c r="E6045" s="34">
        <v>5601.61</v>
      </c>
      <c r="F6045" s="168">
        <f t="shared" si="108"/>
        <v>5601.61</v>
      </c>
    </row>
    <row r="6046" spans="1:6" s="45" customFormat="1" ht="14.25">
      <c r="A6046" s="229">
        <v>804436</v>
      </c>
      <c r="B6046" s="21" t="s">
        <v>31</v>
      </c>
      <c r="C6046" s="32" t="s">
        <v>6844</v>
      </c>
      <c r="D6046" s="33" t="s">
        <v>20</v>
      </c>
      <c r="E6046" s="34">
        <v>9058.61</v>
      </c>
      <c r="F6046" s="168">
        <f t="shared" si="108"/>
        <v>9058.61</v>
      </c>
    </row>
    <row r="6047" spans="1:6" s="45" customFormat="1" ht="14.25">
      <c r="A6047" s="229">
        <v>804284</v>
      </c>
      <c r="B6047" s="21" t="s">
        <v>31</v>
      </c>
      <c r="C6047" s="32" t="s">
        <v>6845</v>
      </c>
      <c r="D6047" s="33" t="s">
        <v>20</v>
      </c>
      <c r="E6047" s="34">
        <v>4415.2299999999996</v>
      </c>
      <c r="F6047" s="168">
        <f t="shared" si="108"/>
        <v>4415.2299999999996</v>
      </c>
    </row>
    <row r="6048" spans="1:6" s="45" customFormat="1" ht="14.25">
      <c r="A6048" s="229">
        <v>804287</v>
      </c>
      <c r="B6048" s="21" t="s">
        <v>31</v>
      </c>
      <c r="C6048" s="32" t="s">
        <v>6846</v>
      </c>
      <c r="D6048" s="33" t="s">
        <v>20</v>
      </c>
      <c r="E6048" s="34">
        <v>5726.07</v>
      </c>
      <c r="F6048" s="168">
        <f t="shared" si="108"/>
        <v>5726.07</v>
      </c>
    </row>
    <row r="6049" spans="1:6" s="45" customFormat="1" ht="14.25">
      <c r="A6049" s="229">
        <v>804286</v>
      </c>
      <c r="B6049" s="21" t="s">
        <v>31</v>
      </c>
      <c r="C6049" s="32" t="s">
        <v>6847</v>
      </c>
      <c r="D6049" s="33" t="s">
        <v>20</v>
      </c>
      <c r="E6049" s="34">
        <v>4528.9799999999996</v>
      </c>
      <c r="F6049" s="168">
        <f t="shared" si="108"/>
        <v>4528.9799999999996</v>
      </c>
    </row>
    <row r="6050" spans="1:6" s="45" customFormat="1" ht="14.25">
      <c r="A6050" s="229">
        <v>804289</v>
      </c>
      <c r="B6050" s="21" t="s">
        <v>31</v>
      </c>
      <c r="C6050" s="32" t="s">
        <v>6848</v>
      </c>
      <c r="D6050" s="33" t="s">
        <v>20</v>
      </c>
      <c r="E6050" s="34">
        <v>5889.18</v>
      </c>
      <c r="F6050" s="168">
        <f t="shared" si="108"/>
        <v>5889.18</v>
      </c>
    </row>
    <row r="6051" spans="1:6" s="45" customFormat="1" ht="14.25">
      <c r="A6051" s="229">
        <v>804288</v>
      </c>
      <c r="B6051" s="21" t="s">
        <v>31</v>
      </c>
      <c r="C6051" s="32" t="s">
        <v>6849</v>
      </c>
      <c r="D6051" s="33" t="s">
        <v>20</v>
      </c>
      <c r="E6051" s="34">
        <v>4679.78</v>
      </c>
      <c r="F6051" s="168">
        <f t="shared" si="108"/>
        <v>4679.78</v>
      </c>
    </row>
    <row r="6052" spans="1:6" s="45" customFormat="1" ht="14.25">
      <c r="A6052" s="229">
        <v>804439</v>
      </c>
      <c r="B6052" s="21" t="s">
        <v>31</v>
      </c>
      <c r="C6052" s="32" t="s">
        <v>6850</v>
      </c>
      <c r="D6052" s="33" t="s">
        <v>20</v>
      </c>
      <c r="E6052" s="34">
        <v>14543.85</v>
      </c>
      <c r="F6052" s="168">
        <f t="shared" si="108"/>
        <v>14543.85</v>
      </c>
    </row>
    <row r="6053" spans="1:6" s="45" customFormat="1" ht="14.25">
      <c r="A6053" s="229">
        <v>804291</v>
      </c>
      <c r="B6053" s="21" t="s">
        <v>31</v>
      </c>
      <c r="C6053" s="32" t="s">
        <v>6851</v>
      </c>
      <c r="D6053" s="33" t="s">
        <v>20</v>
      </c>
      <c r="E6053" s="34">
        <v>6104.97</v>
      </c>
      <c r="F6053" s="168">
        <f t="shared" si="108"/>
        <v>6104.97</v>
      </c>
    </row>
    <row r="6054" spans="1:6" s="45" customFormat="1" ht="14.25">
      <c r="A6054" s="229">
        <v>804438</v>
      </c>
      <c r="B6054" s="21" t="s">
        <v>31</v>
      </c>
      <c r="C6054" s="32" t="s">
        <v>6852</v>
      </c>
      <c r="D6054" s="33" t="s">
        <v>20</v>
      </c>
      <c r="E6054" s="34">
        <v>11258.13</v>
      </c>
      <c r="F6054" s="168">
        <f t="shared" si="108"/>
        <v>11258.13</v>
      </c>
    </row>
    <row r="6055" spans="1:6" s="45" customFormat="1" ht="14.25">
      <c r="A6055" s="229">
        <v>804290</v>
      </c>
      <c r="B6055" s="21" t="s">
        <v>31</v>
      </c>
      <c r="C6055" s="32" t="s">
        <v>6853</v>
      </c>
      <c r="D6055" s="33" t="s">
        <v>20</v>
      </c>
      <c r="E6055" s="34">
        <v>4882.09</v>
      </c>
      <c r="F6055" s="168">
        <f t="shared" si="108"/>
        <v>4882.09</v>
      </c>
    </row>
    <row r="6056" spans="1:6" s="45" customFormat="1" ht="14.25">
      <c r="A6056" s="229">
        <v>804275</v>
      </c>
      <c r="B6056" s="21" t="s">
        <v>31</v>
      </c>
      <c r="C6056" s="32" t="s">
        <v>6854</v>
      </c>
      <c r="D6056" s="33" t="s">
        <v>20</v>
      </c>
      <c r="E6056" s="34">
        <v>5321.22</v>
      </c>
      <c r="F6056" s="168">
        <f t="shared" si="108"/>
        <v>5321.22</v>
      </c>
    </row>
    <row r="6057" spans="1:6" s="45" customFormat="1" ht="14.25">
      <c r="A6057" s="229">
        <v>804274</v>
      </c>
      <c r="B6057" s="21" t="s">
        <v>31</v>
      </c>
      <c r="C6057" s="32" t="s">
        <v>6855</v>
      </c>
      <c r="D6057" s="33" t="s">
        <v>20</v>
      </c>
      <c r="E6057" s="34">
        <v>4164.87</v>
      </c>
      <c r="F6057" s="168">
        <f t="shared" si="108"/>
        <v>4164.87</v>
      </c>
    </row>
    <row r="6058" spans="1:6" s="45" customFormat="1" ht="14.25">
      <c r="A6058" s="229">
        <v>804061</v>
      </c>
      <c r="B6058" s="21" t="s">
        <v>31</v>
      </c>
      <c r="C6058" s="32" t="s">
        <v>6856</v>
      </c>
      <c r="D6058" s="33" t="s">
        <v>20</v>
      </c>
      <c r="E6058" s="34">
        <v>363.04</v>
      </c>
      <c r="F6058" s="168">
        <f t="shared" si="108"/>
        <v>363.04</v>
      </c>
    </row>
    <row r="6059" spans="1:6" s="45" customFormat="1" ht="14.25">
      <c r="A6059" s="229">
        <v>804060</v>
      </c>
      <c r="B6059" s="21" t="s">
        <v>31</v>
      </c>
      <c r="C6059" s="32" t="s">
        <v>6857</v>
      </c>
      <c r="D6059" s="33" t="s">
        <v>20</v>
      </c>
      <c r="E6059" s="34">
        <v>301.06</v>
      </c>
      <c r="F6059" s="168">
        <f t="shared" si="108"/>
        <v>301.06</v>
      </c>
    </row>
    <row r="6060" spans="1:6" s="45" customFormat="1" ht="14.25">
      <c r="A6060" s="229">
        <v>804065</v>
      </c>
      <c r="B6060" s="21" t="s">
        <v>31</v>
      </c>
      <c r="C6060" s="32" t="s">
        <v>6858</v>
      </c>
      <c r="D6060" s="33" t="s">
        <v>20</v>
      </c>
      <c r="E6060" s="34">
        <v>364.58</v>
      </c>
      <c r="F6060" s="168">
        <f t="shared" si="108"/>
        <v>364.58</v>
      </c>
    </row>
    <row r="6061" spans="1:6" s="45" customFormat="1" ht="14.25">
      <c r="A6061" s="229">
        <v>804064</v>
      </c>
      <c r="B6061" s="21" t="s">
        <v>31</v>
      </c>
      <c r="C6061" s="32" t="s">
        <v>6859</v>
      </c>
      <c r="D6061" s="33" t="s">
        <v>20</v>
      </c>
      <c r="E6061" s="34">
        <v>302.58999999999997</v>
      </c>
      <c r="F6061" s="168">
        <f t="shared" si="108"/>
        <v>302.58999999999997</v>
      </c>
    </row>
    <row r="6062" spans="1:6" s="45" customFormat="1" ht="14.25">
      <c r="A6062" s="229">
        <v>804067</v>
      </c>
      <c r="B6062" s="21" t="s">
        <v>31</v>
      </c>
      <c r="C6062" s="32" t="s">
        <v>6860</v>
      </c>
      <c r="D6062" s="33" t="s">
        <v>20</v>
      </c>
      <c r="E6062" s="34">
        <v>366.12</v>
      </c>
      <c r="F6062" s="168">
        <f t="shared" si="108"/>
        <v>366.12</v>
      </c>
    </row>
    <row r="6063" spans="1:6" s="45" customFormat="1" ht="14.25">
      <c r="A6063" s="229">
        <v>804066</v>
      </c>
      <c r="B6063" s="21" t="s">
        <v>31</v>
      </c>
      <c r="C6063" s="32" t="s">
        <v>6861</v>
      </c>
      <c r="D6063" s="33" t="s">
        <v>20</v>
      </c>
      <c r="E6063" s="34">
        <v>304.13</v>
      </c>
      <c r="F6063" s="168">
        <f t="shared" ref="F6063:F6126" si="109">E6063*$F$5038</f>
        <v>304.13</v>
      </c>
    </row>
    <row r="6064" spans="1:6" s="45" customFormat="1" ht="14.25">
      <c r="A6064" s="229">
        <v>804069</v>
      </c>
      <c r="B6064" s="21" t="s">
        <v>31</v>
      </c>
      <c r="C6064" s="32" t="s">
        <v>6862</v>
      </c>
      <c r="D6064" s="33" t="s">
        <v>20</v>
      </c>
      <c r="E6064" s="34">
        <v>368.86</v>
      </c>
      <c r="F6064" s="168">
        <f t="shared" si="109"/>
        <v>368.86</v>
      </c>
    </row>
    <row r="6065" spans="1:6" s="45" customFormat="1" ht="14.25">
      <c r="A6065" s="229">
        <v>804068</v>
      </c>
      <c r="B6065" s="21" t="s">
        <v>31</v>
      </c>
      <c r="C6065" s="32" t="s">
        <v>6863</v>
      </c>
      <c r="D6065" s="33" t="s">
        <v>20</v>
      </c>
      <c r="E6065" s="34">
        <v>306.73</v>
      </c>
      <c r="F6065" s="168">
        <f t="shared" si="109"/>
        <v>306.73</v>
      </c>
    </row>
    <row r="6066" spans="1:6" s="45" customFormat="1" ht="14.25">
      <c r="A6066" s="229">
        <v>804071</v>
      </c>
      <c r="B6066" s="21" t="s">
        <v>31</v>
      </c>
      <c r="C6066" s="32" t="s">
        <v>6864</v>
      </c>
      <c r="D6066" s="33" t="s">
        <v>20</v>
      </c>
      <c r="E6066" s="34">
        <v>372.7</v>
      </c>
      <c r="F6066" s="168">
        <f t="shared" si="109"/>
        <v>372.7</v>
      </c>
    </row>
    <row r="6067" spans="1:6" s="45" customFormat="1" ht="14.25">
      <c r="A6067" s="229">
        <v>804070</v>
      </c>
      <c r="B6067" s="21" t="s">
        <v>31</v>
      </c>
      <c r="C6067" s="32" t="s">
        <v>6865</v>
      </c>
      <c r="D6067" s="33" t="s">
        <v>20</v>
      </c>
      <c r="E6067" s="34">
        <v>310.57</v>
      </c>
      <c r="F6067" s="168">
        <f t="shared" si="109"/>
        <v>310.57</v>
      </c>
    </row>
    <row r="6068" spans="1:6" s="45" customFormat="1" ht="14.25">
      <c r="A6068" s="229">
        <v>804073</v>
      </c>
      <c r="B6068" s="21" t="s">
        <v>31</v>
      </c>
      <c r="C6068" s="32" t="s">
        <v>6866</v>
      </c>
      <c r="D6068" s="33" t="s">
        <v>20</v>
      </c>
      <c r="E6068" s="34">
        <v>377.75</v>
      </c>
      <c r="F6068" s="168">
        <f t="shared" si="109"/>
        <v>377.75</v>
      </c>
    </row>
    <row r="6069" spans="1:6" s="45" customFormat="1" ht="14.25">
      <c r="A6069" s="229">
        <v>804072</v>
      </c>
      <c r="B6069" s="21" t="s">
        <v>31</v>
      </c>
      <c r="C6069" s="32" t="s">
        <v>6867</v>
      </c>
      <c r="D6069" s="33" t="s">
        <v>20</v>
      </c>
      <c r="E6069" s="34">
        <v>315.47000000000003</v>
      </c>
      <c r="F6069" s="168">
        <f t="shared" si="109"/>
        <v>315.47000000000003</v>
      </c>
    </row>
    <row r="6070" spans="1:6" s="45" customFormat="1" ht="14.25">
      <c r="A6070" s="229">
        <v>804075</v>
      </c>
      <c r="B6070" s="21" t="s">
        <v>31</v>
      </c>
      <c r="C6070" s="32" t="s">
        <v>6868</v>
      </c>
      <c r="D6070" s="33" t="s">
        <v>20</v>
      </c>
      <c r="E6070" s="34">
        <v>384.66</v>
      </c>
      <c r="F6070" s="168">
        <f t="shared" si="109"/>
        <v>384.66</v>
      </c>
    </row>
    <row r="6071" spans="1:6" s="45" customFormat="1" ht="14.25">
      <c r="A6071" s="229">
        <v>804074</v>
      </c>
      <c r="B6071" s="21" t="s">
        <v>31</v>
      </c>
      <c r="C6071" s="32" t="s">
        <v>6869</v>
      </c>
      <c r="D6071" s="33" t="s">
        <v>20</v>
      </c>
      <c r="E6071" s="34">
        <v>322.38</v>
      </c>
      <c r="F6071" s="168">
        <f t="shared" si="109"/>
        <v>322.38</v>
      </c>
    </row>
    <row r="6072" spans="1:6" s="45" customFormat="1" ht="14.25">
      <c r="A6072" s="229">
        <v>804077</v>
      </c>
      <c r="B6072" s="21" t="s">
        <v>31</v>
      </c>
      <c r="C6072" s="32" t="s">
        <v>6870</v>
      </c>
      <c r="D6072" s="33" t="s">
        <v>20</v>
      </c>
      <c r="E6072" s="34">
        <v>393.55</v>
      </c>
      <c r="F6072" s="168">
        <f t="shared" si="109"/>
        <v>393.55</v>
      </c>
    </row>
    <row r="6073" spans="1:6" s="45" customFormat="1" ht="14.25">
      <c r="A6073" s="229">
        <v>804076</v>
      </c>
      <c r="B6073" s="21" t="s">
        <v>31</v>
      </c>
      <c r="C6073" s="32" t="s">
        <v>6871</v>
      </c>
      <c r="D6073" s="33" t="s">
        <v>20</v>
      </c>
      <c r="E6073" s="34">
        <v>331.13</v>
      </c>
      <c r="F6073" s="168">
        <f t="shared" si="109"/>
        <v>331.13</v>
      </c>
    </row>
    <row r="6074" spans="1:6" s="45" customFormat="1" ht="14.25">
      <c r="A6074" s="229">
        <v>804079</v>
      </c>
      <c r="B6074" s="21" t="s">
        <v>31</v>
      </c>
      <c r="C6074" s="32" t="s">
        <v>6872</v>
      </c>
      <c r="D6074" s="33" t="s">
        <v>20</v>
      </c>
      <c r="E6074" s="34">
        <v>407.05</v>
      </c>
      <c r="F6074" s="168">
        <f t="shared" si="109"/>
        <v>407.05</v>
      </c>
    </row>
    <row r="6075" spans="1:6" s="45" customFormat="1" ht="14.25">
      <c r="A6075" s="229">
        <v>804078</v>
      </c>
      <c r="B6075" s="21" t="s">
        <v>31</v>
      </c>
      <c r="C6075" s="32" t="s">
        <v>6873</v>
      </c>
      <c r="D6075" s="33" t="s">
        <v>20</v>
      </c>
      <c r="E6075" s="34">
        <v>344.48</v>
      </c>
      <c r="F6075" s="168">
        <f t="shared" si="109"/>
        <v>344.48</v>
      </c>
    </row>
    <row r="6076" spans="1:6" s="45" customFormat="1" ht="14.25">
      <c r="A6076" s="229">
        <v>804063</v>
      </c>
      <c r="B6076" s="21" t="s">
        <v>31</v>
      </c>
      <c r="C6076" s="32" t="s">
        <v>6874</v>
      </c>
      <c r="D6076" s="33" t="s">
        <v>20</v>
      </c>
      <c r="E6076" s="34">
        <v>363.81</v>
      </c>
      <c r="F6076" s="168">
        <f t="shared" si="109"/>
        <v>363.81</v>
      </c>
    </row>
    <row r="6077" spans="1:6" s="45" customFormat="1" ht="14.25">
      <c r="A6077" s="229">
        <v>804062</v>
      </c>
      <c r="B6077" s="21" t="s">
        <v>31</v>
      </c>
      <c r="C6077" s="32" t="s">
        <v>6875</v>
      </c>
      <c r="D6077" s="33" t="s">
        <v>20</v>
      </c>
      <c r="E6077" s="34">
        <v>301.83</v>
      </c>
      <c r="F6077" s="168">
        <f t="shared" si="109"/>
        <v>301.83</v>
      </c>
    </row>
    <row r="6078" spans="1:6" s="45" customFormat="1" ht="14.25">
      <c r="A6078" s="229">
        <v>804377</v>
      </c>
      <c r="B6078" s="21" t="s">
        <v>31</v>
      </c>
      <c r="C6078" s="32" t="s">
        <v>6876</v>
      </c>
      <c r="D6078" s="33" t="s">
        <v>20</v>
      </c>
      <c r="E6078" s="34">
        <v>1082.33</v>
      </c>
      <c r="F6078" s="168">
        <f t="shared" si="109"/>
        <v>1082.33</v>
      </c>
    </row>
    <row r="6079" spans="1:6" s="45" customFormat="1" ht="14.25">
      <c r="A6079" s="229">
        <v>804081</v>
      </c>
      <c r="B6079" s="21" t="s">
        <v>31</v>
      </c>
      <c r="C6079" s="32" t="s">
        <v>6877</v>
      </c>
      <c r="D6079" s="33" t="s">
        <v>20</v>
      </c>
      <c r="E6079" s="34">
        <v>732.66</v>
      </c>
      <c r="F6079" s="168">
        <f t="shared" si="109"/>
        <v>732.66</v>
      </c>
    </row>
    <row r="6080" spans="1:6" s="45" customFormat="1" ht="14.25">
      <c r="A6080" s="229">
        <v>804376</v>
      </c>
      <c r="B6080" s="21" t="s">
        <v>31</v>
      </c>
      <c r="C6080" s="32" t="s">
        <v>6878</v>
      </c>
      <c r="D6080" s="33" t="s">
        <v>20</v>
      </c>
      <c r="E6080" s="34">
        <v>913.37</v>
      </c>
      <c r="F6080" s="168">
        <f t="shared" si="109"/>
        <v>913.37</v>
      </c>
    </row>
    <row r="6081" spans="1:6" s="45" customFormat="1" ht="14.25">
      <c r="A6081" s="229">
        <v>804080</v>
      </c>
      <c r="B6081" s="21" t="s">
        <v>31</v>
      </c>
      <c r="C6081" s="32" t="s">
        <v>6879</v>
      </c>
      <c r="D6081" s="33" t="s">
        <v>20</v>
      </c>
      <c r="E6081" s="34">
        <v>596.09</v>
      </c>
      <c r="F6081" s="168">
        <f t="shared" si="109"/>
        <v>596.09</v>
      </c>
    </row>
    <row r="6082" spans="1:6" s="45" customFormat="1" ht="14.25">
      <c r="A6082" s="229">
        <v>804085</v>
      </c>
      <c r="B6082" s="21" t="s">
        <v>31</v>
      </c>
      <c r="C6082" s="32" t="s">
        <v>6880</v>
      </c>
      <c r="D6082" s="33" t="s">
        <v>20</v>
      </c>
      <c r="E6082" s="34">
        <v>735.41</v>
      </c>
      <c r="F6082" s="168">
        <f t="shared" si="109"/>
        <v>735.41</v>
      </c>
    </row>
    <row r="6083" spans="1:6" s="45" customFormat="1" ht="14.25">
      <c r="A6083" s="229">
        <v>804084</v>
      </c>
      <c r="B6083" s="21" t="s">
        <v>31</v>
      </c>
      <c r="C6083" s="32" t="s">
        <v>6881</v>
      </c>
      <c r="D6083" s="33" t="s">
        <v>20</v>
      </c>
      <c r="E6083" s="34">
        <v>598.69000000000005</v>
      </c>
      <c r="F6083" s="168">
        <f t="shared" si="109"/>
        <v>598.69000000000005</v>
      </c>
    </row>
    <row r="6084" spans="1:6" s="45" customFormat="1" ht="14.25">
      <c r="A6084" s="229">
        <v>804379</v>
      </c>
      <c r="B6084" s="21" t="s">
        <v>31</v>
      </c>
      <c r="C6084" s="32" t="s">
        <v>6882</v>
      </c>
      <c r="D6084" s="33" t="s">
        <v>20</v>
      </c>
      <c r="E6084" s="34">
        <v>909.14</v>
      </c>
      <c r="F6084" s="168">
        <f t="shared" si="109"/>
        <v>909.14</v>
      </c>
    </row>
    <row r="6085" spans="1:6" s="45" customFormat="1" ht="14.25">
      <c r="A6085" s="229">
        <v>804087</v>
      </c>
      <c r="B6085" s="21" t="s">
        <v>31</v>
      </c>
      <c r="C6085" s="32" t="s">
        <v>6883</v>
      </c>
      <c r="D6085" s="33" t="s">
        <v>20</v>
      </c>
      <c r="E6085" s="34">
        <v>738.48</v>
      </c>
      <c r="F6085" s="168">
        <f t="shared" si="109"/>
        <v>738.48</v>
      </c>
    </row>
    <row r="6086" spans="1:6" s="45" customFormat="1" ht="14.25">
      <c r="A6086" s="229">
        <v>804378</v>
      </c>
      <c r="B6086" s="21" t="s">
        <v>31</v>
      </c>
      <c r="C6086" s="32" t="s">
        <v>6884</v>
      </c>
      <c r="D6086" s="33" t="s">
        <v>20</v>
      </c>
      <c r="E6086" s="34">
        <v>730.66</v>
      </c>
      <c r="F6086" s="168">
        <f t="shared" si="109"/>
        <v>730.66</v>
      </c>
    </row>
    <row r="6087" spans="1:6" s="45" customFormat="1" ht="14.25">
      <c r="A6087" s="229">
        <v>804086</v>
      </c>
      <c r="B6087" s="21" t="s">
        <v>31</v>
      </c>
      <c r="C6087" s="32" t="s">
        <v>6885</v>
      </c>
      <c r="D6087" s="33" t="s">
        <v>20</v>
      </c>
      <c r="E6087" s="34">
        <v>601.76</v>
      </c>
      <c r="F6087" s="168">
        <f t="shared" si="109"/>
        <v>601.76</v>
      </c>
    </row>
    <row r="6088" spans="1:6" s="45" customFormat="1" ht="14.25">
      <c r="A6088" s="229">
        <v>804089</v>
      </c>
      <c r="B6088" s="21" t="s">
        <v>31</v>
      </c>
      <c r="C6088" s="32" t="s">
        <v>6886</v>
      </c>
      <c r="D6088" s="33" t="s">
        <v>20</v>
      </c>
      <c r="E6088" s="34">
        <v>743.53</v>
      </c>
      <c r="F6088" s="168">
        <f t="shared" si="109"/>
        <v>743.53</v>
      </c>
    </row>
    <row r="6089" spans="1:6" s="45" customFormat="1" ht="14.25">
      <c r="A6089" s="229">
        <v>804088</v>
      </c>
      <c r="B6089" s="21" t="s">
        <v>31</v>
      </c>
      <c r="C6089" s="32" t="s">
        <v>6887</v>
      </c>
      <c r="D6089" s="33" t="s">
        <v>20</v>
      </c>
      <c r="E6089" s="34">
        <v>606.66</v>
      </c>
      <c r="F6089" s="168">
        <f t="shared" si="109"/>
        <v>606.66</v>
      </c>
    </row>
    <row r="6090" spans="1:6" s="45" customFormat="1" ht="14.25">
      <c r="A6090" s="229">
        <v>804091</v>
      </c>
      <c r="B6090" s="21" t="s">
        <v>31</v>
      </c>
      <c r="C6090" s="32" t="s">
        <v>6888</v>
      </c>
      <c r="D6090" s="33" t="s">
        <v>20</v>
      </c>
      <c r="E6090" s="34">
        <v>750.12</v>
      </c>
      <c r="F6090" s="168">
        <f t="shared" si="109"/>
        <v>750.12</v>
      </c>
    </row>
    <row r="6091" spans="1:6" s="45" customFormat="1" ht="14.25">
      <c r="A6091" s="229">
        <v>804090</v>
      </c>
      <c r="B6091" s="21" t="s">
        <v>31</v>
      </c>
      <c r="C6091" s="32" t="s">
        <v>6889</v>
      </c>
      <c r="D6091" s="33" t="s">
        <v>20</v>
      </c>
      <c r="E6091" s="34">
        <v>613.1</v>
      </c>
      <c r="F6091" s="168">
        <f t="shared" si="109"/>
        <v>613.1</v>
      </c>
    </row>
    <row r="6092" spans="1:6" s="45" customFormat="1" ht="14.25">
      <c r="A6092" s="229">
        <v>804381</v>
      </c>
      <c r="B6092" s="21" t="s">
        <v>31</v>
      </c>
      <c r="C6092" s="32" t="s">
        <v>6890</v>
      </c>
      <c r="D6092" s="33" t="s">
        <v>20</v>
      </c>
      <c r="E6092" s="34">
        <v>1279.55</v>
      </c>
      <c r="F6092" s="168">
        <f t="shared" si="109"/>
        <v>1279.55</v>
      </c>
    </row>
    <row r="6093" spans="1:6" s="45" customFormat="1" ht="14.25">
      <c r="A6093" s="229">
        <v>804093</v>
      </c>
      <c r="B6093" s="21" t="s">
        <v>31</v>
      </c>
      <c r="C6093" s="32" t="s">
        <v>6891</v>
      </c>
      <c r="D6093" s="33" t="s">
        <v>20</v>
      </c>
      <c r="E6093" s="34">
        <v>759.45</v>
      </c>
      <c r="F6093" s="168">
        <f t="shared" si="109"/>
        <v>759.45</v>
      </c>
    </row>
    <row r="6094" spans="1:6" s="45" customFormat="1" ht="14.25">
      <c r="A6094" s="229">
        <v>804380</v>
      </c>
      <c r="B6094" s="21" t="s">
        <v>31</v>
      </c>
      <c r="C6094" s="32" t="s">
        <v>6892</v>
      </c>
      <c r="D6094" s="33" t="s">
        <v>20</v>
      </c>
      <c r="E6094" s="34">
        <v>1077.32</v>
      </c>
      <c r="F6094" s="168">
        <f t="shared" si="109"/>
        <v>1077.32</v>
      </c>
    </row>
    <row r="6095" spans="1:6" s="45" customFormat="1" ht="14.25">
      <c r="A6095" s="229">
        <v>804092</v>
      </c>
      <c r="B6095" s="21" t="s">
        <v>31</v>
      </c>
      <c r="C6095" s="32" t="s">
        <v>6893</v>
      </c>
      <c r="D6095" s="33" t="s">
        <v>20</v>
      </c>
      <c r="E6095" s="34">
        <v>622.14</v>
      </c>
      <c r="F6095" s="168">
        <f t="shared" si="109"/>
        <v>622.14</v>
      </c>
    </row>
    <row r="6096" spans="1:6" s="45" customFormat="1" ht="14.25">
      <c r="A6096" s="229">
        <v>804095</v>
      </c>
      <c r="B6096" s="21" t="s">
        <v>31</v>
      </c>
      <c r="C6096" s="32" t="s">
        <v>6894</v>
      </c>
      <c r="D6096" s="33" t="s">
        <v>20</v>
      </c>
      <c r="E6096" s="34">
        <v>772.18</v>
      </c>
      <c r="F6096" s="168">
        <f t="shared" si="109"/>
        <v>772.18</v>
      </c>
    </row>
    <row r="6097" spans="1:6" s="45" customFormat="1" ht="14.25">
      <c r="A6097" s="229">
        <v>804094</v>
      </c>
      <c r="B6097" s="21" t="s">
        <v>31</v>
      </c>
      <c r="C6097" s="32" t="s">
        <v>6895</v>
      </c>
      <c r="D6097" s="33" t="s">
        <v>20</v>
      </c>
      <c r="E6097" s="34">
        <v>634.72</v>
      </c>
      <c r="F6097" s="168">
        <f t="shared" si="109"/>
        <v>634.72</v>
      </c>
    </row>
    <row r="6098" spans="1:6" s="45" customFormat="1" ht="14.25">
      <c r="A6098" s="229">
        <v>804097</v>
      </c>
      <c r="B6098" s="21" t="s">
        <v>31</v>
      </c>
      <c r="C6098" s="32" t="s">
        <v>6896</v>
      </c>
      <c r="D6098" s="33" t="s">
        <v>20</v>
      </c>
      <c r="E6098" s="34">
        <v>788.42</v>
      </c>
      <c r="F6098" s="168">
        <f t="shared" si="109"/>
        <v>788.42</v>
      </c>
    </row>
    <row r="6099" spans="1:6" s="45" customFormat="1" ht="14.25">
      <c r="A6099" s="229">
        <v>804096</v>
      </c>
      <c r="B6099" s="21" t="s">
        <v>31</v>
      </c>
      <c r="C6099" s="32" t="s">
        <v>6897</v>
      </c>
      <c r="D6099" s="33" t="s">
        <v>20</v>
      </c>
      <c r="E6099" s="34">
        <v>650.66999999999996</v>
      </c>
      <c r="F6099" s="168">
        <f t="shared" si="109"/>
        <v>650.66999999999996</v>
      </c>
    </row>
    <row r="6100" spans="1:6" s="45" customFormat="1" ht="14.25">
      <c r="A6100" s="229">
        <v>804383</v>
      </c>
      <c r="B6100" s="21" t="s">
        <v>31</v>
      </c>
      <c r="C6100" s="32" t="s">
        <v>6898</v>
      </c>
      <c r="D6100" s="33" t="s">
        <v>20</v>
      </c>
      <c r="E6100" s="34">
        <v>1582.17</v>
      </c>
      <c r="F6100" s="168">
        <f t="shared" si="109"/>
        <v>1582.17</v>
      </c>
    </row>
    <row r="6101" spans="1:6" s="45" customFormat="1" ht="14.25">
      <c r="A6101" s="229">
        <v>804099</v>
      </c>
      <c r="B6101" s="21" t="s">
        <v>31</v>
      </c>
      <c r="C6101" s="32" t="s">
        <v>6899</v>
      </c>
      <c r="D6101" s="33" t="s">
        <v>20</v>
      </c>
      <c r="E6101" s="34">
        <v>811.57</v>
      </c>
      <c r="F6101" s="168">
        <f t="shared" si="109"/>
        <v>811.57</v>
      </c>
    </row>
    <row r="6102" spans="1:6" s="45" customFormat="1" ht="14.25">
      <c r="A6102" s="229">
        <v>804382</v>
      </c>
      <c r="B6102" s="21" t="s">
        <v>31</v>
      </c>
      <c r="C6102" s="32" t="s">
        <v>6900</v>
      </c>
      <c r="D6102" s="33" t="s">
        <v>20</v>
      </c>
      <c r="E6102" s="34">
        <v>1329.83</v>
      </c>
      <c r="F6102" s="168">
        <f t="shared" si="109"/>
        <v>1329.83</v>
      </c>
    </row>
    <row r="6103" spans="1:6" s="45" customFormat="1" ht="14.25">
      <c r="A6103" s="229">
        <v>804098</v>
      </c>
      <c r="B6103" s="21" t="s">
        <v>31</v>
      </c>
      <c r="C6103" s="32" t="s">
        <v>6901</v>
      </c>
      <c r="D6103" s="33" t="s">
        <v>20</v>
      </c>
      <c r="E6103" s="34">
        <v>673.53</v>
      </c>
      <c r="F6103" s="168">
        <f t="shared" si="109"/>
        <v>673.53</v>
      </c>
    </row>
    <row r="6104" spans="1:6" s="45" customFormat="1" ht="14.25">
      <c r="A6104" s="229">
        <v>804083</v>
      </c>
      <c r="B6104" s="21" t="s">
        <v>31</v>
      </c>
      <c r="C6104" s="32" t="s">
        <v>6902</v>
      </c>
      <c r="D6104" s="33" t="s">
        <v>20</v>
      </c>
      <c r="E6104" s="34">
        <v>733.43</v>
      </c>
      <c r="F6104" s="168">
        <f t="shared" si="109"/>
        <v>733.43</v>
      </c>
    </row>
    <row r="6105" spans="1:6" s="45" customFormat="1" ht="14.25">
      <c r="A6105" s="229">
        <v>804082</v>
      </c>
      <c r="B6105" s="21" t="s">
        <v>31</v>
      </c>
      <c r="C6105" s="32" t="s">
        <v>6903</v>
      </c>
      <c r="D6105" s="33" t="s">
        <v>20</v>
      </c>
      <c r="E6105" s="34">
        <v>596.85</v>
      </c>
      <c r="F6105" s="168">
        <f t="shared" si="109"/>
        <v>596.85</v>
      </c>
    </row>
    <row r="6106" spans="1:6" s="45" customFormat="1" ht="14.25">
      <c r="A6106" s="229">
        <v>804385</v>
      </c>
      <c r="B6106" s="21" t="s">
        <v>31</v>
      </c>
      <c r="C6106" s="32" t="s">
        <v>6904</v>
      </c>
      <c r="D6106" s="33" t="s">
        <v>20</v>
      </c>
      <c r="E6106" s="34">
        <v>1804.78</v>
      </c>
      <c r="F6106" s="168">
        <f t="shared" si="109"/>
        <v>1804.78</v>
      </c>
    </row>
    <row r="6107" spans="1:6" s="45" customFormat="1" ht="14.25">
      <c r="A6107" s="229">
        <v>804101</v>
      </c>
      <c r="B6107" s="21" t="s">
        <v>31</v>
      </c>
      <c r="C6107" s="32" t="s">
        <v>6905</v>
      </c>
      <c r="D6107" s="33" t="s">
        <v>20</v>
      </c>
      <c r="E6107" s="34">
        <v>1240.95</v>
      </c>
      <c r="F6107" s="168">
        <f t="shared" si="109"/>
        <v>1240.95</v>
      </c>
    </row>
    <row r="6108" spans="1:6" s="45" customFormat="1" ht="14.25">
      <c r="A6108" s="229">
        <v>804384</v>
      </c>
      <c r="B6108" s="21" t="s">
        <v>31</v>
      </c>
      <c r="C6108" s="32" t="s">
        <v>6906</v>
      </c>
      <c r="D6108" s="33" t="s">
        <v>20</v>
      </c>
      <c r="E6108" s="34">
        <v>1491.18</v>
      </c>
      <c r="F6108" s="168">
        <f t="shared" si="109"/>
        <v>1491.18</v>
      </c>
    </row>
    <row r="6109" spans="1:6" s="45" customFormat="1" ht="14.25">
      <c r="A6109" s="229">
        <v>804100</v>
      </c>
      <c r="B6109" s="21" t="s">
        <v>31</v>
      </c>
      <c r="C6109" s="32" t="s">
        <v>6907</v>
      </c>
      <c r="D6109" s="33" t="s">
        <v>20</v>
      </c>
      <c r="E6109" s="34">
        <v>1003.7</v>
      </c>
      <c r="F6109" s="168">
        <f t="shared" si="109"/>
        <v>1003.7</v>
      </c>
    </row>
    <row r="6110" spans="1:6" s="45" customFormat="1" ht="14.25">
      <c r="A6110" s="229">
        <v>804105</v>
      </c>
      <c r="B6110" s="21" t="s">
        <v>31</v>
      </c>
      <c r="C6110" s="32" t="s">
        <v>6908</v>
      </c>
      <c r="D6110" s="33" t="s">
        <v>20</v>
      </c>
      <c r="E6110" s="34">
        <v>1245.23</v>
      </c>
      <c r="F6110" s="168">
        <f t="shared" si="109"/>
        <v>1245.23</v>
      </c>
    </row>
    <row r="6111" spans="1:6" s="45" customFormat="1" ht="14.25">
      <c r="A6111" s="229">
        <v>804104</v>
      </c>
      <c r="B6111" s="21" t="s">
        <v>31</v>
      </c>
      <c r="C6111" s="32" t="s">
        <v>6909</v>
      </c>
      <c r="D6111" s="33" t="s">
        <v>20</v>
      </c>
      <c r="E6111" s="34">
        <v>1007.84</v>
      </c>
      <c r="F6111" s="168">
        <f t="shared" si="109"/>
        <v>1007.84</v>
      </c>
    </row>
    <row r="6112" spans="1:6" s="45" customFormat="1" ht="14.25">
      <c r="A6112" s="229">
        <v>804387</v>
      </c>
      <c r="B6112" s="21" t="s">
        <v>31</v>
      </c>
      <c r="C6112" s="32" t="s">
        <v>6910</v>
      </c>
      <c r="D6112" s="33" t="s">
        <v>20</v>
      </c>
      <c r="E6112" s="34">
        <v>1901.77</v>
      </c>
      <c r="F6112" s="168">
        <f t="shared" si="109"/>
        <v>1901.77</v>
      </c>
    </row>
    <row r="6113" spans="1:6" s="45" customFormat="1" ht="14.25">
      <c r="A6113" s="229">
        <v>804107</v>
      </c>
      <c r="B6113" s="21" t="s">
        <v>31</v>
      </c>
      <c r="C6113" s="32" t="s">
        <v>6911</v>
      </c>
      <c r="D6113" s="33" t="s">
        <v>20</v>
      </c>
      <c r="E6113" s="34">
        <v>1251.05</v>
      </c>
      <c r="F6113" s="168">
        <f t="shared" si="109"/>
        <v>1251.05</v>
      </c>
    </row>
    <row r="6114" spans="1:6" s="45" customFormat="1" ht="14.25">
      <c r="A6114" s="229">
        <v>804386</v>
      </c>
      <c r="B6114" s="21" t="s">
        <v>31</v>
      </c>
      <c r="C6114" s="32" t="s">
        <v>6912</v>
      </c>
      <c r="D6114" s="33" t="s">
        <v>20</v>
      </c>
      <c r="E6114" s="34">
        <v>1570.3</v>
      </c>
      <c r="F6114" s="168">
        <f t="shared" si="109"/>
        <v>1570.3</v>
      </c>
    </row>
    <row r="6115" spans="1:6" s="45" customFormat="1" ht="14.25">
      <c r="A6115" s="229">
        <v>804106</v>
      </c>
      <c r="B6115" s="21" t="s">
        <v>31</v>
      </c>
      <c r="C6115" s="32" t="s">
        <v>6913</v>
      </c>
      <c r="D6115" s="33" t="s">
        <v>20</v>
      </c>
      <c r="E6115" s="34">
        <v>1013.51</v>
      </c>
      <c r="F6115" s="168">
        <f t="shared" si="109"/>
        <v>1013.51</v>
      </c>
    </row>
    <row r="6116" spans="1:6" s="45" customFormat="1" ht="14.25">
      <c r="A6116" s="229">
        <v>804109</v>
      </c>
      <c r="B6116" s="21" t="s">
        <v>31</v>
      </c>
      <c r="C6116" s="32" t="s">
        <v>6914</v>
      </c>
      <c r="D6116" s="33" t="s">
        <v>20</v>
      </c>
      <c r="E6116" s="34">
        <v>1259.94</v>
      </c>
      <c r="F6116" s="168">
        <f t="shared" si="109"/>
        <v>1259.94</v>
      </c>
    </row>
    <row r="6117" spans="1:6" s="45" customFormat="1" ht="14.25">
      <c r="A6117" s="229">
        <v>804108</v>
      </c>
      <c r="B6117" s="21" t="s">
        <v>31</v>
      </c>
      <c r="C6117" s="32" t="s">
        <v>6915</v>
      </c>
      <c r="D6117" s="33" t="s">
        <v>20</v>
      </c>
      <c r="E6117" s="34">
        <v>1022.25</v>
      </c>
      <c r="F6117" s="168">
        <f t="shared" si="109"/>
        <v>1022.25</v>
      </c>
    </row>
    <row r="6118" spans="1:6" s="45" customFormat="1" ht="14.25">
      <c r="A6118" s="229">
        <v>804111</v>
      </c>
      <c r="B6118" s="21" t="s">
        <v>31</v>
      </c>
      <c r="C6118" s="32" t="s">
        <v>6916</v>
      </c>
      <c r="D6118" s="33" t="s">
        <v>20</v>
      </c>
      <c r="E6118" s="34">
        <v>1271.57</v>
      </c>
      <c r="F6118" s="168">
        <f t="shared" si="109"/>
        <v>1271.57</v>
      </c>
    </row>
    <row r="6119" spans="1:6" s="45" customFormat="1" ht="14.25">
      <c r="A6119" s="229">
        <v>804110</v>
      </c>
      <c r="B6119" s="21" t="s">
        <v>31</v>
      </c>
      <c r="C6119" s="32" t="s">
        <v>6917</v>
      </c>
      <c r="D6119" s="33" t="s">
        <v>20</v>
      </c>
      <c r="E6119" s="34">
        <v>1033.5899999999999</v>
      </c>
      <c r="F6119" s="168">
        <f t="shared" si="109"/>
        <v>1033.5899999999999</v>
      </c>
    </row>
    <row r="6120" spans="1:6" s="45" customFormat="1" ht="14.25">
      <c r="A6120" s="229">
        <v>804389</v>
      </c>
      <c r="B6120" s="21" t="s">
        <v>31</v>
      </c>
      <c r="C6120" s="32" t="s">
        <v>6918</v>
      </c>
      <c r="D6120" s="33" t="s">
        <v>20</v>
      </c>
      <c r="E6120" s="34">
        <v>2124.1799999999998</v>
      </c>
      <c r="F6120" s="168">
        <f t="shared" si="109"/>
        <v>2124.1799999999998</v>
      </c>
    </row>
    <row r="6121" spans="1:6" s="45" customFormat="1" ht="14.25">
      <c r="A6121" s="229">
        <v>804113</v>
      </c>
      <c r="B6121" s="21" t="s">
        <v>31</v>
      </c>
      <c r="C6121" s="32" t="s">
        <v>6919</v>
      </c>
      <c r="D6121" s="33" t="s">
        <v>20</v>
      </c>
      <c r="E6121" s="34">
        <v>1287.49</v>
      </c>
      <c r="F6121" s="168">
        <f t="shared" si="109"/>
        <v>1287.49</v>
      </c>
    </row>
    <row r="6122" spans="1:6" s="45" customFormat="1" ht="14.25">
      <c r="A6122" s="229">
        <v>804388</v>
      </c>
      <c r="B6122" s="21" t="s">
        <v>31</v>
      </c>
      <c r="C6122" s="32" t="s">
        <v>6920</v>
      </c>
      <c r="D6122" s="33" t="s">
        <v>20</v>
      </c>
      <c r="E6122" s="34">
        <v>1752.12</v>
      </c>
      <c r="F6122" s="168">
        <f t="shared" si="109"/>
        <v>1752.12</v>
      </c>
    </row>
    <row r="6123" spans="1:6" s="45" customFormat="1" ht="14.25">
      <c r="A6123" s="229">
        <v>804112</v>
      </c>
      <c r="B6123" s="21" t="s">
        <v>31</v>
      </c>
      <c r="C6123" s="32" t="s">
        <v>6921</v>
      </c>
      <c r="D6123" s="33" t="s">
        <v>20</v>
      </c>
      <c r="E6123" s="34">
        <v>1049.07</v>
      </c>
      <c r="F6123" s="168">
        <f t="shared" si="109"/>
        <v>1049.07</v>
      </c>
    </row>
    <row r="6124" spans="1:6" s="45" customFormat="1" ht="14.25">
      <c r="A6124" s="229">
        <v>804115</v>
      </c>
      <c r="B6124" s="21" t="s">
        <v>31</v>
      </c>
      <c r="C6124" s="32" t="s">
        <v>6922</v>
      </c>
      <c r="D6124" s="33" t="s">
        <v>20</v>
      </c>
      <c r="E6124" s="34">
        <v>1309.55</v>
      </c>
      <c r="F6124" s="168">
        <f t="shared" si="109"/>
        <v>1309.55</v>
      </c>
    </row>
    <row r="6125" spans="1:6" s="45" customFormat="1" ht="14.25">
      <c r="A6125" s="229">
        <v>804114</v>
      </c>
      <c r="B6125" s="21" t="s">
        <v>31</v>
      </c>
      <c r="C6125" s="32" t="s">
        <v>6923</v>
      </c>
      <c r="D6125" s="33" t="s">
        <v>20</v>
      </c>
      <c r="E6125" s="34">
        <v>1070.69</v>
      </c>
      <c r="F6125" s="168">
        <f t="shared" si="109"/>
        <v>1070.69</v>
      </c>
    </row>
    <row r="6126" spans="1:6" s="45" customFormat="1" ht="14.25">
      <c r="A6126" s="229">
        <v>804117</v>
      </c>
      <c r="B6126" s="21" t="s">
        <v>31</v>
      </c>
      <c r="C6126" s="32" t="s">
        <v>6924</v>
      </c>
      <c r="D6126" s="33" t="s">
        <v>20</v>
      </c>
      <c r="E6126" s="34">
        <v>1338.52</v>
      </c>
      <c r="F6126" s="168">
        <f t="shared" si="109"/>
        <v>1338.52</v>
      </c>
    </row>
    <row r="6127" spans="1:6" s="45" customFormat="1" ht="14.25">
      <c r="A6127" s="229">
        <v>804116</v>
      </c>
      <c r="B6127" s="21" t="s">
        <v>31</v>
      </c>
      <c r="C6127" s="32" t="s">
        <v>6925</v>
      </c>
      <c r="D6127" s="33" t="s">
        <v>20</v>
      </c>
      <c r="E6127" s="34">
        <v>1099.22</v>
      </c>
      <c r="F6127" s="168">
        <f t="shared" ref="F6127:F6190" si="110">E6127*$F$5038</f>
        <v>1099.22</v>
      </c>
    </row>
    <row r="6128" spans="1:6" s="45" customFormat="1" ht="14.25">
      <c r="A6128" s="229">
        <v>804391</v>
      </c>
      <c r="B6128" s="21" t="s">
        <v>31</v>
      </c>
      <c r="C6128" s="32" t="s">
        <v>6926</v>
      </c>
      <c r="D6128" s="33" t="s">
        <v>20</v>
      </c>
      <c r="E6128" s="34">
        <v>2637.15</v>
      </c>
      <c r="F6128" s="168">
        <f t="shared" si="110"/>
        <v>2637.15</v>
      </c>
    </row>
    <row r="6129" spans="1:6" s="45" customFormat="1" ht="14.25">
      <c r="A6129" s="229">
        <v>804119</v>
      </c>
      <c r="B6129" s="21" t="s">
        <v>31</v>
      </c>
      <c r="C6129" s="32" t="s">
        <v>6927</v>
      </c>
      <c r="D6129" s="33" t="s">
        <v>20</v>
      </c>
      <c r="E6129" s="34">
        <v>1378.25</v>
      </c>
      <c r="F6129" s="168">
        <f t="shared" si="110"/>
        <v>1378.25</v>
      </c>
    </row>
    <row r="6130" spans="1:6" s="45" customFormat="1" ht="14.25">
      <c r="A6130" s="229">
        <v>804390</v>
      </c>
      <c r="B6130" s="21" t="s">
        <v>31</v>
      </c>
      <c r="C6130" s="32" t="s">
        <v>6928</v>
      </c>
      <c r="D6130" s="33" t="s">
        <v>20</v>
      </c>
      <c r="E6130" s="34">
        <v>2169.98</v>
      </c>
      <c r="F6130" s="168">
        <f t="shared" si="110"/>
        <v>2169.98</v>
      </c>
    </row>
    <row r="6131" spans="1:6" s="45" customFormat="1" ht="14.25">
      <c r="A6131" s="229">
        <v>804118</v>
      </c>
      <c r="B6131" s="21" t="s">
        <v>31</v>
      </c>
      <c r="C6131" s="32" t="s">
        <v>6929</v>
      </c>
      <c r="D6131" s="33" t="s">
        <v>20</v>
      </c>
      <c r="E6131" s="34">
        <v>1138.51</v>
      </c>
      <c r="F6131" s="168">
        <f t="shared" si="110"/>
        <v>1138.51</v>
      </c>
    </row>
    <row r="6132" spans="1:6" s="45" customFormat="1" ht="14.25">
      <c r="A6132" s="229">
        <v>804103</v>
      </c>
      <c r="B6132" s="21" t="s">
        <v>31</v>
      </c>
      <c r="C6132" s="32" t="s">
        <v>6930</v>
      </c>
      <c r="D6132" s="33" t="s">
        <v>20</v>
      </c>
      <c r="E6132" s="34">
        <v>1242.48</v>
      </c>
      <c r="F6132" s="168">
        <f t="shared" si="110"/>
        <v>1242.48</v>
      </c>
    </row>
    <row r="6133" spans="1:6" s="45" customFormat="1" ht="14.25">
      <c r="A6133" s="229">
        <v>804102</v>
      </c>
      <c r="B6133" s="21" t="s">
        <v>31</v>
      </c>
      <c r="C6133" s="32" t="s">
        <v>6931</v>
      </c>
      <c r="D6133" s="33" t="s">
        <v>20</v>
      </c>
      <c r="E6133" s="34">
        <v>1005.24</v>
      </c>
      <c r="F6133" s="168">
        <f t="shared" si="110"/>
        <v>1005.24</v>
      </c>
    </row>
    <row r="6134" spans="1:6" s="45" customFormat="1" ht="14.25">
      <c r="A6134" s="229">
        <v>804393</v>
      </c>
      <c r="B6134" s="21" t="s">
        <v>31</v>
      </c>
      <c r="C6134" s="32" t="s">
        <v>6932</v>
      </c>
      <c r="D6134" s="33" t="s">
        <v>20</v>
      </c>
      <c r="E6134" s="34">
        <v>2782.61</v>
      </c>
      <c r="F6134" s="168">
        <f t="shared" si="110"/>
        <v>2782.61</v>
      </c>
    </row>
    <row r="6135" spans="1:6" s="45" customFormat="1" ht="14.25">
      <c r="A6135" s="229">
        <v>804121</v>
      </c>
      <c r="B6135" s="21" t="s">
        <v>31</v>
      </c>
      <c r="C6135" s="32" t="s">
        <v>6933</v>
      </c>
      <c r="D6135" s="33" t="s">
        <v>20</v>
      </c>
      <c r="E6135" s="34">
        <v>1855.87</v>
      </c>
      <c r="F6135" s="168">
        <f t="shared" si="110"/>
        <v>1855.87</v>
      </c>
    </row>
    <row r="6136" spans="1:6" s="45" customFormat="1" ht="14.25">
      <c r="A6136" s="229">
        <v>804392</v>
      </c>
      <c r="B6136" s="21" t="s">
        <v>31</v>
      </c>
      <c r="C6136" s="32" t="s">
        <v>6934</v>
      </c>
      <c r="D6136" s="33" t="s">
        <v>20</v>
      </c>
      <c r="E6136" s="34">
        <v>2259.9</v>
      </c>
      <c r="F6136" s="168">
        <f t="shared" si="110"/>
        <v>2259.9</v>
      </c>
    </row>
    <row r="6137" spans="1:6" s="45" customFormat="1" ht="14.25">
      <c r="A6137" s="229">
        <v>804120</v>
      </c>
      <c r="B6137" s="21" t="s">
        <v>31</v>
      </c>
      <c r="C6137" s="32" t="s">
        <v>6935</v>
      </c>
      <c r="D6137" s="33" t="s">
        <v>20</v>
      </c>
      <c r="E6137" s="34">
        <v>1487.47</v>
      </c>
      <c r="F6137" s="168">
        <f t="shared" si="110"/>
        <v>1487.47</v>
      </c>
    </row>
    <row r="6138" spans="1:6" s="45" customFormat="1" ht="14.25">
      <c r="A6138" s="229">
        <v>804125</v>
      </c>
      <c r="B6138" s="21" t="s">
        <v>31</v>
      </c>
      <c r="C6138" s="32" t="s">
        <v>6936</v>
      </c>
      <c r="D6138" s="33" t="s">
        <v>20</v>
      </c>
      <c r="E6138" s="34">
        <v>1861.69</v>
      </c>
      <c r="F6138" s="168">
        <f t="shared" si="110"/>
        <v>1861.69</v>
      </c>
    </row>
    <row r="6139" spans="1:6" s="45" customFormat="1" ht="14.25">
      <c r="A6139" s="229">
        <v>804124</v>
      </c>
      <c r="B6139" s="21" t="s">
        <v>31</v>
      </c>
      <c r="C6139" s="32" t="s">
        <v>6937</v>
      </c>
      <c r="D6139" s="33" t="s">
        <v>20</v>
      </c>
      <c r="E6139" s="34">
        <v>1493.14</v>
      </c>
      <c r="F6139" s="168">
        <f t="shared" si="110"/>
        <v>1493.14</v>
      </c>
    </row>
    <row r="6140" spans="1:6" s="45" customFormat="1" ht="14.25">
      <c r="A6140" s="229">
        <v>804395</v>
      </c>
      <c r="B6140" s="21" t="s">
        <v>31</v>
      </c>
      <c r="C6140" s="32" t="s">
        <v>6938</v>
      </c>
      <c r="D6140" s="33" t="s">
        <v>20</v>
      </c>
      <c r="E6140" s="34">
        <v>2922.75</v>
      </c>
      <c r="F6140" s="168">
        <f t="shared" si="110"/>
        <v>2922.75</v>
      </c>
    </row>
    <row r="6141" spans="1:6" s="45" customFormat="1" ht="14.25">
      <c r="A6141" s="229">
        <v>804127</v>
      </c>
      <c r="B6141" s="21" t="s">
        <v>31</v>
      </c>
      <c r="C6141" s="32" t="s">
        <v>6939</v>
      </c>
      <c r="D6141" s="33" t="s">
        <v>20</v>
      </c>
      <c r="E6141" s="34">
        <v>1870.25</v>
      </c>
      <c r="F6141" s="168">
        <f t="shared" si="110"/>
        <v>1870.25</v>
      </c>
    </row>
    <row r="6142" spans="1:6" s="45" customFormat="1" ht="14.25">
      <c r="A6142" s="229">
        <v>804394</v>
      </c>
      <c r="B6142" s="21" t="s">
        <v>31</v>
      </c>
      <c r="C6142" s="32" t="s">
        <v>6940</v>
      </c>
      <c r="D6142" s="33" t="s">
        <v>20</v>
      </c>
      <c r="E6142" s="34">
        <v>2372.1999999999998</v>
      </c>
      <c r="F6142" s="168">
        <f t="shared" si="110"/>
        <v>2372.1999999999998</v>
      </c>
    </row>
    <row r="6143" spans="1:6" s="45" customFormat="1" ht="14.25">
      <c r="A6143" s="229">
        <v>804126</v>
      </c>
      <c r="B6143" s="21" t="s">
        <v>31</v>
      </c>
      <c r="C6143" s="32" t="s">
        <v>6941</v>
      </c>
      <c r="D6143" s="33" t="s">
        <v>20</v>
      </c>
      <c r="E6143" s="34">
        <v>1501.41</v>
      </c>
      <c r="F6143" s="168">
        <f t="shared" si="110"/>
        <v>1501.41</v>
      </c>
    </row>
    <row r="6144" spans="1:6" s="45" customFormat="1" ht="14.25">
      <c r="A6144" s="229">
        <v>804129</v>
      </c>
      <c r="B6144" s="21" t="s">
        <v>31</v>
      </c>
      <c r="C6144" s="32" t="s">
        <v>6942</v>
      </c>
      <c r="D6144" s="33" t="s">
        <v>20</v>
      </c>
      <c r="E6144" s="34">
        <v>1882.33</v>
      </c>
      <c r="F6144" s="168">
        <f t="shared" si="110"/>
        <v>1882.33</v>
      </c>
    </row>
    <row r="6145" spans="1:6" s="45" customFormat="1" ht="14.25">
      <c r="A6145" s="229">
        <v>804128</v>
      </c>
      <c r="B6145" s="21" t="s">
        <v>31</v>
      </c>
      <c r="C6145" s="32" t="s">
        <v>6943</v>
      </c>
      <c r="D6145" s="33" t="s">
        <v>20</v>
      </c>
      <c r="E6145" s="34">
        <v>1513.05</v>
      </c>
      <c r="F6145" s="168">
        <f t="shared" si="110"/>
        <v>1513.05</v>
      </c>
    </row>
    <row r="6146" spans="1:6" s="45" customFormat="1" ht="14.25">
      <c r="A6146" s="229">
        <v>804131</v>
      </c>
      <c r="B6146" s="21" t="s">
        <v>31</v>
      </c>
      <c r="C6146" s="32" t="s">
        <v>6944</v>
      </c>
      <c r="D6146" s="33" t="s">
        <v>20</v>
      </c>
      <c r="E6146" s="34">
        <v>1899.02</v>
      </c>
      <c r="F6146" s="168">
        <f t="shared" si="110"/>
        <v>1899.02</v>
      </c>
    </row>
    <row r="6147" spans="1:6" s="45" customFormat="1" ht="14.25">
      <c r="A6147" s="229">
        <v>804130</v>
      </c>
      <c r="B6147" s="21" t="s">
        <v>31</v>
      </c>
      <c r="C6147" s="32" t="s">
        <v>6945</v>
      </c>
      <c r="D6147" s="33" t="s">
        <v>20</v>
      </c>
      <c r="E6147" s="34">
        <v>1529.3</v>
      </c>
      <c r="F6147" s="168">
        <f t="shared" si="110"/>
        <v>1529.3</v>
      </c>
    </row>
    <row r="6148" spans="1:6" s="45" customFormat="1" ht="14.25">
      <c r="A6148" s="229">
        <v>804397</v>
      </c>
      <c r="B6148" s="21" t="s">
        <v>31</v>
      </c>
      <c r="C6148" s="32" t="s">
        <v>6946</v>
      </c>
      <c r="D6148" s="33" t="s">
        <v>20</v>
      </c>
      <c r="E6148" s="34">
        <v>3257.69</v>
      </c>
      <c r="F6148" s="168">
        <f t="shared" si="110"/>
        <v>3257.69</v>
      </c>
    </row>
    <row r="6149" spans="1:6" s="45" customFormat="1" ht="14.25">
      <c r="A6149" s="229">
        <v>804133</v>
      </c>
      <c r="B6149" s="21" t="s">
        <v>31</v>
      </c>
      <c r="C6149" s="32" t="s">
        <v>6947</v>
      </c>
      <c r="D6149" s="33" t="s">
        <v>20</v>
      </c>
      <c r="E6149" s="34">
        <v>1922.29</v>
      </c>
      <c r="F6149" s="168">
        <f t="shared" si="110"/>
        <v>1922.29</v>
      </c>
    </row>
    <row r="6150" spans="1:6" s="45" customFormat="1" ht="14.25">
      <c r="A6150" s="229">
        <v>804396</v>
      </c>
      <c r="B6150" s="21" t="s">
        <v>31</v>
      </c>
      <c r="C6150" s="32" t="s">
        <v>6948</v>
      </c>
      <c r="D6150" s="33" t="s">
        <v>20</v>
      </c>
      <c r="E6150" s="34">
        <v>2641.49</v>
      </c>
      <c r="F6150" s="168">
        <f t="shared" si="110"/>
        <v>2641.49</v>
      </c>
    </row>
    <row r="6151" spans="1:6" s="45" customFormat="1" ht="14.25">
      <c r="A6151" s="229">
        <v>804132</v>
      </c>
      <c r="B6151" s="21" t="s">
        <v>31</v>
      </c>
      <c r="C6151" s="32" t="s">
        <v>6949</v>
      </c>
      <c r="D6151" s="33" t="s">
        <v>20</v>
      </c>
      <c r="E6151" s="34">
        <v>1551.98</v>
      </c>
      <c r="F6151" s="168">
        <f t="shared" si="110"/>
        <v>1551.98</v>
      </c>
    </row>
    <row r="6152" spans="1:6" s="45" customFormat="1" ht="14.25">
      <c r="A6152" s="229">
        <v>804135</v>
      </c>
      <c r="B6152" s="21" t="s">
        <v>31</v>
      </c>
      <c r="C6152" s="32" t="s">
        <v>6950</v>
      </c>
      <c r="D6152" s="33" t="s">
        <v>20</v>
      </c>
      <c r="E6152" s="34">
        <v>1952.47</v>
      </c>
      <c r="F6152" s="168">
        <f t="shared" si="110"/>
        <v>1952.47</v>
      </c>
    </row>
    <row r="6153" spans="1:6" s="45" customFormat="1" ht="14.25">
      <c r="A6153" s="229">
        <v>804134</v>
      </c>
      <c r="B6153" s="21" t="s">
        <v>31</v>
      </c>
      <c r="C6153" s="32" t="s">
        <v>6951</v>
      </c>
      <c r="D6153" s="33" t="s">
        <v>20</v>
      </c>
      <c r="E6153" s="34">
        <v>1581.58</v>
      </c>
      <c r="F6153" s="168">
        <f t="shared" si="110"/>
        <v>1581.58</v>
      </c>
    </row>
    <row r="6154" spans="1:6" s="45" customFormat="1" ht="14.25">
      <c r="A6154" s="229">
        <v>804137</v>
      </c>
      <c r="B6154" s="21" t="s">
        <v>31</v>
      </c>
      <c r="C6154" s="32" t="s">
        <v>6952</v>
      </c>
      <c r="D6154" s="33" t="s">
        <v>20</v>
      </c>
      <c r="E6154" s="34">
        <v>1917.83</v>
      </c>
      <c r="F6154" s="168">
        <f t="shared" si="110"/>
        <v>1917.83</v>
      </c>
    </row>
    <row r="6155" spans="1:6" s="45" customFormat="1" ht="14.25">
      <c r="A6155" s="229">
        <v>804136</v>
      </c>
      <c r="B6155" s="21" t="s">
        <v>31</v>
      </c>
      <c r="C6155" s="32" t="s">
        <v>6953</v>
      </c>
      <c r="D6155" s="33" t="s">
        <v>20</v>
      </c>
      <c r="E6155" s="34">
        <v>1546.2</v>
      </c>
      <c r="F6155" s="168">
        <f t="shared" si="110"/>
        <v>1546.2</v>
      </c>
    </row>
    <row r="6156" spans="1:6" s="45" customFormat="1" ht="14.25">
      <c r="A6156" s="229">
        <v>804399</v>
      </c>
      <c r="B6156" s="21" t="s">
        <v>31</v>
      </c>
      <c r="C6156" s="32" t="s">
        <v>6954</v>
      </c>
      <c r="D6156" s="33" t="s">
        <v>20</v>
      </c>
      <c r="E6156" s="34">
        <v>4054.78</v>
      </c>
      <c r="F6156" s="168">
        <f t="shared" si="110"/>
        <v>4054.78</v>
      </c>
    </row>
    <row r="6157" spans="1:6" s="45" customFormat="1" ht="14.25">
      <c r="A6157" s="229">
        <v>804139</v>
      </c>
      <c r="B6157" s="21" t="s">
        <v>31</v>
      </c>
      <c r="C6157" s="32" t="s">
        <v>6955</v>
      </c>
      <c r="D6157" s="33" t="s">
        <v>20</v>
      </c>
      <c r="E6157" s="34">
        <v>2051.79</v>
      </c>
      <c r="F6157" s="168">
        <f t="shared" si="110"/>
        <v>2051.79</v>
      </c>
    </row>
    <row r="6158" spans="1:6" s="45" customFormat="1" ht="14.25">
      <c r="A6158" s="229">
        <v>804398</v>
      </c>
      <c r="B6158" s="21" t="s">
        <v>31</v>
      </c>
      <c r="C6158" s="32" t="s">
        <v>6956</v>
      </c>
      <c r="D6158" s="33" t="s">
        <v>20</v>
      </c>
      <c r="E6158" s="34">
        <v>3279.15</v>
      </c>
      <c r="F6158" s="168">
        <f t="shared" si="110"/>
        <v>3279.15</v>
      </c>
    </row>
    <row r="6159" spans="1:6" s="45" customFormat="1" ht="14.25">
      <c r="A6159" s="229">
        <v>804138</v>
      </c>
      <c r="B6159" s="21" t="s">
        <v>31</v>
      </c>
      <c r="C6159" s="32" t="s">
        <v>6957</v>
      </c>
      <c r="D6159" s="33" t="s">
        <v>20</v>
      </c>
      <c r="E6159" s="34">
        <v>1679.29</v>
      </c>
      <c r="F6159" s="168">
        <f t="shared" si="110"/>
        <v>1679.29</v>
      </c>
    </row>
    <row r="6160" spans="1:6" s="45" customFormat="1" ht="14.25">
      <c r="A6160" s="229">
        <v>804123</v>
      </c>
      <c r="B6160" s="21" t="s">
        <v>31</v>
      </c>
      <c r="C6160" s="32" t="s">
        <v>6958</v>
      </c>
      <c r="D6160" s="33" t="s">
        <v>20</v>
      </c>
      <c r="E6160" s="34">
        <v>1856.64</v>
      </c>
      <c r="F6160" s="168">
        <f t="shared" si="110"/>
        <v>1856.64</v>
      </c>
    </row>
    <row r="6161" spans="1:6" s="45" customFormat="1" ht="14.25">
      <c r="A6161" s="229">
        <v>804122</v>
      </c>
      <c r="B6161" s="21" t="s">
        <v>31</v>
      </c>
      <c r="C6161" s="32" t="s">
        <v>6959</v>
      </c>
      <c r="D6161" s="33" t="s">
        <v>20</v>
      </c>
      <c r="E6161" s="34">
        <v>1488.24</v>
      </c>
      <c r="F6161" s="168">
        <f t="shared" si="110"/>
        <v>1488.24</v>
      </c>
    </row>
    <row r="6162" spans="1:6" s="45" customFormat="1" ht="14.25">
      <c r="A6162" s="229">
        <v>804401</v>
      </c>
      <c r="B6162" s="21" t="s">
        <v>31</v>
      </c>
      <c r="C6162" s="32" t="s">
        <v>6960</v>
      </c>
      <c r="D6162" s="33" t="s">
        <v>20</v>
      </c>
      <c r="E6162" s="34">
        <v>4022.34</v>
      </c>
      <c r="F6162" s="168">
        <f t="shared" si="110"/>
        <v>4022.34</v>
      </c>
    </row>
    <row r="6163" spans="1:6" s="45" customFormat="1" ht="14.25">
      <c r="A6163" s="229">
        <v>804141</v>
      </c>
      <c r="B6163" s="21" t="s">
        <v>31</v>
      </c>
      <c r="C6163" s="32" t="s">
        <v>6961</v>
      </c>
      <c r="D6163" s="33" t="s">
        <v>20</v>
      </c>
      <c r="E6163" s="34">
        <v>2578.2800000000002</v>
      </c>
      <c r="F6163" s="168">
        <f t="shared" si="110"/>
        <v>2578.2800000000002</v>
      </c>
    </row>
    <row r="6164" spans="1:6" s="45" customFormat="1" ht="14.25">
      <c r="A6164" s="229">
        <v>804400</v>
      </c>
      <c r="B6164" s="21" t="s">
        <v>31</v>
      </c>
      <c r="C6164" s="32" t="s">
        <v>6962</v>
      </c>
      <c r="D6164" s="33" t="s">
        <v>20</v>
      </c>
      <c r="E6164" s="34">
        <v>3215.49</v>
      </c>
      <c r="F6164" s="168">
        <f t="shared" si="110"/>
        <v>3215.49</v>
      </c>
    </row>
    <row r="6165" spans="1:6" s="45" customFormat="1" ht="14.25">
      <c r="A6165" s="229">
        <v>804140</v>
      </c>
      <c r="B6165" s="21" t="s">
        <v>31</v>
      </c>
      <c r="C6165" s="32" t="s">
        <v>6963</v>
      </c>
      <c r="D6165" s="33" t="s">
        <v>20</v>
      </c>
      <c r="E6165" s="34">
        <v>2045.17</v>
      </c>
      <c r="F6165" s="168">
        <f t="shared" si="110"/>
        <v>2045.17</v>
      </c>
    </row>
    <row r="6166" spans="1:6" s="45" customFormat="1" ht="14.25">
      <c r="A6166" s="229">
        <v>804145</v>
      </c>
      <c r="B6166" s="21" t="s">
        <v>31</v>
      </c>
      <c r="C6166" s="32" t="s">
        <v>6964</v>
      </c>
      <c r="D6166" s="33" t="s">
        <v>20</v>
      </c>
      <c r="E6166" s="34">
        <v>2587.73</v>
      </c>
      <c r="F6166" s="168">
        <f t="shared" si="110"/>
        <v>2587.73</v>
      </c>
    </row>
    <row r="6167" spans="1:6" s="45" customFormat="1" ht="14.25">
      <c r="A6167" s="229">
        <v>804144</v>
      </c>
      <c r="B6167" s="21" t="s">
        <v>31</v>
      </c>
      <c r="C6167" s="32" t="s">
        <v>6965</v>
      </c>
      <c r="D6167" s="33" t="s">
        <v>20</v>
      </c>
      <c r="E6167" s="34">
        <v>2054.0300000000002</v>
      </c>
      <c r="F6167" s="168">
        <f t="shared" si="110"/>
        <v>2054.0300000000002</v>
      </c>
    </row>
    <row r="6168" spans="1:6" s="45" customFormat="1" ht="14.25">
      <c r="A6168" s="229">
        <v>804403</v>
      </c>
      <c r="B6168" s="21" t="s">
        <v>31</v>
      </c>
      <c r="C6168" s="32" t="s">
        <v>6966</v>
      </c>
      <c r="D6168" s="33" t="s">
        <v>20</v>
      </c>
      <c r="E6168" s="34">
        <v>4236.1099999999997</v>
      </c>
      <c r="F6168" s="168">
        <f t="shared" si="110"/>
        <v>4236.1099999999997</v>
      </c>
    </row>
    <row r="6169" spans="1:6" s="45" customFormat="1" ht="14.25">
      <c r="A6169" s="229">
        <v>804147</v>
      </c>
      <c r="B6169" s="21" t="s">
        <v>31</v>
      </c>
      <c r="C6169" s="32" t="s">
        <v>6967</v>
      </c>
      <c r="D6169" s="33" t="s">
        <v>20</v>
      </c>
      <c r="E6169" s="34">
        <v>2599.48</v>
      </c>
      <c r="F6169" s="168">
        <f t="shared" si="110"/>
        <v>2599.48</v>
      </c>
    </row>
    <row r="6170" spans="1:6" s="45" customFormat="1" ht="14.25">
      <c r="A6170" s="229">
        <v>804402</v>
      </c>
      <c r="B6170" s="21" t="s">
        <v>31</v>
      </c>
      <c r="C6170" s="32" t="s">
        <v>6968</v>
      </c>
      <c r="D6170" s="33" t="s">
        <v>20</v>
      </c>
      <c r="E6170" s="34">
        <v>3383.39</v>
      </c>
      <c r="F6170" s="168">
        <f t="shared" si="110"/>
        <v>3383.39</v>
      </c>
    </row>
    <row r="6171" spans="1:6" s="45" customFormat="1" ht="14.25">
      <c r="A6171" s="229">
        <v>804146</v>
      </c>
      <c r="B6171" s="21" t="s">
        <v>31</v>
      </c>
      <c r="C6171" s="32" t="s">
        <v>6969</v>
      </c>
      <c r="D6171" s="33" t="s">
        <v>20</v>
      </c>
      <c r="E6171" s="34">
        <v>2065.1999999999998</v>
      </c>
      <c r="F6171" s="168">
        <f t="shared" si="110"/>
        <v>2065.1999999999998</v>
      </c>
    </row>
    <row r="6172" spans="1:6" s="45" customFormat="1" ht="14.25">
      <c r="A6172" s="229">
        <v>804149</v>
      </c>
      <c r="B6172" s="21" t="s">
        <v>31</v>
      </c>
      <c r="C6172" s="32" t="s">
        <v>6970</v>
      </c>
      <c r="D6172" s="33" t="s">
        <v>20</v>
      </c>
      <c r="E6172" s="34">
        <v>2617.17</v>
      </c>
      <c r="F6172" s="168">
        <f t="shared" si="110"/>
        <v>2617.17</v>
      </c>
    </row>
    <row r="6173" spans="1:6" s="45" customFormat="1" ht="14.25">
      <c r="A6173" s="229">
        <v>804148</v>
      </c>
      <c r="B6173" s="21" t="s">
        <v>31</v>
      </c>
      <c r="C6173" s="32" t="s">
        <v>6971</v>
      </c>
      <c r="D6173" s="33" t="s">
        <v>20</v>
      </c>
      <c r="E6173" s="34">
        <v>2081.86</v>
      </c>
      <c r="F6173" s="168">
        <f t="shared" si="110"/>
        <v>2081.86</v>
      </c>
    </row>
    <row r="6174" spans="1:6" s="45" customFormat="1" ht="14.25">
      <c r="A6174" s="229">
        <v>804151</v>
      </c>
      <c r="B6174" s="21" t="s">
        <v>31</v>
      </c>
      <c r="C6174" s="32" t="s">
        <v>6972</v>
      </c>
      <c r="D6174" s="33" t="s">
        <v>20</v>
      </c>
      <c r="E6174" s="34">
        <v>2641.45</v>
      </c>
      <c r="F6174" s="168">
        <f t="shared" si="110"/>
        <v>2641.45</v>
      </c>
    </row>
    <row r="6175" spans="1:6" s="45" customFormat="1" ht="14.25">
      <c r="A6175" s="229">
        <v>804150</v>
      </c>
      <c r="B6175" s="21" t="s">
        <v>31</v>
      </c>
      <c r="C6175" s="32" t="s">
        <v>6973</v>
      </c>
      <c r="D6175" s="33" t="s">
        <v>20</v>
      </c>
      <c r="E6175" s="34">
        <v>2104.96</v>
      </c>
      <c r="F6175" s="168">
        <f t="shared" si="110"/>
        <v>2104.96</v>
      </c>
    </row>
    <row r="6176" spans="1:6" s="45" customFormat="1" ht="14.25">
      <c r="A6176" s="229">
        <v>804405</v>
      </c>
      <c r="B6176" s="21" t="s">
        <v>31</v>
      </c>
      <c r="C6176" s="32" t="s">
        <v>6974</v>
      </c>
      <c r="D6176" s="33" t="s">
        <v>20</v>
      </c>
      <c r="E6176" s="34">
        <v>4735.3999999999996</v>
      </c>
      <c r="F6176" s="168">
        <f t="shared" si="110"/>
        <v>4735.3999999999996</v>
      </c>
    </row>
    <row r="6177" spans="1:6" s="45" customFormat="1" ht="14.25">
      <c r="A6177" s="229">
        <v>804153</v>
      </c>
      <c r="B6177" s="21" t="s">
        <v>31</v>
      </c>
      <c r="C6177" s="32" t="s">
        <v>6975</v>
      </c>
      <c r="D6177" s="33" t="s">
        <v>20</v>
      </c>
      <c r="E6177" s="34">
        <v>2674.28</v>
      </c>
      <c r="F6177" s="168">
        <f t="shared" si="110"/>
        <v>2674.28</v>
      </c>
    </row>
    <row r="6178" spans="1:6" s="45" customFormat="1" ht="14.25">
      <c r="A6178" s="229">
        <v>804404</v>
      </c>
      <c r="B6178" s="21" t="s">
        <v>31</v>
      </c>
      <c r="C6178" s="32" t="s">
        <v>6976</v>
      </c>
      <c r="D6178" s="33" t="s">
        <v>20</v>
      </c>
      <c r="E6178" s="34">
        <v>3777.62</v>
      </c>
      <c r="F6178" s="168">
        <f t="shared" si="110"/>
        <v>3777.62</v>
      </c>
    </row>
    <row r="6179" spans="1:6" s="45" customFormat="1" ht="14.25">
      <c r="A6179" s="229">
        <v>804152</v>
      </c>
      <c r="B6179" s="21" t="s">
        <v>31</v>
      </c>
      <c r="C6179" s="32" t="s">
        <v>6977</v>
      </c>
      <c r="D6179" s="33" t="s">
        <v>20</v>
      </c>
      <c r="E6179" s="34">
        <v>2136.34</v>
      </c>
      <c r="F6179" s="168">
        <f t="shared" si="110"/>
        <v>2136.34</v>
      </c>
    </row>
    <row r="6180" spans="1:6" s="45" customFormat="1" ht="14.25">
      <c r="A6180" s="229">
        <v>804155</v>
      </c>
      <c r="B6180" s="21" t="s">
        <v>31</v>
      </c>
      <c r="C6180" s="32" t="s">
        <v>6978</v>
      </c>
      <c r="D6180" s="33" t="s">
        <v>20</v>
      </c>
      <c r="E6180" s="34">
        <v>2716.78</v>
      </c>
      <c r="F6180" s="168">
        <f t="shared" si="110"/>
        <v>2716.78</v>
      </c>
    </row>
    <row r="6181" spans="1:6" s="45" customFormat="1" ht="14.25">
      <c r="A6181" s="229">
        <v>804154</v>
      </c>
      <c r="B6181" s="21" t="s">
        <v>31</v>
      </c>
      <c r="C6181" s="32" t="s">
        <v>6979</v>
      </c>
      <c r="D6181" s="33" t="s">
        <v>20</v>
      </c>
      <c r="E6181" s="34">
        <v>2177.2199999999998</v>
      </c>
      <c r="F6181" s="168">
        <f t="shared" si="110"/>
        <v>2177.2199999999998</v>
      </c>
    </row>
    <row r="6182" spans="1:6" s="45" customFormat="1" ht="14.25">
      <c r="A6182" s="229">
        <v>804157</v>
      </c>
      <c r="B6182" s="21" t="s">
        <v>31</v>
      </c>
      <c r="C6182" s="32" t="s">
        <v>6980</v>
      </c>
      <c r="D6182" s="33" t="s">
        <v>20</v>
      </c>
      <c r="E6182" s="34">
        <v>2775.52</v>
      </c>
      <c r="F6182" s="168">
        <f t="shared" si="110"/>
        <v>2775.52</v>
      </c>
    </row>
    <row r="6183" spans="1:6" s="45" customFormat="1" ht="14.25">
      <c r="A6183" s="229">
        <v>804156</v>
      </c>
      <c r="B6183" s="21" t="s">
        <v>31</v>
      </c>
      <c r="C6183" s="32" t="s">
        <v>6981</v>
      </c>
      <c r="D6183" s="33" t="s">
        <v>20</v>
      </c>
      <c r="E6183" s="34">
        <v>2234.0500000000002</v>
      </c>
      <c r="F6183" s="168">
        <f t="shared" si="110"/>
        <v>2234.0500000000002</v>
      </c>
    </row>
    <row r="6184" spans="1:6" s="45" customFormat="1" ht="14.25">
      <c r="A6184" s="229">
        <v>804407</v>
      </c>
      <c r="B6184" s="21" t="s">
        <v>31</v>
      </c>
      <c r="C6184" s="32" t="s">
        <v>6982</v>
      </c>
      <c r="D6184" s="33" t="s">
        <v>20</v>
      </c>
      <c r="E6184" s="34">
        <v>5900.88</v>
      </c>
      <c r="F6184" s="168">
        <f t="shared" si="110"/>
        <v>5900.88</v>
      </c>
    </row>
    <row r="6185" spans="1:6" s="45" customFormat="1" ht="14.25">
      <c r="A6185" s="229">
        <v>804159</v>
      </c>
      <c r="B6185" s="21" t="s">
        <v>31</v>
      </c>
      <c r="C6185" s="32" t="s">
        <v>6983</v>
      </c>
      <c r="D6185" s="33" t="s">
        <v>20</v>
      </c>
      <c r="E6185" s="34">
        <v>2853.9</v>
      </c>
      <c r="F6185" s="168">
        <f t="shared" si="110"/>
        <v>2853.9</v>
      </c>
    </row>
    <row r="6186" spans="1:6" s="45" customFormat="1" ht="14.25">
      <c r="A6186" s="229">
        <v>804406</v>
      </c>
      <c r="B6186" s="21" t="s">
        <v>31</v>
      </c>
      <c r="C6186" s="32" t="s">
        <v>6984</v>
      </c>
      <c r="D6186" s="33" t="s">
        <v>20</v>
      </c>
      <c r="E6186" s="34">
        <v>4692.95</v>
      </c>
      <c r="F6186" s="168">
        <f t="shared" si="110"/>
        <v>4692.95</v>
      </c>
    </row>
    <row r="6187" spans="1:6" s="45" customFormat="1" ht="14.25">
      <c r="A6187" s="229">
        <v>804158</v>
      </c>
      <c r="B6187" s="21" t="s">
        <v>31</v>
      </c>
      <c r="C6187" s="32" t="s">
        <v>6985</v>
      </c>
      <c r="D6187" s="33" t="s">
        <v>20</v>
      </c>
      <c r="E6187" s="34">
        <v>2310.38</v>
      </c>
      <c r="F6187" s="168">
        <f t="shared" si="110"/>
        <v>2310.38</v>
      </c>
    </row>
    <row r="6188" spans="1:6" s="45" customFormat="1" ht="14.25">
      <c r="A6188" s="229">
        <v>804143</v>
      </c>
      <c r="B6188" s="21" t="s">
        <v>31</v>
      </c>
      <c r="C6188" s="32" t="s">
        <v>6986</v>
      </c>
      <c r="D6188" s="33" t="s">
        <v>20</v>
      </c>
      <c r="E6188" s="34">
        <v>2581.0300000000002</v>
      </c>
      <c r="F6188" s="168">
        <f t="shared" si="110"/>
        <v>2581.0300000000002</v>
      </c>
    </row>
    <row r="6189" spans="1:6" s="45" customFormat="1" ht="14.25">
      <c r="A6189" s="229">
        <v>804142</v>
      </c>
      <c r="B6189" s="21" t="s">
        <v>31</v>
      </c>
      <c r="C6189" s="32" t="s">
        <v>6987</v>
      </c>
      <c r="D6189" s="33" t="s">
        <v>20</v>
      </c>
      <c r="E6189" s="34">
        <v>2047.77</v>
      </c>
      <c r="F6189" s="168">
        <f t="shared" si="110"/>
        <v>2047.77</v>
      </c>
    </row>
    <row r="6190" spans="1:6" s="45" customFormat="1" ht="14.25">
      <c r="A6190" s="229">
        <v>804409</v>
      </c>
      <c r="B6190" s="21" t="s">
        <v>31</v>
      </c>
      <c r="C6190" s="32" t="s">
        <v>6988</v>
      </c>
      <c r="D6190" s="33" t="s">
        <v>20</v>
      </c>
      <c r="E6190" s="34">
        <v>7282.6</v>
      </c>
      <c r="F6190" s="168">
        <f t="shared" si="110"/>
        <v>7282.6</v>
      </c>
    </row>
    <row r="6191" spans="1:6" s="45" customFormat="1" ht="14.25">
      <c r="A6191" s="229">
        <v>804161</v>
      </c>
      <c r="B6191" s="21" t="s">
        <v>31</v>
      </c>
      <c r="C6191" s="32" t="s">
        <v>6989</v>
      </c>
      <c r="D6191" s="33" t="s">
        <v>20</v>
      </c>
      <c r="E6191" s="34">
        <v>4436.51</v>
      </c>
      <c r="F6191" s="168">
        <f t="shared" ref="F6191:F6254" si="111">E6191*$F$5038</f>
        <v>4436.51</v>
      </c>
    </row>
    <row r="6192" spans="1:6" s="45" customFormat="1" ht="14.25">
      <c r="A6192" s="229">
        <v>804408</v>
      </c>
      <c r="B6192" s="21" t="s">
        <v>31</v>
      </c>
      <c r="C6192" s="32" t="s">
        <v>6990</v>
      </c>
      <c r="D6192" s="33" t="s">
        <v>20</v>
      </c>
      <c r="E6192" s="34">
        <v>5698.51</v>
      </c>
      <c r="F6192" s="168">
        <f t="shared" si="111"/>
        <v>5698.51</v>
      </c>
    </row>
    <row r="6193" spans="1:6" s="45" customFormat="1" ht="14.25">
      <c r="A6193" s="229">
        <v>804160</v>
      </c>
      <c r="B6193" s="21" t="s">
        <v>31</v>
      </c>
      <c r="C6193" s="32" t="s">
        <v>6991</v>
      </c>
      <c r="D6193" s="33" t="s">
        <v>20</v>
      </c>
      <c r="E6193" s="34">
        <v>3485.9</v>
      </c>
      <c r="F6193" s="168">
        <f t="shared" si="111"/>
        <v>3485.9</v>
      </c>
    </row>
    <row r="6194" spans="1:6" s="45" customFormat="1" ht="14.25">
      <c r="A6194" s="229">
        <v>804165</v>
      </c>
      <c r="B6194" s="21" t="s">
        <v>31</v>
      </c>
      <c r="C6194" s="32" t="s">
        <v>6992</v>
      </c>
      <c r="D6194" s="33" t="s">
        <v>20</v>
      </c>
      <c r="E6194" s="34">
        <v>4449.47</v>
      </c>
      <c r="F6194" s="168">
        <f t="shared" si="111"/>
        <v>4449.47</v>
      </c>
    </row>
    <row r="6195" spans="1:6" s="45" customFormat="1" ht="14.25">
      <c r="A6195" s="229">
        <v>804164</v>
      </c>
      <c r="B6195" s="21" t="s">
        <v>31</v>
      </c>
      <c r="C6195" s="32" t="s">
        <v>6993</v>
      </c>
      <c r="D6195" s="33" t="s">
        <v>20</v>
      </c>
      <c r="E6195" s="34">
        <v>3498.13</v>
      </c>
      <c r="F6195" s="168">
        <f t="shared" si="111"/>
        <v>3498.13</v>
      </c>
    </row>
    <row r="6196" spans="1:6" s="45" customFormat="1" ht="14.25">
      <c r="A6196" s="229">
        <v>804411</v>
      </c>
      <c r="B6196" s="21" t="s">
        <v>31</v>
      </c>
      <c r="C6196" s="32" t="s">
        <v>6994</v>
      </c>
      <c r="D6196" s="33" t="s">
        <v>20</v>
      </c>
      <c r="E6196" s="34">
        <v>7681.05</v>
      </c>
      <c r="F6196" s="168">
        <f t="shared" si="111"/>
        <v>7681.05</v>
      </c>
    </row>
    <row r="6197" spans="1:6" s="45" customFormat="1" ht="14.25">
      <c r="A6197" s="229">
        <v>804167</v>
      </c>
      <c r="B6197" s="21" t="s">
        <v>31</v>
      </c>
      <c r="C6197" s="32" t="s">
        <v>6995</v>
      </c>
      <c r="D6197" s="33" t="s">
        <v>20</v>
      </c>
      <c r="E6197" s="34">
        <v>4466.3900000000003</v>
      </c>
      <c r="F6197" s="168">
        <f t="shared" si="111"/>
        <v>4466.3900000000003</v>
      </c>
    </row>
    <row r="6198" spans="1:6" s="45" customFormat="1" ht="14.25">
      <c r="A6198" s="229">
        <v>804410</v>
      </c>
      <c r="B6198" s="21" t="s">
        <v>31</v>
      </c>
      <c r="C6198" s="32" t="s">
        <v>6996</v>
      </c>
      <c r="D6198" s="33" t="s">
        <v>20</v>
      </c>
      <c r="E6198" s="34">
        <v>6005.95</v>
      </c>
      <c r="F6198" s="168">
        <f t="shared" si="111"/>
        <v>6005.95</v>
      </c>
    </row>
    <row r="6199" spans="1:6" s="45" customFormat="1" ht="14.25">
      <c r="A6199" s="229">
        <v>804166</v>
      </c>
      <c r="B6199" s="21" t="s">
        <v>31</v>
      </c>
      <c r="C6199" s="32" t="s">
        <v>6997</v>
      </c>
      <c r="D6199" s="33" t="s">
        <v>20</v>
      </c>
      <c r="E6199" s="34">
        <v>3514.02</v>
      </c>
      <c r="F6199" s="168">
        <f t="shared" si="111"/>
        <v>3514.02</v>
      </c>
    </row>
    <row r="6200" spans="1:6" s="45" customFormat="1" ht="14.25">
      <c r="A6200" s="229">
        <v>804169</v>
      </c>
      <c r="B6200" s="21" t="s">
        <v>31</v>
      </c>
      <c r="C6200" s="32" t="s">
        <v>6998</v>
      </c>
      <c r="D6200" s="33" t="s">
        <v>20</v>
      </c>
      <c r="E6200" s="34">
        <v>4491.1000000000004</v>
      </c>
      <c r="F6200" s="168">
        <f t="shared" si="111"/>
        <v>4491.1000000000004</v>
      </c>
    </row>
    <row r="6201" spans="1:6" s="45" customFormat="1" ht="14.25">
      <c r="A6201" s="229">
        <v>804168</v>
      </c>
      <c r="B6201" s="21" t="s">
        <v>31</v>
      </c>
      <c r="C6201" s="32" t="s">
        <v>6999</v>
      </c>
      <c r="D6201" s="33" t="s">
        <v>20</v>
      </c>
      <c r="E6201" s="34">
        <v>3537.42</v>
      </c>
      <c r="F6201" s="168">
        <f t="shared" si="111"/>
        <v>3537.42</v>
      </c>
    </row>
    <row r="6202" spans="1:6" s="45" customFormat="1" ht="14.25">
      <c r="A6202" s="229">
        <v>804171</v>
      </c>
      <c r="B6202" s="21" t="s">
        <v>31</v>
      </c>
      <c r="C6202" s="32" t="s">
        <v>7000</v>
      </c>
      <c r="D6202" s="33" t="s">
        <v>20</v>
      </c>
      <c r="E6202" s="34">
        <v>4524.83</v>
      </c>
      <c r="F6202" s="168">
        <f t="shared" si="111"/>
        <v>4524.83</v>
      </c>
    </row>
    <row r="6203" spans="1:6" s="45" customFormat="1" ht="14.25">
      <c r="A6203" s="229">
        <v>804170</v>
      </c>
      <c r="B6203" s="21" t="s">
        <v>31</v>
      </c>
      <c r="C6203" s="32" t="s">
        <v>7001</v>
      </c>
      <c r="D6203" s="33" t="s">
        <v>20</v>
      </c>
      <c r="E6203" s="34">
        <v>3569.39</v>
      </c>
      <c r="F6203" s="168">
        <f t="shared" si="111"/>
        <v>3569.39</v>
      </c>
    </row>
    <row r="6204" spans="1:6" s="45" customFormat="1" ht="14.25">
      <c r="A6204" s="229">
        <v>804413</v>
      </c>
      <c r="B6204" s="21" t="s">
        <v>31</v>
      </c>
      <c r="C6204" s="32" t="s">
        <v>7002</v>
      </c>
      <c r="D6204" s="33" t="s">
        <v>20</v>
      </c>
      <c r="E6204" s="34">
        <v>8608.7900000000009</v>
      </c>
      <c r="F6204" s="168">
        <f t="shared" si="111"/>
        <v>8608.7900000000009</v>
      </c>
    </row>
    <row r="6205" spans="1:6" s="45" customFormat="1" ht="14.25">
      <c r="A6205" s="229">
        <v>804173</v>
      </c>
      <c r="B6205" s="21" t="s">
        <v>31</v>
      </c>
      <c r="C6205" s="32" t="s">
        <v>7003</v>
      </c>
      <c r="D6205" s="33" t="s">
        <v>20</v>
      </c>
      <c r="E6205" s="34">
        <v>4570.1899999999996</v>
      </c>
      <c r="F6205" s="168">
        <f t="shared" si="111"/>
        <v>4570.1899999999996</v>
      </c>
    </row>
    <row r="6206" spans="1:6" s="45" customFormat="1" ht="14.25">
      <c r="A6206" s="229">
        <v>804412</v>
      </c>
      <c r="B6206" s="21" t="s">
        <v>31</v>
      </c>
      <c r="C6206" s="32" t="s">
        <v>7004</v>
      </c>
      <c r="D6206" s="33" t="s">
        <v>20</v>
      </c>
      <c r="E6206" s="34">
        <v>6723.11</v>
      </c>
      <c r="F6206" s="168">
        <f t="shared" si="111"/>
        <v>6723.11</v>
      </c>
    </row>
    <row r="6207" spans="1:6" s="45" customFormat="1" ht="14.25">
      <c r="A6207" s="229">
        <v>804172</v>
      </c>
      <c r="B6207" s="21" t="s">
        <v>31</v>
      </c>
      <c r="C6207" s="32" t="s">
        <v>7005</v>
      </c>
      <c r="D6207" s="33" t="s">
        <v>20</v>
      </c>
      <c r="E6207" s="34">
        <v>3612.69</v>
      </c>
      <c r="F6207" s="168">
        <f t="shared" si="111"/>
        <v>3612.69</v>
      </c>
    </row>
    <row r="6208" spans="1:6" s="45" customFormat="1" ht="14.25">
      <c r="A6208" s="229">
        <v>804175</v>
      </c>
      <c r="B6208" s="21" t="s">
        <v>31</v>
      </c>
      <c r="C6208" s="32" t="s">
        <v>7006</v>
      </c>
      <c r="D6208" s="33" t="s">
        <v>20</v>
      </c>
      <c r="E6208" s="34">
        <v>4631.0200000000004</v>
      </c>
      <c r="F6208" s="168">
        <f t="shared" si="111"/>
        <v>4631.0200000000004</v>
      </c>
    </row>
    <row r="6209" spans="1:6" s="45" customFormat="1" ht="14.25">
      <c r="A6209" s="229">
        <v>804174</v>
      </c>
      <c r="B6209" s="21" t="s">
        <v>31</v>
      </c>
      <c r="C6209" s="32" t="s">
        <v>7007</v>
      </c>
      <c r="D6209" s="33" t="s">
        <v>20</v>
      </c>
      <c r="E6209" s="34">
        <v>3671.18</v>
      </c>
      <c r="F6209" s="168">
        <f t="shared" si="111"/>
        <v>3671.18</v>
      </c>
    </row>
    <row r="6210" spans="1:6" s="45" customFormat="1" ht="14.25">
      <c r="A6210" s="229">
        <v>804177</v>
      </c>
      <c r="B6210" s="21" t="s">
        <v>31</v>
      </c>
      <c r="C6210" s="32" t="s">
        <v>7008</v>
      </c>
      <c r="D6210" s="33" t="s">
        <v>20</v>
      </c>
      <c r="E6210" s="34">
        <v>4712.38</v>
      </c>
      <c r="F6210" s="168">
        <f t="shared" si="111"/>
        <v>4712.38</v>
      </c>
    </row>
    <row r="6211" spans="1:6" s="45" customFormat="1" ht="14.25">
      <c r="A6211" s="229">
        <v>804176</v>
      </c>
      <c r="B6211" s="21" t="s">
        <v>31</v>
      </c>
      <c r="C6211" s="32" t="s">
        <v>7009</v>
      </c>
      <c r="D6211" s="33" t="s">
        <v>20</v>
      </c>
      <c r="E6211" s="34">
        <v>3749.76</v>
      </c>
      <c r="F6211" s="168">
        <f t="shared" si="111"/>
        <v>3749.76</v>
      </c>
    </row>
    <row r="6212" spans="1:6" s="45" customFormat="1" ht="14.25">
      <c r="A6212" s="229">
        <v>804415</v>
      </c>
      <c r="B6212" s="21" t="s">
        <v>31</v>
      </c>
      <c r="C6212" s="32" t="s">
        <v>7010</v>
      </c>
      <c r="D6212" s="33" t="s">
        <v>20</v>
      </c>
      <c r="E6212" s="34">
        <v>10793.14</v>
      </c>
      <c r="F6212" s="168">
        <f t="shared" si="111"/>
        <v>10793.14</v>
      </c>
    </row>
    <row r="6213" spans="1:6" s="45" customFormat="1" ht="14.25">
      <c r="A6213" s="229">
        <v>804179</v>
      </c>
      <c r="B6213" s="21" t="s">
        <v>31</v>
      </c>
      <c r="C6213" s="32" t="s">
        <v>7011</v>
      </c>
      <c r="D6213" s="33" t="s">
        <v>20</v>
      </c>
      <c r="E6213" s="34">
        <v>4823.8</v>
      </c>
      <c r="F6213" s="168">
        <f t="shared" si="111"/>
        <v>4823.8</v>
      </c>
    </row>
    <row r="6214" spans="1:6" s="45" customFormat="1" ht="14.25">
      <c r="A6214" s="229">
        <v>804414</v>
      </c>
      <c r="B6214" s="21" t="s">
        <v>31</v>
      </c>
      <c r="C6214" s="32" t="s">
        <v>7012</v>
      </c>
      <c r="D6214" s="33" t="s">
        <v>20</v>
      </c>
      <c r="E6214" s="34">
        <v>8404.1</v>
      </c>
      <c r="F6214" s="168">
        <f t="shared" si="111"/>
        <v>8404.1</v>
      </c>
    </row>
    <row r="6215" spans="1:6" s="45" customFormat="1" ht="14.25">
      <c r="A6215" s="229">
        <v>804178</v>
      </c>
      <c r="B6215" s="21" t="s">
        <v>31</v>
      </c>
      <c r="C6215" s="32" t="s">
        <v>7013</v>
      </c>
      <c r="D6215" s="33" t="s">
        <v>20</v>
      </c>
      <c r="E6215" s="34">
        <v>3858.1</v>
      </c>
      <c r="F6215" s="168">
        <f t="shared" si="111"/>
        <v>3858.1</v>
      </c>
    </row>
    <row r="6216" spans="1:6" s="45" customFormat="1" ht="14.25">
      <c r="A6216" s="229">
        <v>804163</v>
      </c>
      <c r="B6216" s="21" t="s">
        <v>31</v>
      </c>
      <c r="C6216" s="32" t="s">
        <v>7014</v>
      </c>
      <c r="D6216" s="33" t="s">
        <v>20</v>
      </c>
      <c r="E6216" s="34">
        <v>4440.0200000000004</v>
      </c>
      <c r="F6216" s="168">
        <f t="shared" si="111"/>
        <v>4440.0200000000004</v>
      </c>
    </row>
    <row r="6217" spans="1:6" s="45" customFormat="1" ht="14.25">
      <c r="A6217" s="229">
        <v>804162</v>
      </c>
      <c r="B6217" s="21" t="s">
        <v>31</v>
      </c>
      <c r="C6217" s="32" t="s">
        <v>7015</v>
      </c>
      <c r="D6217" s="33" t="s">
        <v>20</v>
      </c>
      <c r="E6217" s="34">
        <v>3489.27</v>
      </c>
      <c r="F6217" s="168">
        <f t="shared" si="111"/>
        <v>3489.27</v>
      </c>
    </row>
    <row r="6218" spans="1:6" s="45" customFormat="1" ht="14.25">
      <c r="A6218" s="229">
        <v>804441</v>
      </c>
      <c r="B6218" s="21" t="s">
        <v>31</v>
      </c>
      <c r="C6218" s="32" t="s">
        <v>7016</v>
      </c>
      <c r="D6218" s="33" t="s">
        <v>20</v>
      </c>
      <c r="E6218" s="34">
        <v>4974.08</v>
      </c>
      <c r="F6218" s="168">
        <f t="shared" si="111"/>
        <v>4974.08</v>
      </c>
    </row>
    <row r="6219" spans="1:6" s="45" customFormat="1" ht="14.25">
      <c r="A6219" s="229">
        <v>804317</v>
      </c>
      <c r="B6219" s="21" t="s">
        <v>31</v>
      </c>
      <c r="C6219" s="32" t="s">
        <v>7017</v>
      </c>
      <c r="D6219" s="33" t="s">
        <v>20</v>
      </c>
      <c r="E6219" s="34">
        <v>2710.9</v>
      </c>
      <c r="F6219" s="168">
        <f t="shared" si="111"/>
        <v>2710.9</v>
      </c>
    </row>
    <row r="6220" spans="1:6" s="45" customFormat="1" ht="14.25">
      <c r="A6220" s="229">
        <v>804440</v>
      </c>
      <c r="B6220" s="21" t="s">
        <v>31</v>
      </c>
      <c r="C6220" s="32" t="s">
        <v>7018</v>
      </c>
      <c r="D6220" s="33" t="s">
        <v>20</v>
      </c>
      <c r="E6220" s="34">
        <v>4000.32</v>
      </c>
      <c r="F6220" s="168">
        <f t="shared" si="111"/>
        <v>4000.32</v>
      </c>
    </row>
    <row r="6221" spans="1:6" s="45" customFormat="1" ht="14.25">
      <c r="A6221" s="229">
        <v>804316</v>
      </c>
      <c r="B6221" s="21" t="s">
        <v>31</v>
      </c>
      <c r="C6221" s="32" t="s">
        <v>7019</v>
      </c>
      <c r="D6221" s="33" t="s">
        <v>20</v>
      </c>
      <c r="E6221" s="34">
        <v>2152.4299999999998</v>
      </c>
      <c r="F6221" s="168">
        <f t="shared" si="111"/>
        <v>2152.4299999999998</v>
      </c>
    </row>
    <row r="6222" spans="1:6" s="45" customFormat="1" ht="14.25">
      <c r="A6222" s="229">
        <v>804321</v>
      </c>
      <c r="B6222" s="21" t="s">
        <v>31</v>
      </c>
      <c r="C6222" s="32" t="s">
        <v>7020</v>
      </c>
      <c r="D6222" s="33" t="s">
        <v>20</v>
      </c>
      <c r="E6222" s="34">
        <v>2730.03</v>
      </c>
      <c r="F6222" s="168">
        <f t="shared" si="111"/>
        <v>2730.03</v>
      </c>
    </row>
    <row r="6223" spans="1:6" s="45" customFormat="1" ht="14.25">
      <c r="A6223" s="229">
        <v>804320</v>
      </c>
      <c r="B6223" s="21" t="s">
        <v>31</v>
      </c>
      <c r="C6223" s="32" t="s">
        <v>7021</v>
      </c>
      <c r="D6223" s="33" t="s">
        <v>20</v>
      </c>
      <c r="E6223" s="34">
        <v>2169.81</v>
      </c>
      <c r="F6223" s="168">
        <f t="shared" si="111"/>
        <v>2169.81</v>
      </c>
    </row>
    <row r="6224" spans="1:6" s="45" customFormat="1" ht="14.25">
      <c r="A6224" s="229">
        <v>804443</v>
      </c>
      <c r="B6224" s="21" t="s">
        <v>31</v>
      </c>
      <c r="C6224" s="32" t="s">
        <v>7022</v>
      </c>
      <c r="D6224" s="33" t="s">
        <v>20</v>
      </c>
      <c r="E6224" s="34">
        <v>5190.75</v>
      </c>
      <c r="F6224" s="168">
        <f t="shared" si="111"/>
        <v>5190.75</v>
      </c>
    </row>
    <row r="6225" spans="1:6" s="45" customFormat="1" ht="14.25">
      <c r="A6225" s="229">
        <v>804323</v>
      </c>
      <c r="B6225" s="21" t="s">
        <v>31</v>
      </c>
      <c r="C6225" s="32" t="s">
        <v>7023</v>
      </c>
      <c r="D6225" s="33" t="s">
        <v>20</v>
      </c>
      <c r="E6225" s="34">
        <v>2755.54</v>
      </c>
      <c r="F6225" s="168">
        <f t="shared" si="111"/>
        <v>2755.54</v>
      </c>
    </row>
    <row r="6226" spans="1:6" s="45" customFormat="1" ht="14.25">
      <c r="A6226" s="229">
        <v>804442</v>
      </c>
      <c r="B6226" s="21" t="s">
        <v>31</v>
      </c>
      <c r="C6226" s="32" t="s">
        <v>7024</v>
      </c>
      <c r="D6226" s="33" t="s">
        <v>20</v>
      </c>
      <c r="E6226" s="34">
        <v>4173.47</v>
      </c>
      <c r="F6226" s="168">
        <f t="shared" si="111"/>
        <v>4173.47</v>
      </c>
    </row>
    <row r="6227" spans="1:6" s="45" customFormat="1" ht="14.25">
      <c r="A6227" s="229">
        <v>804322</v>
      </c>
      <c r="B6227" s="21" t="s">
        <v>31</v>
      </c>
      <c r="C6227" s="32" t="s">
        <v>7025</v>
      </c>
      <c r="D6227" s="33" t="s">
        <v>20</v>
      </c>
      <c r="E6227" s="34">
        <v>2192.9699999999998</v>
      </c>
      <c r="F6227" s="168">
        <f t="shared" si="111"/>
        <v>2192.9699999999998</v>
      </c>
    </row>
    <row r="6228" spans="1:6" s="45" customFormat="1" ht="14.25">
      <c r="A6228" s="229">
        <v>804325</v>
      </c>
      <c r="B6228" s="21" t="s">
        <v>31</v>
      </c>
      <c r="C6228" s="32" t="s">
        <v>7026</v>
      </c>
      <c r="D6228" s="33" t="s">
        <v>20</v>
      </c>
      <c r="E6228" s="34">
        <v>2792.48</v>
      </c>
      <c r="F6228" s="168">
        <f t="shared" si="111"/>
        <v>2792.48</v>
      </c>
    </row>
    <row r="6229" spans="1:6" s="45" customFormat="1" ht="14.25">
      <c r="A6229" s="229">
        <v>804324</v>
      </c>
      <c r="B6229" s="21" t="s">
        <v>31</v>
      </c>
      <c r="C6229" s="32" t="s">
        <v>7027</v>
      </c>
      <c r="D6229" s="33" t="s">
        <v>20</v>
      </c>
      <c r="E6229" s="34">
        <v>2226.83</v>
      </c>
      <c r="F6229" s="168">
        <f t="shared" si="111"/>
        <v>2226.83</v>
      </c>
    </row>
    <row r="6230" spans="1:6" s="45" customFormat="1" ht="14.25">
      <c r="A6230" s="229">
        <v>804327</v>
      </c>
      <c r="B6230" s="21" t="s">
        <v>31</v>
      </c>
      <c r="C6230" s="32" t="s">
        <v>7028</v>
      </c>
      <c r="D6230" s="33" t="s">
        <v>20</v>
      </c>
      <c r="E6230" s="34">
        <v>2843.27</v>
      </c>
      <c r="F6230" s="168">
        <f t="shared" si="111"/>
        <v>2843.27</v>
      </c>
    </row>
    <row r="6231" spans="1:6" s="45" customFormat="1" ht="14.25">
      <c r="A6231" s="229">
        <v>804326</v>
      </c>
      <c r="B6231" s="21" t="s">
        <v>31</v>
      </c>
      <c r="C6231" s="32" t="s">
        <v>7029</v>
      </c>
      <c r="D6231" s="33" t="s">
        <v>20</v>
      </c>
      <c r="E6231" s="34">
        <v>2273.52</v>
      </c>
      <c r="F6231" s="168">
        <f t="shared" si="111"/>
        <v>2273.52</v>
      </c>
    </row>
    <row r="6232" spans="1:6" s="45" customFormat="1" ht="14.25">
      <c r="A6232" s="229">
        <v>804445</v>
      </c>
      <c r="B6232" s="21" t="s">
        <v>31</v>
      </c>
      <c r="C6232" s="32" t="s">
        <v>7030</v>
      </c>
      <c r="D6232" s="33" t="s">
        <v>20</v>
      </c>
      <c r="E6232" s="34">
        <v>5792.68</v>
      </c>
      <c r="F6232" s="168">
        <f t="shared" si="111"/>
        <v>5792.68</v>
      </c>
    </row>
    <row r="6233" spans="1:6" s="45" customFormat="1" ht="14.25">
      <c r="A6233" s="229">
        <v>804329</v>
      </c>
      <c r="B6233" s="21" t="s">
        <v>31</v>
      </c>
      <c r="C6233" s="32" t="s">
        <v>7031</v>
      </c>
      <c r="D6233" s="33" t="s">
        <v>20</v>
      </c>
      <c r="E6233" s="34">
        <v>2910.85</v>
      </c>
      <c r="F6233" s="168">
        <f t="shared" si="111"/>
        <v>2910.85</v>
      </c>
    </row>
    <row r="6234" spans="1:6" s="45" customFormat="1" ht="14.25">
      <c r="A6234" s="229">
        <v>804444</v>
      </c>
      <c r="B6234" s="21" t="s">
        <v>31</v>
      </c>
      <c r="C6234" s="32" t="s">
        <v>7032</v>
      </c>
      <c r="D6234" s="33" t="s">
        <v>20</v>
      </c>
      <c r="E6234" s="34">
        <v>4654.6499999999996</v>
      </c>
      <c r="F6234" s="168">
        <f t="shared" si="111"/>
        <v>4654.6499999999996</v>
      </c>
    </row>
    <row r="6235" spans="1:6" s="45" customFormat="1" ht="14.25">
      <c r="A6235" s="229">
        <v>804328</v>
      </c>
      <c r="B6235" s="21" t="s">
        <v>31</v>
      </c>
      <c r="C6235" s="32" t="s">
        <v>7033</v>
      </c>
      <c r="D6235" s="33" t="s">
        <v>20</v>
      </c>
      <c r="E6235" s="34">
        <v>2336.27</v>
      </c>
      <c r="F6235" s="168">
        <f t="shared" si="111"/>
        <v>2336.27</v>
      </c>
    </row>
    <row r="6236" spans="1:6" s="45" customFormat="1" ht="14.25">
      <c r="A6236" s="229">
        <v>804331</v>
      </c>
      <c r="B6236" s="21" t="s">
        <v>31</v>
      </c>
      <c r="C6236" s="32" t="s">
        <v>7034</v>
      </c>
      <c r="D6236" s="33" t="s">
        <v>20</v>
      </c>
      <c r="E6236" s="34">
        <v>2998.32</v>
      </c>
      <c r="F6236" s="168">
        <f t="shared" si="111"/>
        <v>2998.32</v>
      </c>
    </row>
    <row r="6237" spans="1:6" s="45" customFormat="1" ht="14.25">
      <c r="A6237" s="229">
        <v>804330</v>
      </c>
      <c r="B6237" s="21" t="s">
        <v>31</v>
      </c>
      <c r="C6237" s="32" t="s">
        <v>7035</v>
      </c>
      <c r="D6237" s="33" t="s">
        <v>20</v>
      </c>
      <c r="E6237" s="34">
        <v>2418.17</v>
      </c>
      <c r="F6237" s="168">
        <f t="shared" si="111"/>
        <v>2418.17</v>
      </c>
    </row>
    <row r="6238" spans="1:6" s="45" customFormat="1" ht="14.25">
      <c r="A6238" s="229">
        <v>804333</v>
      </c>
      <c r="B6238" s="21" t="s">
        <v>31</v>
      </c>
      <c r="C6238" s="32" t="s">
        <v>7036</v>
      </c>
      <c r="D6238" s="33" t="s">
        <v>20</v>
      </c>
      <c r="E6238" s="34">
        <v>3115.31</v>
      </c>
      <c r="F6238" s="168">
        <f t="shared" si="111"/>
        <v>3115.31</v>
      </c>
    </row>
    <row r="6239" spans="1:6" s="45" customFormat="1" ht="14.25">
      <c r="A6239" s="229">
        <v>804332</v>
      </c>
      <c r="B6239" s="21" t="s">
        <v>31</v>
      </c>
      <c r="C6239" s="32" t="s">
        <v>7037</v>
      </c>
      <c r="D6239" s="33" t="s">
        <v>20</v>
      </c>
      <c r="E6239" s="34">
        <v>2528.71</v>
      </c>
      <c r="F6239" s="168">
        <f t="shared" si="111"/>
        <v>2528.71</v>
      </c>
    </row>
    <row r="6240" spans="1:6" s="45" customFormat="1" ht="14.25">
      <c r="A6240" s="229">
        <v>804447</v>
      </c>
      <c r="B6240" s="21" t="s">
        <v>31</v>
      </c>
      <c r="C6240" s="32" t="s">
        <v>7038</v>
      </c>
      <c r="D6240" s="33" t="s">
        <v>20</v>
      </c>
      <c r="E6240" s="34">
        <v>7166.05</v>
      </c>
      <c r="F6240" s="168">
        <f t="shared" si="111"/>
        <v>7166.05</v>
      </c>
    </row>
    <row r="6241" spans="1:6" s="45" customFormat="1" ht="14.25">
      <c r="A6241" s="229">
        <v>804335</v>
      </c>
      <c r="B6241" s="21" t="s">
        <v>31</v>
      </c>
      <c r="C6241" s="32" t="s">
        <v>7039</v>
      </c>
      <c r="D6241" s="33" t="s">
        <v>20</v>
      </c>
      <c r="E6241" s="34">
        <v>3270.17</v>
      </c>
      <c r="F6241" s="168">
        <f t="shared" si="111"/>
        <v>3270.17</v>
      </c>
    </row>
    <row r="6242" spans="1:6" s="45" customFormat="1" ht="14.25">
      <c r="A6242" s="229">
        <v>804446</v>
      </c>
      <c r="B6242" s="21" t="s">
        <v>31</v>
      </c>
      <c r="C6242" s="32" t="s">
        <v>7040</v>
      </c>
      <c r="D6242" s="33" t="s">
        <v>20</v>
      </c>
      <c r="E6242" s="34">
        <v>5751.5</v>
      </c>
      <c r="F6242" s="168">
        <f t="shared" si="111"/>
        <v>5751.5</v>
      </c>
    </row>
    <row r="6243" spans="1:6" s="45" customFormat="1" ht="14.25">
      <c r="A6243" s="229">
        <v>804334</v>
      </c>
      <c r="B6243" s="21" t="s">
        <v>31</v>
      </c>
      <c r="C6243" s="32" t="s">
        <v>7041</v>
      </c>
      <c r="D6243" s="33" t="s">
        <v>20</v>
      </c>
      <c r="E6243" s="34">
        <v>2676.54</v>
      </c>
      <c r="F6243" s="168">
        <f t="shared" si="111"/>
        <v>2676.54</v>
      </c>
    </row>
    <row r="6244" spans="1:6" s="45" customFormat="1" ht="14.25">
      <c r="A6244" s="229">
        <v>804319</v>
      </c>
      <c r="B6244" s="21" t="s">
        <v>31</v>
      </c>
      <c r="C6244" s="32" t="s">
        <v>7042</v>
      </c>
      <c r="D6244" s="33" t="s">
        <v>20</v>
      </c>
      <c r="E6244" s="34">
        <v>2715.3</v>
      </c>
      <c r="F6244" s="168">
        <f t="shared" si="111"/>
        <v>2715.3</v>
      </c>
    </row>
    <row r="6245" spans="1:6" s="45" customFormat="1" ht="14.25">
      <c r="A6245" s="229">
        <v>804318</v>
      </c>
      <c r="B6245" s="21" t="s">
        <v>31</v>
      </c>
      <c r="C6245" s="32" t="s">
        <v>7043</v>
      </c>
      <c r="D6245" s="33" t="s">
        <v>20</v>
      </c>
      <c r="E6245" s="34">
        <v>2156.39</v>
      </c>
      <c r="F6245" s="168">
        <f t="shared" si="111"/>
        <v>2156.39</v>
      </c>
    </row>
    <row r="6246" spans="1:6" s="45" customFormat="1" ht="14.25">
      <c r="A6246" s="229">
        <v>804449</v>
      </c>
      <c r="B6246" s="21" t="s">
        <v>31</v>
      </c>
      <c r="C6246" s="32" t="s">
        <v>7044</v>
      </c>
      <c r="D6246" s="33" t="s">
        <v>20</v>
      </c>
      <c r="E6246" s="34">
        <v>7221.13</v>
      </c>
      <c r="F6246" s="168">
        <f t="shared" si="111"/>
        <v>7221.13</v>
      </c>
    </row>
    <row r="6247" spans="1:6" s="45" customFormat="1" ht="14.25">
      <c r="A6247" s="229">
        <v>804337</v>
      </c>
      <c r="B6247" s="21" t="s">
        <v>31</v>
      </c>
      <c r="C6247" s="32" t="s">
        <v>7045</v>
      </c>
      <c r="D6247" s="33" t="s">
        <v>20</v>
      </c>
      <c r="E6247" s="34">
        <v>3711.96</v>
      </c>
      <c r="F6247" s="168">
        <f t="shared" si="111"/>
        <v>3711.96</v>
      </c>
    </row>
    <row r="6248" spans="1:6" s="45" customFormat="1" ht="14.25">
      <c r="A6248" s="229">
        <v>804448</v>
      </c>
      <c r="B6248" s="21" t="s">
        <v>31</v>
      </c>
      <c r="C6248" s="32" t="s">
        <v>7046</v>
      </c>
      <c r="D6248" s="33" t="s">
        <v>20</v>
      </c>
      <c r="E6248" s="34">
        <v>5715.88</v>
      </c>
      <c r="F6248" s="168">
        <f t="shared" si="111"/>
        <v>5715.88</v>
      </c>
    </row>
    <row r="6249" spans="1:6" s="45" customFormat="1" ht="14.25">
      <c r="A6249" s="229">
        <v>804336</v>
      </c>
      <c r="B6249" s="21" t="s">
        <v>31</v>
      </c>
      <c r="C6249" s="32" t="s">
        <v>7047</v>
      </c>
      <c r="D6249" s="33" t="s">
        <v>20</v>
      </c>
      <c r="E6249" s="34">
        <v>2906.43</v>
      </c>
      <c r="F6249" s="168">
        <f t="shared" si="111"/>
        <v>2906.43</v>
      </c>
    </row>
    <row r="6250" spans="1:6" s="45" customFormat="1" ht="14.25">
      <c r="A6250" s="229">
        <v>804341</v>
      </c>
      <c r="B6250" s="21" t="s">
        <v>31</v>
      </c>
      <c r="C6250" s="32" t="s">
        <v>7048</v>
      </c>
      <c r="D6250" s="33" t="s">
        <v>20</v>
      </c>
      <c r="E6250" s="34">
        <v>3741.01</v>
      </c>
      <c r="F6250" s="168">
        <f t="shared" si="111"/>
        <v>3741.01</v>
      </c>
    </row>
    <row r="6251" spans="1:6" s="45" customFormat="1" ht="14.25">
      <c r="A6251" s="229">
        <v>804340</v>
      </c>
      <c r="B6251" s="21" t="s">
        <v>31</v>
      </c>
      <c r="C6251" s="32" t="s">
        <v>7049</v>
      </c>
      <c r="D6251" s="33" t="s">
        <v>20</v>
      </c>
      <c r="E6251" s="34">
        <v>2931.97</v>
      </c>
      <c r="F6251" s="168">
        <f t="shared" si="111"/>
        <v>2931.97</v>
      </c>
    </row>
    <row r="6252" spans="1:6" s="45" customFormat="1" ht="14.25">
      <c r="A6252" s="229">
        <v>804451</v>
      </c>
      <c r="B6252" s="21" t="s">
        <v>31</v>
      </c>
      <c r="C6252" s="32" t="s">
        <v>7050</v>
      </c>
      <c r="D6252" s="33" t="s">
        <v>20</v>
      </c>
      <c r="E6252" s="34">
        <v>7552.6</v>
      </c>
      <c r="F6252" s="168">
        <f t="shared" si="111"/>
        <v>7552.6</v>
      </c>
    </row>
    <row r="6253" spans="1:6" s="45" customFormat="1" ht="14.25">
      <c r="A6253" s="229">
        <v>804343</v>
      </c>
      <c r="B6253" s="21" t="s">
        <v>31</v>
      </c>
      <c r="C6253" s="32" t="s">
        <v>7051</v>
      </c>
      <c r="D6253" s="33" t="s">
        <v>20</v>
      </c>
      <c r="E6253" s="34">
        <v>3778.1</v>
      </c>
      <c r="F6253" s="168">
        <f t="shared" si="111"/>
        <v>3778.1</v>
      </c>
    </row>
    <row r="6254" spans="1:6" s="45" customFormat="1" ht="14.25">
      <c r="A6254" s="229">
        <v>804450</v>
      </c>
      <c r="B6254" s="21" t="s">
        <v>31</v>
      </c>
      <c r="C6254" s="32" t="s">
        <v>7052</v>
      </c>
      <c r="D6254" s="33" t="s">
        <v>20</v>
      </c>
      <c r="E6254" s="34">
        <v>5975.98</v>
      </c>
      <c r="F6254" s="168">
        <f t="shared" si="111"/>
        <v>5975.98</v>
      </c>
    </row>
    <row r="6255" spans="1:6" s="45" customFormat="1" ht="14.25">
      <c r="A6255" s="229">
        <v>804342</v>
      </c>
      <c r="B6255" s="21" t="s">
        <v>31</v>
      </c>
      <c r="C6255" s="32" t="s">
        <v>7053</v>
      </c>
      <c r="D6255" s="33" t="s">
        <v>20</v>
      </c>
      <c r="E6255" s="34">
        <v>2964.65</v>
      </c>
      <c r="F6255" s="168">
        <f t="shared" ref="F6255:F6318" si="112">E6255*$F$5038</f>
        <v>2964.65</v>
      </c>
    </row>
    <row r="6256" spans="1:6" s="45" customFormat="1" ht="14.25">
      <c r="A6256" s="229">
        <v>804345</v>
      </c>
      <c r="B6256" s="21" t="s">
        <v>31</v>
      </c>
      <c r="C6256" s="32" t="s">
        <v>7054</v>
      </c>
      <c r="D6256" s="33" t="s">
        <v>20</v>
      </c>
      <c r="E6256" s="34">
        <v>3832.33</v>
      </c>
      <c r="F6256" s="168">
        <f t="shared" si="112"/>
        <v>3832.33</v>
      </c>
    </row>
    <row r="6257" spans="1:6" s="45" customFormat="1" ht="14.25">
      <c r="A6257" s="229">
        <v>804344</v>
      </c>
      <c r="B6257" s="21" t="s">
        <v>31</v>
      </c>
      <c r="C6257" s="32" t="s">
        <v>7055</v>
      </c>
      <c r="D6257" s="33" t="s">
        <v>20</v>
      </c>
      <c r="E6257" s="34">
        <v>3012.88</v>
      </c>
      <c r="F6257" s="168">
        <f t="shared" si="112"/>
        <v>3012.88</v>
      </c>
    </row>
    <row r="6258" spans="1:6" s="45" customFormat="1" ht="14.25">
      <c r="A6258" s="229">
        <v>804347</v>
      </c>
      <c r="B6258" s="21" t="s">
        <v>31</v>
      </c>
      <c r="C6258" s="32" t="s">
        <v>7056</v>
      </c>
      <c r="D6258" s="33" t="s">
        <v>20</v>
      </c>
      <c r="E6258" s="34">
        <v>3906.47</v>
      </c>
      <c r="F6258" s="168">
        <f t="shared" si="112"/>
        <v>3906.47</v>
      </c>
    </row>
    <row r="6259" spans="1:6" s="45" customFormat="1" ht="14.25">
      <c r="A6259" s="229">
        <v>804346</v>
      </c>
      <c r="B6259" s="21" t="s">
        <v>31</v>
      </c>
      <c r="C6259" s="32" t="s">
        <v>7057</v>
      </c>
      <c r="D6259" s="33" t="s">
        <v>20</v>
      </c>
      <c r="E6259" s="34">
        <v>3079.25</v>
      </c>
      <c r="F6259" s="168">
        <f t="shared" si="112"/>
        <v>3079.25</v>
      </c>
    </row>
    <row r="6260" spans="1:6" s="45" customFormat="1" ht="14.25">
      <c r="A6260" s="229">
        <v>804453</v>
      </c>
      <c r="B6260" s="21" t="s">
        <v>31</v>
      </c>
      <c r="C6260" s="32" t="s">
        <v>7058</v>
      </c>
      <c r="D6260" s="33" t="s">
        <v>20</v>
      </c>
      <c r="E6260" s="34">
        <v>8420.07</v>
      </c>
      <c r="F6260" s="168">
        <f t="shared" si="112"/>
        <v>8420.07</v>
      </c>
    </row>
    <row r="6261" spans="1:6" s="45" customFormat="1" ht="14.25">
      <c r="A6261" s="229">
        <v>804349</v>
      </c>
      <c r="B6261" s="21" t="s">
        <v>31</v>
      </c>
      <c r="C6261" s="32" t="s">
        <v>7059</v>
      </c>
      <c r="D6261" s="33" t="s">
        <v>20</v>
      </c>
      <c r="E6261" s="34">
        <v>4003.9</v>
      </c>
      <c r="F6261" s="168">
        <f t="shared" si="112"/>
        <v>4003.9</v>
      </c>
    </row>
    <row r="6262" spans="1:6" s="45" customFormat="1" ht="14.25">
      <c r="A6262" s="229">
        <v>804452</v>
      </c>
      <c r="B6262" s="21" t="s">
        <v>31</v>
      </c>
      <c r="C6262" s="32" t="s">
        <v>7060</v>
      </c>
      <c r="D6262" s="33" t="s">
        <v>20</v>
      </c>
      <c r="E6262" s="34">
        <v>6655.88</v>
      </c>
      <c r="F6262" s="168">
        <f t="shared" si="112"/>
        <v>6655.88</v>
      </c>
    </row>
    <row r="6263" spans="1:6" s="45" customFormat="1" ht="14.25">
      <c r="A6263" s="229">
        <v>804348</v>
      </c>
      <c r="B6263" s="21" t="s">
        <v>31</v>
      </c>
      <c r="C6263" s="32" t="s">
        <v>7061</v>
      </c>
      <c r="D6263" s="33" t="s">
        <v>20</v>
      </c>
      <c r="E6263" s="34">
        <v>3167.3</v>
      </c>
      <c r="F6263" s="168">
        <f t="shared" si="112"/>
        <v>3167.3</v>
      </c>
    </row>
    <row r="6264" spans="1:6" s="45" customFormat="1" ht="14.25">
      <c r="A6264" s="229">
        <v>804351</v>
      </c>
      <c r="B6264" s="21" t="s">
        <v>31</v>
      </c>
      <c r="C6264" s="32" t="s">
        <v>7062</v>
      </c>
      <c r="D6264" s="33" t="s">
        <v>20</v>
      </c>
      <c r="E6264" s="34">
        <v>4129.5600000000004</v>
      </c>
      <c r="F6264" s="168">
        <f t="shared" si="112"/>
        <v>4129.5600000000004</v>
      </c>
    </row>
    <row r="6265" spans="1:6" s="45" customFormat="1" ht="14.25">
      <c r="A6265" s="229">
        <v>804350</v>
      </c>
      <c r="B6265" s="21" t="s">
        <v>31</v>
      </c>
      <c r="C6265" s="32" t="s">
        <v>7063</v>
      </c>
      <c r="D6265" s="33" t="s">
        <v>20</v>
      </c>
      <c r="E6265" s="34">
        <v>3282.12</v>
      </c>
      <c r="F6265" s="168">
        <f t="shared" si="112"/>
        <v>3282.12</v>
      </c>
    </row>
    <row r="6266" spans="1:6" s="45" customFormat="1" ht="14.25">
      <c r="A6266" s="229">
        <v>804353</v>
      </c>
      <c r="B6266" s="21" t="s">
        <v>31</v>
      </c>
      <c r="C6266" s="32" t="s">
        <v>7064</v>
      </c>
      <c r="D6266" s="33" t="s">
        <v>20</v>
      </c>
      <c r="E6266" s="34">
        <v>4294.9799999999996</v>
      </c>
      <c r="F6266" s="168">
        <f t="shared" si="112"/>
        <v>4294.9799999999996</v>
      </c>
    </row>
    <row r="6267" spans="1:6" s="45" customFormat="1" ht="14.25">
      <c r="A6267" s="229">
        <v>804352</v>
      </c>
      <c r="B6267" s="21" t="s">
        <v>31</v>
      </c>
      <c r="C6267" s="32" t="s">
        <v>7065</v>
      </c>
      <c r="D6267" s="33" t="s">
        <v>20</v>
      </c>
      <c r="E6267" s="34">
        <v>3435.23</v>
      </c>
      <c r="F6267" s="168">
        <f t="shared" si="112"/>
        <v>3435.23</v>
      </c>
    </row>
    <row r="6268" spans="1:6" s="45" customFormat="1" ht="14.25">
      <c r="A6268" s="229">
        <v>804455</v>
      </c>
      <c r="B6268" s="21" t="s">
        <v>31</v>
      </c>
      <c r="C6268" s="32" t="s">
        <v>7066</v>
      </c>
      <c r="D6268" s="33" t="s">
        <v>20</v>
      </c>
      <c r="E6268" s="34">
        <v>10423.23</v>
      </c>
      <c r="F6268" s="168">
        <f t="shared" si="112"/>
        <v>10423.23</v>
      </c>
    </row>
    <row r="6269" spans="1:6" s="45" customFormat="1" ht="14.25">
      <c r="A6269" s="229">
        <v>804355</v>
      </c>
      <c r="B6269" s="21" t="s">
        <v>31</v>
      </c>
      <c r="C6269" s="32" t="s">
        <v>7067</v>
      </c>
      <c r="D6269" s="33" t="s">
        <v>20</v>
      </c>
      <c r="E6269" s="34">
        <v>4513.1899999999996</v>
      </c>
      <c r="F6269" s="168">
        <f t="shared" si="112"/>
        <v>4513.1899999999996</v>
      </c>
    </row>
    <row r="6270" spans="1:6" s="45" customFormat="1" ht="14.25">
      <c r="A6270" s="229">
        <v>804454</v>
      </c>
      <c r="B6270" s="21" t="s">
        <v>31</v>
      </c>
      <c r="C6270" s="32" t="s">
        <v>7068</v>
      </c>
      <c r="D6270" s="33" t="s">
        <v>20</v>
      </c>
      <c r="E6270" s="34">
        <v>8227.6299999999992</v>
      </c>
      <c r="F6270" s="168">
        <f t="shared" si="112"/>
        <v>8227.6299999999992</v>
      </c>
    </row>
    <row r="6271" spans="1:6" s="45" customFormat="1" ht="14.25">
      <c r="A6271" s="229">
        <v>804354</v>
      </c>
      <c r="B6271" s="21" t="s">
        <v>31</v>
      </c>
      <c r="C6271" s="32" t="s">
        <v>7069</v>
      </c>
      <c r="D6271" s="33" t="s">
        <v>20</v>
      </c>
      <c r="E6271" s="34">
        <v>3639.67</v>
      </c>
      <c r="F6271" s="168">
        <f t="shared" si="112"/>
        <v>3639.67</v>
      </c>
    </row>
    <row r="6272" spans="1:6" s="45" customFormat="1" ht="14.25">
      <c r="A6272" s="229">
        <v>804339</v>
      </c>
      <c r="B6272" s="21" t="s">
        <v>31</v>
      </c>
      <c r="C6272" s="32" t="s">
        <v>7070</v>
      </c>
      <c r="D6272" s="33" t="s">
        <v>20</v>
      </c>
      <c r="E6272" s="34">
        <v>3719.23</v>
      </c>
      <c r="F6272" s="168">
        <f t="shared" si="112"/>
        <v>3719.23</v>
      </c>
    </row>
    <row r="6273" spans="1:6" s="45" customFormat="1" ht="14.25">
      <c r="A6273" s="229">
        <v>804338</v>
      </c>
      <c r="B6273" s="21" t="s">
        <v>31</v>
      </c>
      <c r="C6273" s="32" t="s">
        <v>7071</v>
      </c>
      <c r="D6273" s="33" t="s">
        <v>20</v>
      </c>
      <c r="E6273" s="34">
        <v>2912.82</v>
      </c>
      <c r="F6273" s="168">
        <f t="shared" si="112"/>
        <v>2912.82</v>
      </c>
    </row>
    <row r="6274" spans="1:6" s="45" customFormat="1" ht="14.25">
      <c r="A6274" s="229">
        <v>804457</v>
      </c>
      <c r="B6274" s="21" t="s">
        <v>31</v>
      </c>
      <c r="C6274" s="32" t="s">
        <v>7072</v>
      </c>
      <c r="D6274" s="33" t="s">
        <v>20</v>
      </c>
      <c r="E6274" s="34">
        <v>12635.07</v>
      </c>
      <c r="F6274" s="168">
        <f t="shared" si="112"/>
        <v>12635.07</v>
      </c>
    </row>
    <row r="6275" spans="1:6" s="45" customFormat="1" ht="14.25">
      <c r="A6275" s="229">
        <v>804357</v>
      </c>
      <c r="B6275" s="21" t="s">
        <v>31</v>
      </c>
      <c r="C6275" s="32" t="s">
        <v>7073</v>
      </c>
      <c r="D6275" s="33" t="s">
        <v>20</v>
      </c>
      <c r="E6275" s="34">
        <v>6260.78</v>
      </c>
      <c r="F6275" s="168">
        <f t="shared" si="112"/>
        <v>6260.78</v>
      </c>
    </row>
    <row r="6276" spans="1:6" s="45" customFormat="1" ht="14.25">
      <c r="A6276" s="229">
        <v>804456</v>
      </c>
      <c r="B6276" s="21" t="s">
        <v>31</v>
      </c>
      <c r="C6276" s="32" t="s">
        <v>7074</v>
      </c>
      <c r="D6276" s="33" t="s">
        <v>20</v>
      </c>
      <c r="E6276" s="34">
        <v>9775.19</v>
      </c>
      <c r="F6276" s="168">
        <f t="shared" si="112"/>
        <v>9775.19</v>
      </c>
    </row>
    <row r="6277" spans="1:6" s="45" customFormat="1" ht="14.25">
      <c r="A6277" s="229">
        <v>804356</v>
      </c>
      <c r="B6277" s="21" t="s">
        <v>31</v>
      </c>
      <c r="C6277" s="32" t="s">
        <v>7075</v>
      </c>
      <c r="D6277" s="33" t="s">
        <v>20</v>
      </c>
      <c r="E6277" s="34">
        <v>4834.51</v>
      </c>
      <c r="F6277" s="168">
        <f t="shared" si="112"/>
        <v>4834.51</v>
      </c>
    </row>
    <row r="6278" spans="1:6" s="45" customFormat="1" ht="14.25">
      <c r="A6278" s="229">
        <v>804361</v>
      </c>
      <c r="B6278" s="21" t="s">
        <v>31</v>
      </c>
      <c r="C6278" s="32" t="s">
        <v>7076</v>
      </c>
      <c r="D6278" s="33" t="s">
        <v>20</v>
      </c>
      <c r="E6278" s="34">
        <v>6305.47</v>
      </c>
      <c r="F6278" s="168">
        <f t="shared" si="112"/>
        <v>6305.47</v>
      </c>
    </row>
    <row r="6279" spans="1:6" s="45" customFormat="1" ht="14.25">
      <c r="A6279" s="229">
        <v>804360</v>
      </c>
      <c r="B6279" s="21" t="s">
        <v>31</v>
      </c>
      <c r="C6279" s="32" t="s">
        <v>7077</v>
      </c>
      <c r="D6279" s="33" t="s">
        <v>20</v>
      </c>
      <c r="E6279" s="34">
        <v>4873.05</v>
      </c>
      <c r="F6279" s="168">
        <f t="shared" si="112"/>
        <v>4873.05</v>
      </c>
    </row>
    <row r="6280" spans="1:6" s="45" customFormat="1" ht="14.25">
      <c r="A6280" s="229">
        <v>804459</v>
      </c>
      <c r="B6280" s="21" t="s">
        <v>31</v>
      </c>
      <c r="C6280" s="32" t="s">
        <v>7078</v>
      </c>
      <c r="D6280" s="33" t="s">
        <v>20</v>
      </c>
      <c r="E6280" s="34">
        <v>13223.25</v>
      </c>
      <c r="F6280" s="168">
        <f t="shared" si="112"/>
        <v>13223.25</v>
      </c>
    </row>
    <row r="6281" spans="1:6" s="45" customFormat="1" ht="14.25">
      <c r="A6281" s="229">
        <v>804363</v>
      </c>
      <c r="B6281" s="21" t="s">
        <v>31</v>
      </c>
      <c r="C6281" s="32" t="s">
        <v>7079</v>
      </c>
      <c r="D6281" s="33" t="s">
        <v>20</v>
      </c>
      <c r="E6281" s="34">
        <v>6362.72</v>
      </c>
      <c r="F6281" s="168">
        <f t="shared" si="112"/>
        <v>6362.72</v>
      </c>
    </row>
    <row r="6282" spans="1:6" s="45" customFormat="1" ht="14.25">
      <c r="A6282" s="229">
        <v>804458</v>
      </c>
      <c r="B6282" s="21" t="s">
        <v>31</v>
      </c>
      <c r="C6282" s="32" t="s">
        <v>7080</v>
      </c>
      <c r="D6282" s="33" t="s">
        <v>20</v>
      </c>
      <c r="E6282" s="34">
        <v>10227.09</v>
      </c>
      <c r="F6282" s="168">
        <f t="shared" si="112"/>
        <v>10227.09</v>
      </c>
    </row>
    <row r="6283" spans="1:6" s="45" customFormat="1" ht="14.25">
      <c r="A6283" s="229">
        <v>804362</v>
      </c>
      <c r="B6283" s="21" t="s">
        <v>31</v>
      </c>
      <c r="C6283" s="32" t="s">
        <v>7081</v>
      </c>
      <c r="D6283" s="33" t="s">
        <v>20</v>
      </c>
      <c r="E6283" s="34">
        <v>4922.5200000000004</v>
      </c>
      <c r="F6283" s="168">
        <f t="shared" si="112"/>
        <v>4922.5200000000004</v>
      </c>
    </row>
    <row r="6284" spans="1:6" s="45" customFormat="1" ht="14.25">
      <c r="A6284" s="229">
        <v>804365</v>
      </c>
      <c r="B6284" s="21" t="s">
        <v>31</v>
      </c>
      <c r="C6284" s="32" t="s">
        <v>7082</v>
      </c>
      <c r="D6284" s="33" t="s">
        <v>20</v>
      </c>
      <c r="E6284" s="34">
        <v>6445.38</v>
      </c>
      <c r="F6284" s="168">
        <f t="shared" si="112"/>
        <v>6445.38</v>
      </c>
    </row>
    <row r="6285" spans="1:6" s="45" customFormat="1" ht="14.25">
      <c r="A6285" s="229">
        <v>804364</v>
      </c>
      <c r="B6285" s="21" t="s">
        <v>31</v>
      </c>
      <c r="C6285" s="32" t="s">
        <v>7083</v>
      </c>
      <c r="D6285" s="33" t="s">
        <v>20</v>
      </c>
      <c r="E6285" s="34">
        <v>4994.34</v>
      </c>
      <c r="F6285" s="168">
        <f t="shared" si="112"/>
        <v>4994.34</v>
      </c>
    </row>
    <row r="6286" spans="1:6" s="45" customFormat="1" ht="14.25">
      <c r="A6286" s="229">
        <v>804367</v>
      </c>
      <c r="B6286" s="21" t="s">
        <v>31</v>
      </c>
      <c r="C6286" s="32" t="s">
        <v>7084</v>
      </c>
      <c r="D6286" s="33" t="s">
        <v>20</v>
      </c>
      <c r="E6286" s="34">
        <v>6557.62</v>
      </c>
      <c r="F6286" s="168">
        <f t="shared" si="112"/>
        <v>6557.62</v>
      </c>
    </row>
    <row r="6287" spans="1:6" s="45" customFormat="1" ht="14.25">
      <c r="A6287" s="229">
        <v>804366</v>
      </c>
      <c r="B6287" s="21" t="s">
        <v>31</v>
      </c>
      <c r="C6287" s="32" t="s">
        <v>7085</v>
      </c>
      <c r="D6287" s="33" t="s">
        <v>20</v>
      </c>
      <c r="E6287" s="34">
        <v>5092.8100000000004</v>
      </c>
      <c r="F6287" s="168">
        <f t="shared" si="112"/>
        <v>5092.8100000000004</v>
      </c>
    </row>
    <row r="6288" spans="1:6" s="45" customFormat="1" ht="14.25">
      <c r="A6288" s="229">
        <v>804461</v>
      </c>
      <c r="B6288" s="21" t="s">
        <v>31</v>
      </c>
      <c r="C6288" s="32" t="s">
        <v>7086</v>
      </c>
      <c r="D6288" s="33" t="s">
        <v>20</v>
      </c>
      <c r="E6288" s="34">
        <v>14785.06</v>
      </c>
      <c r="F6288" s="168">
        <f t="shared" si="112"/>
        <v>14785.06</v>
      </c>
    </row>
    <row r="6289" spans="1:6" s="45" customFormat="1" ht="14.25">
      <c r="A6289" s="229">
        <v>804369</v>
      </c>
      <c r="B6289" s="21" t="s">
        <v>31</v>
      </c>
      <c r="C6289" s="32" t="s">
        <v>7087</v>
      </c>
      <c r="D6289" s="33" t="s">
        <v>20</v>
      </c>
      <c r="E6289" s="34">
        <v>6704.06</v>
      </c>
      <c r="F6289" s="168">
        <f t="shared" si="112"/>
        <v>6704.06</v>
      </c>
    </row>
    <row r="6290" spans="1:6" s="45" customFormat="1" ht="14.25">
      <c r="A6290" s="229">
        <v>804460</v>
      </c>
      <c r="B6290" s="21" t="s">
        <v>31</v>
      </c>
      <c r="C6290" s="32" t="s">
        <v>7088</v>
      </c>
      <c r="D6290" s="33" t="s">
        <v>20</v>
      </c>
      <c r="E6290" s="34">
        <v>11427.1</v>
      </c>
      <c r="F6290" s="168">
        <f t="shared" si="112"/>
        <v>11427.1</v>
      </c>
    </row>
    <row r="6291" spans="1:6" s="45" customFormat="1" ht="14.25">
      <c r="A6291" s="229">
        <v>804371</v>
      </c>
      <c r="B6291" s="21" t="s">
        <v>31</v>
      </c>
      <c r="C6291" s="32" t="s">
        <v>7089</v>
      </c>
      <c r="D6291" s="33" t="s">
        <v>20</v>
      </c>
      <c r="E6291" s="34">
        <v>6893.02</v>
      </c>
      <c r="F6291" s="168">
        <f t="shared" si="112"/>
        <v>6893.02</v>
      </c>
    </row>
    <row r="6292" spans="1:6" s="45" customFormat="1" ht="14.25">
      <c r="A6292" s="229">
        <v>804370</v>
      </c>
      <c r="B6292" s="21" t="s">
        <v>31</v>
      </c>
      <c r="C6292" s="32" t="s">
        <v>7090</v>
      </c>
      <c r="D6292" s="33" t="s">
        <v>20</v>
      </c>
      <c r="E6292" s="34">
        <v>5392.16</v>
      </c>
      <c r="F6292" s="168">
        <f t="shared" si="112"/>
        <v>5392.16</v>
      </c>
    </row>
    <row r="6293" spans="1:6" s="45" customFormat="1" ht="14.25">
      <c r="A6293" s="229">
        <v>804373</v>
      </c>
      <c r="B6293" s="21" t="s">
        <v>31</v>
      </c>
      <c r="C6293" s="32" t="s">
        <v>7091</v>
      </c>
      <c r="D6293" s="33" t="s">
        <v>20</v>
      </c>
      <c r="E6293" s="34">
        <v>7137.11</v>
      </c>
      <c r="F6293" s="168">
        <f t="shared" si="112"/>
        <v>7137.11</v>
      </c>
    </row>
    <row r="6294" spans="1:6" s="45" customFormat="1" ht="14.25">
      <c r="A6294" s="229">
        <v>804372</v>
      </c>
      <c r="B6294" s="21" t="s">
        <v>31</v>
      </c>
      <c r="C6294" s="32" t="s">
        <v>7092</v>
      </c>
      <c r="D6294" s="33" t="s">
        <v>20</v>
      </c>
      <c r="E6294" s="34">
        <v>5614.41</v>
      </c>
      <c r="F6294" s="168">
        <f t="shared" si="112"/>
        <v>5614.41</v>
      </c>
    </row>
    <row r="6295" spans="1:6" s="45" customFormat="1" ht="14.25">
      <c r="A6295" s="229">
        <v>804463</v>
      </c>
      <c r="B6295" s="21" t="s">
        <v>31</v>
      </c>
      <c r="C6295" s="32" t="s">
        <v>7093</v>
      </c>
      <c r="D6295" s="33" t="s">
        <v>20</v>
      </c>
      <c r="E6295" s="34">
        <v>18363.080000000002</v>
      </c>
      <c r="F6295" s="168">
        <f t="shared" si="112"/>
        <v>18363.080000000002</v>
      </c>
    </row>
    <row r="6296" spans="1:6" s="45" customFormat="1" ht="14.25">
      <c r="A6296" s="229">
        <v>804375</v>
      </c>
      <c r="B6296" s="21" t="s">
        <v>31</v>
      </c>
      <c r="C6296" s="32" t="s">
        <v>7094</v>
      </c>
      <c r="D6296" s="33" t="s">
        <v>20</v>
      </c>
      <c r="E6296" s="34">
        <v>7458.6</v>
      </c>
      <c r="F6296" s="168">
        <f t="shared" si="112"/>
        <v>7458.6</v>
      </c>
    </row>
    <row r="6297" spans="1:6" s="45" customFormat="1" ht="14.25">
      <c r="A6297" s="229">
        <v>804462</v>
      </c>
      <c r="B6297" s="21" t="s">
        <v>31</v>
      </c>
      <c r="C6297" s="32" t="s">
        <v>7095</v>
      </c>
      <c r="D6297" s="33" t="s">
        <v>20</v>
      </c>
      <c r="E6297" s="34">
        <v>14169.69</v>
      </c>
      <c r="F6297" s="168">
        <f t="shared" si="112"/>
        <v>14169.69</v>
      </c>
    </row>
    <row r="6298" spans="1:6" s="45" customFormat="1" ht="14.25">
      <c r="A6298" s="229">
        <v>804374</v>
      </c>
      <c r="B6298" s="21" t="s">
        <v>31</v>
      </c>
      <c r="C6298" s="32" t="s">
        <v>7096</v>
      </c>
      <c r="D6298" s="33" t="s">
        <v>20</v>
      </c>
      <c r="E6298" s="34">
        <v>5911.58</v>
      </c>
      <c r="F6298" s="168">
        <f t="shared" si="112"/>
        <v>5911.58</v>
      </c>
    </row>
    <row r="6299" spans="1:6" s="45" customFormat="1" ht="14.25">
      <c r="A6299" s="229">
        <v>804359</v>
      </c>
      <c r="B6299" s="21" t="s">
        <v>31</v>
      </c>
      <c r="C6299" s="32" t="s">
        <v>7097</v>
      </c>
      <c r="D6299" s="33" t="s">
        <v>20</v>
      </c>
      <c r="E6299" s="34">
        <v>6272.12</v>
      </c>
      <c r="F6299" s="168">
        <f t="shared" si="112"/>
        <v>6272.12</v>
      </c>
    </row>
    <row r="6300" spans="1:6" s="45" customFormat="1" ht="14.25">
      <c r="A6300" s="229">
        <v>804358</v>
      </c>
      <c r="B6300" s="21" t="s">
        <v>31</v>
      </c>
      <c r="C6300" s="32" t="s">
        <v>7098</v>
      </c>
      <c r="D6300" s="33" t="s">
        <v>20</v>
      </c>
      <c r="E6300" s="34">
        <v>4844.38</v>
      </c>
      <c r="F6300" s="168">
        <f t="shared" si="112"/>
        <v>4844.38</v>
      </c>
    </row>
    <row r="6301" spans="1:6" s="45" customFormat="1" ht="14.25">
      <c r="A6301" s="229">
        <v>804368</v>
      </c>
      <c r="B6301" s="21" t="s">
        <v>31</v>
      </c>
      <c r="C6301" s="32" t="s">
        <v>7099</v>
      </c>
      <c r="D6301" s="33" t="s">
        <v>20</v>
      </c>
      <c r="E6301" s="34">
        <v>5222.54</v>
      </c>
      <c r="F6301" s="168">
        <f t="shared" si="112"/>
        <v>5222.54</v>
      </c>
    </row>
    <row r="6302" spans="1:6" s="45" customFormat="1" ht="14.25">
      <c r="A6302" s="229">
        <v>804465</v>
      </c>
      <c r="B6302" s="21" t="s">
        <v>31</v>
      </c>
      <c r="C6302" s="32" t="s">
        <v>7100</v>
      </c>
      <c r="D6302" s="33" t="s">
        <v>21</v>
      </c>
      <c r="E6302" s="34">
        <v>123.75</v>
      </c>
      <c r="F6302" s="168">
        <f t="shared" si="112"/>
        <v>123.75</v>
      </c>
    </row>
    <row r="6303" spans="1:6" s="45" customFormat="1" ht="14.25">
      <c r="A6303" s="229">
        <v>804464</v>
      </c>
      <c r="B6303" s="21" t="s">
        <v>31</v>
      </c>
      <c r="C6303" s="32" t="s">
        <v>7101</v>
      </c>
      <c r="D6303" s="33" t="s">
        <v>21</v>
      </c>
      <c r="E6303" s="34">
        <v>103.98</v>
      </c>
      <c r="F6303" s="168">
        <f t="shared" si="112"/>
        <v>103.98</v>
      </c>
    </row>
    <row r="6304" spans="1:6" s="45" customFormat="1" ht="14.25">
      <c r="A6304" s="229">
        <v>804475</v>
      </c>
      <c r="B6304" s="21" t="s">
        <v>31</v>
      </c>
      <c r="C6304" s="32" t="s">
        <v>7102</v>
      </c>
      <c r="D6304" s="33" t="s">
        <v>21</v>
      </c>
      <c r="E6304" s="34">
        <v>136.6</v>
      </c>
      <c r="F6304" s="168">
        <f t="shared" si="112"/>
        <v>136.6</v>
      </c>
    </row>
    <row r="6305" spans="1:6" s="45" customFormat="1" ht="14.25">
      <c r="A6305" s="229">
        <v>804474</v>
      </c>
      <c r="B6305" s="21" t="s">
        <v>31</v>
      </c>
      <c r="C6305" s="32" t="s">
        <v>7103</v>
      </c>
      <c r="D6305" s="33" t="s">
        <v>21</v>
      </c>
      <c r="E6305" s="34">
        <v>116.84</v>
      </c>
      <c r="F6305" s="168">
        <f t="shared" si="112"/>
        <v>116.84</v>
      </c>
    </row>
    <row r="6306" spans="1:6" s="45" customFormat="1" ht="14.25">
      <c r="A6306" s="229">
        <v>804485</v>
      </c>
      <c r="B6306" s="21" t="s">
        <v>31</v>
      </c>
      <c r="C6306" s="32" t="s">
        <v>7104</v>
      </c>
      <c r="D6306" s="33" t="s">
        <v>21</v>
      </c>
      <c r="E6306" s="34">
        <v>200.81</v>
      </c>
      <c r="F6306" s="168">
        <f t="shared" si="112"/>
        <v>200.81</v>
      </c>
    </row>
    <row r="6307" spans="1:6" s="45" customFormat="1" ht="14.25">
      <c r="A6307" s="229">
        <v>804484</v>
      </c>
      <c r="B6307" s="21" t="s">
        <v>31</v>
      </c>
      <c r="C6307" s="32" t="s">
        <v>7105</v>
      </c>
      <c r="D6307" s="33" t="s">
        <v>21</v>
      </c>
      <c r="E6307" s="34">
        <v>181.15</v>
      </c>
      <c r="F6307" s="168">
        <f t="shared" si="112"/>
        <v>181.15</v>
      </c>
    </row>
    <row r="6308" spans="1:6" s="45" customFormat="1" ht="14.25">
      <c r="A6308" s="229">
        <v>804495</v>
      </c>
      <c r="B6308" s="21" t="s">
        <v>31</v>
      </c>
      <c r="C6308" s="32" t="s">
        <v>7106</v>
      </c>
      <c r="D6308" s="33" t="s">
        <v>21</v>
      </c>
      <c r="E6308" s="34">
        <v>250.52</v>
      </c>
      <c r="F6308" s="168">
        <f t="shared" si="112"/>
        <v>250.52</v>
      </c>
    </row>
    <row r="6309" spans="1:6" s="45" customFormat="1" ht="14.25">
      <c r="A6309" s="229">
        <v>804494</v>
      </c>
      <c r="B6309" s="21" t="s">
        <v>31</v>
      </c>
      <c r="C6309" s="32" t="s">
        <v>7107</v>
      </c>
      <c r="D6309" s="33" t="s">
        <v>21</v>
      </c>
      <c r="E6309" s="34">
        <v>227.22</v>
      </c>
      <c r="F6309" s="168">
        <f t="shared" si="112"/>
        <v>227.22</v>
      </c>
    </row>
    <row r="6310" spans="1:6" s="45" customFormat="1" ht="14.25">
      <c r="A6310" s="229">
        <v>804467</v>
      </c>
      <c r="B6310" s="21" t="s">
        <v>31</v>
      </c>
      <c r="C6310" s="32" t="s">
        <v>7108</v>
      </c>
      <c r="D6310" s="33" t="s">
        <v>21</v>
      </c>
      <c r="E6310" s="34">
        <v>188.36</v>
      </c>
      <c r="F6310" s="168">
        <f t="shared" si="112"/>
        <v>188.36</v>
      </c>
    </row>
    <row r="6311" spans="1:6" s="45" customFormat="1" ht="14.25">
      <c r="A6311" s="229">
        <v>804466</v>
      </c>
      <c r="B6311" s="21" t="s">
        <v>31</v>
      </c>
      <c r="C6311" s="32" t="s">
        <v>7109</v>
      </c>
      <c r="D6311" s="33" t="s">
        <v>21</v>
      </c>
      <c r="E6311" s="34">
        <v>156.88</v>
      </c>
      <c r="F6311" s="168">
        <f t="shared" si="112"/>
        <v>156.88</v>
      </c>
    </row>
    <row r="6312" spans="1:6" s="45" customFormat="1" ht="14.25">
      <c r="A6312" s="229">
        <v>804477</v>
      </c>
      <c r="B6312" s="21" t="s">
        <v>31</v>
      </c>
      <c r="C6312" s="32" t="s">
        <v>7110</v>
      </c>
      <c r="D6312" s="33" t="s">
        <v>21</v>
      </c>
      <c r="E6312" s="34">
        <v>239.74</v>
      </c>
      <c r="F6312" s="168">
        <f t="shared" si="112"/>
        <v>239.74</v>
      </c>
    </row>
    <row r="6313" spans="1:6" s="45" customFormat="1" ht="14.25">
      <c r="A6313" s="229">
        <v>804476</v>
      </c>
      <c r="B6313" s="21" t="s">
        <v>31</v>
      </c>
      <c r="C6313" s="32" t="s">
        <v>7111</v>
      </c>
      <c r="D6313" s="33" t="s">
        <v>21</v>
      </c>
      <c r="E6313" s="34">
        <v>208.33</v>
      </c>
      <c r="F6313" s="168">
        <f t="shared" si="112"/>
        <v>208.33</v>
      </c>
    </row>
    <row r="6314" spans="1:6" s="45" customFormat="1" ht="14.25">
      <c r="A6314" s="229">
        <v>804487</v>
      </c>
      <c r="B6314" s="21" t="s">
        <v>31</v>
      </c>
      <c r="C6314" s="32" t="s">
        <v>7112</v>
      </c>
      <c r="D6314" s="33" t="s">
        <v>21</v>
      </c>
      <c r="E6314" s="34">
        <v>341.35</v>
      </c>
      <c r="F6314" s="168">
        <f t="shared" si="112"/>
        <v>341.35</v>
      </c>
    </row>
    <row r="6315" spans="1:6" s="45" customFormat="1" ht="14.25">
      <c r="A6315" s="229">
        <v>804486</v>
      </c>
      <c r="B6315" s="21" t="s">
        <v>31</v>
      </c>
      <c r="C6315" s="32" t="s">
        <v>7113</v>
      </c>
      <c r="D6315" s="33" t="s">
        <v>21</v>
      </c>
      <c r="E6315" s="34">
        <v>306.19</v>
      </c>
      <c r="F6315" s="168">
        <f t="shared" si="112"/>
        <v>306.19</v>
      </c>
    </row>
    <row r="6316" spans="1:6" s="45" customFormat="1" ht="14.25">
      <c r="A6316" s="229">
        <v>804497</v>
      </c>
      <c r="B6316" s="21" t="s">
        <v>31</v>
      </c>
      <c r="C6316" s="32" t="s">
        <v>7114</v>
      </c>
      <c r="D6316" s="33" t="s">
        <v>21</v>
      </c>
      <c r="E6316" s="34">
        <v>402.42</v>
      </c>
      <c r="F6316" s="168">
        <f t="shared" si="112"/>
        <v>402.42</v>
      </c>
    </row>
    <row r="6317" spans="1:6" s="45" customFormat="1" ht="14.25">
      <c r="A6317" s="229">
        <v>804496</v>
      </c>
      <c r="B6317" s="21" t="s">
        <v>31</v>
      </c>
      <c r="C6317" s="32" t="s">
        <v>7115</v>
      </c>
      <c r="D6317" s="33" t="s">
        <v>21</v>
      </c>
      <c r="E6317" s="34">
        <v>359.86</v>
      </c>
      <c r="F6317" s="168">
        <f t="shared" si="112"/>
        <v>359.86</v>
      </c>
    </row>
    <row r="6318" spans="1:6" s="45" customFormat="1" ht="14.25">
      <c r="A6318" s="229">
        <v>804469</v>
      </c>
      <c r="B6318" s="21" t="s">
        <v>31</v>
      </c>
      <c r="C6318" s="32" t="s">
        <v>7116</v>
      </c>
      <c r="D6318" s="33" t="s">
        <v>21</v>
      </c>
      <c r="E6318" s="34">
        <v>331.71</v>
      </c>
      <c r="F6318" s="168">
        <f t="shared" si="112"/>
        <v>331.71</v>
      </c>
    </row>
    <row r="6319" spans="1:6" s="45" customFormat="1" ht="14.25">
      <c r="A6319" s="229">
        <v>804468</v>
      </c>
      <c r="B6319" s="21" t="s">
        <v>31</v>
      </c>
      <c r="C6319" s="32" t="s">
        <v>7117</v>
      </c>
      <c r="D6319" s="33" t="s">
        <v>21</v>
      </c>
      <c r="E6319" s="34">
        <v>288.54000000000002</v>
      </c>
      <c r="F6319" s="168">
        <f t="shared" ref="F6319:F6382" si="113">E6319*$F$5038</f>
        <v>288.54000000000002</v>
      </c>
    </row>
    <row r="6320" spans="1:6" s="45" customFormat="1" ht="14.25">
      <c r="A6320" s="229">
        <v>804479</v>
      </c>
      <c r="B6320" s="21" t="s">
        <v>31</v>
      </c>
      <c r="C6320" s="32" t="s">
        <v>7118</v>
      </c>
      <c r="D6320" s="33" t="s">
        <v>21</v>
      </c>
      <c r="E6320" s="34">
        <v>383.08</v>
      </c>
      <c r="F6320" s="168">
        <f t="shared" si="113"/>
        <v>383.08</v>
      </c>
    </row>
    <row r="6321" spans="1:6" s="45" customFormat="1" ht="14.25">
      <c r="A6321" s="229">
        <v>804478</v>
      </c>
      <c r="B6321" s="21" t="s">
        <v>31</v>
      </c>
      <c r="C6321" s="32" t="s">
        <v>7119</v>
      </c>
      <c r="D6321" s="33" t="s">
        <v>21</v>
      </c>
      <c r="E6321" s="34">
        <v>339.99</v>
      </c>
      <c r="F6321" s="168">
        <f t="shared" si="113"/>
        <v>339.99</v>
      </c>
    </row>
    <row r="6322" spans="1:6" s="45" customFormat="1" ht="14.25">
      <c r="A6322" s="229">
        <v>804489</v>
      </c>
      <c r="B6322" s="21" t="s">
        <v>31</v>
      </c>
      <c r="C6322" s="32" t="s">
        <v>7120</v>
      </c>
      <c r="D6322" s="33" t="s">
        <v>21</v>
      </c>
      <c r="E6322" s="34">
        <v>483.54</v>
      </c>
      <c r="F6322" s="168">
        <f t="shared" si="113"/>
        <v>483.54</v>
      </c>
    </row>
    <row r="6323" spans="1:6" s="45" customFormat="1" ht="14.25">
      <c r="A6323" s="229">
        <v>804488</v>
      </c>
      <c r="B6323" s="21" t="s">
        <v>31</v>
      </c>
      <c r="C6323" s="32" t="s">
        <v>7121</v>
      </c>
      <c r="D6323" s="33" t="s">
        <v>21</v>
      </c>
      <c r="E6323" s="34">
        <v>428.54</v>
      </c>
      <c r="F6323" s="168">
        <f t="shared" si="113"/>
        <v>428.54</v>
      </c>
    </row>
    <row r="6324" spans="1:6" s="45" customFormat="1" ht="14.25">
      <c r="A6324" s="229">
        <v>804499</v>
      </c>
      <c r="B6324" s="21" t="s">
        <v>31</v>
      </c>
      <c r="C6324" s="32" t="s">
        <v>7122</v>
      </c>
      <c r="D6324" s="33" t="s">
        <v>21</v>
      </c>
      <c r="E6324" s="34">
        <v>614.37</v>
      </c>
      <c r="F6324" s="168">
        <f t="shared" si="113"/>
        <v>614.37</v>
      </c>
    </row>
    <row r="6325" spans="1:6" s="45" customFormat="1" ht="14.25">
      <c r="A6325" s="229">
        <v>804498</v>
      </c>
      <c r="B6325" s="21" t="s">
        <v>31</v>
      </c>
      <c r="C6325" s="32" t="s">
        <v>7123</v>
      </c>
      <c r="D6325" s="33" t="s">
        <v>21</v>
      </c>
      <c r="E6325" s="34">
        <v>550.22</v>
      </c>
      <c r="F6325" s="168">
        <f t="shared" si="113"/>
        <v>550.22</v>
      </c>
    </row>
    <row r="6326" spans="1:6" s="45" customFormat="1" ht="14.25">
      <c r="A6326" s="229">
        <v>804471</v>
      </c>
      <c r="B6326" s="21" t="s">
        <v>31</v>
      </c>
      <c r="C6326" s="32" t="s">
        <v>7124</v>
      </c>
      <c r="D6326" s="33" t="s">
        <v>21</v>
      </c>
      <c r="E6326" s="34">
        <v>450.11</v>
      </c>
      <c r="F6326" s="168">
        <f t="shared" si="113"/>
        <v>450.11</v>
      </c>
    </row>
    <row r="6327" spans="1:6" s="45" customFormat="1" ht="14.25">
      <c r="A6327" s="229">
        <v>804470</v>
      </c>
      <c r="B6327" s="21" t="s">
        <v>31</v>
      </c>
      <c r="C6327" s="32" t="s">
        <v>7125</v>
      </c>
      <c r="D6327" s="33" t="s">
        <v>21</v>
      </c>
      <c r="E6327" s="34">
        <v>387.25</v>
      </c>
      <c r="F6327" s="168">
        <f t="shared" si="113"/>
        <v>387.25</v>
      </c>
    </row>
    <row r="6328" spans="1:6" s="45" customFormat="1" ht="14.25">
      <c r="A6328" s="229">
        <v>804481</v>
      </c>
      <c r="B6328" s="21" t="s">
        <v>31</v>
      </c>
      <c r="C6328" s="32" t="s">
        <v>7126</v>
      </c>
      <c r="D6328" s="33" t="s">
        <v>21</v>
      </c>
      <c r="E6328" s="34">
        <v>565.70000000000005</v>
      </c>
      <c r="F6328" s="168">
        <f t="shared" si="113"/>
        <v>565.70000000000005</v>
      </c>
    </row>
    <row r="6329" spans="1:6" s="45" customFormat="1" ht="14.25">
      <c r="A6329" s="229">
        <v>804480</v>
      </c>
      <c r="B6329" s="21" t="s">
        <v>31</v>
      </c>
      <c r="C6329" s="32" t="s">
        <v>7127</v>
      </c>
      <c r="D6329" s="33" t="s">
        <v>21</v>
      </c>
      <c r="E6329" s="34">
        <v>503.01</v>
      </c>
      <c r="F6329" s="168">
        <f t="shared" si="113"/>
        <v>503.01</v>
      </c>
    </row>
    <row r="6330" spans="1:6" s="45" customFormat="1" ht="14.25">
      <c r="A6330" s="229">
        <v>804491</v>
      </c>
      <c r="B6330" s="21" t="s">
        <v>31</v>
      </c>
      <c r="C6330" s="32" t="s">
        <v>7128</v>
      </c>
      <c r="D6330" s="33" t="s">
        <v>21</v>
      </c>
      <c r="E6330" s="34">
        <v>745.35</v>
      </c>
      <c r="F6330" s="168">
        <f t="shared" si="113"/>
        <v>745.35</v>
      </c>
    </row>
    <row r="6331" spans="1:6" s="45" customFormat="1" ht="14.25">
      <c r="A6331" s="229">
        <v>804490</v>
      </c>
      <c r="B6331" s="21" t="s">
        <v>31</v>
      </c>
      <c r="C6331" s="32" t="s">
        <v>7129</v>
      </c>
      <c r="D6331" s="33" t="s">
        <v>21</v>
      </c>
      <c r="E6331" s="34">
        <v>661.62</v>
      </c>
      <c r="F6331" s="168">
        <f t="shared" si="113"/>
        <v>661.62</v>
      </c>
    </row>
    <row r="6332" spans="1:6" s="45" customFormat="1" ht="14.25">
      <c r="A6332" s="229">
        <v>804501</v>
      </c>
      <c r="B6332" s="21" t="s">
        <v>31</v>
      </c>
      <c r="C6332" s="32" t="s">
        <v>7130</v>
      </c>
      <c r="D6332" s="33" t="s">
        <v>21</v>
      </c>
      <c r="E6332" s="34">
        <v>895.24</v>
      </c>
      <c r="F6332" s="168">
        <f t="shared" si="113"/>
        <v>895.24</v>
      </c>
    </row>
    <row r="6333" spans="1:6" s="45" customFormat="1" ht="14.25">
      <c r="A6333" s="229">
        <v>804500</v>
      </c>
      <c r="B6333" s="21" t="s">
        <v>31</v>
      </c>
      <c r="C6333" s="32" t="s">
        <v>7131</v>
      </c>
      <c r="D6333" s="33" t="s">
        <v>21</v>
      </c>
      <c r="E6333" s="34">
        <v>800.32</v>
      </c>
      <c r="F6333" s="168">
        <f t="shared" si="113"/>
        <v>800.32</v>
      </c>
    </row>
    <row r="6334" spans="1:6" s="45" customFormat="1" ht="14.25">
      <c r="A6334" s="229">
        <v>804473</v>
      </c>
      <c r="B6334" s="21" t="s">
        <v>31</v>
      </c>
      <c r="C6334" s="32" t="s">
        <v>7132</v>
      </c>
      <c r="D6334" s="33" t="s">
        <v>21</v>
      </c>
      <c r="E6334" s="34">
        <v>727.8</v>
      </c>
      <c r="F6334" s="168">
        <f t="shared" si="113"/>
        <v>727.8</v>
      </c>
    </row>
    <row r="6335" spans="1:6" s="45" customFormat="1" ht="14.25">
      <c r="A6335" s="229">
        <v>804472</v>
      </c>
      <c r="B6335" s="21" t="s">
        <v>31</v>
      </c>
      <c r="C6335" s="32" t="s">
        <v>7133</v>
      </c>
      <c r="D6335" s="33" t="s">
        <v>21</v>
      </c>
      <c r="E6335" s="34">
        <v>629.61</v>
      </c>
      <c r="F6335" s="168">
        <f t="shared" si="113"/>
        <v>629.61</v>
      </c>
    </row>
    <row r="6336" spans="1:6" s="45" customFormat="1" ht="14.25">
      <c r="A6336" s="229">
        <v>804483</v>
      </c>
      <c r="B6336" s="21" t="s">
        <v>31</v>
      </c>
      <c r="C6336" s="32" t="s">
        <v>7134</v>
      </c>
      <c r="D6336" s="33" t="s">
        <v>21</v>
      </c>
      <c r="E6336" s="34">
        <v>907.61</v>
      </c>
      <c r="F6336" s="168">
        <f t="shared" si="113"/>
        <v>907.61</v>
      </c>
    </row>
    <row r="6337" spans="1:6" s="45" customFormat="1" ht="14.25">
      <c r="A6337" s="229">
        <v>804482</v>
      </c>
      <c r="B6337" s="21" t="s">
        <v>31</v>
      </c>
      <c r="C6337" s="32" t="s">
        <v>7135</v>
      </c>
      <c r="D6337" s="33" t="s">
        <v>21</v>
      </c>
      <c r="E6337" s="34">
        <v>809.69</v>
      </c>
      <c r="F6337" s="168">
        <f t="shared" si="113"/>
        <v>809.69</v>
      </c>
    </row>
    <row r="6338" spans="1:6" s="45" customFormat="1" ht="14.25">
      <c r="A6338" s="229">
        <v>804493</v>
      </c>
      <c r="B6338" s="21" t="s">
        <v>31</v>
      </c>
      <c r="C6338" s="32" t="s">
        <v>7136</v>
      </c>
      <c r="D6338" s="33" t="s">
        <v>21</v>
      </c>
      <c r="E6338" s="34">
        <v>1196.82</v>
      </c>
      <c r="F6338" s="168">
        <f t="shared" si="113"/>
        <v>1196.82</v>
      </c>
    </row>
    <row r="6339" spans="1:6" s="45" customFormat="1" ht="14.25">
      <c r="A6339" s="229">
        <v>804492</v>
      </c>
      <c r="B6339" s="21" t="s">
        <v>31</v>
      </c>
      <c r="C6339" s="32" t="s">
        <v>7137</v>
      </c>
      <c r="D6339" s="33" t="s">
        <v>21</v>
      </c>
      <c r="E6339" s="34">
        <v>1067.2</v>
      </c>
      <c r="F6339" s="168">
        <f t="shared" si="113"/>
        <v>1067.2</v>
      </c>
    </row>
    <row r="6340" spans="1:6" s="45" customFormat="1" ht="14.25">
      <c r="A6340" s="229">
        <v>804503</v>
      </c>
      <c r="B6340" s="21" t="s">
        <v>31</v>
      </c>
      <c r="C6340" s="32" t="s">
        <v>7138</v>
      </c>
      <c r="D6340" s="33" t="s">
        <v>21</v>
      </c>
      <c r="E6340" s="34">
        <v>1429.3</v>
      </c>
      <c r="F6340" s="168">
        <f t="shared" si="113"/>
        <v>1429.3</v>
      </c>
    </row>
    <row r="6341" spans="1:6" s="45" customFormat="1" ht="14.25">
      <c r="A6341" s="229">
        <v>804502</v>
      </c>
      <c r="B6341" s="21" t="s">
        <v>31</v>
      </c>
      <c r="C6341" s="32" t="s">
        <v>7139</v>
      </c>
      <c r="D6341" s="33" t="s">
        <v>21</v>
      </c>
      <c r="E6341" s="34">
        <v>1295.32</v>
      </c>
      <c r="F6341" s="168">
        <f t="shared" si="113"/>
        <v>1295.32</v>
      </c>
    </row>
    <row r="6342" spans="1:6" s="45" customFormat="1" ht="14.25">
      <c r="A6342" s="229">
        <v>804180</v>
      </c>
      <c r="B6342" s="21" t="s">
        <v>31</v>
      </c>
      <c r="C6342" s="32" t="s">
        <v>7140</v>
      </c>
      <c r="D6342" s="33" t="s">
        <v>21</v>
      </c>
      <c r="E6342" s="34">
        <v>1127.78</v>
      </c>
      <c r="F6342" s="168">
        <f t="shared" si="113"/>
        <v>1127.78</v>
      </c>
    </row>
    <row r="6343" spans="1:6" s="45" customFormat="1" ht="14.25">
      <c r="A6343" s="229">
        <v>804181</v>
      </c>
      <c r="B6343" s="21" t="s">
        <v>31</v>
      </c>
      <c r="C6343" s="32" t="s">
        <v>7141</v>
      </c>
      <c r="D6343" s="33" t="s">
        <v>21</v>
      </c>
      <c r="E6343" s="34">
        <v>1222.81</v>
      </c>
      <c r="F6343" s="168">
        <f t="shared" si="113"/>
        <v>1222.81</v>
      </c>
    </row>
    <row r="6344" spans="1:6" s="45" customFormat="1" ht="14.25">
      <c r="A6344" s="229">
        <v>804182</v>
      </c>
      <c r="B6344" s="21" t="s">
        <v>31</v>
      </c>
      <c r="C6344" s="32" t="s">
        <v>7142</v>
      </c>
      <c r="D6344" s="33" t="s">
        <v>21</v>
      </c>
      <c r="E6344" s="34">
        <v>1185.5899999999999</v>
      </c>
      <c r="F6344" s="168">
        <f t="shared" si="113"/>
        <v>1185.5899999999999</v>
      </c>
    </row>
    <row r="6345" spans="1:6" s="45" customFormat="1" ht="14.25">
      <c r="A6345" s="229">
        <v>804183</v>
      </c>
      <c r="B6345" s="21" t="s">
        <v>31</v>
      </c>
      <c r="C6345" s="32" t="s">
        <v>7143</v>
      </c>
      <c r="D6345" s="33" t="s">
        <v>21</v>
      </c>
      <c r="E6345" s="34">
        <v>1280.6199999999999</v>
      </c>
      <c r="F6345" s="168">
        <f t="shared" si="113"/>
        <v>1280.6199999999999</v>
      </c>
    </row>
    <row r="6346" spans="1:6" s="45" customFormat="1" ht="14.25">
      <c r="A6346" s="229">
        <v>804184</v>
      </c>
      <c r="B6346" s="21" t="s">
        <v>31</v>
      </c>
      <c r="C6346" s="32" t="s">
        <v>7144</v>
      </c>
      <c r="D6346" s="33" t="s">
        <v>21</v>
      </c>
      <c r="E6346" s="34">
        <v>1664.28</v>
      </c>
      <c r="F6346" s="168">
        <f t="shared" si="113"/>
        <v>1664.28</v>
      </c>
    </row>
    <row r="6347" spans="1:6" s="45" customFormat="1" ht="14.25">
      <c r="A6347" s="229">
        <v>804185</v>
      </c>
      <c r="B6347" s="21" t="s">
        <v>31</v>
      </c>
      <c r="C6347" s="32" t="s">
        <v>7145</v>
      </c>
      <c r="D6347" s="33" t="s">
        <v>21</v>
      </c>
      <c r="E6347" s="34">
        <v>1759.31</v>
      </c>
      <c r="F6347" s="168">
        <f t="shared" si="113"/>
        <v>1759.31</v>
      </c>
    </row>
    <row r="6348" spans="1:6" s="45" customFormat="1" ht="14.25">
      <c r="A6348" s="229">
        <v>804186</v>
      </c>
      <c r="B6348" s="21" t="s">
        <v>31</v>
      </c>
      <c r="C6348" s="32" t="s">
        <v>7146</v>
      </c>
      <c r="D6348" s="33" t="s">
        <v>21</v>
      </c>
      <c r="E6348" s="34">
        <v>1860.88</v>
      </c>
      <c r="F6348" s="168">
        <f t="shared" si="113"/>
        <v>1860.88</v>
      </c>
    </row>
    <row r="6349" spans="1:6" s="45" customFormat="1" ht="14.25">
      <c r="A6349" s="229">
        <v>804187</v>
      </c>
      <c r="B6349" s="21" t="s">
        <v>31</v>
      </c>
      <c r="C6349" s="32" t="s">
        <v>7147</v>
      </c>
      <c r="D6349" s="33" t="s">
        <v>21</v>
      </c>
      <c r="E6349" s="34">
        <v>1955.91</v>
      </c>
      <c r="F6349" s="168">
        <f t="shared" si="113"/>
        <v>1955.91</v>
      </c>
    </row>
    <row r="6350" spans="1:6" s="45" customFormat="1" ht="14.25">
      <c r="A6350" s="229">
        <v>804188</v>
      </c>
      <c r="B6350" s="21" t="s">
        <v>31</v>
      </c>
      <c r="C6350" s="32" t="s">
        <v>7148</v>
      </c>
      <c r="D6350" s="33" t="s">
        <v>21</v>
      </c>
      <c r="E6350" s="34">
        <v>1520.41</v>
      </c>
      <c r="F6350" s="168">
        <f t="shared" si="113"/>
        <v>1520.41</v>
      </c>
    </row>
    <row r="6351" spans="1:6" s="45" customFormat="1" ht="14.25">
      <c r="A6351" s="229">
        <v>804189</v>
      </c>
      <c r="B6351" s="21" t="s">
        <v>31</v>
      </c>
      <c r="C6351" s="32" t="s">
        <v>7149</v>
      </c>
      <c r="D6351" s="33" t="s">
        <v>21</v>
      </c>
      <c r="E6351" s="34">
        <v>1647.52</v>
      </c>
      <c r="F6351" s="168">
        <f t="shared" si="113"/>
        <v>1647.52</v>
      </c>
    </row>
    <row r="6352" spans="1:6" s="45" customFormat="1" ht="14.25">
      <c r="A6352" s="229">
        <v>804190</v>
      </c>
      <c r="B6352" s="21" t="s">
        <v>31</v>
      </c>
      <c r="C6352" s="32" t="s">
        <v>7150</v>
      </c>
      <c r="D6352" s="33" t="s">
        <v>21</v>
      </c>
      <c r="E6352" s="34">
        <v>1610.73</v>
      </c>
      <c r="F6352" s="168">
        <f t="shared" si="113"/>
        <v>1610.73</v>
      </c>
    </row>
    <row r="6353" spans="1:6" s="45" customFormat="1" ht="14.25">
      <c r="A6353" s="229">
        <v>804191</v>
      </c>
      <c r="B6353" s="21" t="s">
        <v>31</v>
      </c>
      <c r="C6353" s="32" t="s">
        <v>7151</v>
      </c>
      <c r="D6353" s="33" t="s">
        <v>21</v>
      </c>
      <c r="E6353" s="34">
        <v>1737.84</v>
      </c>
      <c r="F6353" s="168">
        <f t="shared" si="113"/>
        <v>1737.84</v>
      </c>
    </row>
    <row r="6354" spans="1:6" s="45" customFormat="1" ht="14.25">
      <c r="A6354" s="229">
        <v>804192</v>
      </c>
      <c r="B6354" s="21" t="s">
        <v>31</v>
      </c>
      <c r="C6354" s="32" t="s">
        <v>7152</v>
      </c>
      <c r="D6354" s="33" t="s">
        <v>21</v>
      </c>
      <c r="E6354" s="34">
        <v>1741.53</v>
      </c>
      <c r="F6354" s="168">
        <f t="shared" si="113"/>
        <v>1741.53</v>
      </c>
    </row>
    <row r="6355" spans="1:6" s="45" customFormat="1" ht="14.25">
      <c r="A6355" s="229">
        <v>804193</v>
      </c>
      <c r="B6355" s="21" t="s">
        <v>31</v>
      </c>
      <c r="C6355" s="32" t="s">
        <v>7153</v>
      </c>
      <c r="D6355" s="33" t="s">
        <v>21</v>
      </c>
      <c r="E6355" s="34">
        <v>1868.64</v>
      </c>
      <c r="F6355" s="168">
        <f t="shared" si="113"/>
        <v>1868.64</v>
      </c>
    </row>
    <row r="6356" spans="1:6" s="45" customFormat="1" ht="14.25">
      <c r="A6356" s="229">
        <v>804194</v>
      </c>
      <c r="B6356" s="21" t="s">
        <v>31</v>
      </c>
      <c r="C6356" s="32" t="s">
        <v>7154</v>
      </c>
      <c r="D6356" s="33" t="s">
        <v>21</v>
      </c>
      <c r="E6356" s="34">
        <v>2386.59</v>
      </c>
      <c r="F6356" s="168">
        <f t="shared" si="113"/>
        <v>2386.59</v>
      </c>
    </row>
    <row r="6357" spans="1:6" s="45" customFormat="1" ht="14.25">
      <c r="A6357" s="229">
        <v>804195</v>
      </c>
      <c r="B6357" s="21" t="s">
        <v>31</v>
      </c>
      <c r="C6357" s="32" t="s">
        <v>7155</v>
      </c>
      <c r="D6357" s="33" t="s">
        <v>21</v>
      </c>
      <c r="E6357" s="34">
        <v>2513.6999999999998</v>
      </c>
      <c r="F6357" s="168">
        <f t="shared" si="113"/>
        <v>2513.6999999999998</v>
      </c>
    </row>
    <row r="6358" spans="1:6" s="45" customFormat="1" ht="14.25">
      <c r="A6358" s="229">
        <v>804196</v>
      </c>
      <c r="B6358" s="21" t="s">
        <v>31</v>
      </c>
      <c r="C6358" s="32" t="s">
        <v>7156</v>
      </c>
      <c r="D6358" s="33" t="s">
        <v>21</v>
      </c>
      <c r="E6358" s="34">
        <v>2323.5700000000002</v>
      </c>
      <c r="F6358" s="168">
        <f t="shared" si="113"/>
        <v>2323.5700000000002</v>
      </c>
    </row>
    <row r="6359" spans="1:6" s="45" customFormat="1" ht="14.25">
      <c r="A6359" s="229">
        <v>804197</v>
      </c>
      <c r="B6359" s="21" t="s">
        <v>31</v>
      </c>
      <c r="C6359" s="32" t="s">
        <v>7157</v>
      </c>
      <c r="D6359" s="33" t="s">
        <v>21</v>
      </c>
      <c r="E6359" s="34">
        <v>2485.48</v>
      </c>
      <c r="F6359" s="168">
        <f t="shared" si="113"/>
        <v>2485.48</v>
      </c>
    </row>
    <row r="6360" spans="1:6" s="45" customFormat="1" ht="14.25">
      <c r="A6360" s="229">
        <v>804198</v>
      </c>
      <c r="B6360" s="21" t="s">
        <v>31</v>
      </c>
      <c r="C6360" s="32" t="s">
        <v>7158</v>
      </c>
      <c r="D6360" s="33" t="s">
        <v>21</v>
      </c>
      <c r="E6360" s="34">
        <v>2583.4699999999998</v>
      </c>
      <c r="F6360" s="168">
        <f t="shared" si="113"/>
        <v>2583.4699999999998</v>
      </c>
    </row>
    <row r="6361" spans="1:6" s="45" customFormat="1" ht="14.25">
      <c r="A6361" s="229">
        <v>804199</v>
      </c>
      <c r="B6361" s="21" t="s">
        <v>31</v>
      </c>
      <c r="C6361" s="32" t="s">
        <v>7159</v>
      </c>
      <c r="D6361" s="33" t="s">
        <v>21</v>
      </c>
      <c r="E6361" s="34">
        <v>2745.38</v>
      </c>
      <c r="F6361" s="168">
        <f t="shared" si="113"/>
        <v>2745.38</v>
      </c>
    </row>
    <row r="6362" spans="1:6" s="45" customFormat="1" ht="14.25">
      <c r="A6362" s="229">
        <v>804200</v>
      </c>
      <c r="B6362" s="21" t="s">
        <v>31</v>
      </c>
      <c r="C6362" s="32" t="s">
        <v>7160</v>
      </c>
      <c r="D6362" s="33" t="s">
        <v>21</v>
      </c>
      <c r="E6362" s="34">
        <v>3170.67</v>
      </c>
      <c r="F6362" s="168">
        <f t="shared" si="113"/>
        <v>3170.67</v>
      </c>
    </row>
    <row r="6363" spans="1:6" s="45" customFormat="1" ht="14.25">
      <c r="A6363" s="229">
        <v>804201</v>
      </c>
      <c r="B6363" s="21" t="s">
        <v>31</v>
      </c>
      <c r="C6363" s="32" t="s">
        <v>7161</v>
      </c>
      <c r="D6363" s="33" t="s">
        <v>21</v>
      </c>
      <c r="E6363" s="34">
        <v>3332.58</v>
      </c>
      <c r="F6363" s="168">
        <f t="shared" si="113"/>
        <v>3332.58</v>
      </c>
    </row>
    <row r="6364" spans="1:6" s="45" customFormat="1" ht="14.25">
      <c r="A6364" s="229">
        <v>804202</v>
      </c>
      <c r="B6364" s="21" t="s">
        <v>31</v>
      </c>
      <c r="C6364" s="32" t="s">
        <v>7162</v>
      </c>
      <c r="D6364" s="33" t="s">
        <v>21</v>
      </c>
      <c r="E6364" s="34">
        <v>3480.86</v>
      </c>
      <c r="F6364" s="168">
        <f t="shared" si="113"/>
        <v>3480.86</v>
      </c>
    </row>
    <row r="6365" spans="1:6" s="45" customFormat="1" ht="14.25">
      <c r="A6365" s="229">
        <v>804203</v>
      </c>
      <c r="B6365" s="21" t="s">
        <v>31</v>
      </c>
      <c r="C6365" s="32" t="s">
        <v>7163</v>
      </c>
      <c r="D6365" s="33" t="s">
        <v>21</v>
      </c>
      <c r="E6365" s="34">
        <v>3642.76</v>
      </c>
      <c r="F6365" s="168">
        <f t="shared" si="113"/>
        <v>3642.76</v>
      </c>
    </row>
    <row r="6366" spans="1:6" s="45" customFormat="1" ht="14.25">
      <c r="A6366" s="229">
        <v>804204</v>
      </c>
      <c r="B6366" s="21" t="s">
        <v>31</v>
      </c>
      <c r="C6366" s="32" t="s">
        <v>7164</v>
      </c>
      <c r="D6366" s="33" t="s">
        <v>21</v>
      </c>
      <c r="E6366" s="34">
        <v>3260.25</v>
      </c>
      <c r="F6366" s="168">
        <f t="shared" si="113"/>
        <v>3260.25</v>
      </c>
    </row>
    <row r="6367" spans="1:6" s="45" customFormat="1" ht="14.25">
      <c r="A6367" s="229">
        <v>804205</v>
      </c>
      <c r="B6367" s="21" t="s">
        <v>31</v>
      </c>
      <c r="C6367" s="32" t="s">
        <v>7165</v>
      </c>
      <c r="D6367" s="33" t="s">
        <v>21</v>
      </c>
      <c r="E6367" s="34">
        <v>3469.12</v>
      </c>
      <c r="F6367" s="168">
        <f t="shared" si="113"/>
        <v>3469.12</v>
      </c>
    </row>
    <row r="6368" spans="1:6" s="45" customFormat="1" ht="14.25">
      <c r="A6368" s="229">
        <v>804206</v>
      </c>
      <c r="B6368" s="21" t="s">
        <v>31</v>
      </c>
      <c r="C6368" s="32" t="s">
        <v>7166</v>
      </c>
      <c r="D6368" s="33" t="s">
        <v>21</v>
      </c>
      <c r="E6368" s="34">
        <v>3628.25</v>
      </c>
      <c r="F6368" s="168">
        <f t="shared" si="113"/>
        <v>3628.25</v>
      </c>
    </row>
    <row r="6369" spans="1:6" s="45" customFormat="1" ht="14.25">
      <c r="A6369" s="229">
        <v>804207</v>
      </c>
      <c r="B6369" s="21" t="s">
        <v>31</v>
      </c>
      <c r="C6369" s="32" t="s">
        <v>7167</v>
      </c>
      <c r="D6369" s="33" t="s">
        <v>21</v>
      </c>
      <c r="E6369" s="34">
        <v>3837.12</v>
      </c>
      <c r="F6369" s="168">
        <f t="shared" si="113"/>
        <v>3837.12</v>
      </c>
    </row>
    <row r="6370" spans="1:6" s="45" customFormat="1" ht="14.25">
      <c r="A6370" s="229">
        <v>804208</v>
      </c>
      <c r="B6370" s="21" t="s">
        <v>31</v>
      </c>
      <c r="C6370" s="32" t="s">
        <v>7168</v>
      </c>
      <c r="D6370" s="33" t="s">
        <v>21</v>
      </c>
      <c r="E6370" s="34">
        <v>4052.65</v>
      </c>
      <c r="F6370" s="168">
        <f t="shared" si="113"/>
        <v>4052.65</v>
      </c>
    </row>
    <row r="6371" spans="1:6" s="45" customFormat="1" ht="14.25">
      <c r="A6371" s="229">
        <v>804209</v>
      </c>
      <c r="B6371" s="21" t="s">
        <v>31</v>
      </c>
      <c r="C6371" s="32" t="s">
        <v>7169</v>
      </c>
      <c r="D6371" s="33" t="s">
        <v>21</v>
      </c>
      <c r="E6371" s="34">
        <v>4261.5200000000004</v>
      </c>
      <c r="F6371" s="168">
        <f t="shared" si="113"/>
        <v>4261.5200000000004</v>
      </c>
    </row>
    <row r="6372" spans="1:6" s="45" customFormat="1" ht="14.25">
      <c r="A6372" s="229">
        <v>804210</v>
      </c>
      <c r="B6372" s="21" t="s">
        <v>31</v>
      </c>
      <c r="C6372" s="32" t="s">
        <v>7170</v>
      </c>
      <c r="D6372" s="33" t="s">
        <v>21</v>
      </c>
      <c r="E6372" s="34">
        <v>5042.75</v>
      </c>
      <c r="F6372" s="168">
        <f t="shared" si="113"/>
        <v>5042.75</v>
      </c>
    </row>
    <row r="6373" spans="1:6" s="45" customFormat="1" ht="14.25">
      <c r="A6373" s="229">
        <v>804211</v>
      </c>
      <c r="B6373" s="21" t="s">
        <v>31</v>
      </c>
      <c r="C6373" s="32" t="s">
        <v>7171</v>
      </c>
      <c r="D6373" s="33" t="s">
        <v>21</v>
      </c>
      <c r="E6373" s="34">
        <v>5251.62</v>
      </c>
      <c r="F6373" s="168">
        <f t="shared" si="113"/>
        <v>5251.62</v>
      </c>
    </row>
    <row r="6374" spans="1:6" s="45" customFormat="1" ht="14.25">
      <c r="A6374" s="229">
        <v>804012</v>
      </c>
      <c r="B6374" s="21" t="s">
        <v>31</v>
      </c>
      <c r="C6374" s="32" t="s">
        <v>7172</v>
      </c>
      <c r="D6374" s="33" t="s">
        <v>21</v>
      </c>
      <c r="E6374" s="34">
        <v>246.55</v>
      </c>
      <c r="F6374" s="168">
        <f t="shared" si="113"/>
        <v>246.55</v>
      </c>
    </row>
    <row r="6375" spans="1:6" s="45" customFormat="1" ht="14.25">
      <c r="A6375" s="229">
        <v>804013</v>
      </c>
      <c r="B6375" s="21" t="s">
        <v>31</v>
      </c>
      <c r="C6375" s="32" t="s">
        <v>7173</v>
      </c>
      <c r="D6375" s="33" t="s">
        <v>21</v>
      </c>
      <c r="E6375" s="34">
        <v>269.70999999999998</v>
      </c>
      <c r="F6375" s="168">
        <f t="shared" si="113"/>
        <v>269.70999999999998</v>
      </c>
    </row>
    <row r="6376" spans="1:6" s="45" customFormat="1" ht="14.25">
      <c r="A6376" s="229">
        <v>804014</v>
      </c>
      <c r="B6376" s="21" t="s">
        <v>31</v>
      </c>
      <c r="C6376" s="32" t="s">
        <v>7174</v>
      </c>
      <c r="D6376" s="33" t="s">
        <v>21</v>
      </c>
      <c r="E6376" s="34">
        <v>258.45</v>
      </c>
      <c r="F6376" s="168">
        <f t="shared" si="113"/>
        <v>258.45</v>
      </c>
    </row>
    <row r="6377" spans="1:6" s="45" customFormat="1" ht="14.25">
      <c r="A6377" s="229">
        <v>804015</v>
      </c>
      <c r="B6377" s="21" t="s">
        <v>31</v>
      </c>
      <c r="C6377" s="32" t="s">
        <v>7175</v>
      </c>
      <c r="D6377" s="33" t="s">
        <v>21</v>
      </c>
      <c r="E6377" s="34">
        <v>281.61</v>
      </c>
      <c r="F6377" s="168">
        <f t="shared" si="113"/>
        <v>281.61</v>
      </c>
    </row>
    <row r="6378" spans="1:6" s="45" customFormat="1" ht="14.25">
      <c r="A6378" s="229">
        <v>804016</v>
      </c>
      <c r="B6378" s="21" t="s">
        <v>31</v>
      </c>
      <c r="C6378" s="32" t="s">
        <v>7176</v>
      </c>
      <c r="D6378" s="33" t="s">
        <v>21</v>
      </c>
      <c r="E6378" s="34">
        <v>260.45</v>
      </c>
      <c r="F6378" s="168">
        <f t="shared" si="113"/>
        <v>260.45</v>
      </c>
    </row>
    <row r="6379" spans="1:6" s="45" customFormat="1" ht="14.25">
      <c r="A6379" s="229">
        <v>804017</v>
      </c>
      <c r="B6379" s="21" t="s">
        <v>31</v>
      </c>
      <c r="C6379" s="32" t="s">
        <v>7177</v>
      </c>
      <c r="D6379" s="33" t="s">
        <v>21</v>
      </c>
      <c r="E6379" s="34">
        <v>283.60000000000002</v>
      </c>
      <c r="F6379" s="168">
        <f t="shared" si="113"/>
        <v>283.60000000000002</v>
      </c>
    </row>
    <row r="6380" spans="1:6" s="45" customFormat="1" ht="14.25">
      <c r="A6380" s="229">
        <v>804018</v>
      </c>
      <c r="B6380" s="21" t="s">
        <v>31</v>
      </c>
      <c r="C6380" s="32" t="s">
        <v>7178</v>
      </c>
      <c r="D6380" s="33" t="s">
        <v>21</v>
      </c>
      <c r="E6380" s="34">
        <v>331.93</v>
      </c>
      <c r="F6380" s="168">
        <f t="shared" si="113"/>
        <v>331.93</v>
      </c>
    </row>
    <row r="6381" spans="1:6" s="45" customFormat="1" ht="14.25">
      <c r="A6381" s="229">
        <v>804019</v>
      </c>
      <c r="B6381" s="21" t="s">
        <v>31</v>
      </c>
      <c r="C6381" s="32" t="s">
        <v>7179</v>
      </c>
      <c r="D6381" s="33" t="s">
        <v>21</v>
      </c>
      <c r="E6381" s="34">
        <v>355.08</v>
      </c>
      <c r="F6381" s="168">
        <f t="shared" si="113"/>
        <v>355.08</v>
      </c>
    </row>
    <row r="6382" spans="1:6" s="45" customFormat="1" ht="14.25">
      <c r="A6382" s="229">
        <v>804020</v>
      </c>
      <c r="B6382" s="21" t="s">
        <v>31</v>
      </c>
      <c r="C6382" s="32" t="s">
        <v>7180</v>
      </c>
      <c r="D6382" s="33" t="s">
        <v>21</v>
      </c>
      <c r="E6382" s="34">
        <v>399.24</v>
      </c>
      <c r="F6382" s="168">
        <f t="shared" si="113"/>
        <v>399.24</v>
      </c>
    </row>
    <row r="6383" spans="1:6" s="45" customFormat="1" ht="14.25">
      <c r="A6383" s="229">
        <v>804021</v>
      </c>
      <c r="B6383" s="21" t="s">
        <v>31</v>
      </c>
      <c r="C6383" s="32" t="s">
        <v>7181</v>
      </c>
      <c r="D6383" s="33" t="s">
        <v>21</v>
      </c>
      <c r="E6383" s="34">
        <v>433.99</v>
      </c>
      <c r="F6383" s="168">
        <f t="shared" ref="F6383:F6446" si="114">E6383*$F$5038</f>
        <v>433.99</v>
      </c>
    </row>
    <row r="6384" spans="1:6" s="45" customFormat="1" ht="14.25">
      <c r="A6384" s="229">
        <v>804022</v>
      </c>
      <c r="B6384" s="21" t="s">
        <v>31</v>
      </c>
      <c r="C6384" s="32" t="s">
        <v>7182</v>
      </c>
      <c r="D6384" s="33" t="s">
        <v>21</v>
      </c>
      <c r="E6384" s="34">
        <v>433.33</v>
      </c>
      <c r="F6384" s="168">
        <f t="shared" si="114"/>
        <v>433.33</v>
      </c>
    </row>
    <row r="6385" spans="1:6" s="45" customFormat="1" ht="14.25">
      <c r="A6385" s="229">
        <v>804023</v>
      </c>
      <c r="B6385" s="21" t="s">
        <v>31</v>
      </c>
      <c r="C6385" s="32" t="s">
        <v>7183</v>
      </c>
      <c r="D6385" s="33" t="s">
        <v>21</v>
      </c>
      <c r="E6385" s="34">
        <v>468.07</v>
      </c>
      <c r="F6385" s="168">
        <f t="shared" si="114"/>
        <v>468.07</v>
      </c>
    </row>
    <row r="6386" spans="1:6" s="45" customFormat="1" ht="14.25">
      <c r="A6386" s="229">
        <v>804024</v>
      </c>
      <c r="B6386" s="21" t="s">
        <v>31</v>
      </c>
      <c r="C6386" s="32" t="s">
        <v>7184</v>
      </c>
      <c r="D6386" s="33" t="s">
        <v>21</v>
      </c>
      <c r="E6386" s="34">
        <v>447.06</v>
      </c>
      <c r="F6386" s="168">
        <f t="shared" si="114"/>
        <v>447.06</v>
      </c>
    </row>
    <row r="6387" spans="1:6" s="45" customFormat="1" ht="14.25">
      <c r="A6387" s="229">
        <v>804025</v>
      </c>
      <c r="B6387" s="21" t="s">
        <v>31</v>
      </c>
      <c r="C6387" s="32" t="s">
        <v>7185</v>
      </c>
      <c r="D6387" s="33" t="s">
        <v>21</v>
      </c>
      <c r="E6387" s="34">
        <v>481.81</v>
      </c>
      <c r="F6387" s="168">
        <f t="shared" si="114"/>
        <v>481.81</v>
      </c>
    </row>
    <row r="6388" spans="1:6" s="45" customFormat="1" ht="14.25">
      <c r="A6388" s="229">
        <v>804026</v>
      </c>
      <c r="B6388" s="21" t="s">
        <v>31</v>
      </c>
      <c r="C6388" s="32" t="s">
        <v>7186</v>
      </c>
      <c r="D6388" s="33" t="s">
        <v>21</v>
      </c>
      <c r="E6388" s="34">
        <v>540.66999999999996</v>
      </c>
      <c r="F6388" s="168">
        <f t="shared" si="114"/>
        <v>540.66999999999996</v>
      </c>
    </row>
    <row r="6389" spans="1:6" s="45" customFormat="1" ht="14.25">
      <c r="A6389" s="229">
        <v>804027</v>
      </c>
      <c r="B6389" s="21" t="s">
        <v>31</v>
      </c>
      <c r="C6389" s="32" t="s">
        <v>7187</v>
      </c>
      <c r="D6389" s="33" t="s">
        <v>21</v>
      </c>
      <c r="E6389" s="34">
        <v>575.41999999999996</v>
      </c>
      <c r="F6389" s="168">
        <f t="shared" si="114"/>
        <v>575.41999999999996</v>
      </c>
    </row>
    <row r="6390" spans="1:6" s="45" customFormat="1" ht="14.25">
      <c r="A6390" s="229">
        <v>804028</v>
      </c>
      <c r="B6390" s="21" t="s">
        <v>31</v>
      </c>
      <c r="C6390" s="32" t="s">
        <v>7188</v>
      </c>
      <c r="D6390" s="33" t="s">
        <v>21</v>
      </c>
      <c r="E6390" s="34">
        <v>590.77</v>
      </c>
      <c r="F6390" s="168">
        <f t="shared" si="114"/>
        <v>590.77</v>
      </c>
    </row>
    <row r="6391" spans="1:6" s="45" customFormat="1" ht="14.25">
      <c r="A6391" s="229">
        <v>804029</v>
      </c>
      <c r="B6391" s="21" t="s">
        <v>31</v>
      </c>
      <c r="C6391" s="32" t="s">
        <v>7189</v>
      </c>
      <c r="D6391" s="33" t="s">
        <v>21</v>
      </c>
      <c r="E6391" s="34">
        <v>638.28</v>
      </c>
      <c r="F6391" s="168">
        <f t="shared" si="114"/>
        <v>638.28</v>
      </c>
    </row>
    <row r="6392" spans="1:6" s="45" customFormat="1" ht="14.25">
      <c r="A6392" s="229">
        <v>804030</v>
      </c>
      <c r="B6392" s="21" t="s">
        <v>31</v>
      </c>
      <c r="C6392" s="32" t="s">
        <v>7190</v>
      </c>
      <c r="D6392" s="33" t="s">
        <v>21</v>
      </c>
      <c r="E6392" s="34">
        <v>619.66999999999996</v>
      </c>
      <c r="F6392" s="168">
        <f t="shared" si="114"/>
        <v>619.66999999999996</v>
      </c>
    </row>
    <row r="6393" spans="1:6" s="45" customFormat="1" ht="14.25">
      <c r="A6393" s="229">
        <v>804031</v>
      </c>
      <c r="B6393" s="21" t="s">
        <v>31</v>
      </c>
      <c r="C6393" s="32" t="s">
        <v>7191</v>
      </c>
      <c r="D6393" s="33" t="s">
        <v>21</v>
      </c>
      <c r="E6393" s="34">
        <v>667.18</v>
      </c>
      <c r="F6393" s="168">
        <f t="shared" si="114"/>
        <v>667.18</v>
      </c>
    </row>
    <row r="6394" spans="1:6" s="45" customFormat="1" ht="14.25">
      <c r="A6394" s="229">
        <v>804032</v>
      </c>
      <c r="B6394" s="21" t="s">
        <v>31</v>
      </c>
      <c r="C6394" s="32" t="s">
        <v>7192</v>
      </c>
      <c r="D6394" s="33" t="s">
        <v>21</v>
      </c>
      <c r="E6394" s="34">
        <v>859.02</v>
      </c>
      <c r="F6394" s="168">
        <f t="shared" si="114"/>
        <v>859.02</v>
      </c>
    </row>
    <row r="6395" spans="1:6" s="45" customFormat="1" ht="14.25">
      <c r="A6395" s="229">
        <v>804033</v>
      </c>
      <c r="B6395" s="21" t="s">
        <v>31</v>
      </c>
      <c r="C6395" s="32" t="s">
        <v>7193</v>
      </c>
      <c r="D6395" s="33" t="s">
        <v>21</v>
      </c>
      <c r="E6395" s="34">
        <v>906.53</v>
      </c>
      <c r="F6395" s="168">
        <f t="shared" si="114"/>
        <v>906.53</v>
      </c>
    </row>
    <row r="6396" spans="1:6" s="45" customFormat="1" ht="14.25">
      <c r="A6396" s="229">
        <v>804034</v>
      </c>
      <c r="B6396" s="21" t="s">
        <v>31</v>
      </c>
      <c r="C6396" s="32" t="s">
        <v>7194</v>
      </c>
      <c r="D6396" s="33" t="s">
        <v>21</v>
      </c>
      <c r="E6396" s="34">
        <v>957.32</v>
      </c>
      <c r="F6396" s="168">
        <f t="shared" si="114"/>
        <v>957.32</v>
      </c>
    </row>
    <row r="6397" spans="1:6" s="45" customFormat="1" ht="14.25">
      <c r="A6397" s="229">
        <v>804035</v>
      </c>
      <c r="B6397" s="21" t="s">
        <v>31</v>
      </c>
      <c r="C6397" s="32" t="s">
        <v>7195</v>
      </c>
      <c r="D6397" s="33" t="s">
        <v>21</v>
      </c>
      <c r="E6397" s="34">
        <v>1004.83</v>
      </c>
      <c r="F6397" s="168">
        <f t="shared" si="114"/>
        <v>1004.83</v>
      </c>
    </row>
    <row r="6398" spans="1:6" s="45" customFormat="1" ht="14.25">
      <c r="A6398" s="229">
        <v>804036</v>
      </c>
      <c r="B6398" s="21" t="s">
        <v>31</v>
      </c>
      <c r="C6398" s="32" t="s">
        <v>7196</v>
      </c>
      <c r="D6398" s="33" t="s">
        <v>21</v>
      </c>
      <c r="E6398" s="34">
        <v>788.51</v>
      </c>
      <c r="F6398" s="168">
        <f t="shared" si="114"/>
        <v>788.51</v>
      </c>
    </row>
    <row r="6399" spans="1:6" s="45" customFormat="1" ht="14.25">
      <c r="A6399" s="229">
        <v>804037</v>
      </c>
      <c r="B6399" s="21" t="s">
        <v>31</v>
      </c>
      <c r="C6399" s="32" t="s">
        <v>7197</v>
      </c>
      <c r="D6399" s="33" t="s">
        <v>21</v>
      </c>
      <c r="E6399" s="34">
        <v>850.54</v>
      </c>
      <c r="F6399" s="168">
        <f t="shared" si="114"/>
        <v>850.54</v>
      </c>
    </row>
    <row r="6400" spans="1:6" s="45" customFormat="1" ht="14.25">
      <c r="A6400" s="229">
        <v>804038</v>
      </c>
      <c r="B6400" s="21" t="s">
        <v>31</v>
      </c>
      <c r="C6400" s="32" t="s">
        <v>7198</v>
      </c>
      <c r="D6400" s="33" t="s">
        <v>21</v>
      </c>
      <c r="E6400" s="34">
        <v>833.67</v>
      </c>
      <c r="F6400" s="168">
        <f t="shared" si="114"/>
        <v>833.67</v>
      </c>
    </row>
    <row r="6401" spans="1:6" s="45" customFormat="1" ht="14.25">
      <c r="A6401" s="229">
        <v>804039</v>
      </c>
      <c r="B6401" s="21" t="s">
        <v>31</v>
      </c>
      <c r="C6401" s="32" t="s">
        <v>7199</v>
      </c>
      <c r="D6401" s="33" t="s">
        <v>21</v>
      </c>
      <c r="E6401" s="34">
        <v>895.71</v>
      </c>
      <c r="F6401" s="168">
        <f t="shared" si="114"/>
        <v>895.71</v>
      </c>
    </row>
    <row r="6402" spans="1:6" s="45" customFormat="1" ht="14.25">
      <c r="A6402" s="229">
        <v>804040</v>
      </c>
      <c r="B6402" s="21" t="s">
        <v>31</v>
      </c>
      <c r="C6402" s="32" t="s">
        <v>7200</v>
      </c>
      <c r="D6402" s="33" t="s">
        <v>21</v>
      </c>
      <c r="E6402" s="34">
        <v>899.07</v>
      </c>
      <c r="F6402" s="168">
        <f t="shared" si="114"/>
        <v>899.07</v>
      </c>
    </row>
    <row r="6403" spans="1:6" s="45" customFormat="1" ht="14.25">
      <c r="A6403" s="229">
        <v>804041</v>
      </c>
      <c r="B6403" s="21" t="s">
        <v>31</v>
      </c>
      <c r="C6403" s="32" t="s">
        <v>7201</v>
      </c>
      <c r="D6403" s="33" t="s">
        <v>21</v>
      </c>
      <c r="E6403" s="34">
        <v>961.11</v>
      </c>
      <c r="F6403" s="168">
        <f t="shared" si="114"/>
        <v>961.11</v>
      </c>
    </row>
    <row r="6404" spans="1:6" s="45" customFormat="1" ht="14.25">
      <c r="A6404" s="229">
        <v>804042</v>
      </c>
      <c r="B6404" s="21" t="s">
        <v>31</v>
      </c>
      <c r="C6404" s="32" t="s">
        <v>7202</v>
      </c>
      <c r="D6404" s="33" t="s">
        <v>21</v>
      </c>
      <c r="E6404" s="34">
        <v>1221.5999999999999</v>
      </c>
      <c r="F6404" s="168">
        <f t="shared" si="114"/>
        <v>1221.5999999999999</v>
      </c>
    </row>
    <row r="6405" spans="1:6" s="45" customFormat="1" ht="14.25">
      <c r="A6405" s="229">
        <v>804043</v>
      </c>
      <c r="B6405" s="21" t="s">
        <v>31</v>
      </c>
      <c r="C6405" s="32" t="s">
        <v>7203</v>
      </c>
      <c r="D6405" s="33" t="s">
        <v>21</v>
      </c>
      <c r="E6405" s="34">
        <v>1283.6300000000001</v>
      </c>
      <c r="F6405" s="168">
        <f t="shared" si="114"/>
        <v>1283.6300000000001</v>
      </c>
    </row>
    <row r="6406" spans="1:6" s="45" customFormat="1" ht="14.25">
      <c r="A6406" s="229">
        <v>804044</v>
      </c>
      <c r="B6406" s="21" t="s">
        <v>31</v>
      </c>
      <c r="C6406" s="32" t="s">
        <v>7204</v>
      </c>
      <c r="D6406" s="33" t="s">
        <v>21</v>
      </c>
      <c r="E6406" s="34">
        <v>1190.79</v>
      </c>
      <c r="F6406" s="168">
        <f t="shared" si="114"/>
        <v>1190.79</v>
      </c>
    </row>
    <row r="6407" spans="1:6" s="45" customFormat="1" ht="14.25">
      <c r="A6407" s="229">
        <v>804045</v>
      </c>
      <c r="B6407" s="21" t="s">
        <v>31</v>
      </c>
      <c r="C6407" s="32" t="s">
        <v>7205</v>
      </c>
      <c r="D6407" s="33" t="s">
        <v>21</v>
      </c>
      <c r="E6407" s="34">
        <v>1268.25</v>
      </c>
      <c r="F6407" s="168">
        <f t="shared" si="114"/>
        <v>1268.25</v>
      </c>
    </row>
    <row r="6408" spans="1:6" s="45" customFormat="1" ht="14.25">
      <c r="A6408" s="229">
        <v>804046</v>
      </c>
      <c r="B6408" s="21" t="s">
        <v>31</v>
      </c>
      <c r="C6408" s="32" t="s">
        <v>7206</v>
      </c>
      <c r="D6408" s="33" t="s">
        <v>21</v>
      </c>
      <c r="E6408" s="34">
        <v>1320.74</v>
      </c>
      <c r="F6408" s="168">
        <f t="shared" si="114"/>
        <v>1320.74</v>
      </c>
    </row>
    <row r="6409" spans="1:6" s="45" customFormat="1" ht="14.25">
      <c r="A6409" s="229">
        <v>804047</v>
      </c>
      <c r="B6409" s="21" t="s">
        <v>31</v>
      </c>
      <c r="C6409" s="32" t="s">
        <v>7207</v>
      </c>
      <c r="D6409" s="33" t="s">
        <v>21</v>
      </c>
      <c r="E6409" s="34">
        <v>1398.2</v>
      </c>
      <c r="F6409" s="168">
        <f t="shared" si="114"/>
        <v>1398.2</v>
      </c>
    </row>
    <row r="6410" spans="1:6" s="45" customFormat="1" ht="14.25">
      <c r="A6410" s="229">
        <v>804048</v>
      </c>
      <c r="B6410" s="21" t="s">
        <v>31</v>
      </c>
      <c r="C6410" s="32" t="s">
        <v>7208</v>
      </c>
      <c r="D6410" s="33" t="s">
        <v>21</v>
      </c>
      <c r="E6410" s="34">
        <v>1614.34</v>
      </c>
      <c r="F6410" s="168">
        <f t="shared" si="114"/>
        <v>1614.34</v>
      </c>
    </row>
    <row r="6411" spans="1:6" s="45" customFormat="1" ht="14.25">
      <c r="A6411" s="229">
        <v>804049</v>
      </c>
      <c r="B6411" s="21" t="s">
        <v>31</v>
      </c>
      <c r="C6411" s="32" t="s">
        <v>7209</v>
      </c>
      <c r="D6411" s="33" t="s">
        <v>21</v>
      </c>
      <c r="E6411" s="34">
        <v>1691.8</v>
      </c>
      <c r="F6411" s="168">
        <f t="shared" si="114"/>
        <v>1691.8</v>
      </c>
    </row>
    <row r="6412" spans="1:6" s="45" customFormat="1" ht="14.25">
      <c r="A6412" s="229">
        <v>804050</v>
      </c>
      <c r="B6412" s="21" t="s">
        <v>31</v>
      </c>
      <c r="C6412" s="32" t="s">
        <v>7210</v>
      </c>
      <c r="D6412" s="33" t="s">
        <v>21</v>
      </c>
      <c r="E6412" s="34">
        <v>1769.43</v>
      </c>
      <c r="F6412" s="168">
        <f t="shared" si="114"/>
        <v>1769.43</v>
      </c>
    </row>
    <row r="6413" spans="1:6" s="45" customFormat="1" ht="14.25">
      <c r="A6413" s="229">
        <v>804051</v>
      </c>
      <c r="B6413" s="21" t="s">
        <v>31</v>
      </c>
      <c r="C6413" s="32" t="s">
        <v>7211</v>
      </c>
      <c r="D6413" s="33" t="s">
        <v>21</v>
      </c>
      <c r="E6413" s="34">
        <v>1846.89</v>
      </c>
      <c r="F6413" s="168">
        <f t="shared" si="114"/>
        <v>1846.89</v>
      </c>
    </row>
    <row r="6414" spans="1:6" s="45" customFormat="1" ht="14.25">
      <c r="A6414" s="229">
        <v>804052</v>
      </c>
      <c r="B6414" s="21" t="s">
        <v>31</v>
      </c>
      <c r="C6414" s="32" t="s">
        <v>7212</v>
      </c>
      <c r="D6414" s="33" t="s">
        <v>21</v>
      </c>
      <c r="E6414" s="34">
        <v>1662.48</v>
      </c>
      <c r="F6414" s="168">
        <f t="shared" si="114"/>
        <v>1662.48</v>
      </c>
    </row>
    <row r="6415" spans="1:6" s="45" customFormat="1" ht="14.25">
      <c r="A6415" s="229">
        <v>804053</v>
      </c>
      <c r="B6415" s="21" t="s">
        <v>31</v>
      </c>
      <c r="C6415" s="32" t="s">
        <v>7213</v>
      </c>
      <c r="D6415" s="33" t="s">
        <v>21</v>
      </c>
      <c r="E6415" s="34">
        <v>1763.12</v>
      </c>
      <c r="F6415" s="168">
        <f t="shared" si="114"/>
        <v>1763.12</v>
      </c>
    </row>
    <row r="6416" spans="1:6" s="45" customFormat="1" ht="14.25">
      <c r="A6416" s="229">
        <v>804054</v>
      </c>
      <c r="B6416" s="21" t="s">
        <v>31</v>
      </c>
      <c r="C6416" s="32" t="s">
        <v>7214</v>
      </c>
      <c r="D6416" s="33" t="s">
        <v>21</v>
      </c>
      <c r="E6416" s="34">
        <v>1846.48</v>
      </c>
      <c r="F6416" s="168">
        <f t="shared" si="114"/>
        <v>1846.48</v>
      </c>
    </row>
    <row r="6417" spans="1:6" s="45" customFormat="1" ht="14.25">
      <c r="A6417" s="229">
        <v>804055</v>
      </c>
      <c r="B6417" s="21" t="s">
        <v>31</v>
      </c>
      <c r="C6417" s="32" t="s">
        <v>7215</v>
      </c>
      <c r="D6417" s="33" t="s">
        <v>21</v>
      </c>
      <c r="E6417" s="34">
        <v>1947.12</v>
      </c>
      <c r="F6417" s="168">
        <f t="shared" si="114"/>
        <v>1947.12</v>
      </c>
    </row>
    <row r="6418" spans="1:6" s="45" customFormat="1" ht="14.25">
      <c r="A6418" s="229">
        <v>804056</v>
      </c>
      <c r="B6418" s="21" t="s">
        <v>31</v>
      </c>
      <c r="C6418" s="32" t="s">
        <v>7216</v>
      </c>
      <c r="D6418" s="33" t="s">
        <v>21</v>
      </c>
      <c r="E6418" s="34">
        <v>2058.6799999999998</v>
      </c>
      <c r="F6418" s="168">
        <f t="shared" si="114"/>
        <v>2058.6799999999998</v>
      </c>
    </row>
    <row r="6419" spans="1:6" s="45" customFormat="1" ht="14.25">
      <c r="A6419" s="229">
        <v>804057</v>
      </c>
      <c r="B6419" s="21" t="s">
        <v>31</v>
      </c>
      <c r="C6419" s="32" t="s">
        <v>7217</v>
      </c>
      <c r="D6419" s="33" t="s">
        <v>21</v>
      </c>
      <c r="E6419" s="34">
        <v>2159.3200000000002</v>
      </c>
      <c r="F6419" s="168">
        <f t="shared" si="114"/>
        <v>2159.3200000000002</v>
      </c>
    </row>
    <row r="6420" spans="1:6" s="45" customFormat="1" ht="14.25">
      <c r="A6420" s="229">
        <v>804058</v>
      </c>
      <c r="B6420" s="21" t="s">
        <v>31</v>
      </c>
      <c r="C6420" s="32" t="s">
        <v>7218</v>
      </c>
      <c r="D6420" s="33" t="s">
        <v>21</v>
      </c>
      <c r="E6420" s="34">
        <v>2553.73</v>
      </c>
      <c r="F6420" s="168">
        <f t="shared" si="114"/>
        <v>2553.73</v>
      </c>
    </row>
    <row r="6421" spans="1:6" s="45" customFormat="1" ht="14.25">
      <c r="A6421" s="229">
        <v>804059</v>
      </c>
      <c r="B6421" s="21" t="s">
        <v>31</v>
      </c>
      <c r="C6421" s="32" t="s">
        <v>7219</v>
      </c>
      <c r="D6421" s="33" t="s">
        <v>21</v>
      </c>
      <c r="E6421" s="34">
        <v>2654.37</v>
      </c>
      <c r="F6421" s="168">
        <f t="shared" si="114"/>
        <v>2654.37</v>
      </c>
    </row>
    <row r="6422" spans="1:6" s="45" customFormat="1" ht="14.25">
      <c r="A6422" s="229">
        <v>804292</v>
      </c>
      <c r="B6422" s="21" t="s">
        <v>31</v>
      </c>
      <c r="C6422" s="32" t="s">
        <v>7220</v>
      </c>
      <c r="D6422" s="33" t="s">
        <v>21</v>
      </c>
      <c r="E6422" s="34">
        <v>2252.3200000000002</v>
      </c>
      <c r="F6422" s="168">
        <f t="shared" si="114"/>
        <v>2252.3200000000002</v>
      </c>
    </row>
    <row r="6423" spans="1:6" s="45" customFormat="1" ht="14.25">
      <c r="A6423" s="229">
        <v>804293</v>
      </c>
      <c r="B6423" s="21" t="s">
        <v>31</v>
      </c>
      <c r="C6423" s="32" t="s">
        <v>7221</v>
      </c>
      <c r="D6423" s="33" t="s">
        <v>21</v>
      </c>
      <c r="E6423" s="34">
        <v>2444.5</v>
      </c>
      <c r="F6423" s="168">
        <f t="shared" si="114"/>
        <v>2444.5</v>
      </c>
    </row>
    <row r="6424" spans="1:6" s="45" customFormat="1" ht="14.25">
      <c r="A6424" s="229">
        <v>804294</v>
      </c>
      <c r="B6424" s="21" t="s">
        <v>31</v>
      </c>
      <c r="C6424" s="32" t="s">
        <v>7222</v>
      </c>
      <c r="D6424" s="33" t="s">
        <v>21</v>
      </c>
      <c r="E6424" s="34">
        <v>2387.8000000000002</v>
      </c>
      <c r="F6424" s="168">
        <f t="shared" si="114"/>
        <v>2387.8000000000002</v>
      </c>
    </row>
    <row r="6425" spans="1:6" s="45" customFormat="1" ht="14.25">
      <c r="A6425" s="229">
        <v>804295</v>
      </c>
      <c r="B6425" s="21" t="s">
        <v>31</v>
      </c>
      <c r="C6425" s="32" t="s">
        <v>7223</v>
      </c>
      <c r="D6425" s="33" t="s">
        <v>21</v>
      </c>
      <c r="E6425" s="34">
        <v>2579.9899999999998</v>
      </c>
      <c r="F6425" s="168">
        <f t="shared" si="114"/>
        <v>2579.9899999999998</v>
      </c>
    </row>
    <row r="6426" spans="1:6" s="45" customFormat="1" ht="14.25">
      <c r="A6426" s="229">
        <v>804296</v>
      </c>
      <c r="B6426" s="21" t="s">
        <v>31</v>
      </c>
      <c r="C6426" s="32" t="s">
        <v>7224</v>
      </c>
      <c r="D6426" s="33" t="s">
        <v>21</v>
      </c>
      <c r="E6426" s="34">
        <v>2584</v>
      </c>
      <c r="F6426" s="168">
        <f t="shared" si="114"/>
        <v>2584</v>
      </c>
    </row>
    <row r="6427" spans="1:6" s="45" customFormat="1" ht="14.25">
      <c r="A6427" s="229">
        <v>804297</v>
      </c>
      <c r="B6427" s="21" t="s">
        <v>31</v>
      </c>
      <c r="C6427" s="32" t="s">
        <v>7225</v>
      </c>
      <c r="D6427" s="33" t="s">
        <v>21</v>
      </c>
      <c r="E6427" s="34">
        <v>2776.19</v>
      </c>
      <c r="F6427" s="168">
        <f t="shared" si="114"/>
        <v>2776.19</v>
      </c>
    </row>
    <row r="6428" spans="1:6" s="45" customFormat="1" ht="14.25">
      <c r="A6428" s="229">
        <v>804298</v>
      </c>
      <c r="B6428" s="21" t="s">
        <v>31</v>
      </c>
      <c r="C6428" s="32" t="s">
        <v>7226</v>
      </c>
      <c r="D6428" s="33" t="s">
        <v>21</v>
      </c>
      <c r="E6428" s="34">
        <v>3551.58</v>
      </c>
      <c r="F6428" s="168">
        <f t="shared" si="114"/>
        <v>3551.58</v>
      </c>
    </row>
    <row r="6429" spans="1:6" s="45" customFormat="1" ht="14.25">
      <c r="A6429" s="229">
        <v>804299</v>
      </c>
      <c r="B6429" s="21" t="s">
        <v>31</v>
      </c>
      <c r="C6429" s="32" t="s">
        <v>7227</v>
      </c>
      <c r="D6429" s="33" t="s">
        <v>21</v>
      </c>
      <c r="E6429" s="34">
        <v>3743.76</v>
      </c>
      <c r="F6429" s="168">
        <f t="shared" si="114"/>
        <v>3743.76</v>
      </c>
    </row>
    <row r="6430" spans="1:6" s="45" customFormat="1" ht="14.25">
      <c r="A6430" s="229">
        <v>804300</v>
      </c>
      <c r="B6430" s="21" t="s">
        <v>31</v>
      </c>
      <c r="C6430" s="32" t="s">
        <v>7228</v>
      </c>
      <c r="D6430" s="33" t="s">
        <v>21</v>
      </c>
      <c r="E6430" s="34">
        <v>3456.11</v>
      </c>
      <c r="F6430" s="168">
        <f t="shared" si="114"/>
        <v>3456.11</v>
      </c>
    </row>
    <row r="6431" spans="1:6" s="45" customFormat="1" ht="14.25">
      <c r="A6431" s="229">
        <v>804301</v>
      </c>
      <c r="B6431" s="21" t="s">
        <v>31</v>
      </c>
      <c r="C6431" s="32" t="s">
        <v>7229</v>
      </c>
      <c r="D6431" s="33" t="s">
        <v>21</v>
      </c>
      <c r="E6431" s="34">
        <v>3702.32</v>
      </c>
      <c r="F6431" s="168">
        <f t="shared" si="114"/>
        <v>3702.32</v>
      </c>
    </row>
    <row r="6432" spans="1:6" s="45" customFormat="1" ht="14.25">
      <c r="A6432" s="229">
        <v>804302</v>
      </c>
      <c r="B6432" s="21" t="s">
        <v>31</v>
      </c>
      <c r="C6432" s="32" t="s">
        <v>7230</v>
      </c>
      <c r="D6432" s="33" t="s">
        <v>21</v>
      </c>
      <c r="E6432" s="34">
        <v>3845.96</v>
      </c>
      <c r="F6432" s="168">
        <f t="shared" si="114"/>
        <v>3845.96</v>
      </c>
    </row>
    <row r="6433" spans="1:6" s="45" customFormat="1" ht="14.25">
      <c r="A6433" s="229">
        <v>804303</v>
      </c>
      <c r="B6433" s="21" t="s">
        <v>31</v>
      </c>
      <c r="C6433" s="32" t="s">
        <v>7231</v>
      </c>
      <c r="D6433" s="33" t="s">
        <v>21</v>
      </c>
      <c r="E6433" s="34">
        <v>4092.17</v>
      </c>
      <c r="F6433" s="168">
        <f t="shared" si="114"/>
        <v>4092.17</v>
      </c>
    </row>
    <row r="6434" spans="1:6" s="45" customFormat="1" ht="14.25">
      <c r="A6434" s="229">
        <v>804304</v>
      </c>
      <c r="B6434" s="21" t="s">
        <v>31</v>
      </c>
      <c r="C6434" s="32" t="s">
        <v>7232</v>
      </c>
      <c r="D6434" s="33" t="s">
        <v>21</v>
      </c>
      <c r="E6434" s="34">
        <v>4726.76</v>
      </c>
      <c r="F6434" s="168">
        <f t="shared" si="114"/>
        <v>4726.76</v>
      </c>
    </row>
    <row r="6435" spans="1:6" s="45" customFormat="1" ht="14.25">
      <c r="A6435" s="229">
        <v>804305</v>
      </c>
      <c r="B6435" s="21" t="s">
        <v>31</v>
      </c>
      <c r="C6435" s="32" t="s">
        <v>7233</v>
      </c>
      <c r="D6435" s="33" t="s">
        <v>21</v>
      </c>
      <c r="E6435" s="34">
        <v>4972.97</v>
      </c>
      <c r="F6435" s="168">
        <f t="shared" si="114"/>
        <v>4972.97</v>
      </c>
    </row>
    <row r="6436" spans="1:6" s="45" customFormat="1" ht="14.25">
      <c r="A6436" s="229">
        <v>804306</v>
      </c>
      <c r="B6436" s="21" t="s">
        <v>31</v>
      </c>
      <c r="C6436" s="32" t="s">
        <v>7234</v>
      </c>
      <c r="D6436" s="33" t="s">
        <v>21</v>
      </c>
      <c r="E6436" s="34">
        <v>5192.05</v>
      </c>
      <c r="F6436" s="168">
        <f t="shared" si="114"/>
        <v>5192.05</v>
      </c>
    </row>
    <row r="6437" spans="1:6" s="45" customFormat="1" ht="14.25">
      <c r="A6437" s="229">
        <v>804307</v>
      </c>
      <c r="B6437" s="21" t="s">
        <v>31</v>
      </c>
      <c r="C6437" s="32" t="s">
        <v>7235</v>
      </c>
      <c r="D6437" s="33" t="s">
        <v>21</v>
      </c>
      <c r="E6437" s="34">
        <v>5438.25</v>
      </c>
      <c r="F6437" s="168">
        <f t="shared" si="114"/>
        <v>5438.25</v>
      </c>
    </row>
    <row r="6438" spans="1:6" s="45" customFormat="1" ht="14.25">
      <c r="A6438" s="229">
        <v>804308</v>
      </c>
      <c r="B6438" s="21" t="s">
        <v>31</v>
      </c>
      <c r="C6438" s="32" t="s">
        <v>7236</v>
      </c>
      <c r="D6438" s="33" t="s">
        <v>21</v>
      </c>
      <c r="E6438" s="34">
        <v>4858.25</v>
      </c>
      <c r="F6438" s="168">
        <f t="shared" si="114"/>
        <v>4858.25</v>
      </c>
    </row>
    <row r="6439" spans="1:6" s="45" customFormat="1" ht="14.25">
      <c r="A6439" s="229">
        <v>804309</v>
      </c>
      <c r="B6439" s="21" t="s">
        <v>31</v>
      </c>
      <c r="C6439" s="32" t="s">
        <v>7237</v>
      </c>
      <c r="D6439" s="33" t="s">
        <v>21</v>
      </c>
      <c r="E6439" s="34">
        <v>5175.5200000000004</v>
      </c>
      <c r="F6439" s="168">
        <f t="shared" si="114"/>
        <v>5175.5200000000004</v>
      </c>
    </row>
    <row r="6440" spans="1:6" s="45" customFormat="1" ht="14.25">
      <c r="A6440" s="229">
        <v>804310</v>
      </c>
      <c r="B6440" s="21" t="s">
        <v>31</v>
      </c>
      <c r="C6440" s="32" t="s">
        <v>7238</v>
      </c>
      <c r="D6440" s="33" t="s">
        <v>21</v>
      </c>
      <c r="E6440" s="34">
        <v>5410.25</v>
      </c>
      <c r="F6440" s="168">
        <f t="shared" si="114"/>
        <v>5410.25</v>
      </c>
    </row>
    <row r="6441" spans="1:6" s="45" customFormat="1" ht="14.25">
      <c r="A6441" s="229">
        <v>804311</v>
      </c>
      <c r="B6441" s="21" t="s">
        <v>31</v>
      </c>
      <c r="C6441" s="32" t="s">
        <v>7239</v>
      </c>
      <c r="D6441" s="33" t="s">
        <v>21</v>
      </c>
      <c r="E6441" s="34">
        <v>5727.52</v>
      </c>
      <c r="F6441" s="168">
        <f t="shared" si="114"/>
        <v>5727.52</v>
      </c>
    </row>
    <row r="6442" spans="1:6" s="45" customFormat="1" ht="14.25">
      <c r="A6442" s="229">
        <v>804312</v>
      </c>
      <c r="B6442" s="21" t="s">
        <v>31</v>
      </c>
      <c r="C6442" s="32" t="s">
        <v>7240</v>
      </c>
      <c r="D6442" s="33" t="s">
        <v>21</v>
      </c>
      <c r="E6442" s="34">
        <v>6046.85</v>
      </c>
      <c r="F6442" s="168">
        <f t="shared" si="114"/>
        <v>6046.85</v>
      </c>
    </row>
    <row r="6443" spans="1:6" s="45" customFormat="1" ht="14.25">
      <c r="A6443" s="229">
        <v>804313</v>
      </c>
      <c r="B6443" s="21" t="s">
        <v>31</v>
      </c>
      <c r="C6443" s="32" t="s">
        <v>7241</v>
      </c>
      <c r="D6443" s="33" t="s">
        <v>21</v>
      </c>
      <c r="E6443" s="34">
        <v>6364.12</v>
      </c>
      <c r="F6443" s="168">
        <f t="shared" si="114"/>
        <v>6364.12</v>
      </c>
    </row>
    <row r="6444" spans="1:6" s="45" customFormat="1" ht="14.25">
      <c r="A6444" s="229">
        <v>804314</v>
      </c>
      <c r="B6444" s="21" t="s">
        <v>31</v>
      </c>
      <c r="C6444" s="32" t="s">
        <v>7242</v>
      </c>
      <c r="D6444" s="33" t="s">
        <v>21</v>
      </c>
      <c r="E6444" s="34">
        <v>7532</v>
      </c>
      <c r="F6444" s="168">
        <f t="shared" si="114"/>
        <v>7532</v>
      </c>
    </row>
    <row r="6445" spans="1:6" s="45" customFormat="1" ht="14.25">
      <c r="A6445" s="229">
        <v>804315</v>
      </c>
      <c r="B6445" s="21" t="s">
        <v>31</v>
      </c>
      <c r="C6445" s="32" t="s">
        <v>7243</v>
      </c>
      <c r="D6445" s="33" t="s">
        <v>21</v>
      </c>
      <c r="E6445" s="34">
        <v>7849.27</v>
      </c>
      <c r="F6445" s="168">
        <f t="shared" si="114"/>
        <v>7849.27</v>
      </c>
    </row>
    <row r="6446" spans="1:6" s="45" customFormat="1" ht="14.25">
      <c r="A6446" s="229">
        <v>805446</v>
      </c>
      <c r="B6446" s="21" t="s">
        <v>31</v>
      </c>
      <c r="C6446" s="32" t="s">
        <v>7244</v>
      </c>
      <c r="D6446" s="33" t="s">
        <v>20</v>
      </c>
      <c r="E6446" s="34">
        <v>39.14</v>
      </c>
      <c r="F6446" s="168">
        <f t="shared" si="114"/>
        <v>39.14</v>
      </c>
    </row>
    <row r="6447" spans="1:6" s="45" customFormat="1" ht="14.25">
      <c r="A6447" s="229">
        <v>805447</v>
      </c>
      <c r="B6447" s="21" t="s">
        <v>31</v>
      </c>
      <c r="C6447" s="32" t="s">
        <v>7245</v>
      </c>
      <c r="D6447" s="33" t="s">
        <v>20</v>
      </c>
      <c r="E6447" s="34">
        <v>53.72</v>
      </c>
      <c r="F6447" s="168">
        <f t="shared" ref="F6447:F6510" si="115">E6447*$F$5038</f>
        <v>53.72</v>
      </c>
    </row>
    <row r="6448" spans="1:6" s="45" customFormat="1" ht="14.25">
      <c r="A6448" s="229">
        <v>805448</v>
      </c>
      <c r="B6448" s="21" t="s">
        <v>31</v>
      </c>
      <c r="C6448" s="32" t="s">
        <v>7246</v>
      </c>
      <c r="D6448" s="33" t="s">
        <v>20</v>
      </c>
      <c r="E6448" s="34">
        <v>46.92</v>
      </c>
      <c r="F6448" s="168">
        <f t="shared" si="115"/>
        <v>46.92</v>
      </c>
    </row>
    <row r="6449" spans="1:6" s="45" customFormat="1" ht="14.25">
      <c r="A6449" s="229">
        <v>805449</v>
      </c>
      <c r="B6449" s="21" t="s">
        <v>31</v>
      </c>
      <c r="C6449" s="32" t="s">
        <v>7247</v>
      </c>
      <c r="D6449" s="33" t="s">
        <v>20</v>
      </c>
      <c r="E6449" s="34">
        <v>64.38</v>
      </c>
      <c r="F6449" s="168">
        <f t="shared" si="115"/>
        <v>64.38</v>
      </c>
    </row>
    <row r="6450" spans="1:6" s="45" customFormat="1" ht="14.25">
      <c r="A6450" s="229">
        <v>805450</v>
      </c>
      <c r="B6450" s="21" t="s">
        <v>31</v>
      </c>
      <c r="C6450" s="32" t="s">
        <v>7248</v>
      </c>
      <c r="D6450" s="33" t="s">
        <v>20</v>
      </c>
      <c r="E6450" s="34">
        <v>54.46</v>
      </c>
      <c r="F6450" s="168">
        <f t="shared" si="115"/>
        <v>54.46</v>
      </c>
    </row>
    <row r="6451" spans="1:6" s="45" customFormat="1" ht="14.25">
      <c r="A6451" s="229">
        <v>805451</v>
      </c>
      <c r="B6451" s="21" t="s">
        <v>31</v>
      </c>
      <c r="C6451" s="32" t="s">
        <v>7249</v>
      </c>
      <c r="D6451" s="33" t="s">
        <v>20</v>
      </c>
      <c r="E6451" s="34">
        <v>74.650000000000006</v>
      </c>
      <c r="F6451" s="168">
        <f t="shared" si="115"/>
        <v>74.650000000000006</v>
      </c>
    </row>
    <row r="6452" spans="1:6" s="45" customFormat="1" ht="14.25">
      <c r="A6452" s="229">
        <v>805452</v>
      </c>
      <c r="B6452" s="21" t="s">
        <v>31</v>
      </c>
      <c r="C6452" s="32" t="s">
        <v>7250</v>
      </c>
      <c r="D6452" s="33" t="s">
        <v>20</v>
      </c>
      <c r="E6452" s="34">
        <v>63.68</v>
      </c>
      <c r="F6452" s="168">
        <f t="shared" si="115"/>
        <v>63.68</v>
      </c>
    </row>
    <row r="6453" spans="1:6" s="45" customFormat="1" ht="14.25">
      <c r="A6453" s="229">
        <v>805453</v>
      </c>
      <c r="B6453" s="21" t="s">
        <v>31</v>
      </c>
      <c r="C6453" s="32" t="s">
        <v>7251</v>
      </c>
      <c r="D6453" s="33" t="s">
        <v>20</v>
      </c>
      <c r="E6453" s="34">
        <v>87.68</v>
      </c>
      <c r="F6453" s="168">
        <f t="shared" si="115"/>
        <v>87.68</v>
      </c>
    </row>
    <row r="6454" spans="1:6" s="45" customFormat="1" ht="14.25">
      <c r="A6454" s="229">
        <v>805434</v>
      </c>
      <c r="B6454" s="21" t="s">
        <v>31</v>
      </c>
      <c r="C6454" s="32" t="s">
        <v>7252</v>
      </c>
      <c r="D6454" s="33" t="s">
        <v>20</v>
      </c>
      <c r="E6454" s="34">
        <v>13.39</v>
      </c>
      <c r="F6454" s="168">
        <f t="shared" si="115"/>
        <v>13.39</v>
      </c>
    </row>
    <row r="6455" spans="1:6" s="45" customFormat="1" ht="14.25">
      <c r="A6455" s="229">
        <v>805435</v>
      </c>
      <c r="B6455" s="21" t="s">
        <v>31</v>
      </c>
      <c r="C6455" s="32" t="s">
        <v>7253</v>
      </c>
      <c r="D6455" s="33" t="s">
        <v>20</v>
      </c>
      <c r="E6455" s="34">
        <v>17.79</v>
      </c>
      <c r="F6455" s="168">
        <f t="shared" si="115"/>
        <v>17.79</v>
      </c>
    </row>
    <row r="6456" spans="1:6" s="45" customFormat="1" ht="14.25">
      <c r="A6456" s="229">
        <v>805436</v>
      </c>
      <c r="B6456" s="21" t="s">
        <v>31</v>
      </c>
      <c r="C6456" s="32" t="s">
        <v>7254</v>
      </c>
      <c r="D6456" s="33" t="s">
        <v>20</v>
      </c>
      <c r="E6456" s="34">
        <v>15.56</v>
      </c>
      <c r="F6456" s="168">
        <f t="shared" si="115"/>
        <v>15.56</v>
      </c>
    </row>
    <row r="6457" spans="1:6" s="45" customFormat="1" ht="14.25">
      <c r="A6457" s="229">
        <v>805437</v>
      </c>
      <c r="B6457" s="21" t="s">
        <v>31</v>
      </c>
      <c r="C6457" s="32" t="s">
        <v>7255</v>
      </c>
      <c r="D6457" s="33" t="s">
        <v>20</v>
      </c>
      <c r="E6457" s="34">
        <v>21.33</v>
      </c>
      <c r="F6457" s="168">
        <f t="shared" si="115"/>
        <v>21.33</v>
      </c>
    </row>
    <row r="6458" spans="1:6" s="45" customFormat="1" ht="14.25">
      <c r="A6458" s="229">
        <v>805438</v>
      </c>
      <c r="B6458" s="21" t="s">
        <v>31</v>
      </c>
      <c r="C6458" s="32" t="s">
        <v>7256</v>
      </c>
      <c r="D6458" s="33" t="s">
        <v>20</v>
      </c>
      <c r="E6458" s="34">
        <v>21.16</v>
      </c>
      <c r="F6458" s="168">
        <f t="shared" si="115"/>
        <v>21.16</v>
      </c>
    </row>
    <row r="6459" spans="1:6" s="45" customFormat="1" ht="14.25">
      <c r="A6459" s="229">
        <v>805439</v>
      </c>
      <c r="B6459" s="21" t="s">
        <v>31</v>
      </c>
      <c r="C6459" s="32" t="s">
        <v>7257</v>
      </c>
      <c r="D6459" s="33" t="s">
        <v>20</v>
      </c>
      <c r="E6459" s="34">
        <v>28.45</v>
      </c>
      <c r="F6459" s="168">
        <f t="shared" si="115"/>
        <v>28.45</v>
      </c>
    </row>
    <row r="6460" spans="1:6" s="45" customFormat="1" ht="14.25">
      <c r="A6460" s="229">
        <v>805440</v>
      </c>
      <c r="B6460" s="21" t="s">
        <v>31</v>
      </c>
      <c r="C6460" s="32" t="s">
        <v>7258</v>
      </c>
      <c r="D6460" s="33" t="s">
        <v>20</v>
      </c>
      <c r="E6460" s="34">
        <v>23.58</v>
      </c>
      <c r="F6460" s="168">
        <f t="shared" si="115"/>
        <v>23.58</v>
      </c>
    </row>
    <row r="6461" spans="1:6" s="45" customFormat="1" ht="14.25">
      <c r="A6461" s="229">
        <v>805441</v>
      </c>
      <c r="B6461" s="21" t="s">
        <v>31</v>
      </c>
      <c r="C6461" s="32" t="s">
        <v>7259</v>
      </c>
      <c r="D6461" s="33" t="s">
        <v>20</v>
      </c>
      <c r="E6461" s="34">
        <v>32.39</v>
      </c>
      <c r="F6461" s="168">
        <f t="shared" si="115"/>
        <v>32.39</v>
      </c>
    </row>
    <row r="6462" spans="1:6" s="45" customFormat="1" ht="14.25">
      <c r="A6462" s="229">
        <v>805442</v>
      </c>
      <c r="B6462" s="21" t="s">
        <v>31</v>
      </c>
      <c r="C6462" s="32" t="s">
        <v>7260</v>
      </c>
      <c r="D6462" s="33" t="s">
        <v>20</v>
      </c>
      <c r="E6462" s="34">
        <v>28.7</v>
      </c>
      <c r="F6462" s="168">
        <f t="shared" si="115"/>
        <v>28.7</v>
      </c>
    </row>
    <row r="6463" spans="1:6" s="45" customFormat="1" ht="14.25">
      <c r="A6463" s="229">
        <v>805443</v>
      </c>
      <c r="B6463" s="21" t="s">
        <v>31</v>
      </c>
      <c r="C6463" s="32" t="s">
        <v>7261</v>
      </c>
      <c r="D6463" s="33" t="s">
        <v>20</v>
      </c>
      <c r="E6463" s="34">
        <v>38.729999999999997</v>
      </c>
      <c r="F6463" s="168">
        <f t="shared" si="115"/>
        <v>38.729999999999997</v>
      </c>
    </row>
    <row r="6464" spans="1:6" s="45" customFormat="1" ht="14.25">
      <c r="A6464" s="229">
        <v>805444</v>
      </c>
      <c r="B6464" s="21" t="s">
        <v>31</v>
      </c>
      <c r="C6464" s="32" t="s">
        <v>7262</v>
      </c>
      <c r="D6464" s="33" t="s">
        <v>20</v>
      </c>
      <c r="E6464" s="34">
        <v>31.84</v>
      </c>
      <c r="F6464" s="168">
        <f t="shared" si="115"/>
        <v>31.84</v>
      </c>
    </row>
    <row r="6465" spans="1:6" s="45" customFormat="1" ht="14.25">
      <c r="A6465" s="229">
        <v>805445</v>
      </c>
      <c r="B6465" s="21" t="s">
        <v>31</v>
      </c>
      <c r="C6465" s="32" t="s">
        <v>7263</v>
      </c>
      <c r="D6465" s="33" t="s">
        <v>20</v>
      </c>
      <c r="E6465" s="34">
        <v>43.84</v>
      </c>
      <c r="F6465" s="168">
        <f t="shared" si="115"/>
        <v>43.84</v>
      </c>
    </row>
    <row r="6466" spans="1:6" s="45" customFormat="1" ht="14.25">
      <c r="A6466" s="229">
        <v>805454</v>
      </c>
      <c r="B6466" s="21" t="s">
        <v>31</v>
      </c>
      <c r="C6466" s="32" t="s">
        <v>7264</v>
      </c>
      <c r="D6466" s="33" t="s">
        <v>20</v>
      </c>
      <c r="E6466" s="34">
        <v>70.5</v>
      </c>
      <c r="F6466" s="168">
        <f t="shared" si="115"/>
        <v>70.5</v>
      </c>
    </row>
    <row r="6467" spans="1:6" s="45" customFormat="1" ht="14.25">
      <c r="A6467" s="229">
        <v>805455</v>
      </c>
      <c r="B6467" s="21" t="s">
        <v>31</v>
      </c>
      <c r="C6467" s="32" t="s">
        <v>7265</v>
      </c>
      <c r="D6467" s="33" t="s">
        <v>20</v>
      </c>
      <c r="E6467" s="34">
        <v>96.77</v>
      </c>
      <c r="F6467" s="168">
        <f t="shared" si="115"/>
        <v>96.77</v>
      </c>
    </row>
    <row r="6468" spans="1:6" s="45" customFormat="1" ht="14.25">
      <c r="A6468" s="229">
        <v>805456</v>
      </c>
      <c r="B6468" s="21" t="s">
        <v>31</v>
      </c>
      <c r="C6468" s="32" t="s">
        <v>7266</v>
      </c>
      <c r="D6468" s="33" t="s">
        <v>20</v>
      </c>
      <c r="E6468" s="34">
        <v>79.97</v>
      </c>
      <c r="F6468" s="168">
        <f t="shared" si="115"/>
        <v>79.97</v>
      </c>
    </row>
    <row r="6469" spans="1:6" s="45" customFormat="1" ht="14.25">
      <c r="A6469" s="229">
        <v>805457</v>
      </c>
      <c r="B6469" s="21" t="s">
        <v>31</v>
      </c>
      <c r="C6469" s="32" t="s">
        <v>7267</v>
      </c>
      <c r="D6469" s="33" t="s">
        <v>20</v>
      </c>
      <c r="E6469" s="34">
        <v>110.19</v>
      </c>
      <c r="F6469" s="168">
        <f t="shared" si="115"/>
        <v>110.19</v>
      </c>
    </row>
    <row r="6470" spans="1:6" s="45" customFormat="1" ht="14.25">
      <c r="A6470" s="229">
        <v>805458</v>
      </c>
      <c r="B6470" s="21" t="s">
        <v>31</v>
      </c>
      <c r="C6470" s="32" t="s">
        <v>7268</v>
      </c>
      <c r="D6470" s="33" t="s">
        <v>20</v>
      </c>
      <c r="E6470" s="34">
        <v>95.77</v>
      </c>
      <c r="F6470" s="168">
        <f t="shared" si="115"/>
        <v>95.77</v>
      </c>
    </row>
    <row r="6471" spans="1:6" s="45" customFormat="1" ht="14.25">
      <c r="A6471" s="229">
        <v>805459</v>
      </c>
      <c r="B6471" s="21" t="s">
        <v>31</v>
      </c>
      <c r="C6471" s="32" t="s">
        <v>7269</v>
      </c>
      <c r="D6471" s="33" t="s">
        <v>20</v>
      </c>
      <c r="E6471" s="34">
        <v>131.91</v>
      </c>
      <c r="F6471" s="168">
        <f t="shared" si="115"/>
        <v>131.91</v>
      </c>
    </row>
    <row r="6472" spans="1:6" s="45" customFormat="1" ht="14.25">
      <c r="A6472" s="229">
        <v>909620</v>
      </c>
      <c r="B6472" s="21" t="s">
        <v>31</v>
      </c>
      <c r="C6472" s="32" t="s">
        <v>7270</v>
      </c>
      <c r="D6472" s="33" t="s">
        <v>45</v>
      </c>
      <c r="E6472" s="34">
        <v>131.59</v>
      </c>
      <c r="F6472" s="168">
        <f t="shared" si="115"/>
        <v>131.59</v>
      </c>
    </row>
    <row r="6473" spans="1:6" s="45" customFormat="1" ht="14.25">
      <c r="A6473" s="229">
        <v>909621</v>
      </c>
      <c r="B6473" s="21" t="s">
        <v>31</v>
      </c>
      <c r="C6473" s="32" t="s">
        <v>7271</v>
      </c>
      <c r="D6473" s="33" t="s">
        <v>45</v>
      </c>
      <c r="E6473" s="34">
        <v>130.1</v>
      </c>
      <c r="F6473" s="168">
        <f t="shared" si="115"/>
        <v>130.1</v>
      </c>
    </row>
    <row r="6474" spans="1:6" s="45" customFormat="1" ht="14.25">
      <c r="A6474" s="229">
        <v>903802</v>
      </c>
      <c r="B6474" s="21" t="s">
        <v>31</v>
      </c>
      <c r="C6474" s="32" t="s">
        <v>7272</v>
      </c>
      <c r="D6474" s="33" t="s">
        <v>20</v>
      </c>
      <c r="E6474" s="34">
        <v>14484.26</v>
      </c>
      <c r="F6474" s="168">
        <f t="shared" si="115"/>
        <v>14484.26</v>
      </c>
    </row>
    <row r="6475" spans="1:6" s="45" customFormat="1" ht="14.25">
      <c r="A6475" s="229">
        <v>919113</v>
      </c>
      <c r="B6475" s="21" t="s">
        <v>31</v>
      </c>
      <c r="C6475" s="32" t="s">
        <v>7273</v>
      </c>
      <c r="D6475" s="33" t="s">
        <v>21</v>
      </c>
      <c r="E6475" s="34">
        <v>147.06</v>
      </c>
      <c r="F6475" s="168">
        <f t="shared" si="115"/>
        <v>147.06</v>
      </c>
    </row>
    <row r="6476" spans="1:6" s="45" customFormat="1" ht="14.25">
      <c r="A6476" s="229">
        <v>903788</v>
      </c>
      <c r="B6476" s="21" t="s">
        <v>31</v>
      </c>
      <c r="C6476" s="32" t="s">
        <v>7274</v>
      </c>
      <c r="D6476" s="33" t="s">
        <v>45</v>
      </c>
      <c r="E6476" s="34">
        <v>4.18</v>
      </c>
      <c r="F6476" s="168">
        <f t="shared" si="115"/>
        <v>4.18</v>
      </c>
    </row>
    <row r="6477" spans="1:6" s="45" customFormat="1" ht="14.25">
      <c r="A6477" s="229">
        <v>919247</v>
      </c>
      <c r="B6477" s="21" t="s">
        <v>31</v>
      </c>
      <c r="C6477" s="32" t="s">
        <v>7275</v>
      </c>
      <c r="D6477" s="33" t="s">
        <v>45</v>
      </c>
      <c r="E6477" s="34">
        <v>37.97</v>
      </c>
      <c r="F6477" s="168">
        <f t="shared" si="115"/>
        <v>37.97</v>
      </c>
    </row>
    <row r="6478" spans="1:6" s="45" customFormat="1" ht="14.25">
      <c r="A6478" s="229">
        <v>919016</v>
      </c>
      <c r="B6478" s="21" t="s">
        <v>31</v>
      </c>
      <c r="C6478" s="32" t="s">
        <v>7276</v>
      </c>
      <c r="D6478" s="33" t="s">
        <v>20</v>
      </c>
      <c r="E6478" s="34">
        <v>7643.53</v>
      </c>
      <c r="F6478" s="168">
        <f t="shared" si="115"/>
        <v>7643.53</v>
      </c>
    </row>
    <row r="6479" spans="1:6" s="45" customFormat="1" ht="14.25">
      <c r="A6479" s="229">
        <v>919078</v>
      </c>
      <c r="B6479" s="21" t="s">
        <v>31</v>
      </c>
      <c r="C6479" s="32" t="s">
        <v>7277</v>
      </c>
      <c r="D6479" s="33" t="s">
        <v>20</v>
      </c>
      <c r="E6479" s="34">
        <v>34679.769999999997</v>
      </c>
      <c r="F6479" s="168">
        <f t="shared" si="115"/>
        <v>34679.769999999997</v>
      </c>
    </row>
    <row r="6480" spans="1:6" s="45" customFormat="1" ht="14.25">
      <c r="A6480" s="229">
        <v>903789</v>
      </c>
      <c r="B6480" s="21" t="s">
        <v>31</v>
      </c>
      <c r="C6480" s="32" t="s">
        <v>7278</v>
      </c>
      <c r="D6480" s="33" t="s">
        <v>45</v>
      </c>
      <c r="E6480" s="34">
        <v>30.79</v>
      </c>
      <c r="F6480" s="168">
        <f t="shared" si="115"/>
        <v>30.79</v>
      </c>
    </row>
    <row r="6481" spans="1:6" s="45" customFormat="1" ht="14.25">
      <c r="A6481" s="229">
        <v>919250</v>
      </c>
      <c r="B6481" s="21" t="s">
        <v>31</v>
      </c>
      <c r="C6481" s="32" t="s">
        <v>7279</v>
      </c>
      <c r="D6481" s="33" t="s">
        <v>20</v>
      </c>
      <c r="E6481" s="34">
        <v>583.5</v>
      </c>
      <c r="F6481" s="168">
        <f t="shared" si="115"/>
        <v>583.5</v>
      </c>
    </row>
    <row r="6482" spans="1:6" s="45" customFormat="1" ht="14.25">
      <c r="A6482" s="229">
        <v>903807</v>
      </c>
      <c r="B6482" s="21" t="s">
        <v>31</v>
      </c>
      <c r="C6482" s="32" t="s">
        <v>7280</v>
      </c>
      <c r="D6482" s="33" t="s">
        <v>20</v>
      </c>
      <c r="E6482" s="34">
        <v>106322.04</v>
      </c>
      <c r="F6482" s="168">
        <f t="shared" si="115"/>
        <v>106322.04</v>
      </c>
    </row>
    <row r="6483" spans="1:6" s="45" customFormat="1" ht="14.25">
      <c r="A6483" s="229">
        <v>903806</v>
      </c>
      <c r="B6483" s="21" t="s">
        <v>31</v>
      </c>
      <c r="C6483" s="32" t="s">
        <v>7281</v>
      </c>
      <c r="D6483" s="33" t="s">
        <v>20</v>
      </c>
      <c r="E6483" s="34">
        <v>179713.32</v>
      </c>
      <c r="F6483" s="168">
        <f t="shared" si="115"/>
        <v>179713.32</v>
      </c>
    </row>
    <row r="6484" spans="1:6" s="45" customFormat="1" ht="14.25">
      <c r="A6484" s="229">
        <v>903804</v>
      </c>
      <c r="B6484" s="21" t="s">
        <v>31</v>
      </c>
      <c r="C6484" s="32" t="s">
        <v>7282</v>
      </c>
      <c r="D6484" s="33" t="s">
        <v>20</v>
      </c>
      <c r="E6484" s="34">
        <v>66571.94</v>
      </c>
      <c r="F6484" s="168">
        <f t="shared" si="115"/>
        <v>66571.94</v>
      </c>
    </row>
    <row r="6485" spans="1:6" s="45" customFormat="1" ht="14.25">
      <c r="A6485" s="229">
        <v>903805</v>
      </c>
      <c r="B6485" s="21" t="s">
        <v>31</v>
      </c>
      <c r="C6485" s="32" t="s">
        <v>7283</v>
      </c>
      <c r="D6485" s="33" t="s">
        <v>20</v>
      </c>
      <c r="E6485" s="34">
        <v>77436.09</v>
      </c>
      <c r="F6485" s="168">
        <f t="shared" si="115"/>
        <v>77436.09</v>
      </c>
    </row>
    <row r="6486" spans="1:6" s="45" customFormat="1" ht="14.25">
      <c r="A6486" s="229">
        <v>903810</v>
      </c>
      <c r="B6486" s="21" t="s">
        <v>31</v>
      </c>
      <c r="C6486" s="32" t="s">
        <v>7284</v>
      </c>
      <c r="D6486" s="33" t="s">
        <v>20</v>
      </c>
      <c r="E6486" s="34">
        <v>189320.84</v>
      </c>
      <c r="F6486" s="168">
        <f t="shared" si="115"/>
        <v>189320.84</v>
      </c>
    </row>
    <row r="6487" spans="1:6" s="45" customFormat="1" ht="14.25">
      <c r="A6487" s="229">
        <v>903809</v>
      </c>
      <c r="B6487" s="21" t="s">
        <v>31</v>
      </c>
      <c r="C6487" s="32" t="s">
        <v>7285</v>
      </c>
      <c r="D6487" s="33" t="s">
        <v>20</v>
      </c>
      <c r="E6487" s="34">
        <v>122053.19</v>
      </c>
      <c r="F6487" s="168">
        <f t="shared" si="115"/>
        <v>122053.19</v>
      </c>
    </row>
    <row r="6488" spans="1:6" s="45" customFormat="1" ht="14.25">
      <c r="A6488" s="229">
        <v>903808</v>
      </c>
      <c r="B6488" s="21" t="s">
        <v>31</v>
      </c>
      <c r="C6488" s="32" t="s">
        <v>7286</v>
      </c>
      <c r="D6488" s="33" t="s">
        <v>20</v>
      </c>
      <c r="E6488" s="34">
        <v>112475.07</v>
      </c>
      <c r="F6488" s="168">
        <f t="shared" si="115"/>
        <v>112475.07</v>
      </c>
    </row>
    <row r="6489" spans="1:6" s="45" customFormat="1" ht="14.25">
      <c r="A6489" s="229">
        <v>903845</v>
      </c>
      <c r="B6489" s="21" t="s">
        <v>31</v>
      </c>
      <c r="C6489" s="32" t="s">
        <v>7287</v>
      </c>
      <c r="D6489" s="33" t="s">
        <v>44</v>
      </c>
      <c r="E6489" s="34">
        <v>151.4</v>
      </c>
      <c r="F6489" s="168">
        <f t="shared" si="115"/>
        <v>151.4</v>
      </c>
    </row>
    <row r="6490" spans="1:6" s="45" customFormat="1" ht="24">
      <c r="A6490" s="229">
        <v>919009</v>
      </c>
      <c r="B6490" s="21" t="s">
        <v>31</v>
      </c>
      <c r="C6490" s="32" t="s">
        <v>7288</v>
      </c>
      <c r="D6490" s="33" t="s">
        <v>20</v>
      </c>
      <c r="E6490" s="34">
        <v>64548.800000000003</v>
      </c>
      <c r="F6490" s="168">
        <f t="shared" si="115"/>
        <v>64548.800000000003</v>
      </c>
    </row>
    <row r="6491" spans="1:6" s="45" customFormat="1" ht="24">
      <c r="A6491" s="229">
        <v>919007</v>
      </c>
      <c r="B6491" s="21" t="s">
        <v>31</v>
      </c>
      <c r="C6491" s="32" t="s">
        <v>7289</v>
      </c>
      <c r="D6491" s="33" t="s">
        <v>20</v>
      </c>
      <c r="E6491" s="34">
        <v>120582.99</v>
      </c>
      <c r="F6491" s="168">
        <f t="shared" si="115"/>
        <v>120582.99</v>
      </c>
    </row>
    <row r="6492" spans="1:6" s="45" customFormat="1" ht="24">
      <c r="A6492" s="229">
        <v>919011</v>
      </c>
      <c r="B6492" s="21" t="s">
        <v>31</v>
      </c>
      <c r="C6492" s="32" t="s">
        <v>7290</v>
      </c>
      <c r="D6492" s="33" t="s">
        <v>20</v>
      </c>
      <c r="E6492" s="34">
        <v>34420.83</v>
      </c>
      <c r="F6492" s="168">
        <f t="shared" si="115"/>
        <v>34420.83</v>
      </c>
    </row>
    <row r="6493" spans="1:6" s="45" customFormat="1" ht="24">
      <c r="A6493" s="229">
        <v>919246</v>
      </c>
      <c r="B6493" s="21" t="s">
        <v>31</v>
      </c>
      <c r="C6493" s="32" t="s">
        <v>7291</v>
      </c>
      <c r="D6493" s="33" t="s">
        <v>20</v>
      </c>
      <c r="E6493" s="34">
        <v>47098.16</v>
      </c>
      <c r="F6493" s="168">
        <f t="shared" si="115"/>
        <v>47098.16</v>
      </c>
    </row>
    <row r="6494" spans="1:6" s="45" customFormat="1" ht="24">
      <c r="A6494" s="229">
        <v>919013</v>
      </c>
      <c r="B6494" s="21" t="s">
        <v>31</v>
      </c>
      <c r="C6494" s="32" t="s">
        <v>7292</v>
      </c>
      <c r="D6494" s="33" t="s">
        <v>20</v>
      </c>
      <c r="E6494" s="34">
        <v>129477.35</v>
      </c>
      <c r="F6494" s="168">
        <f t="shared" si="115"/>
        <v>129477.35</v>
      </c>
    </row>
    <row r="6495" spans="1:6" s="45" customFormat="1" ht="24">
      <c r="A6495" s="229">
        <v>919008</v>
      </c>
      <c r="B6495" s="21" t="s">
        <v>31</v>
      </c>
      <c r="C6495" s="32" t="s">
        <v>7293</v>
      </c>
      <c r="D6495" s="33" t="s">
        <v>20</v>
      </c>
      <c r="E6495" s="34">
        <v>93634.29</v>
      </c>
      <c r="F6495" s="168">
        <f t="shared" si="115"/>
        <v>93634.29</v>
      </c>
    </row>
    <row r="6496" spans="1:6" s="45" customFormat="1" ht="24">
      <c r="A6496" s="229">
        <v>919012</v>
      </c>
      <c r="B6496" s="21" t="s">
        <v>31</v>
      </c>
      <c r="C6496" s="32" t="s">
        <v>7294</v>
      </c>
      <c r="D6496" s="33" t="s">
        <v>20</v>
      </c>
      <c r="E6496" s="34">
        <v>62128.31</v>
      </c>
      <c r="F6496" s="168">
        <f t="shared" si="115"/>
        <v>62128.31</v>
      </c>
    </row>
    <row r="6497" spans="1:6" s="45" customFormat="1" ht="14.25">
      <c r="A6497" s="229">
        <v>903848</v>
      </c>
      <c r="B6497" s="21" t="s">
        <v>31</v>
      </c>
      <c r="C6497" s="32" t="s">
        <v>7295</v>
      </c>
      <c r="D6497" s="33" t="s">
        <v>21</v>
      </c>
      <c r="E6497" s="34">
        <v>174.64</v>
      </c>
      <c r="F6497" s="168">
        <f t="shared" si="115"/>
        <v>174.64</v>
      </c>
    </row>
    <row r="6498" spans="1:6" s="45" customFormat="1" ht="14.25">
      <c r="A6498" s="229">
        <v>919002</v>
      </c>
      <c r="B6498" s="21" t="s">
        <v>31</v>
      </c>
      <c r="C6498" s="32" t="s">
        <v>7296</v>
      </c>
      <c r="D6498" s="33" t="s">
        <v>20</v>
      </c>
      <c r="E6498" s="34">
        <v>37652.699999999997</v>
      </c>
      <c r="F6498" s="168">
        <f t="shared" si="115"/>
        <v>37652.699999999997</v>
      </c>
    </row>
    <row r="6499" spans="1:6" s="45" customFormat="1" ht="14.25">
      <c r="A6499" s="229">
        <v>919210</v>
      </c>
      <c r="B6499" s="21" t="s">
        <v>31</v>
      </c>
      <c r="C6499" s="32" t="s">
        <v>7297</v>
      </c>
      <c r="D6499" s="33" t="s">
        <v>20</v>
      </c>
      <c r="E6499" s="34">
        <v>22675.68</v>
      </c>
      <c r="F6499" s="168">
        <f t="shared" si="115"/>
        <v>22675.68</v>
      </c>
    </row>
    <row r="6500" spans="1:6" s="45" customFormat="1" ht="14.25">
      <c r="A6500" s="229">
        <v>909612</v>
      </c>
      <c r="B6500" s="21" t="s">
        <v>31</v>
      </c>
      <c r="C6500" s="32" t="s">
        <v>7298</v>
      </c>
      <c r="D6500" s="33" t="s">
        <v>20</v>
      </c>
      <c r="E6500" s="34">
        <v>13024.27</v>
      </c>
      <c r="F6500" s="168">
        <f t="shared" si="115"/>
        <v>13024.27</v>
      </c>
    </row>
    <row r="6501" spans="1:6" s="45" customFormat="1" ht="14.25">
      <c r="A6501" s="229">
        <v>909613</v>
      </c>
      <c r="B6501" s="21" t="s">
        <v>31</v>
      </c>
      <c r="C6501" s="32" t="s">
        <v>7299</v>
      </c>
      <c r="D6501" s="33" t="s">
        <v>20</v>
      </c>
      <c r="E6501" s="34">
        <v>21379.14</v>
      </c>
      <c r="F6501" s="168">
        <f t="shared" si="115"/>
        <v>21379.14</v>
      </c>
    </row>
    <row r="6502" spans="1:6" s="45" customFormat="1" ht="14.25">
      <c r="A6502" s="229">
        <v>909614</v>
      </c>
      <c r="B6502" s="21" t="s">
        <v>31</v>
      </c>
      <c r="C6502" s="32" t="s">
        <v>7300</v>
      </c>
      <c r="D6502" s="33" t="s">
        <v>20</v>
      </c>
      <c r="E6502" s="34">
        <v>46886.16</v>
      </c>
      <c r="F6502" s="168">
        <f t="shared" si="115"/>
        <v>46886.16</v>
      </c>
    </row>
    <row r="6503" spans="1:6" s="45" customFormat="1" ht="14.25">
      <c r="A6503" s="229">
        <v>909616</v>
      </c>
      <c r="B6503" s="21" t="s">
        <v>31</v>
      </c>
      <c r="C6503" s="32" t="s">
        <v>7301</v>
      </c>
      <c r="D6503" s="33" t="s">
        <v>20</v>
      </c>
      <c r="E6503" s="34">
        <v>37331.93</v>
      </c>
      <c r="F6503" s="168">
        <f t="shared" si="115"/>
        <v>37331.93</v>
      </c>
    </row>
    <row r="6504" spans="1:6" s="45" customFormat="1" ht="14.25">
      <c r="A6504" s="229">
        <v>909617</v>
      </c>
      <c r="B6504" s="21" t="s">
        <v>31</v>
      </c>
      <c r="C6504" s="32" t="s">
        <v>7302</v>
      </c>
      <c r="D6504" s="33" t="s">
        <v>20</v>
      </c>
      <c r="E6504" s="34">
        <v>22096.41</v>
      </c>
      <c r="F6504" s="168">
        <f t="shared" si="115"/>
        <v>22096.41</v>
      </c>
    </row>
    <row r="6505" spans="1:6" s="45" customFormat="1" ht="14.25">
      <c r="A6505" s="229">
        <v>909615</v>
      </c>
      <c r="B6505" s="21" t="s">
        <v>31</v>
      </c>
      <c r="C6505" s="32" t="s">
        <v>7303</v>
      </c>
      <c r="D6505" s="33" t="s">
        <v>20</v>
      </c>
      <c r="E6505" s="34">
        <v>16944.5</v>
      </c>
      <c r="F6505" s="168">
        <f t="shared" si="115"/>
        <v>16944.5</v>
      </c>
    </row>
    <row r="6506" spans="1:6" s="45" customFormat="1" ht="14.25">
      <c r="A6506" s="229">
        <v>903860</v>
      </c>
      <c r="B6506" s="21" t="s">
        <v>31</v>
      </c>
      <c r="C6506" s="32" t="s">
        <v>7304</v>
      </c>
      <c r="D6506" s="33" t="s">
        <v>45</v>
      </c>
      <c r="E6506" s="34">
        <v>3.05</v>
      </c>
      <c r="F6506" s="168">
        <f t="shared" si="115"/>
        <v>3.05</v>
      </c>
    </row>
    <row r="6507" spans="1:6" s="45" customFormat="1" ht="14.25">
      <c r="A6507" s="229">
        <v>919101</v>
      </c>
      <c r="B6507" s="21" t="s">
        <v>31</v>
      </c>
      <c r="C6507" s="32" t="s">
        <v>7305</v>
      </c>
      <c r="D6507" s="33" t="s">
        <v>20</v>
      </c>
      <c r="E6507" s="34">
        <v>1846.53</v>
      </c>
      <c r="F6507" s="168">
        <f t="shared" si="115"/>
        <v>1846.53</v>
      </c>
    </row>
    <row r="6508" spans="1:6" s="45" customFormat="1" ht="14.25">
      <c r="A6508" s="229">
        <v>903818</v>
      </c>
      <c r="B6508" s="21" t="s">
        <v>31</v>
      </c>
      <c r="C6508" s="32" t="s">
        <v>7306</v>
      </c>
      <c r="D6508" s="33" t="s">
        <v>45</v>
      </c>
      <c r="E6508" s="34">
        <v>16.11</v>
      </c>
      <c r="F6508" s="168">
        <f t="shared" si="115"/>
        <v>16.11</v>
      </c>
    </row>
    <row r="6509" spans="1:6" s="45" customFormat="1" ht="14.25">
      <c r="A6509" s="229">
        <v>1100657</v>
      </c>
      <c r="B6509" s="21" t="s">
        <v>31</v>
      </c>
      <c r="C6509" s="32" t="s">
        <v>7307</v>
      </c>
      <c r="D6509" s="33" t="s">
        <v>44</v>
      </c>
      <c r="E6509" s="34">
        <v>3.34</v>
      </c>
      <c r="F6509" s="168">
        <f t="shared" si="115"/>
        <v>3.34</v>
      </c>
    </row>
    <row r="6510" spans="1:6" s="45" customFormat="1" ht="14.25">
      <c r="A6510" s="229">
        <v>1108055</v>
      </c>
      <c r="B6510" s="21" t="s">
        <v>31</v>
      </c>
      <c r="C6510" s="32" t="s">
        <v>7308</v>
      </c>
      <c r="D6510" s="33" t="s">
        <v>44</v>
      </c>
      <c r="E6510" s="34">
        <v>3268.29</v>
      </c>
      <c r="F6510" s="168">
        <f t="shared" si="115"/>
        <v>3268.29</v>
      </c>
    </row>
    <row r="6511" spans="1:6" s="45" customFormat="1" ht="14.25">
      <c r="A6511" s="229">
        <v>1109665</v>
      </c>
      <c r="B6511" s="21" t="s">
        <v>31</v>
      </c>
      <c r="C6511" s="32" t="s">
        <v>7309</v>
      </c>
      <c r="D6511" s="33" t="s">
        <v>44</v>
      </c>
      <c r="E6511" s="34">
        <v>702.07</v>
      </c>
      <c r="F6511" s="168">
        <f t="shared" ref="F6511:F6574" si="116">E6511*$F$5038</f>
        <v>702.07</v>
      </c>
    </row>
    <row r="6512" spans="1:6" s="45" customFormat="1" ht="14.25">
      <c r="A6512" s="229">
        <v>1109664</v>
      </c>
      <c r="B6512" s="21" t="s">
        <v>31</v>
      </c>
      <c r="C6512" s="32" t="s">
        <v>7310</v>
      </c>
      <c r="D6512" s="33" t="s">
        <v>44</v>
      </c>
      <c r="E6512" s="34">
        <v>643.32000000000005</v>
      </c>
      <c r="F6512" s="168">
        <f t="shared" si="116"/>
        <v>643.32000000000005</v>
      </c>
    </row>
    <row r="6513" spans="1:6" s="45" customFormat="1" ht="14.25">
      <c r="A6513" s="229">
        <v>1109667</v>
      </c>
      <c r="B6513" s="21" t="s">
        <v>31</v>
      </c>
      <c r="C6513" s="32" t="s">
        <v>7311</v>
      </c>
      <c r="D6513" s="33" t="s">
        <v>44</v>
      </c>
      <c r="E6513" s="34">
        <v>546.41</v>
      </c>
      <c r="F6513" s="168">
        <f t="shared" si="116"/>
        <v>546.41</v>
      </c>
    </row>
    <row r="6514" spans="1:6" s="45" customFormat="1" ht="14.25">
      <c r="A6514" s="229">
        <v>1109666</v>
      </c>
      <c r="B6514" s="21" t="s">
        <v>31</v>
      </c>
      <c r="C6514" s="32" t="s">
        <v>7312</v>
      </c>
      <c r="D6514" s="33" t="s">
        <v>44</v>
      </c>
      <c r="E6514" s="34">
        <v>444.59</v>
      </c>
      <c r="F6514" s="168">
        <f t="shared" si="116"/>
        <v>444.59</v>
      </c>
    </row>
    <row r="6515" spans="1:6" s="45" customFormat="1" ht="14.25">
      <c r="A6515" s="229">
        <v>1109669</v>
      </c>
      <c r="B6515" s="21" t="s">
        <v>31</v>
      </c>
      <c r="C6515" s="32" t="s">
        <v>7313</v>
      </c>
      <c r="D6515" s="33" t="s">
        <v>44</v>
      </c>
      <c r="E6515" s="34">
        <v>469.15</v>
      </c>
      <c r="F6515" s="168">
        <f t="shared" si="116"/>
        <v>469.15</v>
      </c>
    </row>
    <row r="6516" spans="1:6" s="45" customFormat="1" ht="14.25">
      <c r="A6516" s="229">
        <v>1109668</v>
      </c>
      <c r="B6516" s="21" t="s">
        <v>31</v>
      </c>
      <c r="C6516" s="32" t="s">
        <v>7314</v>
      </c>
      <c r="D6516" s="33" t="s">
        <v>44</v>
      </c>
      <c r="E6516" s="34">
        <v>347</v>
      </c>
      <c r="F6516" s="168">
        <f t="shared" si="116"/>
        <v>347</v>
      </c>
    </row>
    <row r="6517" spans="1:6" s="45" customFormat="1" ht="14.25">
      <c r="A6517" s="229">
        <v>1108060</v>
      </c>
      <c r="B6517" s="21" t="s">
        <v>31</v>
      </c>
      <c r="C6517" s="32" t="s">
        <v>7315</v>
      </c>
      <c r="D6517" s="33" t="s">
        <v>44</v>
      </c>
      <c r="E6517" s="34">
        <v>566.66</v>
      </c>
      <c r="F6517" s="168">
        <f t="shared" si="116"/>
        <v>566.66</v>
      </c>
    </row>
    <row r="6518" spans="1:6" s="45" customFormat="1" ht="14.25">
      <c r="A6518" s="229">
        <v>1109626</v>
      </c>
      <c r="B6518" s="21" t="s">
        <v>31</v>
      </c>
      <c r="C6518" s="32" t="s">
        <v>7316</v>
      </c>
      <c r="D6518" s="33" t="s">
        <v>44</v>
      </c>
      <c r="E6518" s="34">
        <v>435.43</v>
      </c>
      <c r="F6518" s="168">
        <f t="shared" si="116"/>
        <v>435.43</v>
      </c>
    </row>
    <row r="6519" spans="1:6" s="45" customFormat="1" ht="14.25">
      <c r="A6519" s="229">
        <v>1109671</v>
      </c>
      <c r="B6519" s="21" t="s">
        <v>31</v>
      </c>
      <c r="C6519" s="32" t="s">
        <v>7317</v>
      </c>
      <c r="D6519" s="33" t="s">
        <v>44</v>
      </c>
      <c r="E6519" s="34">
        <v>431.57</v>
      </c>
      <c r="F6519" s="168">
        <f t="shared" si="116"/>
        <v>431.57</v>
      </c>
    </row>
    <row r="6520" spans="1:6" s="45" customFormat="1" ht="14.25">
      <c r="A6520" s="229">
        <v>1109670</v>
      </c>
      <c r="B6520" s="21" t="s">
        <v>31</v>
      </c>
      <c r="C6520" s="32" t="s">
        <v>7318</v>
      </c>
      <c r="D6520" s="33" t="s">
        <v>44</v>
      </c>
      <c r="E6520" s="34">
        <v>297.58</v>
      </c>
      <c r="F6520" s="168">
        <f t="shared" si="116"/>
        <v>297.58</v>
      </c>
    </row>
    <row r="6521" spans="1:6" s="45" customFormat="1" ht="14.25">
      <c r="A6521" s="229">
        <v>1109672</v>
      </c>
      <c r="B6521" s="21" t="s">
        <v>31</v>
      </c>
      <c r="C6521" s="32" t="s">
        <v>7319</v>
      </c>
      <c r="D6521" s="33" t="s">
        <v>44</v>
      </c>
      <c r="E6521" s="34">
        <v>357.29</v>
      </c>
      <c r="F6521" s="168">
        <f t="shared" si="116"/>
        <v>357.29</v>
      </c>
    </row>
    <row r="6522" spans="1:6" s="45" customFormat="1" ht="14.25">
      <c r="A6522" s="229">
        <v>1109624</v>
      </c>
      <c r="B6522" s="21" t="s">
        <v>31</v>
      </c>
      <c r="C6522" s="32" t="s">
        <v>7320</v>
      </c>
      <c r="D6522" s="33" t="s">
        <v>44</v>
      </c>
      <c r="E6522" s="34">
        <v>202.92</v>
      </c>
      <c r="F6522" s="168">
        <f t="shared" si="116"/>
        <v>202.92</v>
      </c>
    </row>
    <row r="6523" spans="1:6" s="45" customFormat="1" ht="14.25">
      <c r="A6523" s="229">
        <v>1109622</v>
      </c>
      <c r="B6523" s="21" t="s">
        <v>31</v>
      </c>
      <c r="C6523" s="32" t="s">
        <v>7321</v>
      </c>
      <c r="D6523" s="33" t="s">
        <v>44</v>
      </c>
      <c r="E6523" s="34">
        <v>428.05</v>
      </c>
      <c r="F6523" s="168">
        <f t="shared" si="116"/>
        <v>428.05</v>
      </c>
    </row>
    <row r="6524" spans="1:6" s="45" customFormat="1" ht="14.25">
      <c r="A6524" s="229">
        <v>1109623</v>
      </c>
      <c r="B6524" s="21" t="s">
        <v>31</v>
      </c>
      <c r="C6524" s="32" t="s">
        <v>7322</v>
      </c>
      <c r="D6524" s="33" t="s">
        <v>44</v>
      </c>
      <c r="E6524" s="34">
        <v>328.24</v>
      </c>
      <c r="F6524" s="168">
        <f t="shared" si="116"/>
        <v>328.24</v>
      </c>
    </row>
    <row r="6525" spans="1:6" s="45" customFormat="1" ht="14.25">
      <c r="A6525" s="229">
        <v>1109697</v>
      </c>
      <c r="B6525" s="21" t="s">
        <v>31</v>
      </c>
      <c r="C6525" s="32" t="s">
        <v>7323</v>
      </c>
      <c r="D6525" s="33" t="s">
        <v>44</v>
      </c>
      <c r="E6525" s="34">
        <v>329.78</v>
      </c>
      <c r="F6525" s="168">
        <f t="shared" si="116"/>
        <v>329.78</v>
      </c>
    </row>
    <row r="6526" spans="1:6" s="45" customFormat="1" ht="14.25">
      <c r="A6526" s="229">
        <v>1109698</v>
      </c>
      <c r="B6526" s="21" t="s">
        <v>31</v>
      </c>
      <c r="C6526" s="32" t="s">
        <v>7324</v>
      </c>
      <c r="D6526" s="33" t="s">
        <v>44</v>
      </c>
      <c r="E6526" s="34">
        <v>203.37</v>
      </c>
      <c r="F6526" s="168">
        <f t="shared" si="116"/>
        <v>203.37</v>
      </c>
    </row>
    <row r="6527" spans="1:6" s="45" customFormat="1" ht="14.25">
      <c r="A6527" s="229">
        <v>1109679</v>
      </c>
      <c r="B6527" s="21" t="s">
        <v>31</v>
      </c>
      <c r="C6527" s="32" t="s">
        <v>7325</v>
      </c>
      <c r="D6527" s="33" t="s">
        <v>44</v>
      </c>
      <c r="E6527" s="34">
        <v>376.76</v>
      </c>
      <c r="F6527" s="168">
        <f t="shared" si="116"/>
        <v>376.76</v>
      </c>
    </row>
    <row r="6528" spans="1:6" s="45" customFormat="1" ht="14.25">
      <c r="A6528" s="229">
        <v>1109625</v>
      </c>
      <c r="B6528" s="21" t="s">
        <v>31</v>
      </c>
      <c r="C6528" s="32" t="s">
        <v>7326</v>
      </c>
      <c r="D6528" s="33" t="s">
        <v>44</v>
      </c>
      <c r="E6528" s="34">
        <v>262.08999999999997</v>
      </c>
      <c r="F6528" s="168">
        <f t="shared" si="116"/>
        <v>262.08999999999997</v>
      </c>
    </row>
    <row r="6529" spans="1:6" s="45" customFormat="1" ht="14.25">
      <c r="A6529" s="229">
        <v>1109678</v>
      </c>
      <c r="B6529" s="21" t="s">
        <v>31</v>
      </c>
      <c r="C6529" s="32" t="s">
        <v>7327</v>
      </c>
      <c r="D6529" s="33" t="s">
        <v>44</v>
      </c>
      <c r="E6529" s="34">
        <v>349.48</v>
      </c>
      <c r="F6529" s="168">
        <f t="shared" si="116"/>
        <v>349.48</v>
      </c>
    </row>
    <row r="6530" spans="1:6" s="45" customFormat="1" ht="14.25">
      <c r="A6530" s="229">
        <v>1109694</v>
      </c>
      <c r="B6530" s="21" t="s">
        <v>31</v>
      </c>
      <c r="C6530" s="32" t="s">
        <v>7328</v>
      </c>
      <c r="D6530" s="33" t="s">
        <v>44</v>
      </c>
      <c r="E6530" s="34">
        <v>226.54</v>
      </c>
      <c r="F6530" s="168">
        <f t="shared" si="116"/>
        <v>226.54</v>
      </c>
    </row>
    <row r="6531" spans="1:6" s="45" customFormat="1" ht="14.25">
      <c r="A6531" s="229">
        <v>1109673</v>
      </c>
      <c r="B6531" s="21" t="s">
        <v>31</v>
      </c>
      <c r="C6531" s="32" t="s">
        <v>7329</v>
      </c>
      <c r="D6531" s="33" t="s">
        <v>44</v>
      </c>
      <c r="E6531" s="34">
        <v>411.71</v>
      </c>
      <c r="F6531" s="168">
        <f t="shared" si="116"/>
        <v>411.71</v>
      </c>
    </row>
    <row r="6532" spans="1:6" s="45" customFormat="1" ht="14.25">
      <c r="A6532" s="229">
        <v>1109690</v>
      </c>
      <c r="B6532" s="21" t="s">
        <v>31</v>
      </c>
      <c r="C6532" s="32" t="s">
        <v>7330</v>
      </c>
      <c r="D6532" s="33" t="s">
        <v>44</v>
      </c>
      <c r="E6532" s="34">
        <v>304.64</v>
      </c>
      <c r="F6532" s="168">
        <f t="shared" si="116"/>
        <v>304.64</v>
      </c>
    </row>
    <row r="6533" spans="1:6" s="45" customFormat="1" ht="14.25">
      <c r="A6533" s="229">
        <v>1109674</v>
      </c>
      <c r="B6533" s="21" t="s">
        <v>31</v>
      </c>
      <c r="C6533" s="32" t="s">
        <v>7331</v>
      </c>
      <c r="D6533" s="33" t="s">
        <v>44</v>
      </c>
      <c r="E6533" s="34">
        <v>390.76</v>
      </c>
      <c r="F6533" s="168">
        <f t="shared" si="116"/>
        <v>390.76</v>
      </c>
    </row>
    <row r="6534" spans="1:6" s="45" customFormat="1" ht="14.25">
      <c r="A6534" s="229">
        <v>1109691</v>
      </c>
      <c r="B6534" s="21" t="s">
        <v>31</v>
      </c>
      <c r="C6534" s="32" t="s">
        <v>7332</v>
      </c>
      <c r="D6534" s="33" t="s">
        <v>44</v>
      </c>
      <c r="E6534" s="34">
        <v>278.35000000000002</v>
      </c>
      <c r="F6534" s="168">
        <f t="shared" si="116"/>
        <v>278.35000000000002</v>
      </c>
    </row>
    <row r="6535" spans="1:6" s="45" customFormat="1" ht="14.25">
      <c r="A6535" s="229">
        <v>1109675</v>
      </c>
      <c r="B6535" s="21" t="s">
        <v>31</v>
      </c>
      <c r="C6535" s="32" t="s">
        <v>7333</v>
      </c>
      <c r="D6535" s="33" t="s">
        <v>44</v>
      </c>
      <c r="E6535" s="34">
        <v>374.05</v>
      </c>
      <c r="F6535" s="168">
        <f t="shared" si="116"/>
        <v>374.05</v>
      </c>
    </row>
    <row r="6536" spans="1:6" s="45" customFormat="1" ht="14.25">
      <c r="A6536" s="229">
        <v>1109692</v>
      </c>
      <c r="B6536" s="21" t="s">
        <v>31</v>
      </c>
      <c r="C6536" s="32" t="s">
        <v>7334</v>
      </c>
      <c r="D6536" s="33" t="s">
        <v>44</v>
      </c>
      <c r="E6536" s="34">
        <v>257.39999999999998</v>
      </c>
      <c r="F6536" s="168">
        <f t="shared" si="116"/>
        <v>257.39999999999998</v>
      </c>
    </row>
    <row r="6537" spans="1:6" s="45" customFormat="1" ht="14.25">
      <c r="A6537" s="229">
        <v>1109676</v>
      </c>
      <c r="B6537" s="21" t="s">
        <v>31</v>
      </c>
      <c r="C6537" s="32" t="s">
        <v>7335</v>
      </c>
      <c r="D6537" s="33" t="s">
        <v>44</v>
      </c>
      <c r="E6537" s="34">
        <v>360.54</v>
      </c>
      <c r="F6537" s="168">
        <f t="shared" si="116"/>
        <v>360.54</v>
      </c>
    </row>
    <row r="6538" spans="1:6" s="45" customFormat="1" ht="14.25">
      <c r="A6538" s="229">
        <v>1109693</v>
      </c>
      <c r="B6538" s="21" t="s">
        <v>31</v>
      </c>
      <c r="C6538" s="32" t="s">
        <v>7336</v>
      </c>
      <c r="D6538" s="33" t="s">
        <v>44</v>
      </c>
      <c r="E6538" s="34">
        <v>240.45</v>
      </c>
      <c r="F6538" s="168">
        <f t="shared" si="116"/>
        <v>240.45</v>
      </c>
    </row>
    <row r="6539" spans="1:6" s="45" customFormat="1" ht="14.25">
      <c r="A6539" s="229">
        <v>1109680</v>
      </c>
      <c r="B6539" s="21" t="s">
        <v>31</v>
      </c>
      <c r="C6539" s="32" t="s">
        <v>7337</v>
      </c>
      <c r="D6539" s="33" t="s">
        <v>44</v>
      </c>
      <c r="E6539" s="34">
        <v>3591.25</v>
      </c>
      <c r="F6539" s="168">
        <f t="shared" si="116"/>
        <v>3591.25</v>
      </c>
    </row>
    <row r="6540" spans="1:6" s="45" customFormat="1" ht="24">
      <c r="A6540" s="229">
        <v>1107748</v>
      </c>
      <c r="B6540" s="21" t="s">
        <v>31</v>
      </c>
      <c r="C6540" s="32" t="s">
        <v>7338</v>
      </c>
      <c r="D6540" s="33" t="s">
        <v>44</v>
      </c>
      <c r="E6540" s="34">
        <v>12051.72</v>
      </c>
      <c r="F6540" s="168">
        <f t="shared" si="116"/>
        <v>12051.72</v>
      </c>
    </row>
    <row r="6541" spans="1:6" s="45" customFormat="1" ht="14.25">
      <c r="A6541" s="229">
        <v>1110000</v>
      </c>
      <c r="B6541" s="21" t="s">
        <v>31</v>
      </c>
      <c r="C6541" s="32" t="s">
        <v>7339</v>
      </c>
      <c r="D6541" s="33" t="s">
        <v>44</v>
      </c>
      <c r="E6541" s="34">
        <v>0</v>
      </c>
      <c r="F6541" s="168">
        <f t="shared" si="116"/>
        <v>0</v>
      </c>
    </row>
    <row r="6542" spans="1:6" s="45" customFormat="1" ht="14.25">
      <c r="A6542" s="229">
        <v>1106059</v>
      </c>
      <c r="B6542" s="21" t="s">
        <v>31</v>
      </c>
      <c r="C6542" s="32" t="s">
        <v>7340</v>
      </c>
      <c r="D6542" s="33" t="s">
        <v>44</v>
      </c>
      <c r="E6542" s="34">
        <v>571.55999999999995</v>
      </c>
      <c r="F6542" s="168">
        <f t="shared" si="116"/>
        <v>571.55999999999995</v>
      </c>
    </row>
    <row r="6543" spans="1:6" s="45" customFormat="1" ht="24">
      <c r="A6543" s="229">
        <v>1106060</v>
      </c>
      <c r="B6543" s="21" t="s">
        <v>31</v>
      </c>
      <c r="C6543" s="32" t="s">
        <v>7341</v>
      </c>
      <c r="D6543" s="33" t="s">
        <v>44</v>
      </c>
      <c r="E6543" s="34">
        <v>422.67</v>
      </c>
      <c r="F6543" s="168">
        <f t="shared" si="116"/>
        <v>422.67</v>
      </c>
    </row>
    <row r="6544" spans="1:6" s="45" customFormat="1" ht="14.25">
      <c r="A6544" s="229">
        <v>1100658</v>
      </c>
      <c r="B6544" s="21" t="s">
        <v>31</v>
      </c>
      <c r="C6544" s="32" t="s">
        <v>7342</v>
      </c>
      <c r="D6544" s="33" t="s">
        <v>44</v>
      </c>
      <c r="E6544" s="34">
        <v>493.17</v>
      </c>
      <c r="F6544" s="168">
        <f t="shared" si="116"/>
        <v>493.17</v>
      </c>
    </row>
    <row r="6545" spans="1:6" s="45" customFormat="1" ht="14.25">
      <c r="A6545" s="229">
        <v>1106159</v>
      </c>
      <c r="B6545" s="21" t="s">
        <v>31</v>
      </c>
      <c r="C6545" s="32" t="s">
        <v>7343</v>
      </c>
      <c r="D6545" s="33" t="s">
        <v>44</v>
      </c>
      <c r="E6545" s="34">
        <v>523.1</v>
      </c>
      <c r="F6545" s="168">
        <f t="shared" si="116"/>
        <v>523.1</v>
      </c>
    </row>
    <row r="6546" spans="1:6" s="45" customFormat="1" ht="14.25">
      <c r="A6546" s="229">
        <v>1107902</v>
      </c>
      <c r="B6546" s="21" t="s">
        <v>31</v>
      </c>
      <c r="C6546" s="32" t="s">
        <v>7344</v>
      </c>
      <c r="D6546" s="33" t="s">
        <v>44</v>
      </c>
      <c r="E6546" s="34">
        <v>556.51</v>
      </c>
      <c r="F6546" s="168">
        <f t="shared" si="116"/>
        <v>556.51</v>
      </c>
    </row>
    <row r="6547" spans="1:6" s="45" customFormat="1" ht="14.25">
      <c r="A6547" s="229">
        <v>1107906</v>
      </c>
      <c r="B6547" s="21" t="s">
        <v>31</v>
      </c>
      <c r="C6547" s="32" t="s">
        <v>7345</v>
      </c>
      <c r="D6547" s="33" t="s">
        <v>44</v>
      </c>
      <c r="E6547" s="34">
        <v>593.85</v>
      </c>
      <c r="F6547" s="168">
        <f t="shared" si="116"/>
        <v>593.85</v>
      </c>
    </row>
    <row r="6548" spans="1:6" s="45" customFormat="1" ht="14.25">
      <c r="A6548" s="229">
        <v>1107910</v>
      </c>
      <c r="B6548" s="21" t="s">
        <v>31</v>
      </c>
      <c r="C6548" s="32" t="s">
        <v>7346</v>
      </c>
      <c r="D6548" s="33" t="s">
        <v>44</v>
      </c>
      <c r="E6548" s="34">
        <v>635.58000000000004</v>
      </c>
      <c r="F6548" s="168">
        <f t="shared" si="116"/>
        <v>635.58000000000004</v>
      </c>
    </row>
    <row r="6549" spans="1:6" s="45" customFormat="1" ht="14.25">
      <c r="A6549" s="229">
        <v>1107911</v>
      </c>
      <c r="B6549" s="21" t="s">
        <v>31</v>
      </c>
      <c r="C6549" s="32" t="s">
        <v>7347</v>
      </c>
      <c r="D6549" s="33" t="s">
        <v>44</v>
      </c>
      <c r="E6549" s="34">
        <v>682.22</v>
      </c>
      <c r="F6549" s="168">
        <f t="shared" si="116"/>
        <v>682.22</v>
      </c>
    </row>
    <row r="6550" spans="1:6" s="45" customFormat="1" ht="14.25">
      <c r="A6550" s="229">
        <v>1107912</v>
      </c>
      <c r="B6550" s="21" t="s">
        <v>31</v>
      </c>
      <c r="C6550" s="32" t="s">
        <v>7348</v>
      </c>
      <c r="D6550" s="33" t="s">
        <v>44</v>
      </c>
      <c r="E6550" s="34">
        <v>748.31</v>
      </c>
      <c r="F6550" s="168">
        <f t="shared" si="116"/>
        <v>748.31</v>
      </c>
    </row>
    <row r="6551" spans="1:6" s="45" customFormat="1" ht="14.25">
      <c r="A6551" s="229">
        <v>1106164</v>
      </c>
      <c r="B6551" s="21" t="s">
        <v>31</v>
      </c>
      <c r="C6551" s="32" t="s">
        <v>7349</v>
      </c>
      <c r="D6551" s="33" t="s">
        <v>44</v>
      </c>
      <c r="E6551" s="34">
        <v>241.55</v>
      </c>
      <c r="F6551" s="168">
        <f t="shared" si="116"/>
        <v>241.55</v>
      </c>
    </row>
    <row r="6552" spans="1:6" s="45" customFormat="1" ht="14.25">
      <c r="A6552" s="229">
        <v>1106165</v>
      </c>
      <c r="B6552" s="21" t="s">
        <v>31</v>
      </c>
      <c r="C6552" s="32" t="s">
        <v>7350</v>
      </c>
      <c r="D6552" s="33" t="s">
        <v>44</v>
      </c>
      <c r="E6552" s="34">
        <v>393.42</v>
      </c>
      <c r="F6552" s="168">
        <f t="shared" si="116"/>
        <v>393.42</v>
      </c>
    </row>
    <row r="6553" spans="1:6" s="45" customFormat="1" ht="14.25">
      <c r="A6553" s="229">
        <v>1106156</v>
      </c>
      <c r="B6553" s="21" t="s">
        <v>31</v>
      </c>
      <c r="C6553" s="32" t="s">
        <v>7351</v>
      </c>
      <c r="D6553" s="33" t="s">
        <v>44</v>
      </c>
      <c r="E6553" s="34">
        <v>538.72</v>
      </c>
      <c r="F6553" s="168">
        <f t="shared" si="116"/>
        <v>538.72</v>
      </c>
    </row>
    <row r="6554" spans="1:6" s="45" customFormat="1" ht="14.25">
      <c r="A6554" s="229">
        <v>1107932</v>
      </c>
      <c r="B6554" s="21" t="s">
        <v>31</v>
      </c>
      <c r="C6554" s="32" t="s">
        <v>7352</v>
      </c>
      <c r="D6554" s="33" t="s">
        <v>44</v>
      </c>
      <c r="E6554" s="34">
        <v>573.80999999999995</v>
      </c>
      <c r="F6554" s="168">
        <f t="shared" si="116"/>
        <v>573.80999999999995</v>
      </c>
    </row>
    <row r="6555" spans="1:6" s="45" customFormat="1" ht="14.25">
      <c r="A6555" s="229">
        <v>1108111</v>
      </c>
      <c r="B6555" s="21" t="s">
        <v>31</v>
      </c>
      <c r="C6555" s="32" t="s">
        <v>7353</v>
      </c>
      <c r="D6555" s="33" t="s">
        <v>44</v>
      </c>
      <c r="E6555" s="34">
        <v>437.96</v>
      </c>
      <c r="F6555" s="168">
        <f t="shared" si="116"/>
        <v>437.96</v>
      </c>
    </row>
    <row r="6556" spans="1:6" s="45" customFormat="1" ht="14.25">
      <c r="A6556" s="229">
        <v>1108112</v>
      </c>
      <c r="B6556" s="21" t="s">
        <v>31</v>
      </c>
      <c r="C6556" s="32" t="s">
        <v>7354</v>
      </c>
      <c r="D6556" s="33" t="s">
        <v>44</v>
      </c>
      <c r="E6556" s="34">
        <v>447.8</v>
      </c>
      <c r="F6556" s="168">
        <f t="shared" si="116"/>
        <v>447.8</v>
      </c>
    </row>
    <row r="6557" spans="1:6" s="45" customFormat="1" ht="14.25">
      <c r="A6557" s="229">
        <v>1108113</v>
      </c>
      <c r="B6557" s="21" t="s">
        <v>31</v>
      </c>
      <c r="C6557" s="32" t="s">
        <v>7355</v>
      </c>
      <c r="D6557" s="33" t="s">
        <v>44</v>
      </c>
      <c r="E6557" s="34">
        <v>472.2</v>
      </c>
      <c r="F6557" s="168">
        <f t="shared" si="116"/>
        <v>472.2</v>
      </c>
    </row>
    <row r="6558" spans="1:6" s="45" customFormat="1" ht="14.25">
      <c r="A6558" s="229">
        <v>1108114</v>
      </c>
      <c r="B6558" s="21" t="s">
        <v>31</v>
      </c>
      <c r="C6558" s="32" t="s">
        <v>7356</v>
      </c>
      <c r="D6558" s="33" t="s">
        <v>44</v>
      </c>
      <c r="E6558" s="34">
        <v>499.43</v>
      </c>
      <c r="F6558" s="168">
        <f t="shared" si="116"/>
        <v>499.43</v>
      </c>
    </row>
    <row r="6559" spans="1:6" s="45" customFormat="1" ht="14.25">
      <c r="A6559" s="229">
        <v>1108061</v>
      </c>
      <c r="B6559" s="21" t="s">
        <v>31</v>
      </c>
      <c r="C6559" s="32" t="s">
        <v>7357</v>
      </c>
      <c r="D6559" s="33" t="s">
        <v>44</v>
      </c>
      <c r="E6559" s="34">
        <v>896.67</v>
      </c>
      <c r="F6559" s="168">
        <f t="shared" si="116"/>
        <v>896.67</v>
      </c>
    </row>
    <row r="6560" spans="1:6" s="45" customFormat="1" ht="14.25">
      <c r="A6560" s="229">
        <v>1108064</v>
      </c>
      <c r="B6560" s="21" t="s">
        <v>31</v>
      </c>
      <c r="C6560" s="32" t="s">
        <v>7358</v>
      </c>
      <c r="D6560" s="33" t="s">
        <v>44</v>
      </c>
      <c r="E6560" s="34">
        <v>968.37</v>
      </c>
      <c r="F6560" s="168">
        <f t="shared" si="116"/>
        <v>968.37</v>
      </c>
    </row>
    <row r="6561" spans="1:6" s="45" customFormat="1" ht="14.25">
      <c r="A6561" s="229">
        <v>1107888</v>
      </c>
      <c r="B6561" s="21" t="s">
        <v>31</v>
      </c>
      <c r="C6561" s="32" t="s">
        <v>7359</v>
      </c>
      <c r="D6561" s="33" t="s">
        <v>44</v>
      </c>
      <c r="E6561" s="34">
        <v>426.13</v>
      </c>
      <c r="F6561" s="168">
        <f t="shared" si="116"/>
        <v>426.13</v>
      </c>
    </row>
    <row r="6562" spans="1:6" s="45" customFormat="1" ht="14.25">
      <c r="A6562" s="229">
        <v>1107889</v>
      </c>
      <c r="B6562" s="21" t="s">
        <v>31</v>
      </c>
      <c r="C6562" s="32" t="s">
        <v>7360</v>
      </c>
      <c r="D6562" s="33" t="s">
        <v>44</v>
      </c>
      <c r="E6562" s="34">
        <v>277.55</v>
      </c>
      <c r="F6562" s="168">
        <f t="shared" si="116"/>
        <v>277.55</v>
      </c>
    </row>
    <row r="6563" spans="1:6" s="45" customFormat="1" ht="14.25">
      <c r="A6563" s="229">
        <v>1107892</v>
      </c>
      <c r="B6563" s="21" t="s">
        <v>31</v>
      </c>
      <c r="C6563" s="32" t="s">
        <v>7361</v>
      </c>
      <c r="D6563" s="33" t="s">
        <v>44</v>
      </c>
      <c r="E6563" s="34">
        <v>442.54</v>
      </c>
      <c r="F6563" s="168">
        <f t="shared" si="116"/>
        <v>442.54</v>
      </c>
    </row>
    <row r="6564" spans="1:6" s="45" customFormat="1" ht="14.25">
      <c r="A6564" s="229">
        <v>1107891</v>
      </c>
      <c r="B6564" s="21" t="s">
        <v>31</v>
      </c>
      <c r="C6564" s="32" t="s">
        <v>7362</v>
      </c>
      <c r="D6564" s="33" t="s">
        <v>44</v>
      </c>
      <c r="E6564" s="34">
        <v>296</v>
      </c>
      <c r="F6564" s="168">
        <f t="shared" si="116"/>
        <v>296</v>
      </c>
    </row>
    <row r="6565" spans="1:6" s="45" customFormat="1" ht="14.25">
      <c r="A6565" s="229">
        <v>1107928</v>
      </c>
      <c r="B6565" s="21" t="s">
        <v>31</v>
      </c>
      <c r="C6565" s="32" t="s">
        <v>7363</v>
      </c>
      <c r="D6565" s="33" t="s">
        <v>44</v>
      </c>
      <c r="E6565" s="34">
        <v>382.62</v>
      </c>
      <c r="F6565" s="168">
        <f t="shared" si="116"/>
        <v>382.62</v>
      </c>
    </row>
    <row r="6566" spans="1:6" s="45" customFormat="1" ht="14.25">
      <c r="A6566" s="229">
        <v>1107929</v>
      </c>
      <c r="B6566" s="21" t="s">
        <v>31</v>
      </c>
      <c r="C6566" s="32" t="s">
        <v>7364</v>
      </c>
      <c r="D6566" s="33" t="s">
        <v>44</v>
      </c>
      <c r="E6566" s="34">
        <v>235.55</v>
      </c>
      <c r="F6566" s="168">
        <f t="shared" si="116"/>
        <v>235.55</v>
      </c>
    </row>
    <row r="6567" spans="1:6" s="45" customFormat="1" ht="14.25">
      <c r="A6567" s="229">
        <v>1106109</v>
      </c>
      <c r="B6567" s="21" t="s">
        <v>31</v>
      </c>
      <c r="C6567" s="32" t="s">
        <v>7365</v>
      </c>
      <c r="D6567" s="33" t="s">
        <v>44</v>
      </c>
      <c r="E6567" s="34">
        <v>373.5</v>
      </c>
      <c r="F6567" s="168">
        <f t="shared" si="116"/>
        <v>373.5</v>
      </c>
    </row>
    <row r="6568" spans="1:6" s="45" customFormat="1" ht="14.25">
      <c r="A6568" s="229">
        <v>1106117</v>
      </c>
      <c r="B6568" s="21" t="s">
        <v>31</v>
      </c>
      <c r="C6568" s="32" t="s">
        <v>7366</v>
      </c>
      <c r="D6568" s="33" t="s">
        <v>44</v>
      </c>
      <c r="E6568" s="34">
        <v>226.44</v>
      </c>
      <c r="F6568" s="168">
        <f t="shared" si="116"/>
        <v>226.44</v>
      </c>
    </row>
    <row r="6569" spans="1:6" s="45" customFormat="1" ht="14.25">
      <c r="A6569" s="229">
        <v>1107896</v>
      </c>
      <c r="B6569" s="21" t="s">
        <v>31</v>
      </c>
      <c r="C6569" s="32" t="s">
        <v>7367</v>
      </c>
      <c r="D6569" s="33" t="s">
        <v>44</v>
      </c>
      <c r="E6569" s="34">
        <v>460.95</v>
      </c>
      <c r="F6569" s="168">
        <f t="shared" si="116"/>
        <v>460.95</v>
      </c>
    </row>
    <row r="6570" spans="1:6" s="45" customFormat="1" ht="14.25">
      <c r="A6570" s="229">
        <v>1107895</v>
      </c>
      <c r="B6570" s="21" t="s">
        <v>31</v>
      </c>
      <c r="C6570" s="32" t="s">
        <v>7368</v>
      </c>
      <c r="D6570" s="33" t="s">
        <v>44</v>
      </c>
      <c r="E6570" s="34">
        <v>316.68</v>
      </c>
      <c r="F6570" s="168">
        <f t="shared" si="116"/>
        <v>316.68</v>
      </c>
    </row>
    <row r="6571" spans="1:6" s="45" customFormat="1" ht="14.25">
      <c r="A6571" s="229">
        <v>1119528</v>
      </c>
      <c r="B6571" s="21" t="s">
        <v>31</v>
      </c>
      <c r="C6571" s="32" t="s">
        <v>7369</v>
      </c>
      <c r="D6571" s="33" t="s">
        <v>44</v>
      </c>
      <c r="E6571" s="34">
        <v>394.85</v>
      </c>
      <c r="F6571" s="168">
        <f t="shared" si="116"/>
        <v>394.85</v>
      </c>
    </row>
    <row r="6572" spans="1:6" s="45" customFormat="1" ht="14.25">
      <c r="A6572" s="229">
        <v>1106135</v>
      </c>
      <c r="B6572" s="21" t="s">
        <v>31</v>
      </c>
      <c r="C6572" s="32" t="s">
        <v>7370</v>
      </c>
      <c r="D6572" s="33" t="s">
        <v>44</v>
      </c>
      <c r="E6572" s="34">
        <v>249.36</v>
      </c>
      <c r="F6572" s="168">
        <f t="shared" si="116"/>
        <v>249.36</v>
      </c>
    </row>
    <row r="6573" spans="1:6" s="45" customFormat="1" ht="14.25">
      <c r="A6573" s="229">
        <v>1106136</v>
      </c>
      <c r="B6573" s="21" t="s">
        <v>31</v>
      </c>
      <c r="C6573" s="32" t="s">
        <v>7371</v>
      </c>
      <c r="D6573" s="33" t="s">
        <v>44</v>
      </c>
      <c r="E6573" s="34">
        <v>385.31</v>
      </c>
      <c r="F6573" s="168">
        <f t="shared" si="116"/>
        <v>385.31</v>
      </c>
    </row>
    <row r="6574" spans="1:6" s="45" customFormat="1" ht="14.25">
      <c r="A6574" s="229">
        <v>1106137</v>
      </c>
      <c r="B6574" s="21" t="s">
        <v>31</v>
      </c>
      <c r="C6574" s="32" t="s">
        <v>7372</v>
      </c>
      <c r="D6574" s="33" t="s">
        <v>44</v>
      </c>
      <c r="E6574" s="34">
        <v>239.83</v>
      </c>
      <c r="F6574" s="168">
        <f t="shared" si="116"/>
        <v>239.83</v>
      </c>
    </row>
    <row r="6575" spans="1:6" s="45" customFormat="1" ht="14.25">
      <c r="A6575" s="229">
        <v>1116127</v>
      </c>
      <c r="B6575" s="21" t="s">
        <v>31</v>
      </c>
      <c r="C6575" s="32" t="s">
        <v>7373</v>
      </c>
      <c r="D6575" s="33" t="s">
        <v>44</v>
      </c>
      <c r="E6575" s="34">
        <v>476.49</v>
      </c>
      <c r="F6575" s="168">
        <f t="shared" ref="F6575:F6638" si="117">E6575*$F$5038</f>
        <v>476.49</v>
      </c>
    </row>
    <row r="6576" spans="1:6" s="45" customFormat="1" ht="14.25">
      <c r="A6576" s="229">
        <v>1116126</v>
      </c>
      <c r="B6576" s="21" t="s">
        <v>31</v>
      </c>
      <c r="C6576" s="32" t="s">
        <v>7374</v>
      </c>
      <c r="D6576" s="33" t="s">
        <v>44</v>
      </c>
      <c r="E6576" s="34">
        <v>338.62</v>
      </c>
      <c r="F6576" s="168">
        <f t="shared" si="117"/>
        <v>338.62</v>
      </c>
    </row>
    <row r="6577" spans="1:6" s="45" customFormat="1" ht="14.25">
      <c r="A6577" s="229">
        <v>1107900</v>
      </c>
      <c r="B6577" s="21" t="s">
        <v>31</v>
      </c>
      <c r="C6577" s="32" t="s">
        <v>7375</v>
      </c>
      <c r="D6577" s="33" t="s">
        <v>44</v>
      </c>
      <c r="E6577" s="34">
        <v>481.44</v>
      </c>
      <c r="F6577" s="168">
        <f t="shared" si="117"/>
        <v>481.44</v>
      </c>
    </row>
    <row r="6578" spans="1:6" s="45" customFormat="1" ht="14.25">
      <c r="A6578" s="229">
        <v>1107899</v>
      </c>
      <c r="B6578" s="21" t="s">
        <v>31</v>
      </c>
      <c r="C6578" s="32" t="s">
        <v>7376</v>
      </c>
      <c r="D6578" s="33" t="s">
        <v>44</v>
      </c>
      <c r="E6578" s="34">
        <v>339.72</v>
      </c>
      <c r="F6578" s="168">
        <f t="shared" si="117"/>
        <v>339.72</v>
      </c>
    </row>
    <row r="6579" spans="1:6" s="45" customFormat="1" ht="14.25">
      <c r="A6579" s="229">
        <v>1107890</v>
      </c>
      <c r="B6579" s="21" t="s">
        <v>31</v>
      </c>
      <c r="C6579" s="32" t="s">
        <v>7377</v>
      </c>
      <c r="D6579" s="33" t="s">
        <v>44</v>
      </c>
      <c r="E6579" s="34">
        <v>410.8</v>
      </c>
      <c r="F6579" s="168">
        <f t="shared" si="117"/>
        <v>410.8</v>
      </c>
    </row>
    <row r="6580" spans="1:6" s="45" customFormat="1" ht="14.25">
      <c r="A6580" s="229">
        <v>1106138</v>
      </c>
      <c r="B6580" s="21" t="s">
        <v>31</v>
      </c>
      <c r="C6580" s="32" t="s">
        <v>7378</v>
      </c>
      <c r="D6580" s="33" t="s">
        <v>44</v>
      </c>
      <c r="E6580" s="34">
        <v>267.37</v>
      </c>
      <c r="F6580" s="168">
        <f t="shared" si="117"/>
        <v>267.37</v>
      </c>
    </row>
    <row r="6581" spans="1:6" s="45" customFormat="1" ht="14.25">
      <c r="A6581" s="229">
        <v>1106139</v>
      </c>
      <c r="B6581" s="21" t="s">
        <v>31</v>
      </c>
      <c r="C6581" s="32" t="s">
        <v>7379</v>
      </c>
      <c r="D6581" s="33" t="s">
        <v>44</v>
      </c>
      <c r="E6581" s="34">
        <v>400.8</v>
      </c>
      <c r="F6581" s="168">
        <f t="shared" si="117"/>
        <v>400.8</v>
      </c>
    </row>
    <row r="6582" spans="1:6" s="45" customFormat="1" ht="14.25">
      <c r="A6582" s="229">
        <v>1106140</v>
      </c>
      <c r="B6582" s="21" t="s">
        <v>31</v>
      </c>
      <c r="C6582" s="32" t="s">
        <v>7380</v>
      </c>
      <c r="D6582" s="33" t="s">
        <v>44</v>
      </c>
      <c r="E6582" s="34">
        <v>257.37</v>
      </c>
      <c r="F6582" s="168">
        <f t="shared" si="117"/>
        <v>257.37</v>
      </c>
    </row>
    <row r="6583" spans="1:6" s="45" customFormat="1" ht="14.25">
      <c r="A6583" s="229">
        <v>1107904</v>
      </c>
      <c r="B6583" s="21" t="s">
        <v>31</v>
      </c>
      <c r="C6583" s="32" t="s">
        <v>7381</v>
      </c>
      <c r="D6583" s="33" t="s">
        <v>44</v>
      </c>
      <c r="E6583" s="34">
        <v>504.39</v>
      </c>
      <c r="F6583" s="168">
        <f t="shared" si="117"/>
        <v>504.39</v>
      </c>
    </row>
    <row r="6584" spans="1:6" s="45" customFormat="1" ht="14.25">
      <c r="A6584" s="229">
        <v>1107903</v>
      </c>
      <c r="B6584" s="21" t="s">
        <v>31</v>
      </c>
      <c r="C6584" s="32" t="s">
        <v>7382</v>
      </c>
      <c r="D6584" s="33" t="s">
        <v>44</v>
      </c>
      <c r="E6584" s="34">
        <v>365.52</v>
      </c>
      <c r="F6584" s="168">
        <f t="shared" si="117"/>
        <v>365.52</v>
      </c>
    </row>
    <row r="6585" spans="1:6" s="45" customFormat="1" ht="14.25">
      <c r="A6585" s="229">
        <v>1107908</v>
      </c>
      <c r="B6585" s="21" t="s">
        <v>31</v>
      </c>
      <c r="C6585" s="32" t="s">
        <v>7383</v>
      </c>
      <c r="D6585" s="33" t="s">
        <v>44</v>
      </c>
      <c r="E6585" s="34">
        <v>529.95000000000005</v>
      </c>
      <c r="F6585" s="168">
        <f t="shared" si="117"/>
        <v>529.95000000000005</v>
      </c>
    </row>
    <row r="6586" spans="1:6" s="45" customFormat="1" ht="14.25">
      <c r="A6586" s="229">
        <v>1107907</v>
      </c>
      <c r="B6586" s="21" t="s">
        <v>31</v>
      </c>
      <c r="C6586" s="32" t="s">
        <v>7384</v>
      </c>
      <c r="D6586" s="33" t="s">
        <v>44</v>
      </c>
      <c r="E6586" s="34">
        <v>394.27</v>
      </c>
      <c r="F6586" s="168">
        <f t="shared" si="117"/>
        <v>394.27</v>
      </c>
    </row>
    <row r="6587" spans="1:6" s="45" customFormat="1" ht="14.25">
      <c r="A6587" s="229">
        <v>1107871</v>
      </c>
      <c r="B6587" s="21" t="s">
        <v>31</v>
      </c>
      <c r="C6587" s="32" t="s">
        <v>7385</v>
      </c>
      <c r="D6587" s="33" t="s">
        <v>44</v>
      </c>
      <c r="E6587" s="34">
        <v>439.93</v>
      </c>
      <c r="F6587" s="168">
        <f t="shared" si="117"/>
        <v>439.93</v>
      </c>
    </row>
    <row r="6588" spans="1:6" s="45" customFormat="1" ht="14.25">
      <c r="A6588" s="229">
        <v>1107870</v>
      </c>
      <c r="B6588" s="21" t="s">
        <v>31</v>
      </c>
      <c r="C6588" s="32" t="s">
        <v>7386</v>
      </c>
      <c r="D6588" s="33" t="s">
        <v>44</v>
      </c>
      <c r="E6588" s="34">
        <v>298.75</v>
      </c>
      <c r="F6588" s="168">
        <f t="shared" si="117"/>
        <v>298.75</v>
      </c>
    </row>
    <row r="6589" spans="1:6" s="45" customFormat="1" ht="14.25">
      <c r="A6589" s="229">
        <v>1106057</v>
      </c>
      <c r="B6589" s="21" t="s">
        <v>31</v>
      </c>
      <c r="C6589" s="32" t="s">
        <v>7387</v>
      </c>
      <c r="D6589" s="33" t="s">
        <v>44</v>
      </c>
      <c r="E6589" s="34">
        <v>428.76</v>
      </c>
      <c r="F6589" s="168">
        <f t="shared" si="117"/>
        <v>428.76</v>
      </c>
    </row>
    <row r="6590" spans="1:6" s="45" customFormat="1" ht="14.25">
      <c r="A6590" s="229">
        <v>1106058</v>
      </c>
      <c r="B6590" s="21" t="s">
        <v>31</v>
      </c>
      <c r="C6590" s="32" t="s">
        <v>7388</v>
      </c>
      <c r="D6590" s="33" t="s">
        <v>44</v>
      </c>
      <c r="E6590" s="34">
        <v>288.58999999999997</v>
      </c>
      <c r="F6590" s="168">
        <f t="shared" si="117"/>
        <v>288.58999999999997</v>
      </c>
    </row>
    <row r="6591" spans="1:6" s="45" customFormat="1" ht="14.25">
      <c r="A6591" s="229">
        <v>1106380</v>
      </c>
      <c r="B6591" s="21" t="s">
        <v>31</v>
      </c>
      <c r="C6591" s="32" t="s">
        <v>7389</v>
      </c>
      <c r="D6591" s="33" t="s">
        <v>44</v>
      </c>
      <c r="E6591" s="34">
        <v>417.44</v>
      </c>
      <c r="F6591" s="168">
        <f t="shared" si="117"/>
        <v>417.44</v>
      </c>
    </row>
    <row r="6592" spans="1:6" s="45" customFormat="1" ht="14.25">
      <c r="A6592" s="229">
        <v>1106378</v>
      </c>
      <c r="B6592" s="21" t="s">
        <v>31</v>
      </c>
      <c r="C6592" s="32" t="s">
        <v>7390</v>
      </c>
      <c r="D6592" s="33" t="s">
        <v>44</v>
      </c>
      <c r="E6592" s="34">
        <v>278.14999999999998</v>
      </c>
      <c r="F6592" s="168">
        <f t="shared" si="117"/>
        <v>278.14999999999998</v>
      </c>
    </row>
    <row r="6593" spans="1:6" s="45" customFormat="1" ht="14.25">
      <c r="A6593" s="229">
        <v>1116263</v>
      </c>
      <c r="B6593" s="21" t="s">
        <v>31</v>
      </c>
      <c r="C6593" s="32" t="s">
        <v>7391</v>
      </c>
      <c r="D6593" s="33" t="s">
        <v>44</v>
      </c>
      <c r="E6593" s="34">
        <v>407.07</v>
      </c>
      <c r="F6593" s="168">
        <f t="shared" si="117"/>
        <v>407.07</v>
      </c>
    </row>
    <row r="6594" spans="1:6" s="45" customFormat="1" ht="14.25">
      <c r="A6594" s="229">
        <v>1116267</v>
      </c>
      <c r="B6594" s="21" t="s">
        <v>31</v>
      </c>
      <c r="C6594" s="32" t="s">
        <v>7392</v>
      </c>
      <c r="D6594" s="33" t="s">
        <v>44</v>
      </c>
      <c r="E6594" s="34">
        <v>267.77</v>
      </c>
      <c r="F6594" s="168">
        <f t="shared" si="117"/>
        <v>267.77</v>
      </c>
    </row>
    <row r="6595" spans="1:6" s="45" customFormat="1" ht="14.25">
      <c r="A6595" s="229">
        <v>1106280</v>
      </c>
      <c r="B6595" s="21" t="s">
        <v>31</v>
      </c>
      <c r="C6595" s="32" t="s">
        <v>7393</v>
      </c>
      <c r="D6595" s="33" t="s">
        <v>44</v>
      </c>
      <c r="E6595" s="34">
        <v>436.25</v>
      </c>
      <c r="F6595" s="168">
        <f t="shared" si="117"/>
        <v>436.25</v>
      </c>
    </row>
    <row r="6596" spans="1:6" s="45" customFormat="1" ht="14.25">
      <c r="A6596" s="229">
        <v>1106289</v>
      </c>
      <c r="B6596" s="21" t="s">
        <v>31</v>
      </c>
      <c r="C6596" s="32" t="s">
        <v>7394</v>
      </c>
      <c r="D6596" s="33" t="s">
        <v>44</v>
      </c>
      <c r="E6596" s="34">
        <v>299.35000000000002</v>
      </c>
      <c r="F6596" s="168">
        <f t="shared" si="117"/>
        <v>299.35000000000002</v>
      </c>
    </row>
    <row r="6597" spans="1:6" s="45" customFormat="1" ht="14.25">
      <c r="A6597" s="229">
        <v>1116264</v>
      </c>
      <c r="B6597" s="21" t="s">
        <v>31</v>
      </c>
      <c r="C6597" s="32" t="s">
        <v>7395</v>
      </c>
      <c r="D6597" s="33" t="s">
        <v>44</v>
      </c>
      <c r="E6597" s="34">
        <v>425.32</v>
      </c>
      <c r="F6597" s="168">
        <f t="shared" si="117"/>
        <v>425.32</v>
      </c>
    </row>
    <row r="6598" spans="1:6" s="45" customFormat="1" ht="14.25">
      <c r="A6598" s="229">
        <v>1116268</v>
      </c>
      <c r="B6598" s="21" t="s">
        <v>31</v>
      </c>
      <c r="C6598" s="32" t="s">
        <v>7396</v>
      </c>
      <c r="D6598" s="33" t="s">
        <v>44</v>
      </c>
      <c r="E6598" s="34">
        <v>288.42</v>
      </c>
      <c r="F6598" s="168">
        <f t="shared" si="117"/>
        <v>288.42</v>
      </c>
    </row>
    <row r="6599" spans="1:6" s="45" customFormat="1" ht="14.25">
      <c r="A6599" s="229">
        <v>1106281</v>
      </c>
      <c r="B6599" s="21" t="s">
        <v>31</v>
      </c>
      <c r="C6599" s="32" t="s">
        <v>7397</v>
      </c>
      <c r="D6599" s="33" t="s">
        <v>44</v>
      </c>
      <c r="E6599" s="34">
        <v>460.48</v>
      </c>
      <c r="F6599" s="168">
        <f t="shared" si="117"/>
        <v>460.48</v>
      </c>
    </row>
    <row r="6600" spans="1:6" s="45" customFormat="1" ht="14.25">
      <c r="A6600" s="229">
        <v>1106382</v>
      </c>
      <c r="B6600" s="21" t="s">
        <v>31</v>
      </c>
      <c r="C6600" s="32" t="s">
        <v>7398</v>
      </c>
      <c r="D6600" s="33" t="s">
        <v>44</v>
      </c>
      <c r="E6600" s="34">
        <v>326.66000000000003</v>
      </c>
      <c r="F6600" s="168">
        <f t="shared" si="117"/>
        <v>326.66000000000003</v>
      </c>
    </row>
    <row r="6601" spans="1:6" s="45" customFormat="1" ht="14.25">
      <c r="A6601" s="229">
        <v>1116265</v>
      </c>
      <c r="B6601" s="21" t="s">
        <v>31</v>
      </c>
      <c r="C6601" s="32" t="s">
        <v>7399</v>
      </c>
      <c r="D6601" s="33" t="s">
        <v>44</v>
      </c>
      <c r="E6601" s="34">
        <v>448.75</v>
      </c>
      <c r="F6601" s="168">
        <f t="shared" si="117"/>
        <v>448.75</v>
      </c>
    </row>
    <row r="6602" spans="1:6" s="45" customFormat="1" ht="14.25">
      <c r="A6602" s="229">
        <v>1116269</v>
      </c>
      <c r="B6602" s="21" t="s">
        <v>31</v>
      </c>
      <c r="C6602" s="32" t="s">
        <v>7400</v>
      </c>
      <c r="D6602" s="33" t="s">
        <v>44</v>
      </c>
      <c r="E6602" s="34">
        <v>314.93</v>
      </c>
      <c r="F6602" s="168">
        <f t="shared" si="117"/>
        <v>314.93</v>
      </c>
    </row>
    <row r="6603" spans="1:6" s="45" customFormat="1" ht="14.25">
      <c r="A6603" s="229">
        <v>1106282</v>
      </c>
      <c r="B6603" s="21" t="s">
        <v>31</v>
      </c>
      <c r="C6603" s="32" t="s">
        <v>7401</v>
      </c>
      <c r="D6603" s="33" t="s">
        <v>44</v>
      </c>
      <c r="E6603" s="34">
        <v>487.52</v>
      </c>
      <c r="F6603" s="168">
        <f t="shared" si="117"/>
        <v>487.52</v>
      </c>
    </row>
    <row r="6604" spans="1:6" s="45" customFormat="1" ht="14.25">
      <c r="A6604" s="229">
        <v>1106384</v>
      </c>
      <c r="B6604" s="21" t="s">
        <v>31</v>
      </c>
      <c r="C6604" s="32" t="s">
        <v>7402</v>
      </c>
      <c r="D6604" s="33" t="s">
        <v>44</v>
      </c>
      <c r="E6604" s="34">
        <v>357.14</v>
      </c>
      <c r="F6604" s="168">
        <f t="shared" si="117"/>
        <v>357.14</v>
      </c>
    </row>
    <row r="6605" spans="1:6" s="45" customFormat="1" ht="14.25">
      <c r="A6605" s="229">
        <v>1116266</v>
      </c>
      <c r="B6605" s="21" t="s">
        <v>31</v>
      </c>
      <c r="C6605" s="32" t="s">
        <v>7403</v>
      </c>
      <c r="D6605" s="33" t="s">
        <v>44</v>
      </c>
      <c r="E6605" s="34">
        <v>474.94</v>
      </c>
      <c r="F6605" s="168">
        <f t="shared" si="117"/>
        <v>474.94</v>
      </c>
    </row>
    <row r="6606" spans="1:6" s="45" customFormat="1" ht="14.25">
      <c r="A6606" s="229">
        <v>1116270</v>
      </c>
      <c r="B6606" s="21" t="s">
        <v>31</v>
      </c>
      <c r="C6606" s="32" t="s">
        <v>7404</v>
      </c>
      <c r="D6606" s="33" t="s">
        <v>44</v>
      </c>
      <c r="E6606" s="34">
        <v>344.57</v>
      </c>
      <c r="F6606" s="168">
        <f t="shared" si="117"/>
        <v>344.57</v>
      </c>
    </row>
    <row r="6607" spans="1:6" s="45" customFormat="1" ht="14.25">
      <c r="A6607" s="229">
        <v>1107868</v>
      </c>
      <c r="B6607" s="21" t="s">
        <v>31</v>
      </c>
      <c r="C6607" s="32" t="s">
        <v>7405</v>
      </c>
      <c r="D6607" s="33" t="s">
        <v>44</v>
      </c>
      <c r="E6607" s="34">
        <v>342.02</v>
      </c>
      <c r="F6607" s="168">
        <f t="shared" si="117"/>
        <v>342.02</v>
      </c>
    </row>
    <row r="6608" spans="1:6" s="45" customFormat="1" ht="14.25">
      <c r="A6608" s="229">
        <v>1107869</v>
      </c>
      <c r="B6608" s="21" t="s">
        <v>31</v>
      </c>
      <c r="C6608" s="32" t="s">
        <v>7406</v>
      </c>
      <c r="D6608" s="33" t="s">
        <v>44</v>
      </c>
      <c r="E6608" s="34">
        <v>189.73</v>
      </c>
      <c r="F6608" s="168">
        <f t="shared" si="117"/>
        <v>189.73</v>
      </c>
    </row>
    <row r="6609" spans="1:6" s="45" customFormat="1" ht="14.25">
      <c r="A6609" s="229">
        <v>1103853</v>
      </c>
      <c r="B6609" s="21" t="s">
        <v>31</v>
      </c>
      <c r="C6609" s="32" t="s">
        <v>7407</v>
      </c>
      <c r="D6609" s="33" t="s">
        <v>44</v>
      </c>
      <c r="E6609" s="34">
        <v>433.6</v>
      </c>
      <c r="F6609" s="168">
        <f t="shared" si="117"/>
        <v>433.6</v>
      </c>
    </row>
    <row r="6610" spans="1:6" s="45" customFormat="1" ht="14.25">
      <c r="A6610" s="229">
        <v>1103852</v>
      </c>
      <c r="B6610" s="21" t="s">
        <v>31</v>
      </c>
      <c r="C6610" s="32" t="s">
        <v>7408</v>
      </c>
      <c r="D6610" s="33" t="s">
        <v>44</v>
      </c>
      <c r="E6610" s="34">
        <v>326.77</v>
      </c>
      <c r="F6610" s="168">
        <f t="shared" si="117"/>
        <v>326.77</v>
      </c>
    </row>
    <row r="6611" spans="1:6" s="45" customFormat="1" ht="14.25">
      <c r="A6611" s="229">
        <v>1106284</v>
      </c>
      <c r="B6611" s="21" t="s">
        <v>31</v>
      </c>
      <c r="C6611" s="32" t="s">
        <v>7409</v>
      </c>
      <c r="D6611" s="33" t="s">
        <v>44</v>
      </c>
      <c r="E6611" s="34">
        <v>433.75</v>
      </c>
      <c r="F6611" s="168">
        <f t="shared" si="117"/>
        <v>433.75</v>
      </c>
    </row>
    <row r="6612" spans="1:6" s="45" customFormat="1" ht="14.25">
      <c r="A6612" s="229">
        <v>1108116</v>
      </c>
      <c r="B6612" s="21" t="s">
        <v>31</v>
      </c>
      <c r="C6612" s="32" t="s">
        <v>7410</v>
      </c>
      <c r="D6612" s="33" t="s">
        <v>44</v>
      </c>
      <c r="E6612" s="34">
        <v>438.81</v>
      </c>
      <c r="F6612" s="168">
        <f t="shared" si="117"/>
        <v>438.81</v>
      </c>
    </row>
    <row r="6613" spans="1:6" s="45" customFormat="1" ht="14.25">
      <c r="A6613" s="229">
        <v>1108118</v>
      </c>
      <c r="B6613" s="21" t="s">
        <v>31</v>
      </c>
      <c r="C6613" s="32" t="s">
        <v>7411</v>
      </c>
      <c r="D6613" s="33" t="s">
        <v>44</v>
      </c>
      <c r="E6613" s="34">
        <v>460.95</v>
      </c>
      <c r="F6613" s="168">
        <f t="shared" si="117"/>
        <v>460.95</v>
      </c>
    </row>
    <row r="6614" spans="1:6" s="45" customFormat="1" ht="14.25">
      <c r="A6614" s="229">
        <v>1106158</v>
      </c>
      <c r="B6614" s="21" t="s">
        <v>31</v>
      </c>
      <c r="C6614" s="32" t="s">
        <v>7412</v>
      </c>
      <c r="D6614" s="33" t="s">
        <v>44</v>
      </c>
      <c r="E6614" s="34">
        <v>487.75</v>
      </c>
      <c r="F6614" s="168">
        <f t="shared" si="117"/>
        <v>487.75</v>
      </c>
    </row>
    <row r="6615" spans="1:6" s="45" customFormat="1" ht="14.25">
      <c r="A6615" s="229">
        <v>1108120</v>
      </c>
      <c r="B6615" s="21" t="s">
        <v>31</v>
      </c>
      <c r="C6615" s="32" t="s">
        <v>7413</v>
      </c>
      <c r="D6615" s="33" t="s">
        <v>44</v>
      </c>
      <c r="E6615" s="34">
        <v>517.71</v>
      </c>
      <c r="F6615" s="168">
        <f t="shared" si="117"/>
        <v>517.71</v>
      </c>
    </row>
    <row r="6616" spans="1:6" s="45" customFormat="1" ht="14.25">
      <c r="A6616" s="229">
        <v>1106050</v>
      </c>
      <c r="B6616" s="21" t="s">
        <v>31</v>
      </c>
      <c r="C6616" s="32" t="s">
        <v>7414</v>
      </c>
      <c r="D6616" s="33" t="s">
        <v>44</v>
      </c>
      <c r="E6616" s="34">
        <v>46.21</v>
      </c>
      <c r="F6616" s="168">
        <f t="shared" si="117"/>
        <v>46.21</v>
      </c>
    </row>
    <row r="6617" spans="1:6" s="45" customFormat="1" ht="14.25">
      <c r="A6617" s="229">
        <v>1106051</v>
      </c>
      <c r="B6617" s="21" t="s">
        <v>31</v>
      </c>
      <c r="C6617" s="32" t="s">
        <v>7415</v>
      </c>
      <c r="D6617" s="33" t="s">
        <v>44</v>
      </c>
      <c r="E6617" s="34">
        <v>38.64</v>
      </c>
      <c r="F6617" s="168">
        <f t="shared" si="117"/>
        <v>38.64</v>
      </c>
    </row>
    <row r="6618" spans="1:6" s="45" customFormat="1" ht="14.25">
      <c r="A6618" s="229">
        <v>1106061</v>
      </c>
      <c r="B6618" s="21" t="s">
        <v>31</v>
      </c>
      <c r="C6618" s="32" t="s">
        <v>7416</v>
      </c>
      <c r="D6618" s="33" t="s">
        <v>44</v>
      </c>
      <c r="E6618" s="34">
        <v>53.53</v>
      </c>
      <c r="F6618" s="168">
        <f t="shared" si="117"/>
        <v>53.53</v>
      </c>
    </row>
    <row r="6619" spans="1:6" s="45" customFormat="1" ht="14.25">
      <c r="A6619" s="229">
        <v>1106087</v>
      </c>
      <c r="B6619" s="21" t="s">
        <v>31</v>
      </c>
      <c r="C6619" s="32" t="s">
        <v>7417</v>
      </c>
      <c r="D6619" s="33" t="s">
        <v>44</v>
      </c>
      <c r="E6619" s="34">
        <v>46.18</v>
      </c>
      <c r="F6619" s="168">
        <f t="shared" si="117"/>
        <v>46.18</v>
      </c>
    </row>
    <row r="6620" spans="1:6" s="45" customFormat="1" ht="24">
      <c r="A6620" s="229">
        <v>1107860</v>
      </c>
      <c r="B6620" s="21" t="s">
        <v>31</v>
      </c>
      <c r="C6620" s="32" t="s">
        <v>7418</v>
      </c>
      <c r="D6620" s="33" t="s">
        <v>44</v>
      </c>
      <c r="E6620" s="34">
        <v>53.76</v>
      </c>
      <c r="F6620" s="168">
        <f t="shared" si="117"/>
        <v>53.76</v>
      </c>
    </row>
    <row r="6621" spans="1:6" s="45" customFormat="1" ht="14.25">
      <c r="A6621" s="229">
        <v>1106088</v>
      </c>
      <c r="B6621" s="21" t="s">
        <v>31</v>
      </c>
      <c r="C6621" s="32" t="s">
        <v>7419</v>
      </c>
      <c r="D6621" s="33" t="s">
        <v>44</v>
      </c>
      <c r="E6621" s="34">
        <v>57.03</v>
      </c>
      <c r="F6621" s="168">
        <f t="shared" si="117"/>
        <v>57.03</v>
      </c>
    </row>
    <row r="6622" spans="1:6" s="45" customFormat="1" ht="14.25">
      <c r="A6622" s="229">
        <v>1106128</v>
      </c>
      <c r="B6622" s="21" t="s">
        <v>31</v>
      </c>
      <c r="C6622" s="32" t="s">
        <v>7420</v>
      </c>
      <c r="D6622" s="33" t="s">
        <v>44</v>
      </c>
      <c r="E6622" s="34">
        <v>46.95</v>
      </c>
      <c r="F6622" s="168">
        <f t="shared" si="117"/>
        <v>46.95</v>
      </c>
    </row>
    <row r="6623" spans="1:6" s="45" customFormat="1" ht="14.25">
      <c r="A6623" s="229">
        <v>1108056</v>
      </c>
      <c r="B6623" s="21" t="s">
        <v>31</v>
      </c>
      <c r="C6623" s="32" t="s">
        <v>7421</v>
      </c>
      <c r="D6623" s="33" t="s">
        <v>44</v>
      </c>
      <c r="E6623" s="34">
        <v>2845.93</v>
      </c>
      <c r="F6623" s="168">
        <f t="shared" si="117"/>
        <v>2845.93</v>
      </c>
    </row>
    <row r="6624" spans="1:6" s="45" customFormat="1" ht="14.25">
      <c r="A6624" s="229">
        <v>1108059</v>
      </c>
      <c r="B6624" s="21" t="s">
        <v>31</v>
      </c>
      <c r="C6624" s="32" t="s">
        <v>7422</v>
      </c>
      <c r="D6624" s="33" t="s">
        <v>44</v>
      </c>
      <c r="E6624" s="34">
        <v>3261.27</v>
      </c>
      <c r="F6624" s="168">
        <f t="shared" si="117"/>
        <v>3261.27</v>
      </c>
    </row>
    <row r="6625" spans="1:6" s="45" customFormat="1" ht="14.25">
      <c r="A6625" s="229">
        <v>1207700</v>
      </c>
      <c r="B6625" s="21" t="s">
        <v>31</v>
      </c>
      <c r="C6625" s="32" t="s">
        <v>7423</v>
      </c>
      <c r="D6625" s="33" t="s">
        <v>44</v>
      </c>
      <c r="E6625" s="34">
        <v>560.86</v>
      </c>
      <c r="F6625" s="168">
        <f t="shared" si="117"/>
        <v>560.86</v>
      </c>
    </row>
    <row r="6626" spans="1:6" s="45" customFormat="1" ht="14.25">
      <c r="A6626" s="229">
        <v>1207701</v>
      </c>
      <c r="B6626" s="21" t="s">
        <v>31</v>
      </c>
      <c r="C6626" s="32" t="s">
        <v>7424</v>
      </c>
      <c r="D6626" s="33" t="s">
        <v>44</v>
      </c>
      <c r="E6626" s="34">
        <v>594.15</v>
      </c>
      <c r="F6626" s="168">
        <f t="shared" si="117"/>
        <v>594.15</v>
      </c>
    </row>
    <row r="6627" spans="1:6" s="45" customFormat="1" ht="14.25">
      <c r="A6627" s="229">
        <v>1207702</v>
      </c>
      <c r="B6627" s="21" t="s">
        <v>31</v>
      </c>
      <c r="C6627" s="32" t="s">
        <v>7425</v>
      </c>
      <c r="D6627" s="33" t="s">
        <v>44</v>
      </c>
      <c r="E6627" s="34">
        <v>631.39</v>
      </c>
      <c r="F6627" s="168">
        <f t="shared" si="117"/>
        <v>631.39</v>
      </c>
    </row>
    <row r="6628" spans="1:6" s="45" customFormat="1" ht="14.25">
      <c r="A6628" s="229">
        <v>1207708</v>
      </c>
      <c r="B6628" s="21" t="s">
        <v>31</v>
      </c>
      <c r="C6628" s="32" t="s">
        <v>7426</v>
      </c>
      <c r="D6628" s="33" t="s">
        <v>44</v>
      </c>
      <c r="E6628" s="34">
        <v>573.99</v>
      </c>
      <c r="F6628" s="168">
        <f t="shared" si="117"/>
        <v>573.99</v>
      </c>
    </row>
    <row r="6629" spans="1:6" s="45" customFormat="1" ht="14.25">
      <c r="A6629" s="229">
        <v>1207703</v>
      </c>
      <c r="B6629" s="21" t="s">
        <v>31</v>
      </c>
      <c r="C6629" s="32" t="s">
        <v>7427</v>
      </c>
      <c r="D6629" s="33" t="s">
        <v>44</v>
      </c>
      <c r="E6629" s="34">
        <v>719.64</v>
      </c>
      <c r="F6629" s="168">
        <f t="shared" si="117"/>
        <v>719.64</v>
      </c>
    </row>
    <row r="6630" spans="1:6" s="45" customFormat="1" ht="14.25">
      <c r="A6630" s="229">
        <v>1207709</v>
      </c>
      <c r="B6630" s="21" t="s">
        <v>31</v>
      </c>
      <c r="C6630" s="32" t="s">
        <v>7428</v>
      </c>
      <c r="D6630" s="33" t="s">
        <v>44</v>
      </c>
      <c r="E6630" s="34">
        <v>654.87</v>
      </c>
      <c r="F6630" s="168">
        <f t="shared" si="117"/>
        <v>654.87</v>
      </c>
    </row>
    <row r="6631" spans="1:6" s="45" customFormat="1" ht="14.25">
      <c r="A6631" s="229">
        <v>1207710</v>
      </c>
      <c r="B6631" s="21" t="s">
        <v>31</v>
      </c>
      <c r="C6631" s="32" t="s">
        <v>7429</v>
      </c>
      <c r="D6631" s="33" t="s">
        <v>44</v>
      </c>
      <c r="E6631" s="34">
        <v>867.49</v>
      </c>
      <c r="F6631" s="168">
        <f t="shared" si="117"/>
        <v>867.49</v>
      </c>
    </row>
    <row r="6632" spans="1:6" s="45" customFormat="1" ht="14.25">
      <c r="A6632" s="229">
        <v>1207711</v>
      </c>
      <c r="B6632" s="21" t="s">
        <v>31</v>
      </c>
      <c r="C6632" s="32" t="s">
        <v>7430</v>
      </c>
      <c r="D6632" s="33" t="s">
        <v>44</v>
      </c>
      <c r="E6632" s="34">
        <v>1082.69</v>
      </c>
      <c r="F6632" s="168">
        <f t="shared" si="117"/>
        <v>1082.69</v>
      </c>
    </row>
    <row r="6633" spans="1:6" s="45" customFormat="1" ht="14.25">
      <c r="A6633" s="229">
        <v>1207713</v>
      </c>
      <c r="B6633" s="21" t="s">
        <v>31</v>
      </c>
      <c r="C6633" s="32" t="s">
        <v>7431</v>
      </c>
      <c r="D6633" s="33" t="s">
        <v>44</v>
      </c>
      <c r="E6633" s="34">
        <v>1641.88</v>
      </c>
      <c r="F6633" s="168">
        <f t="shared" si="117"/>
        <v>1641.88</v>
      </c>
    </row>
    <row r="6634" spans="1:6" s="45" customFormat="1" ht="14.25">
      <c r="A6634" s="229">
        <v>1207714</v>
      </c>
      <c r="B6634" s="21" t="s">
        <v>31</v>
      </c>
      <c r="C6634" s="32" t="s">
        <v>7432</v>
      </c>
      <c r="D6634" s="33" t="s">
        <v>44</v>
      </c>
      <c r="E6634" s="34">
        <v>906.66</v>
      </c>
      <c r="F6634" s="168">
        <f t="shared" si="117"/>
        <v>906.66</v>
      </c>
    </row>
    <row r="6635" spans="1:6" s="45" customFormat="1" ht="14.25">
      <c r="A6635" s="229">
        <v>1207715</v>
      </c>
      <c r="B6635" s="21" t="s">
        <v>31</v>
      </c>
      <c r="C6635" s="32" t="s">
        <v>7433</v>
      </c>
      <c r="D6635" s="33" t="s">
        <v>44</v>
      </c>
      <c r="E6635" s="34">
        <v>1130.25</v>
      </c>
      <c r="F6635" s="168">
        <f t="shared" si="117"/>
        <v>1130.25</v>
      </c>
    </row>
    <row r="6636" spans="1:6" s="45" customFormat="1" ht="14.25">
      <c r="A6636" s="229">
        <v>1207717</v>
      </c>
      <c r="B6636" s="21" t="s">
        <v>31</v>
      </c>
      <c r="C6636" s="32" t="s">
        <v>7434</v>
      </c>
      <c r="D6636" s="33" t="s">
        <v>44</v>
      </c>
      <c r="E6636" s="34">
        <v>1708.46</v>
      </c>
      <c r="F6636" s="168">
        <f t="shared" si="117"/>
        <v>1708.46</v>
      </c>
    </row>
    <row r="6637" spans="1:6" s="45" customFormat="1" ht="14.25">
      <c r="A6637" s="229">
        <v>1207718</v>
      </c>
      <c r="B6637" s="21" t="s">
        <v>31</v>
      </c>
      <c r="C6637" s="32" t="s">
        <v>7435</v>
      </c>
      <c r="D6637" s="33" t="s">
        <v>44</v>
      </c>
      <c r="E6637" s="34">
        <v>950.47</v>
      </c>
      <c r="F6637" s="168">
        <f t="shared" si="117"/>
        <v>950.47</v>
      </c>
    </row>
    <row r="6638" spans="1:6" s="45" customFormat="1" ht="14.25">
      <c r="A6638" s="229">
        <v>1207719</v>
      </c>
      <c r="B6638" s="21" t="s">
        <v>31</v>
      </c>
      <c r="C6638" s="32" t="s">
        <v>7436</v>
      </c>
      <c r="D6638" s="33" t="s">
        <v>44</v>
      </c>
      <c r="E6638" s="34">
        <v>1183.45</v>
      </c>
      <c r="F6638" s="168">
        <f t="shared" si="117"/>
        <v>1183.45</v>
      </c>
    </row>
    <row r="6639" spans="1:6" s="45" customFormat="1" ht="14.25">
      <c r="A6639" s="229">
        <v>1207721</v>
      </c>
      <c r="B6639" s="21" t="s">
        <v>31</v>
      </c>
      <c r="C6639" s="32" t="s">
        <v>7437</v>
      </c>
      <c r="D6639" s="33" t="s">
        <v>44</v>
      </c>
      <c r="E6639" s="34">
        <v>1782.94</v>
      </c>
      <c r="F6639" s="168">
        <f t="shared" ref="F6639:F6702" si="118">E6639*$F$5038</f>
        <v>1782.94</v>
      </c>
    </row>
    <row r="6640" spans="1:6" s="45" customFormat="1" ht="14.25">
      <c r="A6640" s="229">
        <v>1207722</v>
      </c>
      <c r="B6640" s="21" t="s">
        <v>31</v>
      </c>
      <c r="C6640" s="32" t="s">
        <v>7438</v>
      </c>
      <c r="D6640" s="33" t="s">
        <v>44</v>
      </c>
      <c r="E6640" s="34">
        <v>1054.29</v>
      </c>
      <c r="F6640" s="168">
        <f t="shared" si="118"/>
        <v>1054.29</v>
      </c>
    </row>
    <row r="6641" spans="1:6" s="45" customFormat="1" ht="14.25">
      <c r="A6641" s="229">
        <v>1207723</v>
      </c>
      <c r="B6641" s="21" t="s">
        <v>31</v>
      </c>
      <c r="C6641" s="32" t="s">
        <v>7439</v>
      </c>
      <c r="D6641" s="33" t="s">
        <v>44</v>
      </c>
      <c r="E6641" s="34">
        <v>1309.52</v>
      </c>
      <c r="F6641" s="168">
        <f t="shared" si="118"/>
        <v>1309.52</v>
      </c>
    </row>
    <row r="6642" spans="1:6" s="45" customFormat="1" ht="14.25">
      <c r="A6642" s="229">
        <v>1207725</v>
      </c>
      <c r="B6642" s="21" t="s">
        <v>31</v>
      </c>
      <c r="C6642" s="32" t="s">
        <v>7440</v>
      </c>
      <c r="D6642" s="33" t="s">
        <v>44</v>
      </c>
      <c r="E6642" s="34">
        <v>1959.44</v>
      </c>
      <c r="F6642" s="168">
        <f t="shared" si="118"/>
        <v>1959.44</v>
      </c>
    </row>
    <row r="6643" spans="1:6" s="45" customFormat="1" ht="14.25">
      <c r="A6643" s="229">
        <v>1207728</v>
      </c>
      <c r="B6643" s="21" t="s">
        <v>31</v>
      </c>
      <c r="C6643" s="32" t="s">
        <v>7441</v>
      </c>
      <c r="D6643" s="33" t="s">
        <v>44</v>
      </c>
      <c r="E6643" s="34">
        <v>832.27</v>
      </c>
      <c r="F6643" s="168">
        <f t="shared" si="118"/>
        <v>832.27</v>
      </c>
    </row>
    <row r="6644" spans="1:6" s="45" customFormat="1" ht="14.25">
      <c r="A6644" s="229">
        <v>1207727</v>
      </c>
      <c r="B6644" s="21" t="s">
        <v>31</v>
      </c>
      <c r="C6644" s="32" t="s">
        <v>7442</v>
      </c>
      <c r="D6644" s="33" t="s">
        <v>44</v>
      </c>
      <c r="E6644" s="34">
        <v>815.42</v>
      </c>
      <c r="F6644" s="168">
        <f t="shared" si="118"/>
        <v>815.42</v>
      </c>
    </row>
    <row r="6645" spans="1:6" s="45" customFormat="1" ht="14.25">
      <c r="A6645" s="229">
        <v>1207726</v>
      </c>
      <c r="B6645" s="21" t="s">
        <v>31</v>
      </c>
      <c r="C6645" s="32" t="s">
        <v>7443</v>
      </c>
      <c r="D6645" s="33" t="s">
        <v>44</v>
      </c>
      <c r="E6645" s="34">
        <v>801.95</v>
      </c>
      <c r="F6645" s="168">
        <f t="shared" si="118"/>
        <v>801.95</v>
      </c>
    </row>
    <row r="6646" spans="1:6" s="45" customFormat="1" ht="14.25">
      <c r="A6646" s="229">
        <v>1208329</v>
      </c>
      <c r="B6646" s="21" t="s">
        <v>31</v>
      </c>
      <c r="C6646" s="32" t="s">
        <v>7444</v>
      </c>
      <c r="D6646" s="33" t="s">
        <v>44</v>
      </c>
      <c r="E6646" s="34">
        <v>786.43</v>
      </c>
      <c r="F6646" s="168">
        <f t="shared" si="118"/>
        <v>786.43</v>
      </c>
    </row>
    <row r="6647" spans="1:6" s="45" customFormat="1" ht="14.25">
      <c r="A6647" s="229">
        <v>1207685</v>
      </c>
      <c r="B6647" s="21" t="s">
        <v>31</v>
      </c>
      <c r="C6647" s="32" t="s">
        <v>7445</v>
      </c>
      <c r="D6647" s="33" t="s">
        <v>44</v>
      </c>
      <c r="E6647" s="34">
        <v>873.24</v>
      </c>
      <c r="F6647" s="168">
        <f t="shared" si="118"/>
        <v>873.24</v>
      </c>
    </row>
    <row r="6648" spans="1:6" s="45" customFormat="1" ht="14.25">
      <c r="A6648" s="229">
        <v>1207684</v>
      </c>
      <c r="B6648" s="21" t="s">
        <v>31</v>
      </c>
      <c r="C6648" s="32" t="s">
        <v>7446</v>
      </c>
      <c r="D6648" s="33" t="s">
        <v>44</v>
      </c>
      <c r="E6648" s="34">
        <v>850.98</v>
      </c>
      <c r="F6648" s="168">
        <f t="shared" si="118"/>
        <v>850.98</v>
      </c>
    </row>
    <row r="6649" spans="1:6" s="45" customFormat="1" ht="14.25">
      <c r="A6649" s="229">
        <v>1207683</v>
      </c>
      <c r="B6649" s="21" t="s">
        <v>31</v>
      </c>
      <c r="C6649" s="32" t="s">
        <v>7447</v>
      </c>
      <c r="D6649" s="33" t="s">
        <v>44</v>
      </c>
      <c r="E6649" s="34">
        <v>834.02</v>
      </c>
      <c r="F6649" s="168">
        <f t="shared" si="118"/>
        <v>834.02</v>
      </c>
    </row>
    <row r="6650" spans="1:6" s="45" customFormat="1" ht="14.25">
      <c r="A6650" s="229">
        <v>1208337</v>
      </c>
      <c r="B6650" s="21" t="s">
        <v>31</v>
      </c>
      <c r="C6650" s="32" t="s">
        <v>7448</v>
      </c>
      <c r="D6650" s="33" t="s">
        <v>44</v>
      </c>
      <c r="E6650" s="34">
        <v>815.98</v>
      </c>
      <c r="F6650" s="168">
        <f t="shared" si="118"/>
        <v>815.98</v>
      </c>
    </row>
    <row r="6651" spans="1:6" s="45" customFormat="1" ht="14.25">
      <c r="A6651" s="229">
        <v>1207691</v>
      </c>
      <c r="B6651" s="21" t="s">
        <v>31</v>
      </c>
      <c r="C6651" s="32" t="s">
        <v>7449</v>
      </c>
      <c r="D6651" s="33" t="s">
        <v>44</v>
      </c>
      <c r="E6651" s="34">
        <v>922.18</v>
      </c>
      <c r="F6651" s="168">
        <f t="shared" si="118"/>
        <v>922.18</v>
      </c>
    </row>
    <row r="6652" spans="1:6" s="45" customFormat="1" ht="14.25">
      <c r="A6652" s="229">
        <v>1207690</v>
      </c>
      <c r="B6652" s="21" t="s">
        <v>31</v>
      </c>
      <c r="C6652" s="32" t="s">
        <v>7450</v>
      </c>
      <c r="D6652" s="33" t="s">
        <v>44</v>
      </c>
      <c r="E6652" s="34">
        <v>891.87</v>
      </c>
      <c r="F6652" s="168">
        <f t="shared" si="118"/>
        <v>891.87</v>
      </c>
    </row>
    <row r="6653" spans="1:6" s="45" customFormat="1" ht="14.25">
      <c r="A6653" s="229">
        <v>1207689</v>
      </c>
      <c r="B6653" s="21" t="s">
        <v>31</v>
      </c>
      <c r="C6653" s="32" t="s">
        <v>7451</v>
      </c>
      <c r="D6653" s="33" t="s">
        <v>44</v>
      </c>
      <c r="E6653" s="34">
        <v>866.39</v>
      </c>
      <c r="F6653" s="168">
        <f t="shared" si="118"/>
        <v>866.39</v>
      </c>
    </row>
    <row r="6654" spans="1:6" s="45" customFormat="1" ht="14.25">
      <c r="A6654" s="229">
        <v>1208345</v>
      </c>
      <c r="B6654" s="21" t="s">
        <v>31</v>
      </c>
      <c r="C6654" s="32" t="s">
        <v>7452</v>
      </c>
      <c r="D6654" s="33" t="s">
        <v>44</v>
      </c>
      <c r="E6654" s="34">
        <v>845.38</v>
      </c>
      <c r="F6654" s="168">
        <f t="shared" si="118"/>
        <v>845.38</v>
      </c>
    </row>
    <row r="6655" spans="1:6" s="45" customFormat="1" ht="14.25">
      <c r="A6655" s="229">
        <v>1207697</v>
      </c>
      <c r="B6655" s="21" t="s">
        <v>31</v>
      </c>
      <c r="C6655" s="32" t="s">
        <v>7453</v>
      </c>
      <c r="D6655" s="33" t="s">
        <v>44</v>
      </c>
      <c r="E6655" s="34">
        <v>983.21</v>
      </c>
      <c r="F6655" s="168">
        <f t="shared" si="118"/>
        <v>983.21</v>
      </c>
    </row>
    <row r="6656" spans="1:6" s="45" customFormat="1" ht="14.25">
      <c r="A6656" s="229">
        <v>1207696</v>
      </c>
      <c r="B6656" s="21" t="s">
        <v>31</v>
      </c>
      <c r="C6656" s="32" t="s">
        <v>7454</v>
      </c>
      <c r="D6656" s="33" t="s">
        <v>44</v>
      </c>
      <c r="E6656" s="34">
        <v>939.89</v>
      </c>
      <c r="F6656" s="168">
        <f t="shared" si="118"/>
        <v>939.89</v>
      </c>
    </row>
    <row r="6657" spans="1:6" s="45" customFormat="1" ht="14.25">
      <c r="A6657" s="229">
        <v>1207695</v>
      </c>
      <c r="B6657" s="21" t="s">
        <v>31</v>
      </c>
      <c r="C6657" s="32" t="s">
        <v>7455</v>
      </c>
      <c r="D6657" s="33" t="s">
        <v>44</v>
      </c>
      <c r="E6657" s="34">
        <v>910.42</v>
      </c>
      <c r="F6657" s="168">
        <f t="shared" si="118"/>
        <v>910.42</v>
      </c>
    </row>
    <row r="6658" spans="1:6" s="45" customFormat="1" ht="14.25">
      <c r="A6658" s="229">
        <v>1208353</v>
      </c>
      <c r="B6658" s="21" t="s">
        <v>31</v>
      </c>
      <c r="C6658" s="32" t="s">
        <v>7456</v>
      </c>
      <c r="D6658" s="33" t="s">
        <v>44</v>
      </c>
      <c r="E6658" s="34">
        <v>880.8</v>
      </c>
      <c r="F6658" s="168">
        <f t="shared" si="118"/>
        <v>880.8</v>
      </c>
    </row>
    <row r="6659" spans="1:6" s="45" customFormat="1" ht="14.25">
      <c r="A6659" s="229">
        <v>1207663</v>
      </c>
      <c r="B6659" s="21" t="s">
        <v>31</v>
      </c>
      <c r="C6659" s="32" t="s">
        <v>7457</v>
      </c>
      <c r="D6659" s="33" t="s">
        <v>44</v>
      </c>
      <c r="E6659" s="34">
        <v>1150.17</v>
      </c>
      <c r="F6659" s="168">
        <f t="shared" si="118"/>
        <v>1150.17</v>
      </c>
    </row>
    <row r="6660" spans="1:6" s="45" customFormat="1" ht="14.25">
      <c r="A6660" s="229">
        <v>1207662</v>
      </c>
      <c r="B6660" s="21" t="s">
        <v>31</v>
      </c>
      <c r="C6660" s="32" t="s">
        <v>7458</v>
      </c>
      <c r="D6660" s="33" t="s">
        <v>44</v>
      </c>
      <c r="E6660" s="34">
        <v>1121.19</v>
      </c>
      <c r="F6660" s="168">
        <f t="shared" si="118"/>
        <v>1121.19</v>
      </c>
    </row>
    <row r="6661" spans="1:6" s="45" customFormat="1" ht="14.25">
      <c r="A6661" s="229">
        <v>1207661</v>
      </c>
      <c r="B6661" s="21" t="s">
        <v>31</v>
      </c>
      <c r="C6661" s="32" t="s">
        <v>7459</v>
      </c>
      <c r="D6661" s="33" t="s">
        <v>44</v>
      </c>
      <c r="E6661" s="34">
        <v>1098.01</v>
      </c>
      <c r="F6661" s="168">
        <f t="shared" si="118"/>
        <v>1098.01</v>
      </c>
    </row>
    <row r="6662" spans="1:6" s="45" customFormat="1" ht="14.25">
      <c r="A6662" s="229">
        <v>1208361</v>
      </c>
      <c r="B6662" s="21" t="s">
        <v>31</v>
      </c>
      <c r="C6662" s="32" t="s">
        <v>7460</v>
      </c>
      <c r="D6662" s="33" t="s">
        <v>44</v>
      </c>
      <c r="E6662" s="34">
        <v>1063.23</v>
      </c>
      <c r="F6662" s="168">
        <f t="shared" si="118"/>
        <v>1063.23</v>
      </c>
    </row>
    <row r="6663" spans="1:6" s="45" customFormat="1" ht="14.25">
      <c r="A6663" s="229">
        <v>1207669</v>
      </c>
      <c r="B6663" s="21" t="s">
        <v>31</v>
      </c>
      <c r="C6663" s="32" t="s">
        <v>7461</v>
      </c>
      <c r="D6663" s="33" t="s">
        <v>44</v>
      </c>
      <c r="E6663" s="34">
        <v>1279.77</v>
      </c>
      <c r="F6663" s="168">
        <f t="shared" si="118"/>
        <v>1279.77</v>
      </c>
    </row>
    <row r="6664" spans="1:6" s="45" customFormat="1" ht="14.25">
      <c r="A6664" s="229">
        <v>1207668</v>
      </c>
      <c r="B6664" s="21" t="s">
        <v>31</v>
      </c>
      <c r="C6664" s="32" t="s">
        <v>7462</v>
      </c>
      <c r="D6664" s="33" t="s">
        <v>44</v>
      </c>
      <c r="E6664" s="34">
        <v>1243.79</v>
      </c>
      <c r="F6664" s="168">
        <f t="shared" si="118"/>
        <v>1243.79</v>
      </c>
    </row>
    <row r="6665" spans="1:6" s="45" customFormat="1" ht="14.25">
      <c r="A6665" s="229">
        <v>1207667</v>
      </c>
      <c r="B6665" s="21" t="s">
        <v>31</v>
      </c>
      <c r="C6665" s="32" t="s">
        <v>7463</v>
      </c>
      <c r="D6665" s="33" t="s">
        <v>44</v>
      </c>
      <c r="E6665" s="34">
        <v>1189.83</v>
      </c>
      <c r="F6665" s="168">
        <f t="shared" si="118"/>
        <v>1189.83</v>
      </c>
    </row>
    <row r="6666" spans="1:6" s="45" customFormat="1" ht="14.25">
      <c r="A6666" s="229">
        <v>1208369</v>
      </c>
      <c r="B6666" s="21" t="s">
        <v>31</v>
      </c>
      <c r="C6666" s="32" t="s">
        <v>7464</v>
      </c>
      <c r="D6666" s="33" t="s">
        <v>44</v>
      </c>
      <c r="E6666" s="34">
        <v>1135.8699999999999</v>
      </c>
      <c r="F6666" s="168">
        <f t="shared" si="118"/>
        <v>1135.8699999999999</v>
      </c>
    </row>
    <row r="6667" spans="1:6" s="45" customFormat="1" ht="14.25">
      <c r="A6667" s="229">
        <v>1207682</v>
      </c>
      <c r="B6667" s="21" t="s">
        <v>31</v>
      </c>
      <c r="C6667" s="32" t="s">
        <v>7465</v>
      </c>
      <c r="D6667" s="33" t="s">
        <v>44</v>
      </c>
      <c r="E6667" s="34">
        <v>927.42</v>
      </c>
      <c r="F6667" s="168">
        <f t="shared" si="118"/>
        <v>927.42</v>
      </c>
    </row>
    <row r="6668" spans="1:6" s="45" customFormat="1" ht="14.25">
      <c r="A6668" s="229">
        <v>1207681</v>
      </c>
      <c r="B6668" s="21" t="s">
        <v>31</v>
      </c>
      <c r="C6668" s="32" t="s">
        <v>7466</v>
      </c>
      <c r="D6668" s="33" t="s">
        <v>44</v>
      </c>
      <c r="E6668" s="34">
        <v>910.57</v>
      </c>
      <c r="F6668" s="168">
        <f t="shared" si="118"/>
        <v>910.57</v>
      </c>
    </row>
    <row r="6669" spans="1:6" s="45" customFormat="1" ht="14.25">
      <c r="A6669" s="229">
        <v>1207729</v>
      </c>
      <c r="B6669" s="21" t="s">
        <v>31</v>
      </c>
      <c r="C6669" s="32" t="s">
        <v>7467</v>
      </c>
      <c r="D6669" s="33" t="s">
        <v>44</v>
      </c>
      <c r="E6669" s="34">
        <v>897.1</v>
      </c>
      <c r="F6669" s="168">
        <f t="shared" si="118"/>
        <v>897.1</v>
      </c>
    </row>
    <row r="6670" spans="1:6" s="45" customFormat="1" ht="14.25">
      <c r="A6670" s="229">
        <v>1208333</v>
      </c>
      <c r="B6670" s="21" t="s">
        <v>31</v>
      </c>
      <c r="C6670" s="32" t="s">
        <v>7468</v>
      </c>
      <c r="D6670" s="33" t="s">
        <v>44</v>
      </c>
      <c r="E6670" s="34">
        <v>881.58</v>
      </c>
      <c r="F6670" s="168">
        <f t="shared" si="118"/>
        <v>881.58</v>
      </c>
    </row>
    <row r="6671" spans="1:6" s="45" customFormat="1" ht="14.25">
      <c r="A6671" s="229">
        <v>1207688</v>
      </c>
      <c r="B6671" s="21" t="s">
        <v>31</v>
      </c>
      <c r="C6671" s="32" t="s">
        <v>7469</v>
      </c>
      <c r="D6671" s="33" t="s">
        <v>44</v>
      </c>
      <c r="E6671" s="34">
        <v>971.28</v>
      </c>
      <c r="F6671" s="168">
        <f t="shared" si="118"/>
        <v>971.28</v>
      </c>
    </row>
    <row r="6672" spans="1:6" s="45" customFormat="1" ht="14.25">
      <c r="A6672" s="229">
        <v>1207687</v>
      </c>
      <c r="B6672" s="21" t="s">
        <v>31</v>
      </c>
      <c r="C6672" s="32" t="s">
        <v>7470</v>
      </c>
      <c r="D6672" s="33" t="s">
        <v>44</v>
      </c>
      <c r="E6672" s="34">
        <v>949.02</v>
      </c>
      <c r="F6672" s="168">
        <f t="shared" si="118"/>
        <v>949.02</v>
      </c>
    </row>
    <row r="6673" spans="1:6" s="45" customFormat="1" ht="14.25">
      <c r="A6673" s="229">
        <v>1207686</v>
      </c>
      <c r="B6673" s="21" t="s">
        <v>31</v>
      </c>
      <c r="C6673" s="32" t="s">
        <v>7471</v>
      </c>
      <c r="D6673" s="33" t="s">
        <v>44</v>
      </c>
      <c r="E6673" s="34">
        <v>932.05</v>
      </c>
      <c r="F6673" s="168">
        <f t="shared" si="118"/>
        <v>932.05</v>
      </c>
    </row>
    <row r="6674" spans="1:6" s="45" customFormat="1" ht="14.25">
      <c r="A6674" s="229">
        <v>1208341</v>
      </c>
      <c r="B6674" s="21" t="s">
        <v>31</v>
      </c>
      <c r="C6674" s="32" t="s">
        <v>7472</v>
      </c>
      <c r="D6674" s="33" t="s">
        <v>44</v>
      </c>
      <c r="E6674" s="34">
        <v>914.02</v>
      </c>
      <c r="F6674" s="168">
        <f t="shared" si="118"/>
        <v>914.02</v>
      </c>
    </row>
    <row r="6675" spans="1:6" s="45" customFormat="1" ht="14.25">
      <c r="A6675" s="229">
        <v>1207694</v>
      </c>
      <c r="B6675" s="21" t="s">
        <v>31</v>
      </c>
      <c r="C6675" s="32" t="s">
        <v>7473</v>
      </c>
      <c r="D6675" s="33" t="s">
        <v>44</v>
      </c>
      <c r="E6675" s="34">
        <v>1023.28</v>
      </c>
      <c r="F6675" s="168">
        <f t="shared" si="118"/>
        <v>1023.28</v>
      </c>
    </row>
    <row r="6676" spans="1:6" s="45" customFormat="1" ht="14.25">
      <c r="A6676" s="229">
        <v>1207693</v>
      </c>
      <c r="B6676" s="21" t="s">
        <v>31</v>
      </c>
      <c r="C6676" s="32" t="s">
        <v>7474</v>
      </c>
      <c r="D6676" s="33" t="s">
        <v>44</v>
      </c>
      <c r="E6676" s="34">
        <v>992.97</v>
      </c>
      <c r="F6676" s="168">
        <f t="shared" si="118"/>
        <v>992.97</v>
      </c>
    </row>
    <row r="6677" spans="1:6" s="45" customFormat="1" ht="14.25">
      <c r="A6677" s="229">
        <v>1207692</v>
      </c>
      <c r="B6677" s="21" t="s">
        <v>31</v>
      </c>
      <c r="C6677" s="32" t="s">
        <v>7475</v>
      </c>
      <c r="D6677" s="33" t="s">
        <v>44</v>
      </c>
      <c r="E6677" s="34">
        <v>967.49</v>
      </c>
      <c r="F6677" s="168">
        <f t="shared" si="118"/>
        <v>967.49</v>
      </c>
    </row>
    <row r="6678" spans="1:6" s="45" customFormat="1" ht="14.25">
      <c r="A6678" s="229">
        <v>1208349</v>
      </c>
      <c r="B6678" s="21" t="s">
        <v>31</v>
      </c>
      <c r="C6678" s="32" t="s">
        <v>7476</v>
      </c>
      <c r="D6678" s="33" t="s">
        <v>44</v>
      </c>
      <c r="E6678" s="34">
        <v>946.48</v>
      </c>
      <c r="F6678" s="168">
        <f t="shared" si="118"/>
        <v>946.48</v>
      </c>
    </row>
    <row r="6679" spans="1:6" s="45" customFormat="1" ht="14.25">
      <c r="A6679" s="229">
        <v>1207660</v>
      </c>
      <c r="B6679" s="21" t="s">
        <v>31</v>
      </c>
      <c r="C6679" s="32" t="s">
        <v>7477</v>
      </c>
      <c r="D6679" s="33" t="s">
        <v>44</v>
      </c>
      <c r="E6679" s="34">
        <v>1087.57</v>
      </c>
      <c r="F6679" s="168">
        <f t="shared" si="118"/>
        <v>1087.57</v>
      </c>
    </row>
    <row r="6680" spans="1:6" s="45" customFormat="1" ht="14.25">
      <c r="A6680" s="229">
        <v>1207699</v>
      </c>
      <c r="B6680" s="21" t="s">
        <v>31</v>
      </c>
      <c r="C6680" s="32" t="s">
        <v>7478</v>
      </c>
      <c r="D6680" s="33" t="s">
        <v>44</v>
      </c>
      <c r="E6680" s="34">
        <v>1044.25</v>
      </c>
      <c r="F6680" s="168">
        <f t="shared" si="118"/>
        <v>1044.25</v>
      </c>
    </row>
    <row r="6681" spans="1:6" s="45" customFormat="1" ht="14.25">
      <c r="A6681" s="229">
        <v>1207698</v>
      </c>
      <c r="B6681" s="21" t="s">
        <v>31</v>
      </c>
      <c r="C6681" s="32" t="s">
        <v>7479</v>
      </c>
      <c r="D6681" s="33" t="s">
        <v>44</v>
      </c>
      <c r="E6681" s="34">
        <v>1014.79</v>
      </c>
      <c r="F6681" s="168">
        <f t="shared" si="118"/>
        <v>1014.79</v>
      </c>
    </row>
    <row r="6682" spans="1:6" s="45" customFormat="1" ht="14.25">
      <c r="A6682" s="229">
        <v>1208357</v>
      </c>
      <c r="B6682" s="21" t="s">
        <v>31</v>
      </c>
      <c r="C6682" s="32" t="s">
        <v>7480</v>
      </c>
      <c r="D6682" s="33" t="s">
        <v>44</v>
      </c>
      <c r="E6682" s="34">
        <v>985.16</v>
      </c>
      <c r="F6682" s="168">
        <f t="shared" si="118"/>
        <v>985.16</v>
      </c>
    </row>
    <row r="6683" spans="1:6" s="45" customFormat="1" ht="14.25">
      <c r="A6683" s="229">
        <v>1207666</v>
      </c>
      <c r="B6683" s="21" t="s">
        <v>31</v>
      </c>
      <c r="C6683" s="32" t="s">
        <v>7481</v>
      </c>
      <c r="D6683" s="33" t="s">
        <v>44</v>
      </c>
      <c r="E6683" s="34">
        <v>1258.01</v>
      </c>
      <c r="F6683" s="168">
        <f t="shared" si="118"/>
        <v>1258.01</v>
      </c>
    </row>
    <row r="6684" spans="1:6" s="45" customFormat="1" ht="14.25">
      <c r="A6684" s="229">
        <v>1207665</v>
      </c>
      <c r="B6684" s="21" t="s">
        <v>31</v>
      </c>
      <c r="C6684" s="32" t="s">
        <v>7482</v>
      </c>
      <c r="D6684" s="33" t="s">
        <v>44</v>
      </c>
      <c r="E6684" s="34">
        <v>1229.03</v>
      </c>
      <c r="F6684" s="168">
        <f t="shared" si="118"/>
        <v>1229.03</v>
      </c>
    </row>
    <row r="6685" spans="1:6" s="45" customFormat="1" ht="14.25">
      <c r="A6685" s="229">
        <v>1207664</v>
      </c>
      <c r="B6685" s="21" t="s">
        <v>31</v>
      </c>
      <c r="C6685" s="32" t="s">
        <v>7483</v>
      </c>
      <c r="D6685" s="33" t="s">
        <v>44</v>
      </c>
      <c r="E6685" s="34">
        <v>1205.8499999999999</v>
      </c>
      <c r="F6685" s="168">
        <f t="shared" si="118"/>
        <v>1205.8499999999999</v>
      </c>
    </row>
    <row r="6686" spans="1:6" s="45" customFormat="1" ht="14.25">
      <c r="A6686" s="229">
        <v>1208365</v>
      </c>
      <c r="B6686" s="21" t="s">
        <v>31</v>
      </c>
      <c r="C6686" s="32" t="s">
        <v>7484</v>
      </c>
      <c r="D6686" s="33" t="s">
        <v>44</v>
      </c>
      <c r="E6686" s="34">
        <v>1171.07</v>
      </c>
      <c r="F6686" s="168">
        <f t="shared" si="118"/>
        <v>1171.07</v>
      </c>
    </row>
    <row r="6687" spans="1:6" s="45" customFormat="1" ht="14.25">
      <c r="A6687" s="229">
        <v>1207672</v>
      </c>
      <c r="B6687" s="21" t="s">
        <v>31</v>
      </c>
      <c r="C6687" s="32" t="s">
        <v>7485</v>
      </c>
      <c r="D6687" s="33" t="s">
        <v>44</v>
      </c>
      <c r="E6687" s="34">
        <v>1391.33</v>
      </c>
      <c r="F6687" s="168">
        <f t="shared" si="118"/>
        <v>1391.33</v>
      </c>
    </row>
    <row r="6688" spans="1:6" s="45" customFormat="1" ht="14.25">
      <c r="A6688" s="229">
        <v>1207671</v>
      </c>
      <c r="B6688" s="21" t="s">
        <v>31</v>
      </c>
      <c r="C6688" s="32" t="s">
        <v>7486</v>
      </c>
      <c r="D6688" s="33" t="s">
        <v>44</v>
      </c>
      <c r="E6688" s="34">
        <v>1355.35</v>
      </c>
      <c r="F6688" s="168">
        <f t="shared" si="118"/>
        <v>1355.35</v>
      </c>
    </row>
    <row r="6689" spans="1:6" s="45" customFormat="1" ht="14.25">
      <c r="A6689" s="229">
        <v>1207670</v>
      </c>
      <c r="B6689" s="21" t="s">
        <v>31</v>
      </c>
      <c r="C6689" s="32" t="s">
        <v>7487</v>
      </c>
      <c r="D6689" s="33" t="s">
        <v>44</v>
      </c>
      <c r="E6689" s="34">
        <v>1301.3900000000001</v>
      </c>
      <c r="F6689" s="168">
        <f t="shared" si="118"/>
        <v>1301.3900000000001</v>
      </c>
    </row>
    <row r="6690" spans="1:6" s="45" customFormat="1" ht="14.25">
      <c r="A6690" s="229">
        <v>1208373</v>
      </c>
      <c r="B6690" s="21" t="s">
        <v>31</v>
      </c>
      <c r="C6690" s="32" t="s">
        <v>7488</v>
      </c>
      <c r="D6690" s="33" t="s">
        <v>44</v>
      </c>
      <c r="E6690" s="34">
        <v>1247.43</v>
      </c>
      <c r="F6690" s="168">
        <f t="shared" si="118"/>
        <v>1247.43</v>
      </c>
    </row>
    <row r="6691" spans="1:6" s="45" customFormat="1" ht="14.25">
      <c r="A6691" s="229">
        <v>1400976</v>
      </c>
      <c r="B6691" s="21" t="s">
        <v>31</v>
      </c>
      <c r="C6691" s="32" t="s">
        <v>7489</v>
      </c>
      <c r="D6691" s="33" t="s">
        <v>21</v>
      </c>
      <c r="E6691" s="34">
        <v>4.91</v>
      </c>
      <c r="F6691" s="168">
        <f t="shared" si="118"/>
        <v>4.91</v>
      </c>
    </row>
    <row r="6692" spans="1:6" s="45" customFormat="1" ht="14.25">
      <c r="A6692" s="229">
        <v>1400970</v>
      </c>
      <c r="B6692" s="21" t="s">
        <v>31</v>
      </c>
      <c r="C6692" s="32" t="s">
        <v>7490</v>
      </c>
      <c r="D6692" s="33" t="s">
        <v>21</v>
      </c>
      <c r="E6692" s="34">
        <v>2.34</v>
      </c>
      <c r="F6692" s="168">
        <f t="shared" si="118"/>
        <v>2.34</v>
      </c>
    </row>
    <row r="6693" spans="1:6" s="45" customFormat="1" ht="14.25">
      <c r="A6693" s="229">
        <v>1400971</v>
      </c>
      <c r="B6693" s="21" t="s">
        <v>31</v>
      </c>
      <c r="C6693" s="32" t="s">
        <v>7491</v>
      </c>
      <c r="D6693" s="33" t="s">
        <v>21</v>
      </c>
      <c r="E6693" s="34">
        <v>10.199999999999999</v>
      </c>
      <c r="F6693" s="168">
        <f t="shared" si="118"/>
        <v>10.199999999999999</v>
      </c>
    </row>
    <row r="6694" spans="1:6" s="45" customFormat="1" ht="14.25">
      <c r="A6694" s="229">
        <v>1400972</v>
      </c>
      <c r="B6694" s="21" t="s">
        <v>31</v>
      </c>
      <c r="C6694" s="32" t="s">
        <v>7492</v>
      </c>
      <c r="D6694" s="33" t="s">
        <v>21</v>
      </c>
      <c r="E6694" s="34">
        <v>2.29</v>
      </c>
      <c r="F6694" s="168">
        <f t="shared" si="118"/>
        <v>2.29</v>
      </c>
    </row>
    <row r="6695" spans="1:6" s="45" customFormat="1" ht="14.25">
      <c r="A6695" s="229">
        <v>1416201</v>
      </c>
      <c r="B6695" s="21" t="s">
        <v>31</v>
      </c>
      <c r="C6695" s="32" t="s">
        <v>7493</v>
      </c>
      <c r="D6695" s="33" t="s">
        <v>2449</v>
      </c>
      <c r="E6695" s="34">
        <v>0.21</v>
      </c>
      <c r="F6695" s="168">
        <f t="shared" si="118"/>
        <v>0.21</v>
      </c>
    </row>
    <row r="6696" spans="1:6" s="45" customFormat="1" ht="14.25">
      <c r="A6696" s="229">
        <v>1400969</v>
      </c>
      <c r="B6696" s="21" t="s">
        <v>31</v>
      </c>
      <c r="C6696" s="32" t="s">
        <v>7494</v>
      </c>
      <c r="D6696" s="33" t="s">
        <v>20</v>
      </c>
      <c r="E6696" s="34">
        <v>0.16</v>
      </c>
      <c r="F6696" s="168">
        <f t="shared" si="118"/>
        <v>0.16</v>
      </c>
    </row>
    <row r="6697" spans="1:6" s="45" customFormat="1" ht="14.25">
      <c r="A6697" s="229">
        <v>1400975</v>
      </c>
      <c r="B6697" s="21" t="s">
        <v>31</v>
      </c>
      <c r="C6697" s="32" t="s">
        <v>7495</v>
      </c>
      <c r="D6697" s="33" t="s">
        <v>21</v>
      </c>
      <c r="E6697" s="34">
        <v>4.16</v>
      </c>
      <c r="F6697" s="168">
        <f t="shared" si="118"/>
        <v>4.16</v>
      </c>
    </row>
    <row r="6698" spans="1:6" s="45" customFormat="1" ht="14.25">
      <c r="A6698" s="229">
        <v>1416141</v>
      </c>
      <c r="B6698" s="21" t="s">
        <v>31</v>
      </c>
      <c r="C6698" s="32" t="s">
        <v>7496</v>
      </c>
      <c r="D6698" s="33" t="s">
        <v>21</v>
      </c>
      <c r="E6698" s="34">
        <v>3.53</v>
      </c>
      <c r="F6698" s="168">
        <f t="shared" si="118"/>
        <v>3.53</v>
      </c>
    </row>
    <row r="6699" spans="1:6" s="45" customFormat="1" ht="14.25">
      <c r="A6699" s="229">
        <v>1416142</v>
      </c>
      <c r="B6699" s="21" t="s">
        <v>31</v>
      </c>
      <c r="C6699" s="32" t="s">
        <v>7497</v>
      </c>
      <c r="D6699" s="33" t="s">
        <v>21</v>
      </c>
      <c r="E6699" s="34">
        <v>5.38</v>
      </c>
      <c r="F6699" s="168">
        <f t="shared" si="118"/>
        <v>5.38</v>
      </c>
    </row>
    <row r="6700" spans="1:6" s="45" customFormat="1" ht="14.25">
      <c r="A6700" s="229">
        <v>1400973</v>
      </c>
      <c r="B6700" s="21" t="s">
        <v>31</v>
      </c>
      <c r="C6700" s="32" t="s">
        <v>7498</v>
      </c>
      <c r="D6700" s="33" t="s">
        <v>21</v>
      </c>
      <c r="E6700" s="34">
        <v>1.56</v>
      </c>
      <c r="F6700" s="168">
        <f t="shared" si="118"/>
        <v>1.56</v>
      </c>
    </row>
    <row r="6701" spans="1:6" s="45" customFormat="1" ht="14.25">
      <c r="A6701" s="229">
        <v>1400974</v>
      </c>
      <c r="B6701" s="21" t="s">
        <v>31</v>
      </c>
      <c r="C6701" s="32" t="s">
        <v>7499</v>
      </c>
      <c r="D6701" s="33" t="s">
        <v>21</v>
      </c>
      <c r="E6701" s="34">
        <v>1.82</v>
      </c>
      <c r="F6701" s="168">
        <f t="shared" si="118"/>
        <v>1.82</v>
      </c>
    </row>
    <row r="6702" spans="1:6" s="45" customFormat="1" ht="14.25">
      <c r="A6702" s="229">
        <v>1416139</v>
      </c>
      <c r="B6702" s="21" t="s">
        <v>31</v>
      </c>
      <c r="C6702" s="32" t="s">
        <v>7500</v>
      </c>
      <c r="D6702" s="33" t="s">
        <v>21</v>
      </c>
      <c r="E6702" s="34">
        <v>2.0099999999999998</v>
      </c>
      <c r="F6702" s="168">
        <f t="shared" si="118"/>
        <v>2.0099999999999998</v>
      </c>
    </row>
    <row r="6703" spans="1:6" s="45" customFormat="1" ht="14.25">
      <c r="A6703" s="229">
        <v>1416202</v>
      </c>
      <c r="B6703" s="21" t="s">
        <v>31</v>
      </c>
      <c r="C6703" s="32" t="s">
        <v>7501</v>
      </c>
      <c r="D6703" s="33" t="s">
        <v>21</v>
      </c>
      <c r="E6703" s="34">
        <v>2.31</v>
      </c>
      <c r="F6703" s="168">
        <f t="shared" ref="F6703:F6766" si="119">E6703*$F$5038</f>
        <v>2.31</v>
      </c>
    </row>
    <row r="6704" spans="1:6" s="45" customFormat="1" ht="14.25">
      <c r="A6704" s="229">
        <v>1416140</v>
      </c>
      <c r="B6704" s="21" t="s">
        <v>31</v>
      </c>
      <c r="C6704" s="32" t="s">
        <v>7502</v>
      </c>
      <c r="D6704" s="33" t="s">
        <v>21</v>
      </c>
      <c r="E6704" s="34">
        <v>2.63</v>
      </c>
      <c r="F6704" s="168">
        <f t="shared" si="119"/>
        <v>2.63</v>
      </c>
    </row>
    <row r="6705" spans="1:6" s="45" customFormat="1" ht="14.25">
      <c r="A6705" s="229">
        <v>1419543</v>
      </c>
      <c r="B6705" s="21" t="s">
        <v>31</v>
      </c>
      <c r="C6705" s="32" t="s">
        <v>7503</v>
      </c>
      <c r="D6705" s="33" t="s">
        <v>20</v>
      </c>
      <c r="E6705" s="34">
        <v>0.2</v>
      </c>
      <c r="F6705" s="168">
        <f t="shared" si="119"/>
        <v>0.2</v>
      </c>
    </row>
    <row r="6706" spans="1:6" s="45" customFormat="1" ht="14.25">
      <c r="A6706" s="229">
        <v>1408173</v>
      </c>
      <c r="B6706" s="21" t="s">
        <v>31</v>
      </c>
      <c r="C6706" s="32" t="s">
        <v>7504</v>
      </c>
      <c r="D6706" s="33" t="s">
        <v>2449</v>
      </c>
      <c r="E6706" s="34">
        <v>0.06</v>
      </c>
      <c r="F6706" s="168">
        <f t="shared" si="119"/>
        <v>0.06</v>
      </c>
    </row>
    <row r="6707" spans="1:6" s="45" customFormat="1" ht="14.25">
      <c r="A6707" s="229">
        <v>1407063</v>
      </c>
      <c r="B6707" s="21" t="s">
        <v>31</v>
      </c>
      <c r="C6707" s="32" t="s">
        <v>7505</v>
      </c>
      <c r="D6707" s="33" t="s">
        <v>20</v>
      </c>
      <c r="E6707" s="34">
        <v>7.67</v>
      </c>
      <c r="F6707" s="168">
        <f t="shared" si="119"/>
        <v>7.67</v>
      </c>
    </row>
    <row r="6708" spans="1:6" s="45" customFormat="1" ht="14.25">
      <c r="A6708" s="229">
        <v>1407064</v>
      </c>
      <c r="B6708" s="21" t="s">
        <v>31</v>
      </c>
      <c r="C6708" s="32" t="s">
        <v>7506</v>
      </c>
      <c r="D6708" s="33" t="s">
        <v>20</v>
      </c>
      <c r="E6708" s="34">
        <v>7.92</v>
      </c>
      <c r="F6708" s="168">
        <f t="shared" si="119"/>
        <v>7.92</v>
      </c>
    </row>
    <row r="6709" spans="1:6" s="45" customFormat="1" ht="14.25">
      <c r="A6709" s="229">
        <v>1407065</v>
      </c>
      <c r="B6709" s="21" t="s">
        <v>31</v>
      </c>
      <c r="C6709" s="32" t="s">
        <v>7507</v>
      </c>
      <c r="D6709" s="33" t="s">
        <v>20</v>
      </c>
      <c r="E6709" s="34">
        <v>8.11</v>
      </c>
      <c r="F6709" s="168">
        <f t="shared" si="119"/>
        <v>8.11</v>
      </c>
    </row>
    <row r="6710" spans="1:6" s="45" customFormat="1" ht="14.25">
      <c r="A6710" s="229">
        <v>1407066</v>
      </c>
      <c r="B6710" s="21" t="s">
        <v>31</v>
      </c>
      <c r="C6710" s="32" t="s">
        <v>7508</v>
      </c>
      <c r="D6710" s="33" t="s">
        <v>20</v>
      </c>
      <c r="E6710" s="34">
        <v>7.98</v>
      </c>
      <c r="F6710" s="168">
        <f t="shared" si="119"/>
        <v>7.98</v>
      </c>
    </row>
    <row r="6711" spans="1:6" s="45" customFormat="1" ht="14.25">
      <c r="A6711" s="229">
        <v>1400977</v>
      </c>
      <c r="B6711" s="21" t="s">
        <v>31</v>
      </c>
      <c r="C6711" s="32" t="s">
        <v>7509</v>
      </c>
      <c r="D6711" s="33" t="s">
        <v>21</v>
      </c>
      <c r="E6711" s="34">
        <v>3.53</v>
      </c>
      <c r="F6711" s="168">
        <f t="shared" si="119"/>
        <v>3.53</v>
      </c>
    </row>
    <row r="6712" spans="1:6" s="45" customFormat="1" ht="14.25">
      <c r="A6712" s="229">
        <v>1407067</v>
      </c>
      <c r="B6712" s="21" t="s">
        <v>31</v>
      </c>
      <c r="C6712" s="32" t="s">
        <v>7510</v>
      </c>
      <c r="D6712" s="33" t="s">
        <v>20</v>
      </c>
      <c r="E6712" s="34">
        <v>2.79</v>
      </c>
      <c r="F6712" s="168">
        <f t="shared" si="119"/>
        <v>2.79</v>
      </c>
    </row>
    <row r="6713" spans="1:6" s="45" customFormat="1" ht="14.25">
      <c r="A6713" s="229">
        <v>1407068</v>
      </c>
      <c r="B6713" s="21" t="s">
        <v>31</v>
      </c>
      <c r="C6713" s="32" t="s">
        <v>7511</v>
      </c>
      <c r="D6713" s="33" t="s">
        <v>20</v>
      </c>
      <c r="E6713" s="34">
        <v>3.14</v>
      </c>
      <c r="F6713" s="168">
        <f t="shared" si="119"/>
        <v>3.14</v>
      </c>
    </row>
    <row r="6714" spans="1:6" s="45" customFormat="1" ht="14.25">
      <c r="A6714" s="229">
        <v>1407069</v>
      </c>
      <c r="B6714" s="21" t="s">
        <v>31</v>
      </c>
      <c r="C6714" s="32" t="s">
        <v>7512</v>
      </c>
      <c r="D6714" s="33" t="s">
        <v>20</v>
      </c>
      <c r="E6714" s="34">
        <v>3.4</v>
      </c>
      <c r="F6714" s="168">
        <f t="shared" si="119"/>
        <v>3.4</v>
      </c>
    </row>
    <row r="6715" spans="1:6" s="45" customFormat="1" ht="14.25">
      <c r="A6715" s="229">
        <v>1407070</v>
      </c>
      <c r="B6715" s="21" t="s">
        <v>31</v>
      </c>
      <c r="C6715" s="32" t="s">
        <v>7513</v>
      </c>
      <c r="D6715" s="33" t="s">
        <v>20</v>
      </c>
      <c r="E6715" s="34">
        <v>3.24</v>
      </c>
      <c r="F6715" s="168">
        <f t="shared" si="119"/>
        <v>3.24</v>
      </c>
    </row>
    <row r="6716" spans="1:6" s="45" customFormat="1" ht="14.25">
      <c r="A6716" s="229">
        <v>1400987</v>
      </c>
      <c r="B6716" s="21" t="s">
        <v>31</v>
      </c>
      <c r="C6716" s="32" t="s">
        <v>7514</v>
      </c>
      <c r="D6716" s="33" t="s">
        <v>20</v>
      </c>
      <c r="E6716" s="34">
        <v>1.38</v>
      </c>
      <c r="F6716" s="168">
        <f t="shared" si="119"/>
        <v>1.38</v>
      </c>
    </row>
    <row r="6717" spans="1:6" s="45" customFormat="1" ht="14.25">
      <c r="A6717" s="229">
        <v>1416257</v>
      </c>
      <c r="B6717" s="21" t="s">
        <v>31</v>
      </c>
      <c r="C6717" s="32" t="s">
        <v>7515</v>
      </c>
      <c r="D6717" s="33" t="s">
        <v>21</v>
      </c>
      <c r="E6717" s="34">
        <v>252.78</v>
      </c>
      <c r="F6717" s="168">
        <f t="shared" si="119"/>
        <v>252.78</v>
      </c>
    </row>
    <row r="6718" spans="1:6" s="45" customFormat="1" ht="14.25">
      <c r="A6718" s="229">
        <v>1416253</v>
      </c>
      <c r="B6718" s="21" t="s">
        <v>31</v>
      </c>
      <c r="C6718" s="32" t="s">
        <v>7516</v>
      </c>
      <c r="D6718" s="33" t="s">
        <v>21</v>
      </c>
      <c r="E6718" s="34">
        <v>573.16</v>
      </c>
      <c r="F6718" s="168">
        <f t="shared" si="119"/>
        <v>573.16</v>
      </c>
    </row>
    <row r="6719" spans="1:6" s="45" customFormat="1" ht="14.25">
      <c r="A6719" s="229">
        <v>1416254</v>
      </c>
      <c r="B6719" s="21" t="s">
        <v>31</v>
      </c>
      <c r="C6719" s="32" t="s">
        <v>7517</v>
      </c>
      <c r="D6719" s="33" t="s">
        <v>21</v>
      </c>
      <c r="E6719" s="34">
        <v>49.8</v>
      </c>
      <c r="F6719" s="168">
        <f t="shared" si="119"/>
        <v>49.8</v>
      </c>
    </row>
    <row r="6720" spans="1:6" s="45" customFormat="1" ht="14.25">
      <c r="A6720" s="229">
        <v>1416255</v>
      </c>
      <c r="B6720" s="21" t="s">
        <v>31</v>
      </c>
      <c r="C6720" s="32" t="s">
        <v>7518</v>
      </c>
      <c r="D6720" s="33" t="s">
        <v>21</v>
      </c>
      <c r="E6720" s="34">
        <v>86.06</v>
      </c>
      <c r="F6720" s="168">
        <f t="shared" si="119"/>
        <v>86.06</v>
      </c>
    </row>
    <row r="6721" spans="1:6" s="45" customFormat="1" ht="14.25">
      <c r="A6721" s="229">
        <v>1416256</v>
      </c>
      <c r="B6721" s="21" t="s">
        <v>31</v>
      </c>
      <c r="C6721" s="32" t="s">
        <v>7519</v>
      </c>
      <c r="D6721" s="33" t="s">
        <v>21</v>
      </c>
      <c r="E6721" s="34">
        <v>131.68</v>
      </c>
      <c r="F6721" s="168">
        <f t="shared" si="119"/>
        <v>131.68</v>
      </c>
    </row>
    <row r="6722" spans="1:6" s="45" customFormat="1" ht="14.25">
      <c r="A6722" s="229">
        <v>1408028</v>
      </c>
      <c r="B6722" s="21" t="s">
        <v>31</v>
      </c>
      <c r="C6722" s="32" t="s">
        <v>7520</v>
      </c>
      <c r="D6722" s="33" t="s">
        <v>23</v>
      </c>
      <c r="E6722" s="34">
        <v>227.42</v>
      </c>
      <c r="F6722" s="168">
        <f t="shared" si="119"/>
        <v>227.42</v>
      </c>
    </row>
    <row r="6723" spans="1:6" s="45" customFormat="1" ht="14.25">
      <c r="A6723" s="229">
        <v>1408027</v>
      </c>
      <c r="B6723" s="21" t="s">
        <v>31</v>
      </c>
      <c r="C6723" s="32" t="s">
        <v>7521</v>
      </c>
      <c r="D6723" s="33" t="s">
        <v>23</v>
      </c>
      <c r="E6723" s="34">
        <v>119.99</v>
      </c>
      <c r="F6723" s="168">
        <f t="shared" si="119"/>
        <v>119.99</v>
      </c>
    </row>
    <row r="6724" spans="1:6" s="45" customFormat="1" ht="14.25">
      <c r="A6724" s="229">
        <v>1400978</v>
      </c>
      <c r="B6724" s="21" t="s">
        <v>31</v>
      </c>
      <c r="C6724" s="32" t="s">
        <v>7522</v>
      </c>
      <c r="D6724" s="33" t="s">
        <v>23</v>
      </c>
      <c r="E6724" s="34">
        <v>202.49</v>
      </c>
      <c r="F6724" s="168">
        <f t="shared" si="119"/>
        <v>202.49</v>
      </c>
    </row>
    <row r="6725" spans="1:6" s="45" customFormat="1" ht="14.25">
      <c r="A6725" s="229">
        <v>1513941</v>
      </c>
      <c r="B6725" s="21" t="s">
        <v>31</v>
      </c>
      <c r="C6725" s="32" t="s">
        <v>7523</v>
      </c>
      <c r="D6725" s="33" t="s">
        <v>44</v>
      </c>
      <c r="E6725" s="34">
        <v>506.04</v>
      </c>
      <c r="F6725" s="168">
        <f t="shared" si="119"/>
        <v>506.04</v>
      </c>
    </row>
    <row r="6726" spans="1:6" s="45" customFormat="1" ht="14.25">
      <c r="A6726" s="229">
        <v>1513940</v>
      </c>
      <c r="B6726" s="21" t="s">
        <v>31</v>
      </c>
      <c r="C6726" s="32" t="s">
        <v>7524</v>
      </c>
      <c r="D6726" s="33" t="s">
        <v>44</v>
      </c>
      <c r="E6726" s="34">
        <v>343.72</v>
      </c>
      <c r="F6726" s="168">
        <f t="shared" si="119"/>
        <v>343.72</v>
      </c>
    </row>
    <row r="6727" spans="1:6" s="45" customFormat="1" ht="14.25">
      <c r="A6727" s="229">
        <v>1505879</v>
      </c>
      <c r="B6727" s="21" t="s">
        <v>31</v>
      </c>
      <c r="C6727" s="32" t="s">
        <v>7525</v>
      </c>
      <c r="D6727" s="33" t="s">
        <v>44</v>
      </c>
      <c r="E6727" s="34">
        <v>286.36</v>
      </c>
      <c r="F6727" s="168">
        <f t="shared" si="119"/>
        <v>286.36</v>
      </c>
    </row>
    <row r="6728" spans="1:6" s="45" customFormat="1" ht="14.25">
      <c r="A6728" s="229">
        <v>1505878</v>
      </c>
      <c r="B6728" s="21" t="s">
        <v>31</v>
      </c>
      <c r="C6728" s="32" t="s">
        <v>7526</v>
      </c>
      <c r="D6728" s="33" t="s">
        <v>44</v>
      </c>
      <c r="E6728" s="34">
        <v>173.9</v>
      </c>
      <c r="F6728" s="168">
        <f t="shared" si="119"/>
        <v>173.9</v>
      </c>
    </row>
    <row r="6729" spans="1:6" s="45" customFormat="1" ht="14.25">
      <c r="A6729" s="229">
        <v>1505877</v>
      </c>
      <c r="B6729" s="21" t="s">
        <v>31</v>
      </c>
      <c r="C6729" s="32" t="s">
        <v>7527</v>
      </c>
      <c r="D6729" s="33" t="s">
        <v>44</v>
      </c>
      <c r="E6729" s="34">
        <v>185.02</v>
      </c>
      <c r="F6729" s="168">
        <f t="shared" si="119"/>
        <v>185.02</v>
      </c>
    </row>
    <row r="6730" spans="1:6" s="45" customFormat="1" ht="14.25">
      <c r="A6730" s="229">
        <v>1505860</v>
      </c>
      <c r="B6730" s="21" t="s">
        <v>31</v>
      </c>
      <c r="C6730" s="32" t="s">
        <v>7528</v>
      </c>
      <c r="D6730" s="33" t="s">
        <v>44</v>
      </c>
      <c r="E6730" s="34">
        <v>187.92</v>
      </c>
      <c r="F6730" s="168">
        <f t="shared" si="119"/>
        <v>187.92</v>
      </c>
    </row>
    <row r="6731" spans="1:6" s="45" customFormat="1" ht="14.25">
      <c r="A6731" s="229">
        <v>1505859</v>
      </c>
      <c r="B6731" s="21" t="s">
        <v>31</v>
      </c>
      <c r="C6731" s="32" t="s">
        <v>7529</v>
      </c>
      <c r="D6731" s="33" t="s">
        <v>44</v>
      </c>
      <c r="E6731" s="34">
        <v>94.21</v>
      </c>
      <c r="F6731" s="168">
        <f t="shared" si="119"/>
        <v>94.21</v>
      </c>
    </row>
    <row r="6732" spans="1:6" s="45" customFormat="1" ht="14.25">
      <c r="A6732" s="229">
        <v>1516204</v>
      </c>
      <c r="B6732" s="21" t="s">
        <v>31</v>
      </c>
      <c r="C6732" s="32" t="s">
        <v>7530</v>
      </c>
      <c r="D6732" s="33" t="s">
        <v>20</v>
      </c>
      <c r="E6732" s="34">
        <v>5.8</v>
      </c>
      <c r="F6732" s="168">
        <f t="shared" si="119"/>
        <v>5.8</v>
      </c>
    </row>
    <row r="6733" spans="1:6" s="45" customFormat="1" ht="14.25">
      <c r="A6733" s="229">
        <v>1516312</v>
      </c>
      <c r="B6733" s="21" t="s">
        <v>31</v>
      </c>
      <c r="C6733" s="32" t="s">
        <v>7531</v>
      </c>
      <c r="D6733" s="33" t="s">
        <v>45</v>
      </c>
      <c r="E6733" s="34">
        <v>43</v>
      </c>
      <c r="F6733" s="168">
        <f t="shared" si="119"/>
        <v>43</v>
      </c>
    </row>
    <row r="6734" spans="1:6" s="45" customFormat="1" ht="14.25">
      <c r="A6734" s="229">
        <v>1516304</v>
      </c>
      <c r="B6734" s="21" t="s">
        <v>31</v>
      </c>
      <c r="C6734" s="32" t="s">
        <v>7532</v>
      </c>
      <c r="D6734" s="33" t="s">
        <v>45</v>
      </c>
      <c r="E6734" s="34">
        <v>52.55</v>
      </c>
      <c r="F6734" s="168">
        <f t="shared" si="119"/>
        <v>52.55</v>
      </c>
    </row>
    <row r="6735" spans="1:6" s="45" customFormat="1" ht="14.25">
      <c r="A6735" s="229">
        <v>1516308</v>
      </c>
      <c r="B6735" s="21" t="s">
        <v>31</v>
      </c>
      <c r="C6735" s="32" t="s">
        <v>7533</v>
      </c>
      <c r="D6735" s="33" t="s">
        <v>45</v>
      </c>
      <c r="E6735" s="34">
        <v>42.93</v>
      </c>
      <c r="F6735" s="168">
        <f t="shared" si="119"/>
        <v>42.93</v>
      </c>
    </row>
    <row r="6736" spans="1:6" s="45" customFormat="1" ht="14.25">
      <c r="A6736" s="229">
        <v>1516313</v>
      </c>
      <c r="B6736" s="21" t="s">
        <v>31</v>
      </c>
      <c r="C6736" s="32" t="s">
        <v>7534</v>
      </c>
      <c r="D6736" s="33" t="s">
        <v>45</v>
      </c>
      <c r="E6736" s="34">
        <v>49.39</v>
      </c>
      <c r="F6736" s="168">
        <f t="shared" si="119"/>
        <v>49.39</v>
      </c>
    </row>
    <row r="6737" spans="1:6" s="45" customFormat="1" ht="14.25">
      <c r="A6737" s="229">
        <v>1516305</v>
      </c>
      <c r="B6737" s="21" t="s">
        <v>31</v>
      </c>
      <c r="C6737" s="32" t="s">
        <v>7535</v>
      </c>
      <c r="D6737" s="33" t="s">
        <v>45</v>
      </c>
      <c r="E6737" s="34">
        <v>63.16</v>
      </c>
      <c r="F6737" s="168">
        <f t="shared" si="119"/>
        <v>63.16</v>
      </c>
    </row>
    <row r="6738" spans="1:6" s="45" customFormat="1" ht="14.25">
      <c r="A6738" s="229">
        <v>1516309</v>
      </c>
      <c r="B6738" s="21" t="s">
        <v>31</v>
      </c>
      <c r="C6738" s="32" t="s">
        <v>7536</v>
      </c>
      <c r="D6738" s="33" t="s">
        <v>45</v>
      </c>
      <c r="E6738" s="34">
        <v>51.73</v>
      </c>
      <c r="F6738" s="168">
        <f t="shared" si="119"/>
        <v>51.73</v>
      </c>
    </row>
    <row r="6739" spans="1:6" s="45" customFormat="1" ht="14.25">
      <c r="A6739" s="229">
        <v>1516314</v>
      </c>
      <c r="B6739" s="21" t="s">
        <v>31</v>
      </c>
      <c r="C6739" s="32" t="s">
        <v>7537</v>
      </c>
      <c r="D6739" s="33" t="s">
        <v>45</v>
      </c>
      <c r="E6739" s="34">
        <v>56.99</v>
      </c>
      <c r="F6739" s="168">
        <f t="shared" si="119"/>
        <v>56.99</v>
      </c>
    </row>
    <row r="6740" spans="1:6" s="45" customFormat="1" ht="14.25">
      <c r="A6740" s="229">
        <v>1516306</v>
      </c>
      <c r="B6740" s="21" t="s">
        <v>31</v>
      </c>
      <c r="C6740" s="32" t="s">
        <v>7538</v>
      </c>
      <c r="D6740" s="33" t="s">
        <v>45</v>
      </c>
      <c r="E6740" s="34">
        <v>74.180000000000007</v>
      </c>
      <c r="F6740" s="168">
        <f t="shared" si="119"/>
        <v>74.180000000000007</v>
      </c>
    </row>
    <row r="6741" spans="1:6" s="45" customFormat="1" ht="14.25">
      <c r="A6741" s="229">
        <v>1516310</v>
      </c>
      <c r="B6741" s="21" t="s">
        <v>31</v>
      </c>
      <c r="C6741" s="32" t="s">
        <v>7539</v>
      </c>
      <c r="D6741" s="33" t="s">
        <v>45</v>
      </c>
      <c r="E6741" s="34">
        <v>60.44</v>
      </c>
      <c r="F6741" s="168">
        <f t="shared" si="119"/>
        <v>60.44</v>
      </c>
    </row>
    <row r="6742" spans="1:6" s="45" customFormat="1" ht="14.25">
      <c r="A6742" s="229">
        <v>1516311</v>
      </c>
      <c r="B6742" s="21" t="s">
        <v>31</v>
      </c>
      <c r="C6742" s="32" t="s">
        <v>7540</v>
      </c>
      <c r="D6742" s="33" t="s">
        <v>45</v>
      </c>
      <c r="E6742" s="34">
        <v>31.45</v>
      </c>
      <c r="F6742" s="168">
        <f t="shared" si="119"/>
        <v>31.45</v>
      </c>
    </row>
    <row r="6743" spans="1:6" s="45" customFormat="1" ht="14.25">
      <c r="A6743" s="229">
        <v>1516303</v>
      </c>
      <c r="B6743" s="21" t="s">
        <v>31</v>
      </c>
      <c r="C6743" s="32" t="s">
        <v>7541</v>
      </c>
      <c r="D6743" s="33" t="s">
        <v>45</v>
      </c>
      <c r="E6743" s="34">
        <v>41.99</v>
      </c>
      <c r="F6743" s="168">
        <f t="shared" si="119"/>
        <v>41.99</v>
      </c>
    </row>
    <row r="6744" spans="1:6" s="45" customFormat="1" ht="14.25">
      <c r="A6744" s="229">
        <v>1516307</v>
      </c>
      <c r="B6744" s="21" t="s">
        <v>31</v>
      </c>
      <c r="C6744" s="32" t="s">
        <v>7542</v>
      </c>
      <c r="D6744" s="33" t="s">
        <v>45</v>
      </c>
      <c r="E6744" s="34">
        <v>34.799999999999997</v>
      </c>
      <c r="F6744" s="168">
        <f t="shared" si="119"/>
        <v>34.799999999999997</v>
      </c>
    </row>
    <row r="6745" spans="1:6" s="45" customFormat="1" ht="14.25">
      <c r="A6745" s="229">
        <v>1516298</v>
      </c>
      <c r="B6745" s="21" t="s">
        <v>31</v>
      </c>
      <c r="C6745" s="32" t="s">
        <v>7543</v>
      </c>
      <c r="D6745" s="33" t="s">
        <v>45</v>
      </c>
      <c r="E6745" s="34">
        <v>30.68</v>
      </c>
      <c r="F6745" s="168">
        <f t="shared" si="119"/>
        <v>30.68</v>
      </c>
    </row>
    <row r="6746" spans="1:6" s="45" customFormat="1" ht="14.25">
      <c r="A6746" s="229">
        <v>1516299</v>
      </c>
      <c r="B6746" s="21" t="s">
        <v>31</v>
      </c>
      <c r="C6746" s="32" t="s">
        <v>7544</v>
      </c>
      <c r="D6746" s="33" t="s">
        <v>45</v>
      </c>
      <c r="E6746" s="34">
        <v>32.909999999999997</v>
      </c>
      <c r="F6746" s="168">
        <f t="shared" si="119"/>
        <v>32.909999999999997</v>
      </c>
    </row>
    <row r="6747" spans="1:6" s="45" customFormat="1" ht="14.25">
      <c r="A6747" s="229">
        <v>1516300</v>
      </c>
      <c r="B6747" s="21" t="s">
        <v>31</v>
      </c>
      <c r="C6747" s="32" t="s">
        <v>7545</v>
      </c>
      <c r="D6747" s="33" t="s">
        <v>45</v>
      </c>
      <c r="E6747" s="34">
        <v>43.49</v>
      </c>
      <c r="F6747" s="168">
        <f t="shared" si="119"/>
        <v>43.49</v>
      </c>
    </row>
    <row r="6748" spans="1:6" s="45" customFormat="1" ht="14.25">
      <c r="A6748" s="229">
        <v>1516301</v>
      </c>
      <c r="B6748" s="21" t="s">
        <v>31</v>
      </c>
      <c r="C6748" s="32" t="s">
        <v>7546</v>
      </c>
      <c r="D6748" s="33" t="s">
        <v>45</v>
      </c>
      <c r="E6748" s="34">
        <v>64.760000000000005</v>
      </c>
      <c r="F6748" s="168">
        <f t="shared" si="119"/>
        <v>64.760000000000005</v>
      </c>
    </row>
    <row r="6749" spans="1:6" s="45" customFormat="1" ht="14.25">
      <c r="A6749" s="229">
        <v>1516302</v>
      </c>
      <c r="B6749" s="21" t="s">
        <v>31</v>
      </c>
      <c r="C6749" s="32" t="s">
        <v>7547</v>
      </c>
      <c r="D6749" s="33" t="s">
        <v>45</v>
      </c>
      <c r="E6749" s="34">
        <v>85.89</v>
      </c>
      <c r="F6749" s="168">
        <f t="shared" si="119"/>
        <v>85.89</v>
      </c>
    </row>
    <row r="6750" spans="1:6" s="45" customFormat="1" ht="14.25">
      <c r="A6750" s="229">
        <v>1516296</v>
      </c>
      <c r="B6750" s="21" t="s">
        <v>31</v>
      </c>
      <c r="C6750" s="32" t="s">
        <v>7548</v>
      </c>
      <c r="D6750" s="33" t="s">
        <v>45</v>
      </c>
      <c r="E6750" s="34">
        <v>22.83</v>
      </c>
      <c r="F6750" s="168">
        <f t="shared" si="119"/>
        <v>22.83</v>
      </c>
    </row>
    <row r="6751" spans="1:6" s="45" customFormat="1" ht="14.25">
      <c r="A6751" s="229">
        <v>1516297</v>
      </c>
      <c r="B6751" s="21" t="s">
        <v>31</v>
      </c>
      <c r="C6751" s="32" t="s">
        <v>7549</v>
      </c>
      <c r="D6751" s="33" t="s">
        <v>45</v>
      </c>
      <c r="E6751" s="34">
        <v>29.63</v>
      </c>
      <c r="F6751" s="168">
        <f t="shared" si="119"/>
        <v>29.63</v>
      </c>
    </row>
    <row r="6752" spans="1:6" s="45" customFormat="1" ht="14.25">
      <c r="A6752" s="229">
        <v>1505847</v>
      </c>
      <c r="B6752" s="21" t="s">
        <v>31</v>
      </c>
      <c r="C6752" s="32" t="s">
        <v>7550</v>
      </c>
      <c r="D6752" s="33" t="s">
        <v>45</v>
      </c>
      <c r="E6752" s="34">
        <v>181.56</v>
      </c>
      <c r="F6752" s="168">
        <f t="shared" si="119"/>
        <v>181.56</v>
      </c>
    </row>
    <row r="6753" spans="1:6" s="45" customFormat="1" ht="14.25">
      <c r="A6753" s="229">
        <v>1505848</v>
      </c>
      <c r="B6753" s="21" t="s">
        <v>31</v>
      </c>
      <c r="C6753" s="32" t="s">
        <v>7551</v>
      </c>
      <c r="D6753" s="33" t="s">
        <v>45</v>
      </c>
      <c r="E6753" s="34">
        <v>177.2</v>
      </c>
      <c r="F6753" s="168">
        <f t="shared" si="119"/>
        <v>177.2</v>
      </c>
    </row>
    <row r="6754" spans="1:6" s="45" customFormat="1" ht="24">
      <c r="A6754" s="229">
        <v>1505849</v>
      </c>
      <c r="B6754" s="21" t="s">
        <v>31</v>
      </c>
      <c r="C6754" s="32" t="s">
        <v>7552</v>
      </c>
      <c r="D6754" s="33" t="s">
        <v>45</v>
      </c>
      <c r="E6754" s="34">
        <v>174.78</v>
      </c>
      <c r="F6754" s="168">
        <f t="shared" si="119"/>
        <v>174.78</v>
      </c>
    </row>
    <row r="6755" spans="1:6" s="45" customFormat="1" ht="14.25">
      <c r="A6755" s="229">
        <v>1505930</v>
      </c>
      <c r="B6755" s="21" t="s">
        <v>31</v>
      </c>
      <c r="C6755" s="32" t="s">
        <v>7553</v>
      </c>
      <c r="D6755" s="33" t="s">
        <v>45</v>
      </c>
      <c r="E6755" s="34">
        <v>204.43</v>
      </c>
      <c r="F6755" s="168">
        <f t="shared" si="119"/>
        <v>204.43</v>
      </c>
    </row>
    <row r="6756" spans="1:6" s="45" customFormat="1" ht="14.25">
      <c r="A6756" s="229">
        <v>1506055</v>
      </c>
      <c r="B6756" s="21" t="s">
        <v>31</v>
      </c>
      <c r="C6756" s="32" t="s">
        <v>7554</v>
      </c>
      <c r="D6756" s="33" t="s">
        <v>44</v>
      </c>
      <c r="E6756" s="34">
        <v>427.08</v>
      </c>
      <c r="F6756" s="168">
        <f t="shared" si="119"/>
        <v>427.08</v>
      </c>
    </row>
    <row r="6757" spans="1:6" s="45" customFormat="1" ht="14.25">
      <c r="A6757" s="229">
        <v>1506056</v>
      </c>
      <c r="B6757" s="21" t="s">
        <v>31</v>
      </c>
      <c r="C6757" s="32" t="s">
        <v>7555</v>
      </c>
      <c r="D6757" s="33" t="s">
        <v>44</v>
      </c>
      <c r="E6757" s="34">
        <v>276.08</v>
      </c>
      <c r="F6757" s="168">
        <f t="shared" si="119"/>
        <v>276.08</v>
      </c>
    </row>
    <row r="6758" spans="1:6" s="45" customFormat="1" ht="24">
      <c r="A6758" s="229">
        <v>1513943</v>
      </c>
      <c r="B6758" s="21" t="s">
        <v>31</v>
      </c>
      <c r="C6758" s="32" t="s">
        <v>7556</v>
      </c>
      <c r="D6758" s="33" t="s">
        <v>45</v>
      </c>
      <c r="E6758" s="34">
        <v>201.03</v>
      </c>
      <c r="F6758" s="168">
        <f t="shared" si="119"/>
        <v>201.03</v>
      </c>
    </row>
    <row r="6759" spans="1:6" s="45" customFormat="1" ht="14.25">
      <c r="A6759" s="229">
        <v>1516318</v>
      </c>
      <c r="B6759" s="21" t="s">
        <v>31</v>
      </c>
      <c r="C6759" s="32" t="s">
        <v>7557</v>
      </c>
      <c r="D6759" s="33" t="s">
        <v>45</v>
      </c>
      <c r="E6759" s="34">
        <v>614.32000000000005</v>
      </c>
      <c r="F6759" s="168">
        <f t="shared" si="119"/>
        <v>614.32000000000005</v>
      </c>
    </row>
    <row r="6760" spans="1:6" s="45" customFormat="1" ht="14.25">
      <c r="A6760" s="229">
        <v>1516317</v>
      </c>
      <c r="B6760" s="21" t="s">
        <v>31</v>
      </c>
      <c r="C6760" s="32" t="s">
        <v>7558</v>
      </c>
      <c r="D6760" s="33" t="s">
        <v>45</v>
      </c>
      <c r="E6760" s="34">
        <v>551.95000000000005</v>
      </c>
      <c r="F6760" s="168">
        <f t="shared" si="119"/>
        <v>551.95000000000005</v>
      </c>
    </row>
    <row r="6761" spans="1:6" s="45" customFormat="1" ht="14.25">
      <c r="A6761" s="229">
        <v>1600965</v>
      </c>
      <c r="B6761" s="21" t="s">
        <v>31</v>
      </c>
      <c r="C6761" s="32" t="s">
        <v>7559</v>
      </c>
      <c r="D6761" s="33" t="s">
        <v>44</v>
      </c>
      <c r="E6761" s="34">
        <v>97.59</v>
      </c>
      <c r="F6761" s="168">
        <f t="shared" si="119"/>
        <v>97.59</v>
      </c>
    </row>
    <row r="6762" spans="1:6" s="45" customFormat="1" ht="14.25">
      <c r="A6762" s="229">
        <v>1600408</v>
      </c>
      <c r="B6762" s="21" t="s">
        <v>31</v>
      </c>
      <c r="C6762" s="32" t="s">
        <v>7560</v>
      </c>
      <c r="D6762" s="33" t="s">
        <v>45</v>
      </c>
      <c r="E6762" s="34">
        <v>18.21</v>
      </c>
      <c r="F6762" s="168">
        <f t="shared" si="119"/>
        <v>18.21</v>
      </c>
    </row>
    <row r="6763" spans="1:6" s="45" customFormat="1" ht="14.25">
      <c r="A6763" s="229">
        <v>1600990</v>
      </c>
      <c r="B6763" s="21" t="s">
        <v>31</v>
      </c>
      <c r="C6763" s="32" t="s">
        <v>7561</v>
      </c>
      <c r="D6763" s="33" t="s">
        <v>44</v>
      </c>
      <c r="E6763" s="34">
        <v>752.44</v>
      </c>
      <c r="F6763" s="168">
        <f t="shared" si="119"/>
        <v>752.44</v>
      </c>
    </row>
    <row r="6764" spans="1:6" s="45" customFormat="1" ht="14.25">
      <c r="A6764" s="229">
        <v>1600989</v>
      </c>
      <c r="B6764" s="21" t="s">
        <v>31</v>
      </c>
      <c r="C6764" s="32" t="s">
        <v>7562</v>
      </c>
      <c r="D6764" s="33" t="s">
        <v>44</v>
      </c>
      <c r="E6764" s="34">
        <v>391.85</v>
      </c>
      <c r="F6764" s="168">
        <f t="shared" si="119"/>
        <v>391.85</v>
      </c>
    </row>
    <row r="6765" spans="1:6" s="45" customFormat="1" ht="14.25">
      <c r="A6765" s="229">
        <v>1600438</v>
      </c>
      <c r="B6765" s="21" t="s">
        <v>31</v>
      </c>
      <c r="C6765" s="32" t="s">
        <v>5346</v>
      </c>
      <c r="D6765" s="33" t="s">
        <v>44</v>
      </c>
      <c r="E6765" s="34">
        <v>574.29</v>
      </c>
      <c r="F6765" s="168">
        <f t="shared" si="119"/>
        <v>574.29</v>
      </c>
    </row>
    <row r="6766" spans="1:6" s="45" customFormat="1" ht="14.25">
      <c r="A6766" s="229">
        <v>1600436</v>
      </c>
      <c r="B6766" s="21" t="s">
        <v>31</v>
      </c>
      <c r="C6766" s="32" t="s">
        <v>7563</v>
      </c>
      <c r="D6766" s="33" t="s">
        <v>44</v>
      </c>
      <c r="E6766" s="34">
        <v>391.95</v>
      </c>
      <c r="F6766" s="168">
        <f t="shared" si="119"/>
        <v>391.95</v>
      </c>
    </row>
    <row r="6767" spans="1:6" s="45" customFormat="1" ht="14.25">
      <c r="A6767" s="229">
        <v>1600895</v>
      </c>
      <c r="B6767" s="21" t="s">
        <v>31</v>
      </c>
      <c r="C6767" s="32" t="s">
        <v>7564</v>
      </c>
      <c r="D6767" s="33" t="s">
        <v>45</v>
      </c>
      <c r="E6767" s="34">
        <v>14.11</v>
      </c>
      <c r="F6767" s="168">
        <f t="shared" ref="F6767:F6830" si="120">E6767*$F$5038</f>
        <v>14.11</v>
      </c>
    </row>
    <row r="6768" spans="1:6" s="45" customFormat="1" ht="14.25">
      <c r="A6768" s="229">
        <v>1600897</v>
      </c>
      <c r="B6768" s="21" t="s">
        <v>31</v>
      </c>
      <c r="C6768" s="32" t="s">
        <v>7565</v>
      </c>
      <c r="D6768" s="33" t="s">
        <v>45</v>
      </c>
      <c r="E6768" s="34">
        <v>3.77</v>
      </c>
      <c r="F6768" s="168">
        <f t="shared" si="120"/>
        <v>3.77</v>
      </c>
    </row>
    <row r="6769" spans="1:6" s="45" customFormat="1" ht="14.25">
      <c r="A6769" s="229">
        <v>1619004</v>
      </c>
      <c r="B6769" s="21" t="s">
        <v>31</v>
      </c>
      <c r="C6769" s="32" t="s">
        <v>7566</v>
      </c>
      <c r="D6769" s="33" t="s">
        <v>44</v>
      </c>
      <c r="E6769" s="34">
        <v>7.24</v>
      </c>
      <c r="F6769" s="168">
        <f t="shared" si="120"/>
        <v>7.24</v>
      </c>
    </row>
    <row r="6770" spans="1:6" s="45" customFormat="1" ht="14.25">
      <c r="A6770" s="229">
        <v>1600896</v>
      </c>
      <c r="B6770" s="21" t="s">
        <v>31</v>
      </c>
      <c r="C6770" s="32" t="s">
        <v>7567</v>
      </c>
      <c r="D6770" s="33" t="s">
        <v>45</v>
      </c>
      <c r="E6770" s="34">
        <v>16.02</v>
      </c>
      <c r="F6770" s="168">
        <f t="shared" si="120"/>
        <v>16.02</v>
      </c>
    </row>
    <row r="6771" spans="1:6" s="45" customFormat="1" ht="14.25">
      <c r="A6771" s="229">
        <v>1619003</v>
      </c>
      <c r="B6771" s="21" t="s">
        <v>31</v>
      </c>
      <c r="C6771" s="32" t="s">
        <v>7568</v>
      </c>
      <c r="D6771" s="33" t="s">
        <v>44</v>
      </c>
      <c r="E6771" s="34">
        <v>59.81</v>
      </c>
      <c r="F6771" s="168">
        <f t="shared" si="120"/>
        <v>59.81</v>
      </c>
    </row>
    <row r="6772" spans="1:6" s="45" customFormat="1" ht="14.25">
      <c r="A6772" s="229">
        <v>1619006</v>
      </c>
      <c r="B6772" s="21" t="s">
        <v>31</v>
      </c>
      <c r="C6772" s="32" t="s">
        <v>7569</v>
      </c>
      <c r="D6772" s="33" t="s">
        <v>44</v>
      </c>
      <c r="E6772" s="34">
        <v>43.59</v>
      </c>
      <c r="F6772" s="168">
        <f t="shared" si="120"/>
        <v>43.59</v>
      </c>
    </row>
    <row r="6773" spans="1:6" s="45" customFormat="1" ht="14.25">
      <c r="A6773" s="229">
        <v>1600414</v>
      </c>
      <c r="B6773" s="21" t="s">
        <v>31</v>
      </c>
      <c r="C6773" s="32" t="s">
        <v>7570</v>
      </c>
      <c r="D6773" s="33" t="s">
        <v>45</v>
      </c>
      <c r="E6773" s="34">
        <v>1.1299999999999999</v>
      </c>
      <c r="F6773" s="168">
        <f t="shared" si="120"/>
        <v>1.1299999999999999</v>
      </c>
    </row>
    <row r="6774" spans="1:6" s="45" customFormat="1" ht="14.25">
      <c r="A6774" s="229">
        <v>1608148</v>
      </c>
      <c r="B6774" s="21" t="s">
        <v>31</v>
      </c>
      <c r="C6774" s="32" t="s">
        <v>7571</v>
      </c>
      <c r="D6774" s="33" t="s">
        <v>21</v>
      </c>
      <c r="E6774" s="34">
        <v>238.75</v>
      </c>
      <c r="F6774" s="168">
        <f t="shared" si="120"/>
        <v>238.75</v>
      </c>
    </row>
    <row r="6775" spans="1:6" s="45" customFormat="1" ht="14.25">
      <c r="A6775" s="229">
        <v>1608021</v>
      </c>
      <c r="B6775" s="21" t="s">
        <v>31</v>
      </c>
      <c r="C6775" s="32" t="s">
        <v>7572</v>
      </c>
      <c r="D6775" s="33" t="s">
        <v>21</v>
      </c>
      <c r="E6775" s="34">
        <v>70.98</v>
      </c>
      <c r="F6775" s="168">
        <f t="shared" si="120"/>
        <v>70.98</v>
      </c>
    </row>
    <row r="6776" spans="1:6" s="45" customFormat="1" ht="14.25">
      <c r="A6776" s="229">
        <v>1608024</v>
      </c>
      <c r="B6776" s="21" t="s">
        <v>31</v>
      </c>
      <c r="C6776" s="32" t="s">
        <v>7573</v>
      </c>
      <c r="D6776" s="33" t="s">
        <v>21</v>
      </c>
      <c r="E6776" s="34">
        <v>73.790000000000006</v>
      </c>
      <c r="F6776" s="168">
        <f t="shared" si="120"/>
        <v>73.790000000000006</v>
      </c>
    </row>
    <row r="6777" spans="1:6" s="45" customFormat="1" ht="14.25">
      <c r="A6777" s="229">
        <v>1608026</v>
      </c>
      <c r="B6777" s="21" t="s">
        <v>31</v>
      </c>
      <c r="C6777" s="32" t="s">
        <v>7574</v>
      </c>
      <c r="D6777" s="33" t="s">
        <v>21</v>
      </c>
      <c r="E6777" s="34">
        <v>85.4</v>
      </c>
      <c r="F6777" s="168">
        <f t="shared" si="120"/>
        <v>85.4</v>
      </c>
    </row>
    <row r="6778" spans="1:6" s="45" customFormat="1" ht="14.25">
      <c r="A6778" s="229">
        <v>1608142</v>
      </c>
      <c r="B6778" s="21" t="s">
        <v>31</v>
      </c>
      <c r="C6778" s="32" t="s">
        <v>7575</v>
      </c>
      <c r="D6778" s="33" t="s">
        <v>21</v>
      </c>
      <c r="E6778" s="34">
        <v>99.73</v>
      </c>
      <c r="F6778" s="168">
        <f t="shared" si="120"/>
        <v>99.73</v>
      </c>
    </row>
    <row r="6779" spans="1:6" s="45" customFormat="1" ht="14.25">
      <c r="A6779" s="229">
        <v>1608143</v>
      </c>
      <c r="B6779" s="21" t="s">
        <v>31</v>
      </c>
      <c r="C6779" s="32" t="s">
        <v>7576</v>
      </c>
      <c r="D6779" s="33" t="s">
        <v>21</v>
      </c>
      <c r="E6779" s="34">
        <v>103.18</v>
      </c>
      <c r="F6779" s="168">
        <f t="shared" si="120"/>
        <v>103.18</v>
      </c>
    </row>
    <row r="6780" spans="1:6" s="45" customFormat="1" ht="14.25">
      <c r="A6780" s="229">
        <v>1608144</v>
      </c>
      <c r="B6780" s="21" t="s">
        <v>31</v>
      </c>
      <c r="C6780" s="32" t="s">
        <v>7577</v>
      </c>
      <c r="D6780" s="33" t="s">
        <v>21</v>
      </c>
      <c r="E6780" s="34">
        <v>111.43</v>
      </c>
      <c r="F6780" s="168">
        <f t="shared" si="120"/>
        <v>111.43</v>
      </c>
    </row>
    <row r="6781" spans="1:6" s="45" customFormat="1" ht="14.25">
      <c r="A6781" s="229">
        <v>1608145</v>
      </c>
      <c r="B6781" s="21" t="s">
        <v>31</v>
      </c>
      <c r="C6781" s="32" t="s">
        <v>7578</v>
      </c>
      <c r="D6781" s="33" t="s">
        <v>21</v>
      </c>
      <c r="E6781" s="34">
        <v>115.98</v>
      </c>
      <c r="F6781" s="168">
        <f t="shared" si="120"/>
        <v>115.98</v>
      </c>
    </row>
    <row r="6782" spans="1:6" s="45" customFormat="1" ht="14.25">
      <c r="A6782" s="229">
        <v>1608146</v>
      </c>
      <c r="B6782" s="21" t="s">
        <v>31</v>
      </c>
      <c r="C6782" s="32" t="s">
        <v>7579</v>
      </c>
      <c r="D6782" s="33" t="s">
        <v>21</v>
      </c>
      <c r="E6782" s="34">
        <v>133.38</v>
      </c>
      <c r="F6782" s="168">
        <f t="shared" si="120"/>
        <v>133.38</v>
      </c>
    </row>
    <row r="6783" spans="1:6" s="45" customFormat="1" ht="14.25">
      <c r="A6783" s="229">
        <v>1608147</v>
      </c>
      <c r="B6783" s="21" t="s">
        <v>31</v>
      </c>
      <c r="C6783" s="32" t="s">
        <v>7580</v>
      </c>
      <c r="D6783" s="33" t="s">
        <v>21</v>
      </c>
      <c r="E6783" s="34">
        <v>177.83</v>
      </c>
      <c r="F6783" s="168">
        <f t="shared" si="120"/>
        <v>177.83</v>
      </c>
    </row>
    <row r="6784" spans="1:6" s="45" customFormat="1" ht="14.25">
      <c r="A6784" s="229">
        <v>1608019</v>
      </c>
      <c r="B6784" s="21" t="s">
        <v>31</v>
      </c>
      <c r="C6784" s="32" t="s">
        <v>7581</v>
      </c>
      <c r="D6784" s="33" t="s">
        <v>21</v>
      </c>
      <c r="E6784" s="34">
        <v>18.829999999999998</v>
      </c>
      <c r="F6784" s="168">
        <f t="shared" si="120"/>
        <v>18.829999999999998</v>
      </c>
    </row>
    <row r="6785" spans="1:6" s="45" customFormat="1" ht="14.25">
      <c r="A6785" s="229">
        <v>1608020</v>
      </c>
      <c r="B6785" s="21" t="s">
        <v>31</v>
      </c>
      <c r="C6785" s="32" t="s">
        <v>7582</v>
      </c>
      <c r="D6785" s="33" t="s">
        <v>21</v>
      </c>
      <c r="E6785" s="34">
        <v>29.96</v>
      </c>
      <c r="F6785" s="168">
        <f t="shared" si="120"/>
        <v>29.96</v>
      </c>
    </row>
    <row r="6786" spans="1:6" s="45" customFormat="1" ht="14.25">
      <c r="A6786" s="229">
        <v>1608025</v>
      </c>
      <c r="B6786" s="21" t="s">
        <v>31</v>
      </c>
      <c r="C6786" s="32" t="s">
        <v>7583</v>
      </c>
      <c r="D6786" s="33" t="s">
        <v>21</v>
      </c>
      <c r="E6786" s="34">
        <v>36.630000000000003</v>
      </c>
      <c r="F6786" s="168">
        <f t="shared" si="120"/>
        <v>36.630000000000003</v>
      </c>
    </row>
    <row r="6787" spans="1:6" s="45" customFormat="1" ht="14.25">
      <c r="A6787" s="229">
        <v>1600966</v>
      </c>
      <c r="B6787" s="21" t="s">
        <v>31</v>
      </c>
      <c r="C6787" s="32" t="s">
        <v>7584</v>
      </c>
      <c r="D6787" s="33" t="s">
        <v>21</v>
      </c>
      <c r="E6787" s="34">
        <v>0.74</v>
      </c>
      <c r="F6787" s="168">
        <f t="shared" si="120"/>
        <v>0.74</v>
      </c>
    </row>
    <row r="6788" spans="1:6" s="45" customFormat="1" ht="14.25">
      <c r="A6788" s="229">
        <v>1600898</v>
      </c>
      <c r="B6788" s="21" t="s">
        <v>31</v>
      </c>
      <c r="C6788" s="32" t="s">
        <v>7585</v>
      </c>
      <c r="D6788" s="33" t="s">
        <v>45</v>
      </c>
      <c r="E6788" s="34">
        <v>11.58</v>
      </c>
      <c r="F6788" s="168">
        <f t="shared" si="120"/>
        <v>11.58</v>
      </c>
    </row>
    <row r="6789" spans="1:6" s="45" customFormat="1" ht="14.25">
      <c r="A6789" s="229">
        <v>1600441</v>
      </c>
      <c r="B6789" s="21" t="s">
        <v>31</v>
      </c>
      <c r="C6789" s="32" t="s">
        <v>7586</v>
      </c>
      <c r="D6789" s="33" t="s">
        <v>45</v>
      </c>
      <c r="E6789" s="34">
        <v>3.94</v>
      </c>
      <c r="F6789" s="168">
        <f t="shared" si="120"/>
        <v>3.94</v>
      </c>
    </row>
    <row r="6790" spans="1:6" s="45" customFormat="1" ht="14.25">
      <c r="A6790" s="229">
        <v>1600404</v>
      </c>
      <c r="B6790" s="21" t="s">
        <v>31</v>
      </c>
      <c r="C6790" s="32" t="s">
        <v>7587</v>
      </c>
      <c r="D6790" s="33" t="s">
        <v>21</v>
      </c>
      <c r="E6790" s="34">
        <v>9.68</v>
      </c>
      <c r="F6790" s="168">
        <f t="shared" si="120"/>
        <v>9.68</v>
      </c>
    </row>
    <row r="6791" spans="1:6" s="45" customFormat="1" ht="14.25">
      <c r="A6791" s="229">
        <v>1600405</v>
      </c>
      <c r="B6791" s="21" t="s">
        <v>31</v>
      </c>
      <c r="C6791" s="32" t="s">
        <v>7588</v>
      </c>
      <c r="D6791" s="33" t="s">
        <v>21</v>
      </c>
      <c r="E6791" s="34">
        <v>10.78</v>
      </c>
      <c r="F6791" s="168">
        <f t="shared" si="120"/>
        <v>10.78</v>
      </c>
    </row>
    <row r="6792" spans="1:6" s="45" customFormat="1" ht="24">
      <c r="A6792" s="229">
        <v>1716605</v>
      </c>
      <c r="B6792" s="21" t="s">
        <v>31</v>
      </c>
      <c r="C6792" s="32" t="s">
        <v>7589</v>
      </c>
      <c r="D6792" s="33" t="s">
        <v>44</v>
      </c>
      <c r="E6792" s="34">
        <v>113.96</v>
      </c>
      <c r="F6792" s="168">
        <f t="shared" si="120"/>
        <v>113.96</v>
      </c>
    </row>
    <row r="6793" spans="1:6" s="45" customFormat="1" ht="24">
      <c r="A6793" s="229">
        <v>1716610</v>
      </c>
      <c r="B6793" s="21" t="s">
        <v>31</v>
      </c>
      <c r="C6793" s="32" t="s">
        <v>7590</v>
      </c>
      <c r="D6793" s="33" t="s">
        <v>44</v>
      </c>
      <c r="E6793" s="34">
        <v>118.35</v>
      </c>
      <c r="F6793" s="168">
        <f t="shared" si="120"/>
        <v>118.35</v>
      </c>
    </row>
    <row r="6794" spans="1:6" s="45" customFormat="1" ht="24">
      <c r="A6794" s="229">
        <v>1716611</v>
      </c>
      <c r="B6794" s="21" t="s">
        <v>31</v>
      </c>
      <c r="C6794" s="32" t="s">
        <v>7591</v>
      </c>
      <c r="D6794" s="33" t="s">
        <v>44</v>
      </c>
      <c r="E6794" s="34">
        <v>118.9</v>
      </c>
      <c r="F6794" s="168">
        <f t="shared" si="120"/>
        <v>118.9</v>
      </c>
    </row>
    <row r="6795" spans="1:6" s="45" customFormat="1" ht="24">
      <c r="A6795" s="229">
        <v>1716612</v>
      </c>
      <c r="B6795" s="21" t="s">
        <v>31</v>
      </c>
      <c r="C6795" s="32" t="s">
        <v>7592</v>
      </c>
      <c r="D6795" s="33" t="s">
        <v>44</v>
      </c>
      <c r="E6795" s="34">
        <v>119.45</v>
      </c>
      <c r="F6795" s="168">
        <f t="shared" si="120"/>
        <v>119.45</v>
      </c>
    </row>
    <row r="6796" spans="1:6" s="45" customFormat="1" ht="24">
      <c r="A6796" s="229">
        <v>1716613</v>
      </c>
      <c r="B6796" s="21" t="s">
        <v>31</v>
      </c>
      <c r="C6796" s="32" t="s">
        <v>7593</v>
      </c>
      <c r="D6796" s="33" t="s">
        <v>44</v>
      </c>
      <c r="E6796" s="34">
        <v>120</v>
      </c>
      <c r="F6796" s="168">
        <f t="shared" si="120"/>
        <v>120</v>
      </c>
    </row>
    <row r="6797" spans="1:6" s="45" customFormat="1" ht="24">
      <c r="A6797" s="229">
        <v>1716614</v>
      </c>
      <c r="B6797" s="21" t="s">
        <v>31</v>
      </c>
      <c r="C6797" s="32" t="s">
        <v>7594</v>
      </c>
      <c r="D6797" s="33" t="s">
        <v>44</v>
      </c>
      <c r="E6797" s="34">
        <v>121.1</v>
      </c>
      <c r="F6797" s="168">
        <f t="shared" si="120"/>
        <v>121.1</v>
      </c>
    </row>
    <row r="6798" spans="1:6" s="45" customFormat="1" ht="24">
      <c r="A6798" s="229">
        <v>1716615</v>
      </c>
      <c r="B6798" s="21" t="s">
        <v>31</v>
      </c>
      <c r="C6798" s="32" t="s">
        <v>7595</v>
      </c>
      <c r="D6798" s="33" t="s">
        <v>44</v>
      </c>
      <c r="E6798" s="34">
        <v>122.2</v>
      </c>
      <c r="F6798" s="168">
        <f t="shared" si="120"/>
        <v>122.2</v>
      </c>
    </row>
    <row r="6799" spans="1:6" s="45" customFormat="1" ht="24">
      <c r="A6799" s="229">
        <v>1716616</v>
      </c>
      <c r="B6799" s="21" t="s">
        <v>31</v>
      </c>
      <c r="C6799" s="32" t="s">
        <v>7596</v>
      </c>
      <c r="D6799" s="33" t="s">
        <v>44</v>
      </c>
      <c r="E6799" s="34">
        <v>123.84</v>
      </c>
      <c r="F6799" s="168">
        <f t="shared" si="120"/>
        <v>123.84</v>
      </c>
    </row>
    <row r="6800" spans="1:6" s="45" customFormat="1" ht="24">
      <c r="A6800" s="229">
        <v>1716606</v>
      </c>
      <c r="B6800" s="21" t="s">
        <v>31</v>
      </c>
      <c r="C6800" s="32" t="s">
        <v>7597</v>
      </c>
      <c r="D6800" s="33" t="s">
        <v>44</v>
      </c>
      <c r="E6800" s="34">
        <v>115.61</v>
      </c>
      <c r="F6800" s="168">
        <f t="shared" si="120"/>
        <v>115.61</v>
      </c>
    </row>
    <row r="6801" spans="1:6" s="45" customFormat="1" ht="24">
      <c r="A6801" s="229">
        <v>1716617</v>
      </c>
      <c r="B6801" s="21" t="s">
        <v>31</v>
      </c>
      <c r="C6801" s="32" t="s">
        <v>7598</v>
      </c>
      <c r="D6801" s="33" t="s">
        <v>44</v>
      </c>
      <c r="E6801" s="34">
        <v>124.94</v>
      </c>
      <c r="F6801" s="168">
        <f t="shared" si="120"/>
        <v>124.94</v>
      </c>
    </row>
    <row r="6802" spans="1:6" s="45" customFormat="1" ht="24">
      <c r="A6802" s="229">
        <v>1716607</v>
      </c>
      <c r="B6802" s="21" t="s">
        <v>31</v>
      </c>
      <c r="C6802" s="32" t="s">
        <v>7599</v>
      </c>
      <c r="D6802" s="33" t="s">
        <v>44</v>
      </c>
      <c r="E6802" s="34">
        <v>116.16</v>
      </c>
      <c r="F6802" s="168">
        <f t="shared" si="120"/>
        <v>116.16</v>
      </c>
    </row>
    <row r="6803" spans="1:6" s="45" customFormat="1" ht="24">
      <c r="A6803" s="229">
        <v>1716608</v>
      </c>
      <c r="B6803" s="21" t="s">
        <v>31</v>
      </c>
      <c r="C6803" s="32" t="s">
        <v>7600</v>
      </c>
      <c r="D6803" s="33" t="s">
        <v>44</v>
      </c>
      <c r="E6803" s="34">
        <v>117.26</v>
      </c>
      <c r="F6803" s="168">
        <f t="shared" si="120"/>
        <v>117.26</v>
      </c>
    </row>
    <row r="6804" spans="1:6" s="45" customFormat="1" ht="24">
      <c r="A6804" s="229">
        <v>1716609</v>
      </c>
      <c r="B6804" s="21" t="s">
        <v>31</v>
      </c>
      <c r="C6804" s="32" t="s">
        <v>7601</v>
      </c>
      <c r="D6804" s="33" t="s">
        <v>44</v>
      </c>
      <c r="E6804" s="34">
        <v>117.81</v>
      </c>
      <c r="F6804" s="168">
        <f t="shared" si="120"/>
        <v>117.81</v>
      </c>
    </row>
    <row r="6805" spans="1:6" s="45" customFormat="1" ht="24">
      <c r="A6805" s="229">
        <v>1716604</v>
      </c>
      <c r="B6805" s="21" t="s">
        <v>31</v>
      </c>
      <c r="C6805" s="32" t="s">
        <v>7602</v>
      </c>
      <c r="D6805" s="33" t="s">
        <v>44</v>
      </c>
      <c r="E6805" s="34">
        <v>65.239999999999995</v>
      </c>
      <c r="F6805" s="168">
        <f t="shared" si="120"/>
        <v>65.239999999999995</v>
      </c>
    </row>
    <row r="6806" spans="1:6" s="45" customFormat="1" ht="14.25">
      <c r="A6806" s="229">
        <v>1716623</v>
      </c>
      <c r="B6806" s="21" t="s">
        <v>31</v>
      </c>
      <c r="C6806" s="32" t="s">
        <v>7603</v>
      </c>
      <c r="D6806" s="33" t="s">
        <v>44</v>
      </c>
      <c r="E6806" s="34">
        <v>63.96</v>
      </c>
      <c r="F6806" s="168">
        <f t="shared" si="120"/>
        <v>63.96</v>
      </c>
    </row>
    <row r="6807" spans="1:6" s="45" customFormat="1" ht="24">
      <c r="A6807" s="229">
        <v>1716624</v>
      </c>
      <c r="B6807" s="21" t="s">
        <v>31</v>
      </c>
      <c r="C6807" s="32" t="s">
        <v>7604</v>
      </c>
      <c r="D6807" s="33" t="s">
        <v>44</v>
      </c>
      <c r="E6807" s="34">
        <v>112.68</v>
      </c>
      <c r="F6807" s="168">
        <f t="shared" si="120"/>
        <v>112.68</v>
      </c>
    </row>
    <row r="6808" spans="1:6" s="45" customFormat="1" ht="24">
      <c r="A6808" s="229">
        <v>1716629</v>
      </c>
      <c r="B6808" s="21" t="s">
        <v>31</v>
      </c>
      <c r="C6808" s="32" t="s">
        <v>7605</v>
      </c>
      <c r="D6808" s="33" t="s">
        <v>44</v>
      </c>
      <c r="E6808" s="34">
        <v>117.07</v>
      </c>
      <c r="F6808" s="168">
        <f t="shared" si="120"/>
        <v>117.07</v>
      </c>
    </row>
    <row r="6809" spans="1:6" s="45" customFormat="1" ht="24">
      <c r="A6809" s="229">
        <v>1716630</v>
      </c>
      <c r="B6809" s="21" t="s">
        <v>31</v>
      </c>
      <c r="C6809" s="32" t="s">
        <v>7606</v>
      </c>
      <c r="D6809" s="33" t="s">
        <v>44</v>
      </c>
      <c r="E6809" s="34">
        <v>117.62</v>
      </c>
      <c r="F6809" s="168">
        <f t="shared" si="120"/>
        <v>117.62</v>
      </c>
    </row>
    <row r="6810" spans="1:6" s="45" customFormat="1" ht="24">
      <c r="A6810" s="229">
        <v>1716631</v>
      </c>
      <c r="B6810" s="21" t="s">
        <v>31</v>
      </c>
      <c r="C6810" s="32" t="s">
        <v>7607</v>
      </c>
      <c r="D6810" s="33" t="s">
        <v>44</v>
      </c>
      <c r="E6810" s="34">
        <v>118.17</v>
      </c>
      <c r="F6810" s="168">
        <f t="shared" si="120"/>
        <v>118.17</v>
      </c>
    </row>
    <row r="6811" spans="1:6" s="45" customFormat="1" ht="24">
      <c r="A6811" s="229">
        <v>1716632</v>
      </c>
      <c r="B6811" s="21" t="s">
        <v>31</v>
      </c>
      <c r="C6811" s="32" t="s">
        <v>7608</v>
      </c>
      <c r="D6811" s="33" t="s">
        <v>44</v>
      </c>
      <c r="E6811" s="34">
        <v>118.71</v>
      </c>
      <c r="F6811" s="168">
        <f t="shared" si="120"/>
        <v>118.71</v>
      </c>
    </row>
    <row r="6812" spans="1:6" s="45" customFormat="1" ht="24">
      <c r="A6812" s="229">
        <v>1716633</v>
      </c>
      <c r="B6812" s="21" t="s">
        <v>31</v>
      </c>
      <c r="C6812" s="32" t="s">
        <v>7609</v>
      </c>
      <c r="D6812" s="33" t="s">
        <v>44</v>
      </c>
      <c r="E6812" s="34">
        <v>119.81</v>
      </c>
      <c r="F6812" s="168">
        <f t="shared" si="120"/>
        <v>119.81</v>
      </c>
    </row>
    <row r="6813" spans="1:6" s="45" customFormat="1" ht="24">
      <c r="A6813" s="229">
        <v>1716634</v>
      </c>
      <c r="B6813" s="21" t="s">
        <v>31</v>
      </c>
      <c r="C6813" s="32" t="s">
        <v>7610</v>
      </c>
      <c r="D6813" s="33" t="s">
        <v>44</v>
      </c>
      <c r="E6813" s="34">
        <v>120.91</v>
      </c>
      <c r="F6813" s="168">
        <f t="shared" si="120"/>
        <v>120.91</v>
      </c>
    </row>
    <row r="6814" spans="1:6" s="45" customFormat="1" ht="24">
      <c r="A6814" s="229">
        <v>1716635</v>
      </c>
      <c r="B6814" s="21" t="s">
        <v>31</v>
      </c>
      <c r="C6814" s="32" t="s">
        <v>7611</v>
      </c>
      <c r="D6814" s="33" t="s">
        <v>44</v>
      </c>
      <c r="E6814" s="34">
        <v>122.56</v>
      </c>
      <c r="F6814" s="168">
        <f t="shared" si="120"/>
        <v>122.56</v>
      </c>
    </row>
    <row r="6815" spans="1:6" s="45" customFormat="1" ht="24">
      <c r="A6815" s="229">
        <v>1716625</v>
      </c>
      <c r="B6815" s="21" t="s">
        <v>31</v>
      </c>
      <c r="C6815" s="32" t="s">
        <v>7612</v>
      </c>
      <c r="D6815" s="33" t="s">
        <v>44</v>
      </c>
      <c r="E6815" s="34">
        <v>114.32</v>
      </c>
      <c r="F6815" s="168">
        <f t="shared" si="120"/>
        <v>114.32</v>
      </c>
    </row>
    <row r="6816" spans="1:6" s="45" customFormat="1" ht="24">
      <c r="A6816" s="229">
        <v>1716636</v>
      </c>
      <c r="B6816" s="21" t="s">
        <v>31</v>
      </c>
      <c r="C6816" s="32" t="s">
        <v>7613</v>
      </c>
      <c r="D6816" s="33" t="s">
        <v>44</v>
      </c>
      <c r="E6816" s="34">
        <v>123.66</v>
      </c>
      <c r="F6816" s="168">
        <f t="shared" si="120"/>
        <v>123.66</v>
      </c>
    </row>
    <row r="6817" spans="1:6" s="45" customFormat="1" ht="24">
      <c r="A6817" s="229">
        <v>1716626</v>
      </c>
      <c r="B6817" s="21" t="s">
        <v>31</v>
      </c>
      <c r="C6817" s="32" t="s">
        <v>7614</v>
      </c>
      <c r="D6817" s="33" t="s">
        <v>44</v>
      </c>
      <c r="E6817" s="34">
        <v>114.87</v>
      </c>
      <c r="F6817" s="168">
        <f t="shared" si="120"/>
        <v>114.87</v>
      </c>
    </row>
    <row r="6818" spans="1:6" s="45" customFormat="1" ht="24">
      <c r="A6818" s="229">
        <v>1716627</v>
      </c>
      <c r="B6818" s="21" t="s">
        <v>31</v>
      </c>
      <c r="C6818" s="32" t="s">
        <v>7615</v>
      </c>
      <c r="D6818" s="33" t="s">
        <v>44</v>
      </c>
      <c r="E6818" s="34">
        <v>115.97</v>
      </c>
      <c r="F6818" s="168">
        <f t="shared" si="120"/>
        <v>115.97</v>
      </c>
    </row>
    <row r="6819" spans="1:6" s="45" customFormat="1" ht="24">
      <c r="A6819" s="229">
        <v>1716628</v>
      </c>
      <c r="B6819" s="21" t="s">
        <v>31</v>
      </c>
      <c r="C6819" s="32" t="s">
        <v>7616</v>
      </c>
      <c r="D6819" s="33" t="s">
        <v>44</v>
      </c>
      <c r="E6819" s="34">
        <v>116.52</v>
      </c>
      <c r="F6819" s="168">
        <f t="shared" si="120"/>
        <v>116.52</v>
      </c>
    </row>
    <row r="6820" spans="1:6" s="45" customFormat="1" ht="14.25">
      <c r="A6820" s="229">
        <v>1716640</v>
      </c>
      <c r="B6820" s="21" t="s">
        <v>31</v>
      </c>
      <c r="C6820" s="32" t="s">
        <v>7617</v>
      </c>
      <c r="D6820" s="33" t="s">
        <v>44</v>
      </c>
      <c r="E6820" s="34">
        <v>34.58</v>
      </c>
      <c r="F6820" s="168">
        <f t="shared" si="120"/>
        <v>34.58</v>
      </c>
    </row>
    <row r="6821" spans="1:6" s="45" customFormat="1" ht="24">
      <c r="A6821" s="229">
        <v>1716641</v>
      </c>
      <c r="B6821" s="21" t="s">
        <v>31</v>
      </c>
      <c r="C6821" s="32" t="s">
        <v>7618</v>
      </c>
      <c r="D6821" s="33" t="s">
        <v>44</v>
      </c>
      <c r="E6821" s="34">
        <v>43.97</v>
      </c>
      <c r="F6821" s="168">
        <f t="shared" si="120"/>
        <v>43.97</v>
      </c>
    </row>
    <row r="6822" spans="1:6" s="45" customFormat="1" ht="24">
      <c r="A6822" s="229">
        <v>1716646</v>
      </c>
      <c r="B6822" s="21" t="s">
        <v>31</v>
      </c>
      <c r="C6822" s="32" t="s">
        <v>7619</v>
      </c>
      <c r="D6822" s="33" t="s">
        <v>44</v>
      </c>
      <c r="E6822" s="34">
        <v>44.57</v>
      </c>
      <c r="F6822" s="168">
        <f t="shared" si="120"/>
        <v>44.57</v>
      </c>
    </row>
    <row r="6823" spans="1:6" s="45" customFormat="1" ht="24">
      <c r="A6823" s="229">
        <v>1716647</v>
      </c>
      <c r="B6823" s="21" t="s">
        <v>31</v>
      </c>
      <c r="C6823" s="32" t="s">
        <v>7620</v>
      </c>
      <c r="D6823" s="33" t="s">
        <v>44</v>
      </c>
      <c r="E6823" s="34">
        <v>44.63</v>
      </c>
      <c r="F6823" s="168">
        <f t="shared" si="120"/>
        <v>44.63</v>
      </c>
    </row>
    <row r="6824" spans="1:6" s="45" customFormat="1" ht="24">
      <c r="A6824" s="229">
        <v>1716648</v>
      </c>
      <c r="B6824" s="21" t="s">
        <v>31</v>
      </c>
      <c r="C6824" s="32" t="s">
        <v>7621</v>
      </c>
      <c r="D6824" s="33" t="s">
        <v>44</v>
      </c>
      <c r="E6824" s="34">
        <v>44.75</v>
      </c>
      <c r="F6824" s="168">
        <f t="shared" si="120"/>
        <v>44.75</v>
      </c>
    </row>
    <row r="6825" spans="1:6" s="45" customFormat="1" ht="24">
      <c r="A6825" s="229">
        <v>1716649</v>
      </c>
      <c r="B6825" s="21" t="s">
        <v>31</v>
      </c>
      <c r="C6825" s="32" t="s">
        <v>7622</v>
      </c>
      <c r="D6825" s="33" t="s">
        <v>44</v>
      </c>
      <c r="E6825" s="34">
        <v>44.8</v>
      </c>
      <c r="F6825" s="168">
        <f t="shared" si="120"/>
        <v>44.8</v>
      </c>
    </row>
    <row r="6826" spans="1:6" s="45" customFormat="1" ht="24">
      <c r="A6826" s="229">
        <v>1716650</v>
      </c>
      <c r="B6826" s="21" t="s">
        <v>31</v>
      </c>
      <c r="C6826" s="32" t="s">
        <v>7623</v>
      </c>
      <c r="D6826" s="33" t="s">
        <v>44</v>
      </c>
      <c r="E6826" s="34">
        <v>44.92</v>
      </c>
      <c r="F6826" s="168">
        <f t="shared" si="120"/>
        <v>44.92</v>
      </c>
    </row>
    <row r="6827" spans="1:6" s="45" customFormat="1" ht="24">
      <c r="A6827" s="229">
        <v>1716651</v>
      </c>
      <c r="B6827" s="21" t="s">
        <v>31</v>
      </c>
      <c r="C6827" s="32" t="s">
        <v>7624</v>
      </c>
      <c r="D6827" s="33" t="s">
        <v>44</v>
      </c>
      <c r="E6827" s="34">
        <v>45.04</v>
      </c>
      <c r="F6827" s="168">
        <f t="shared" si="120"/>
        <v>45.04</v>
      </c>
    </row>
    <row r="6828" spans="1:6" s="45" customFormat="1" ht="24">
      <c r="A6828" s="229">
        <v>1716652</v>
      </c>
      <c r="B6828" s="21" t="s">
        <v>31</v>
      </c>
      <c r="C6828" s="32" t="s">
        <v>7625</v>
      </c>
      <c r="D6828" s="33" t="s">
        <v>44</v>
      </c>
      <c r="E6828" s="34">
        <v>45.28</v>
      </c>
      <c r="F6828" s="168">
        <f t="shared" si="120"/>
        <v>45.28</v>
      </c>
    </row>
    <row r="6829" spans="1:6" s="45" customFormat="1" ht="24">
      <c r="A6829" s="229">
        <v>1716642</v>
      </c>
      <c r="B6829" s="21" t="s">
        <v>31</v>
      </c>
      <c r="C6829" s="32" t="s">
        <v>7626</v>
      </c>
      <c r="D6829" s="33" t="s">
        <v>44</v>
      </c>
      <c r="E6829" s="34">
        <v>44.15</v>
      </c>
      <c r="F6829" s="168">
        <f t="shared" si="120"/>
        <v>44.15</v>
      </c>
    </row>
    <row r="6830" spans="1:6" s="45" customFormat="1" ht="24">
      <c r="A6830" s="229">
        <v>1716653</v>
      </c>
      <c r="B6830" s="21" t="s">
        <v>31</v>
      </c>
      <c r="C6830" s="32" t="s">
        <v>7627</v>
      </c>
      <c r="D6830" s="33" t="s">
        <v>44</v>
      </c>
      <c r="E6830" s="34">
        <v>45.46</v>
      </c>
      <c r="F6830" s="168">
        <f t="shared" si="120"/>
        <v>45.46</v>
      </c>
    </row>
    <row r="6831" spans="1:6" s="45" customFormat="1" ht="24">
      <c r="A6831" s="229">
        <v>1716643</v>
      </c>
      <c r="B6831" s="21" t="s">
        <v>31</v>
      </c>
      <c r="C6831" s="32" t="s">
        <v>7628</v>
      </c>
      <c r="D6831" s="33" t="s">
        <v>44</v>
      </c>
      <c r="E6831" s="34">
        <v>44.27</v>
      </c>
      <c r="F6831" s="168">
        <f t="shared" ref="F6831:F6894" si="121">E6831*$F$5038</f>
        <v>44.27</v>
      </c>
    </row>
    <row r="6832" spans="1:6" s="45" customFormat="1" ht="24">
      <c r="A6832" s="229">
        <v>1716644</v>
      </c>
      <c r="B6832" s="21" t="s">
        <v>31</v>
      </c>
      <c r="C6832" s="32" t="s">
        <v>7629</v>
      </c>
      <c r="D6832" s="33" t="s">
        <v>44</v>
      </c>
      <c r="E6832" s="34">
        <v>44.39</v>
      </c>
      <c r="F6832" s="168">
        <f t="shared" si="121"/>
        <v>44.39</v>
      </c>
    </row>
    <row r="6833" spans="1:6" s="45" customFormat="1" ht="24">
      <c r="A6833" s="229">
        <v>1716645</v>
      </c>
      <c r="B6833" s="21" t="s">
        <v>31</v>
      </c>
      <c r="C6833" s="32" t="s">
        <v>7630</v>
      </c>
      <c r="D6833" s="33" t="s">
        <v>44</v>
      </c>
      <c r="E6833" s="34">
        <v>44.45</v>
      </c>
      <c r="F6833" s="168">
        <f t="shared" si="121"/>
        <v>44.45</v>
      </c>
    </row>
    <row r="6834" spans="1:6" s="45" customFormat="1" ht="24">
      <c r="A6834" s="229">
        <v>1716622</v>
      </c>
      <c r="B6834" s="21" t="s">
        <v>31</v>
      </c>
      <c r="C6834" s="32" t="s">
        <v>7631</v>
      </c>
      <c r="D6834" s="33" t="s">
        <v>44</v>
      </c>
      <c r="E6834" s="34">
        <v>88</v>
      </c>
      <c r="F6834" s="168">
        <f t="shared" si="121"/>
        <v>88</v>
      </c>
    </row>
    <row r="6835" spans="1:6" s="45" customFormat="1" ht="24">
      <c r="A6835" s="229">
        <v>1716603</v>
      </c>
      <c r="B6835" s="21" t="s">
        <v>31</v>
      </c>
      <c r="C6835" s="32" t="s">
        <v>7632</v>
      </c>
      <c r="D6835" s="33" t="s">
        <v>44</v>
      </c>
      <c r="E6835" s="34">
        <v>88</v>
      </c>
      <c r="F6835" s="168">
        <f t="shared" si="121"/>
        <v>88</v>
      </c>
    </row>
    <row r="6836" spans="1:6" s="45" customFormat="1" ht="24">
      <c r="A6836" s="229">
        <v>1716620</v>
      </c>
      <c r="B6836" s="21" t="s">
        <v>31</v>
      </c>
      <c r="C6836" s="32" t="s">
        <v>7633</v>
      </c>
      <c r="D6836" s="33" t="s">
        <v>44</v>
      </c>
      <c r="E6836" s="34">
        <v>120.19</v>
      </c>
      <c r="F6836" s="168">
        <f t="shared" si="121"/>
        <v>120.19</v>
      </c>
    </row>
    <row r="6837" spans="1:6" s="45" customFormat="1" ht="24">
      <c r="A6837" s="229">
        <v>1716621</v>
      </c>
      <c r="B6837" s="21" t="s">
        <v>31</v>
      </c>
      <c r="C6837" s="32" t="s">
        <v>7634</v>
      </c>
      <c r="D6837" s="33" t="s">
        <v>44</v>
      </c>
      <c r="E6837" s="34">
        <v>94.48</v>
      </c>
      <c r="F6837" s="168">
        <f t="shared" si="121"/>
        <v>94.48</v>
      </c>
    </row>
    <row r="6838" spans="1:6" s="45" customFormat="1" ht="24">
      <c r="A6838" s="229">
        <v>1716619</v>
      </c>
      <c r="B6838" s="21" t="s">
        <v>31</v>
      </c>
      <c r="C6838" s="32" t="s">
        <v>7635</v>
      </c>
      <c r="D6838" s="33" t="s">
        <v>44</v>
      </c>
      <c r="E6838" s="34">
        <v>197.38</v>
      </c>
      <c r="F6838" s="168">
        <f t="shared" si="121"/>
        <v>197.38</v>
      </c>
    </row>
    <row r="6839" spans="1:6" s="45" customFormat="1" ht="24">
      <c r="A6839" s="229">
        <v>1716601</v>
      </c>
      <c r="B6839" s="21" t="s">
        <v>31</v>
      </c>
      <c r="C6839" s="32" t="s">
        <v>7636</v>
      </c>
      <c r="D6839" s="33" t="s">
        <v>44</v>
      </c>
      <c r="E6839" s="34">
        <v>121.91</v>
      </c>
      <c r="F6839" s="168">
        <f t="shared" si="121"/>
        <v>121.91</v>
      </c>
    </row>
    <row r="6840" spans="1:6" s="45" customFormat="1" ht="24">
      <c r="A6840" s="229">
        <v>1716602</v>
      </c>
      <c r="B6840" s="21" t="s">
        <v>31</v>
      </c>
      <c r="C6840" s="32" t="s">
        <v>7637</v>
      </c>
      <c r="D6840" s="33" t="s">
        <v>44</v>
      </c>
      <c r="E6840" s="34">
        <v>95.63</v>
      </c>
      <c r="F6840" s="168">
        <f t="shared" si="121"/>
        <v>95.63</v>
      </c>
    </row>
    <row r="6841" spans="1:6" s="45" customFormat="1" ht="24">
      <c r="A6841" s="229">
        <v>1716600</v>
      </c>
      <c r="B6841" s="21" t="s">
        <v>31</v>
      </c>
      <c r="C6841" s="32" t="s">
        <v>7638</v>
      </c>
      <c r="D6841" s="33" t="s">
        <v>44</v>
      </c>
      <c r="E6841" s="34">
        <v>200.83</v>
      </c>
      <c r="F6841" s="168">
        <f t="shared" si="121"/>
        <v>200.83</v>
      </c>
    </row>
    <row r="6842" spans="1:6" s="45" customFormat="1" ht="24">
      <c r="A6842" s="229">
        <v>1716655</v>
      </c>
      <c r="B6842" s="21" t="s">
        <v>31</v>
      </c>
      <c r="C6842" s="32" t="s">
        <v>7639</v>
      </c>
      <c r="D6842" s="33" t="s">
        <v>44</v>
      </c>
      <c r="E6842" s="34">
        <v>70.930000000000007</v>
      </c>
      <c r="F6842" s="168">
        <f t="shared" si="121"/>
        <v>70.930000000000007</v>
      </c>
    </row>
    <row r="6843" spans="1:6" s="45" customFormat="1" ht="24">
      <c r="A6843" s="229">
        <v>1716639</v>
      </c>
      <c r="B6843" s="21" t="s">
        <v>31</v>
      </c>
      <c r="C6843" s="32" t="s">
        <v>7640</v>
      </c>
      <c r="D6843" s="33" t="s">
        <v>44</v>
      </c>
      <c r="E6843" s="34">
        <v>50.05</v>
      </c>
      <c r="F6843" s="168">
        <f t="shared" si="121"/>
        <v>50.05</v>
      </c>
    </row>
    <row r="6844" spans="1:6" s="45" customFormat="1" ht="14.25">
      <c r="A6844" s="229">
        <v>1801636</v>
      </c>
      <c r="B6844" s="21" t="s">
        <v>31</v>
      </c>
      <c r="C6844" s="32" t="s">
        <v>7641</v>
      </c>
      <c r="D6844" s="33" t="s">
        <v>2417</v>
      </c>
      <c r="E6844" s="34">
        <v>19.68</v>
      </c>
      <c r="F6844" s="168">
        <f t="shared" si="121"/>
        <v>19.68</v>
      </c>
    </row>
    <row r="6845" spans="1:6" s="45" customFormat="1" ht="14.25">
      <c r="A6845" s="229">
        <v>1801637</v>
      </c>
      <c r="B6845" s="21" t="s">
        <v>31</v>
      </c>
      <c r="C6845" s="32" t="s">
        <v>7642</v>
      </c>
      <c r="D6845" s="33" t="s">
        <v>2417</v>
      </c>
      <c r="E6845" s="34">
        <v>26.24</v>
      </c>
      <c r="F6845" s="168">
        <f t="shared" si="121"/>
        <v>26.24</v>
      </c>
    </row>
    <row r="6846" spans="1:6" s="45" customFormat="1" ht="14.25">
      <c r="A6846" s="229">
        <v>1817720</v>
      </c>
      <c r="B6846" s="21" t="s">
        <v>31</v>
      </c>
      <c r="C6846" s="32" t="s">
        <v>7643</v>
      </c>
      <c r="D6846" s="33" t="s">
        <v>2417</v>
      </c>
      <c r="E6846" s="34">
        <v>99.29</v>
      </c>
      <c r="F6846" s="168">
        <f t="shared" si="121"/>
        <v>99.29</v>
      </c>
    </row>
    <row r="6847" spans="1:6" s="45" customFormat="1" ht="14.25">
      <c r="A6847" s="229">
        <v>1817723</v>
      </c>
      <c r="B6847" s="21" t="s">
        <v>31</v>
      </c>
      <c r="C6847" s="32" t="s">
        <v>7644</v>
      </c>
      <c r="D6847" s="33" t="s">
        <v>2417</v>
      </c>
      <c r="E6847" s="34">
        <v>47.93</v>
      </c>
      <c r="F6847" s="168">
        <f t="shared" si="121"/>
        <v>47.93</v>
      </c>
    </row>
    <row r="6848" spans="1:6" s="45" customFormat="1" ht="14.25">
      <c r="A6848" s="229">
        <v>1817721</v>
      </c>
      <c r="B6848" s="21" t="s">
        <v>31</v>
      </c>
      <c r="C6848" s="32" t="s">
        <v>7645</v>
      </c>
      <c r="D6848" s="33" t="s">
        <v>2417</v>
      </c>
      <c r="E6848" s="34">
        <v>143.80000000000001</v>
      </c>
      <c r="F6848" s="168">
        <f t="shared" si="121"/>
        <v>143.80000000000001</v>
      </c>
    </row>
    <row r="6849" spans="1:6" s="45" customFormat="1" ht="14.25">
      <c r="A6849" s="229">
        <v>1817722</v>
      </c>
      <c r="B6849" s="21" t="s">
        <v>31</v>
      </c>
      <c r="C6849" s="32" t="s">
        <v>7646</v>
      </c>
      <c r="D6849" s="33" t="s">
        <v>2417</v>
      </c>
      <c r="E6849" s="34">
        <v>71.900000000000006</v>
      </c>
      <c r="F6849" s="168">
        <f t="shared" si="121"/>
        <v>71.900000000000006</v>
      </c>
    </row>
    <row r="6850" spans="1:6" s="45" customFormat="1" ht="24">
      <c r="A6850" s="229">
        <v>1917483</v>
      </c>
      <c r="B6850" s="21" t="s">
        <v>31</v>
      </c>
      <c r="C6850" s="32" t="s">
        <v>7647</v>
      </c>
      <c r="D6850" s="33" t="s">
        <v>44</v>
      </c>
      <c r="E6850" s="34">
        <v>4.71</v>
      </c>
      <c r="F6850" s="168">
        <f t="shared" si="121"/>
        <v>4.71</v>
      </c>
    </row>
    <row r="6851" spans="1:6" s="45" customFormat="1" ht="24">
      <c r="A6851" s="229">
        <v>1917484</v>
      </c>
      <c r="B6851" s="21" t="s">
        <v>31</v>
      </c>
      <c r="C6851" s="32" t="s">
        <v>7648</v>
      </c>
      <c r="D6851" s="33" t="s">
        <v>44</v>
      </c>
      <c r="E6851" s="34">
        <v>4.8899999999999997</v>
      </c>
      <c r="F6851" s="168">
        <f t="shared" si="121"/>
        <v>4.8899999999999997</v>
      </c>
    </row>
    <row r="6852" spans="1:6" s="45" customFormat="1" ht="24">
      <c r="A6852" s="229">
        <v>1917485</v>
      </c>
      <c r="B6852" s="21" t="s">
        <v>31</v>
      </c>
      <c r="C6852" s="32" t="s">
        <v>7649</v>
      </c>
      <c r="D6852" s="33" t="s">
        <v>44</v>
      </c>
      <c r="E6852" s="34">
        <v>5.45</v>
      </c>
      <c r="F6852" s="168">
        <f t="shared" si="121"/>
        <v>5.45</v>
      </c>
    </row>
    <row r="6853" spans="1:6" s="45" customFormat="1" ht="24">
      <c r="A6853" s="229">
        <v>1917486</v>
      </c>
      <c r="B6853" s="21" t="s">
        <v>31</v>
      </c>
      <c r="C6853" s="32" t="s">
        <v>7650</v>
      </c>
      <c r="D6853" s="33" t="s">
        <v>44</v>
      </c>
      <c r="E6853" s="34">
        <v>5.67</v>
      </c>
      <c r="F6853" s="168">
        <f t="shared" si="121"/>
        <v>5.67</v>
      </c>
    </row>
    <row r="6854" spans="1:6" s="45" customFormat="1" ht="24">
      <c r="A6854" s="229">
        <v>1917487</v>
      </c>
      <c r="B6854" s="21" t="s">
        <v>31</v>
      </c>
      <c r="C6854" s="32" t="s">
        <v>7651</v>
      </c>
      <c r="D6854" s="33" t="s">
        <v>44</v>
      </c>
      <c r="E6854" s="34">
        <v>5.97</v>
      </c>
      <c r="F6854" s="168">
        <f t="shared" si="121"/>
        <v>5.97</v>
      </c>
    </row>
    <row r="6855" spans="1:6" s="45" customFormat="1" ht="24">
      <c r="A6855" s="229">
        <v>1917528</v>
      </c>
      <c r="B6855" s="21" t="s">
        <v>31</v>
      </c>
      <c r="C6855" s="32" t="s">
        <v>7652</v>
      </c>
      <c r="D6855" s="33" t="s">
        <v>44</v>
      </c>
      <c r="E6855" s="34">
        <v>31.39</v>
      </c>
      <c r="F6855" s="168">
        <f t="shared" si="121"/>
        <v>31.39</v>
      </c>
    </row>
    <row r="6856" spans="1:6" s="45" customFormat="1" ht="24">
      <c r="A6856" s="229">
        <v>1917529</v>
      </c>
      <c r="B6856" s="21" t="s">
        <v>31</v>
      </c>
      <c r="C6856" s="32" t="s">
        <v>7653</v>
      </c>
      <c r="D6856" s="33" t="s">
        <v>44</v>
      </c>
      <c r="E6856" s="34">
        <v>32.42</v>
      </c>
      <c r="F6856" s="168">
        <f t="shared" si="121"/>
        <v>32.42</v>
      </c>
    </row>
    <row r="6857" spans="1:6" s="45" customFormat="1" ht="24">
      <c r="A6857" s="229">
        <v>1917530</v>
      </c>
      <c r="B6857" s="21" t="s">
        <v>31</v>
      </c>
      <c r="C6857" s="32" t="s">
        <v>7654</v>
      </c>
      <c r="D6857" s="33" t="s">
        <v>44</v>
      </c>
      <c r="E6857" s="34">
        <v>34.130000000000003</v>
      </c>
      <c r="F6857" s="168">
        <f t="shared" si="121"/>
        <v>34.130000000000003</v>
      </c>
    </row>
    <row r="6858" spans="1:6" s="45" customFormat="1" ht="24">
      <c r="A6858" s="229">
        <v>1917531</v>
      </c>
      <c r="B6858" s="21" t="s">
        <v>31</v>
      </c>
      <c r="C6858" s="32" t="s">
        <v>7655</v>
      </c>
      <c r="D6858" s="33" t="s">
        <v>44</v>
      </c>
      <c r="E6858" s="34">
        <v>35.9</v>
      </c>
      <c r="F6858" s="168">
        <f t="shared" si="121"/>
        <v>35.9</v>
      </c>
    </row>
    <row r="6859" spans="1:6" s="45" customFormat="1" ht="24">
      <c r="A6859" s="229">
        <v>1917532</v>
      </c>
      <c r="B6859" s="21" t="s">
        <v>31</v>
      </c>
      <c r="C6859" s="32" t="s">
        <v>7656</v>
      </c>
      <c r="D6859" s="33" t="s">
        <v>44</v>
      </c>
      <c r="E6859" s="34">
        <v>37.89</v>
      </c>
      <c r="F6859" s="168">
        <f t="shared" si="121"/>
        <v>37.89</v>
      </c>
    </row>
    <row r="6860" spans="1:6" s="45" customFormat="1" ht="24">
      <c r="A6860" s="229">
        <v>1917533</v>
      </c>
      <c r="B6860" s="21" t="s">
        <v>31</v>
      </c>
      <c r="C6860" s="32" t="s">
        <v>7657</v>
      </c>
      <c r="D6860" s="33" t="s">
        <v>44</v>
      </c>
      <c r="E6860" s="34">
        <v>38.97</v>
      </c>
      <c r="F6860" s="168">
        <f t="shared" si="121"/>
        <v>38.97</v>
      </c>
    </row>
    <row r="6861" spans="1:6" s="45" customFormat="1" ht="24">
      <c r="A6861" s="229">
        <v>1917534</v>
      </c>
      <c r="B6861" s="21" t="s">
        <v>31</v>
      </c>
      <c r="C6861" s="32" t="s">
        <v>7658</v>
      </c>
      <c r="D6861" s="33" t="s">
        <v>44</v>
      </c>
      <c r="E6861" s="34">
        <v>40.08</v>
      </c>
      <c r="F6861" s="168">
        <f t="shared" si="121"/>
        <v>40.08</v>
      </c>
    </row>
    <row r="6862" spans="1:6" s="45" customFormat="1" ht="24">
      <c r="A6862" s="229">
        <v>1917535</v>
      </c>
      <c r="B6862" s="21" t="s">
        <v>31</v>
      </c>
      <c r="C6862" s="32" t="s">
        <v>7659</v>
      </c>
      <c r="D6862" s="33" t="s">
        <v>44</v>
      </c>
      <c r="E6862" s="34">
        <v>41.6</v>
      </c>
      <c r="F6862" s="168">
        <f t="shared" si="121"/>
        <v>41.6</v>
      </c>
    </row>
    <row r="6863" spans="1:6" s="45" customFormat="1" ht="24">
      <c r="A6863" s="229">
        <v>1917536</v>
      </c>
      <c r="B6863" s="21" t="s">
        <v>31</v>
      </c>
      <c r="C6863" s="32" t="s">
        <v>7660</v>
      </c>
      <c r="D6863" s="33" t="s">
        <v>44</v>
      </c>
      <c r="E6863" s="34">
        <v>42.87</v>
      </c>
      <c r="F6863" s="168">
        <f t="shared" si="121"/>
        <v>42.87</v>
      </c>
    </row>
    <row r="6864" spans="1:6" s="45" customFormat="1" ht="24">
      <c r="A6864" s="229">
        <v>1917537</v>
      </c>
      <c r="B6864" s="21" t="s">
        <v>31</v>
      </c>
      <c r="C6864" s="32" t="s">
        <v>7661</v>
      </c>
      <c r="D6864" s="33" t="s">
        <v>44</v>
      </c>
      <c r="E6864" s="34">
        <v>44.18</v>
      </c>
      <c r="F6864" s="168">
        <f t="shared" si="121"/>
        <v>44.18</v>
      </c>
    </row>
    <row r="6865" spans="1:6" s="45" customFormat="1" ht="24">
      <c r="A6865" s="229">
        <v>1917488</v>
      </c>
      <c r="B6865" s="21" t="s">
        <v>31</v>
      </c>
      <c r="C6865" s="32" t="s">
        <v>7662</v>
      </c>
      <c r="D6865" s="33" t="s">
        <v>44</v>
      </c>
      <c r="E6865" s="34">
        <v>6.2</v>
      </c>
      <c r="F6865" s="168">
        <f t="shared" si="121"/>
        <v>6.2</v>
      </c>
    </row>
    <row r="6866" spans="1:6" s="45" customFormat="1" ht="24">
      <c r="A6866" s="229">
        <v>1917489</v>
      </c>
      <c r="B6866" s="21" t="s">
        <v>31</v>
      </c>
      <c r="C6866" s="32" t="s">
        <v>7663</v>
      </c>
      <c r="D6866" s="33" t="s">
        <v>44</v>
      </c>
      <c r="E6866" s="34">
        <v>6.49</v>
      </c>
      <c r="F6866" s="168">
        <f t="shared" si="121"/>
        <v>6.49</v>
      </c>
    </row>
    <row r="6867" spans="1:6" s="45" customFormat="1" ht="24">
      <c r="A6867" s="229">
        <v>1917490</v>
      </c>
      <c r="B6867" s="21" t="s">
        <v>31</v>
      </c>
      <c r="C6867" s="32" t="s">
        <v>7664</v>
      </c>
      <c r="D6867" s="33" t="s">
        <v>44</v>
      </c>
      <c r="E6867" s="34">
        <v>7</v>
      </c>
      <c r="F6867" s="168">
        <f t="shared" si="121"/>
        <v>7</v>
      </c>
    </row>
    <row r="6868" spans="1:6" s="45" customFormat="1" ht="24">
      <c r="A6868" s="229">
        <v>1917491</v>
      </c>
      <c r="B6868" s="21" t="s">
        <v>31</v>
      </c>
      <c r="C6868" s="32" t="s">
        <v>7665</v>
      </c>
      <c r="D6868" s="33" t="s">
        <v>44</v>
      </c>
      <c r="E6868" s="34">
        <v>7.32</v>
      </c>
      <c r="F6868" s="168">
        <f t="shared" si="121"/>
        <v>7.32</v>
      </c>
    </row>
    <row r="6869" spans="1:6" s="45" customFormat="1" ht="24">
      <c r="A6869" s="229">
        <v>1917492</v>
      </c>
      <c r="B6869" s="21" t="s">
        <v>31</v>
      </c>
      <c r="C6869" s="32" t="s">
        <v>7666</v>
      </c>
      <c r="D6869" s="33" t="s">
        <v>44</v>
      </c>
      <c r="E6869" s="34">
        <v>7.57</v>
      </c>
      <c r="F6869" s="168">
        <f t="shared" si="121"/>
        <v>7.57</v>
      </c>
    </row>
    <row r="6870" spans="1:6" s="45" customFormat="1" ht="24">
      <c r="A6870" s="229">
        <v>1917493</v>
      </c>
      <c r="B6870" s="21" t="s">
        <v>31</v>
      </c>
      <c r="C6870" s="32" t="s">
        <v>7667</v>
      </c>
      <c r="D6870" s="33" t="s">
        <v>44</v>
      </c>
      <c r="E6870" s="34">
        <v>7.9</v>
      </c>
      <c r="F6870" s="168">
        <f t="shared" si="121"/>
        <v>7.9</v>
      </c>
    </row>
    <row r="6871" spans="1:6" s="45" customFormat="1" ht="24">
      <c r="A6871" s="229">
        <v>1917494</v>
      </c>
      <c r="B6871" s="21" t="s">
        <v>31</v>
      </c>
      <c r="C6871" s="32" t="s">
        <v>7668</v>
      </c>
      <c r="D6871" s="33" t="s">
        <v>44</v>
      </c>
      <c r="E6871" s="34">
        <v>8.25</v>
      </c>
      <c r="F6871" s="168">
        <f t="shared" si="121"/>
        <v>8.25</v>
      </c>
    </row>
    <row r="6872" spans="1:6" s="45" customFormat="1" ht="24">
      <c r="A6872" s="229">
        <v>1917495</v>
      </c>
      <c r="B6872" s="21" t="s">
        <v>31</v>
      </c>
      <c r="C6872" s="32" t="s">
        <v>7669</v>
      </c>
      <c r="D6872" s="33" t="s">
        <v>44</v>
      </c>
      <c r="E6872" s="34">
        <v>8.81</v>
      </c>
      <c r="F6872" s="168">
        <f t="shared" si="121"/>
        <v>8.81</v>
      </c>
    </row>
    <row r="6873" spans="1:6" s="45" customFormat="1" ht="24">
      <c r="A6873" s="229">
        <v>1917496</v>
      </c>
      <c r="B6873" s="21" t="s">
        <v>31</v>
      </c>
      <c r="C6873" s="32" t="s">
        <v>7670</v>
      </c>
      <c r="D6873" s="33" t="s">
        <v>44</v>
      </c>
      <c r="E6873" s="34">
        <v>9.14</v>
      </c>
      <c r="F6873" s="168">
        <f t="shared" si="121"/>
        <v>9.14</v>
      </c>
    </row>
    <row r="6874" spans="1:6" s="45" customFormat="1" ht="24">
      <c r="A6874" s="229">
        <v>1917497</v>
      </c>
      <c r="B6874" s="21" t="s">
        <v>31</v>
      </c>
      <c r="C6874" s="32" t="s">
        <v>7671</v>
      </c>
      <c r="D6874" s="33" t="s">
        <v>44</v>
      </c>
      <c r="E6874" s="34">
        <v>9.4700000000000006</v>
      </c>
      <c r="F6874" s="168">
        <f t="shared" si="121"/>
        <v>9.4700000000000006</v>
      </c>
    </row>
    <row r="6875" spans="1:6" s="45" customFormat="1" ht="24">
      <c r="A6875" s="229">
        <v>1917498</v>
      </c>
      <c r="B6875" s="21" t="s">
        <v>31</v>
      </c>
      <c r="C6875" s="32" t="s">
        <v>7672</v>
      </c>
      <c r="D6875" s="33" t="s">
        <v>44</v>
      </c>
      <c r="E6875" s="34">
        <v>9.81</v>
      </c>
      <c r="F6875" s="168">
        <f t="shared" si="121"/>
        <v>9.81</v>
      </c>
    </row>
    <row r="6876" spans="1:6" s="45" customFormat="1" ht="24">
      <c r="A6876" s="229">
        <v>1917499</v>
      </c>
      <c r="B6876" s="21" t="s">
        <v>31</v>
      </c>
      <c r="C6876" s="32" t="s">
        <v>7673</v>
      </c>
      <c r="D6876" s="33" t="s">
        <v>44</v>
      </c>
      <c r="E6876" s="34">
        <v>10.08</v>
      </c>
      <c r="F6876" s="168">
        <f t="shared" si="121"/>
        <v>10.08</v>
      </c>
    </row>
    <row r="6877" spans="1:6" s="45" customFormat="1" ht="24">
      <c r="A6877" s="229">
        <v>1917500</v>
      </c>
      <c r="B6877" s="21" t="s">
        <v>31</v>
      </c>
      <c r="C6877" s="32" t="s">
        <v>7674</v>
      </c>
      <c r="D6877" s="33" t="s">
        <v>44</v>
      </c>
      <c r="E6877" s="34">
        <v>10.7</v>
      </c>
      <c r="F6877" s="168">
        <f t="shared" si="121"/>
        <v>10.7</v>
      </c>
    </row>
    <row r="6878" spans="1:6" s="45" customFormat="1" ht="24">
      <c r="A6878" s="229">
        <v>1917501</v>
      </c>
      <c r="B6878" s="21" t="s">
        <v>31</v>
      </c>
      <c r="C6878" s="32" t="s">
        <v>7675</v>
      </c>
      <c r="D6878" s="33" t="s">
        <v>44</v>
      </c>
      <c r="E6878" s="34">
        <v>11.05</v>
      </c>
      <c r="F6878" s="168">
        <f t="shared" si="121"/>
        <v>11.05</v>
      </c>
    </row>
    <row r="6879" spans="1:6" s="45" customFormat="1" ht="24">
      <c r="A6879" s="229">
        <v>1917502</v>
      </c>
      <c r="B6879" s="21" t="s">
        <v>31</v>
      </c>
      <c r="C6879" s="32" t="s">
        <v>7676</v>
      </c>
      <c r="D6879" s="33" t="s">
        <v>44</v>
      </c>
      <c r="E6879" s="34">
        <v>11.4</v>
      </c>
      <c r="F6879" s="168">
        <f t="shared" si="121"/>
        <v>11.4</v>
      </c>
    </row>
    <row r="6880" spans="1:6" s="45" customFormat="1" ht="24">
      <c r="A6880" s="229">
        <v>1917503</v>
      </c>
      <c r="B6880" s="21" t="s">
        <v>31</v>
      </c>
      <c r="C6880" s="32" t="s">
        <v>7677</v>
      </c>
      <c r="D6880" s="33" t="s">
        <v>44</v>
      </c>
      <c r="E6880" s="34">
        <v>11.75</v>
      </c>
      <c r="F6880" s="168">
        <f t="shared" si="121"/>
        <v>11.75</v>
      </c>
    </row>
    <row r="6881" spans="1:6" s="45" customFormat="1" ht="24">
      <c r="A6881" s="229">
        <v>1917504</v>
      </c>
      <c r="B6881" s="21" t="s">
        <v>31</v>
      </c>
      <c r="C6881" s="32" t="s">
        <v>7678</v>
      </c>
      <c r="D6881" s="33" t="s">
        <v>44</v>
      </c>
      <c r="E6881" s="34">
        <v>12.11</v>
      </c>
      <c r="F6881" s="168">
        <f t="shared" si="121"/>
        <v>12.11</v>
      </c>
    </row>
    <row r="6882" spans="1:6" s="45" customFormat="1" ht="24">
      <c r="A6882" s="229">
        <v>1917505</v>
      </c>
      <c r="B6882" s="21" t="s">
        <v>31</v>
      </c>
      <c r="C6882" s="32" t="s">
        <v>7679</v>
      </c>
      <c r="D6882" s="33" t="s">
        <v>44</v>
      </c>
      <c r="E6882" s="34">
        <v>12.76</v>
      </c>
      <c r="F6882" s="168">
        <f t="shared" si="121"/>
        <v>12.76</v>
      </c>
    </row>
    <row r="6883" spans="1:6" s="45" customFormat="1" ht="24">
      <c r="A6883" s="229">
        <v>1917506</v>
      </c>
      <c r="B6883" s="21" t="s">
        <v>31</v>
      </c>
      <c r="C6883" s="32" t="s">
        <v>7680</v>
      </c>
      <c r="D6883" s="33" t="s">
        <v>44</v>
      </c>
      <c r="E6883" s="34">
        <v>13.12</v>
      </c>
      <c r="F6883" s="168">
        <f t="shared" si="121"/>
        <v>13.12</v>
      </c>
    </row>
    <row r="6884" spans="1:6" s="45" customFormat="1" ht="24">
      <c r="A6884" s="229">
        <v>1917507</v>
      </c>
      <c r="B6884" s="21" t="s">
        <v>31</v>
      </c>
      <c r="C6884" s="32" t="s">
        <v>7681</v>
      </c>
      <c r="D6884" s="33" t="s">
        <v>44</v>
      </c>
      <c r="E6884" s="34">
        <v>13.48</v>
      </c>
      <c r="F6884" s="168">
        <f t="shared" si="121"/>
        <v>13.48</v>
      </c>
    </row>
    <row r="6885" spans="1:6" s="45" customFormat="1" ht="24">
      <c r="A6885" s="229">
        <v>1917480</v>
      </c>
      <c r="B6885" s="21" t="s">
        <v>31</v>
      </c>
      <c r="C6885" s="32" t="s">
        <v>7682</v>
      </c>
      <c r="D6885" s="33" t="s">
        <v>44</v>
      </c>
      <c r="E6885" s="34">
        <v>4.09</v>
      </c>
      <c r="F6885" s="168">
        <f t="shared" si="121"/>
        <v>4.09</v>
      </c>
    </row>
    <row r="6886" spans="1:6" s="45" customFormat="1" ht="24">
      <c r="A6886" s="229">
        <v>1917508</v>
      </c>
      <c r="B6886" s="21" t="s">
        <v>31</v>
      </c>
      <c r="C6886" s="32" t="s">
        <v>7683</v>
      </c>
      <c r="D6886" s="33" t="s">
        <v>44</v>
      </c>
      <c r="E6886" s="34">
        <v>13.86</v>
      </c>
      <c r="F6886" s="168">
        <f t="shared" si="121"/>
        <v>13.86</v>
      </c>
    </row>
    <row r="6887" spans="1:6" s="45" customFormat="1" ht="24">
      <c r="A6887" s="229">
        <v>1917509</v>
      </c>
      <c r="B6887" s="21" t="s">
        <v>31</v>
      </c>
      <c r="C6887" s="32" t="s">
        <v>7684</v>
      </c>
      <c r="D6887" s="33" t="s">
        <v>44</v>
      </c>
      <c r="E6887" s="34">
        <v>14.33</v>
      </c>
      <c r="F6887" s="168">
        <f t="shared" si="121"/>
        <v>14.33</v>
      </c>
    </row>
    <row r="6888" spans="1:6" s="45" customFormat="1" ht="24">
      <c r="A6888" s="229">
        <v>1917510</v>
      </c>
      <c r="B6888" s="21" t="s">
        <v>31</v>
      </c>
      <c r="C6888" s="32" t="s">
        <v>7685</v>
      </c>
      <c r="D6888" s="33" t="s">
        <v>44</v>
      </c>
      <c r="E6888" s="34">
        <v>15.01</v>
      </c>
      <c r="F6888" s="168">
        <f t="shared" si="121"/>
        <v>15.01</v>
      </c>
    </row>
    <row r="6889" spans="1:6" s="45" customFormat="1" ht="24">
      <c r="A6889" s="229">
        <v>1917511</v>
      </c>
      <c r="B6889" s="21" t="s">
        <v>31</v>
      </c>
      <c r="C6889" s="32" t="s">
        <v>7686</v>
      </c>
      <c r="D6889" s="33" t="s">
        <v>44</v>
      </c>
      <c r="E6889" s="34">
        <v>15.42</v>
      </c>
      <c r="F6889" s="168">
        <f t="shared" si="121"/>
        <v>15.42</v>
      </c>
    </row>
    <row r="6890" spans="1:6" s="45" customFormat="1" ht="24">
      <c r="A6890" s="229">
        <v>1917512</v>
      </c>
      <c r="B6890" s="21" t="s">
        <v>31</v>
      </c>
      <c r="C6890" s="32" t="s">
        <v>7687</v>
      </c>
      <c r="D6890" s="33" t="s">
        <v>44</v>
      </c>
      <c r="E6890" s="34">
        <v>15.92</v>
      </c>
      <c r="F6890" s="168">
        <f t="shared" si="121"/>
        <v>15.92</v>
      </c>
    </row>
    <row r="6891" spans="1:6" s="45" customFormat="1" ht="24">
      <c r="A6891" s="229">
        <v>1917513</v>
      </c>
      <c r="B6891" s="21" t="s">
        <v>31</v>
      </c>
      <c r="C6891" s="32" t="s">
        <v>7688</v>
      </c>
      <c r="D6891" s="33" t="s">
        <v>44</v>
      </c>
      <c r="E6891" s="34">
        <v>16.37</v>
      </c>
      <c r="F6891" s="168">
        <f t="shared" si="121"/>
        <v>16.37</v>
      </c>
    </row>
    <row r="6892" spans="1:6" s="45" customFormat="1" ht="24">
      <c r="A6892" s="229">
        <v>1917514</v>
      </c>
      <c r="B6892" s="21" t="s">
        <v>31</v>
      </c>
      <c r="C6892" s="32" t="s">
        <v>7689</v>
      </c>
      <c r="D6892" s="33" t="s">
        <v>44</v>
      </c>
      <c r="E6892" s="34">
        <v>16.920000000000002</v>
      </c>
      <c r="F6892" s="168">
        <f t="shared" si="121"/>
        <v>16.920000000000002</v>
      </c>
    </row>
    <row r="6893" spans="1:6" s="45" customFormat="1" ht="24">
      <c r="A6893" s="229">
        <v>1917515</v>
      </c>
      <c r="B6893" s="21" t="s">
        <v>31</v>
      </c>
      <c r="C6893" s="32" t="s">
        <v>7690</v>
      </c>
      <c r="D6893" s="33" t="s">
        <v>44</v>
      </c>
      <c r="E6893" s="34">
        <v>17.78</v>
      </c>
      <c r="F6893" s="168">
        <f t="shared" si="121"/>
        <v>17.78</v>
      </c>
    </row>
    <row r="6894" spans="1:6" s="45" customFormat="1" ht="24">
      <c r="A6894" s="229">
        <v>1917516</v>
      </c>
      <c r="B6894" s="21" t="s">
        <v>31</v>
      </c>
      <c r="C6894" s="32" t="s">
        <v>7691</v>
      </c>
      <c r="D6894" s="33" t="s">
        <v>44</v>
      </c>
      <c r="E6894" s="34">
        <v>18.37</v>
      </c>
      <c r="F6894" s="168">
        <f t="shared" si="121"/>
        <v>18.37</v>
      </c>
    </row>
    <row r="6895" spans="1:6" s="45" customFormat="1" ht="24">
      <c r="A6895" s="229">
        <v>1917517</v>
      </c>
      <c r="B6895" s="21" t="s">
        <v>31</v>
      </c>
      <c r="C6895" s="32" t="s">
        <v>7692</v>
      </c>
      <c r="D6895" s="33" t="s">
        <v>44</v>
      </c>
      <c r="E6895" s="34">
        <v>19.18</v>
      </c>
      <c r="F6895" s="168">
        <f t="shared" ref="F6895:F6958" si="122">E6895*$F$5038</f>
        <v>19.18</v>
      </c>
    </row>
    <row r="6896" spans="1:6" s="45" customFormat="1" ht="24">
      <c r="A6896" s="229">
        <v>1917481</v>
      </c>
      <c r="B6896" s="21" t="s">
        <v>31</v>
      </c>
      <c r="C6896" s="32" t="s">
        <v>7693</v>
      </c>
      <c r="D6896" s="33" t="s">
        <v>44</v>
      </c>
      <c r="E6896" s="34">
        <v>4.2699999999999996</v>
      </c>
      <c r="F6896" s="168">
        <f t="shared" si="122"/>
        <v>4.2699999999999996</v>
      </c>
    </row>
    <row r="6897" spans="1:6" s="45" customFormat="1" ht="24">
      <c r="A6897" s="229">
        <v>1917518</v>
      </c>
      <c r="B6897" s="21" t="s">
        <v>31</v>
      </c>
      <c r="C6897" s="32" t="s">
        <v>7694</v>
      </c>
      <c r="D6897" s="33" t="s">
        <v>44</v>
      </c>
      <c r="E6897" s="34">
        <v>19.97</v>
      </c>
      <c r="F6897" s="168">
        <f t="shared" si="122"/>
        <v>19.97</v>
      </c>
    </row>
    <row r="6898" spans="1:6" s="45" customFormat="1" ht="24">
      <c r="A6898" s="229">
        <v>1917519</v>
      </c>
      <c r="B6898" s="21" t="s">
        <v>31</v>
      </c>
      <c r="C6898" s="32" t="s">
        <v>7695</v>
      </c>
      <c r="D6898" s="33" t="s">
        <v>44</v>
      </c>
      <c r="E6898" s="34">
        <v>20.97</v>
      </c>
      <c r="F6898" s="168">
        <f t="shared" si="122"/>
        <v>20.97</v>
      </c>
    </row>
    <row r="6899" spans="1:6" s="45" customFormat="1" ht="24">
      <c r="A6899" s="229">
        <v>1917520</v>
      </c>
      <c r="B6899" s="21" t="s">
        <v>31</v>
      </c>
      <c r="C6899" s="32" t="s">
        <v>7696</v>
      </c>
      <c r="D6899" s="33" t="s">
        <v>44</v>
      </c>
      <c r="E6899" s="34">
        <v>22.15</v>
      </c>
      <c r="F6899" s="168">
        <f t="shared" si="122"/>
        <v>22.15</v>
      </c>
    </row>
    <row r="6900" spans="1:6" s="45" customFormat="1" ht="24">
      <c r="A6900" s="229">
        <v>1917521</v>
      </c>
      <c r="B6900" s="21" t="s">
        <v>31</v>
      </c>
      <c r="C6900" s="32" t="s">
        <v>7697</v>
      </c>
      <c r="D6900" s="33" t="s">
        <v>44</v>
      </c>
      <c r="E6900" s="34">
        <v>23.1</v>
      </c>
      <c r="F6900" s="168">
        <f t="shared" si="122"/>
        <v>23.1</v>
      </c>
    </row>
    <row r="6901" spans="1:6" s="45" customFormat="1" ht="24">
      <c r="A6901" s="229">
        <v>1917522</v>
      </c>
      <c r="B6901" s="21" t="s">
        <v>31</v>
      </c>
      <c r="C6901" s="32" t="s">
        <v>7698</v>
      </c>
      <c r="D6901" s="33" t="s">
        <v>44</v>
      </c>
      <c r="E6901" s="34">
        <v>24.16</v>
      </c>
      <c r="F6901" s="168">
        <f t="shared" si="122"/>
        <v>24.16</v>
      </c>
    </row>
    <row r="6902" spans="1:6" s="45" customFormat="1" ht="24">
      <c r="A6902" s="229">
        <v>1917523</v>
      </c>
      <c r="B6902" s="21" t="s">
        <v>31</v>
      </c>
      <c r="C6902" s="32" t="s">
        <v>7699</v>
      </c>
      <c r="D6902" s="33" t="s">
        <v>44</v>
      </c>
      <c r="E6902" s="34">
        <v>25.24</v>
      </c>
      <c r="F6902" s="168">
        <f t="shared" si="122"/>
        <v>25.24</v>
      </c>
    </row>
    <row r="6903" spans="1:6" s="45" customFormat="1" ht="24">
      <c r="A6903" s="229">
        <v>1917524</v>
      </c>
      <c r="B6903" s="21" t="s">
        <v>31</v>
      </c>
      <c r="C6903" s="32" t="s">
        <v>7700</v>
      </c>
      <c r="D6903" s="33" t="s">
        <v>44</v>
      </c>
      <c r="E6903" s="34">
        <v>26.39</v>
      </c>
      <c r="F6903" s="168">
        <f t="shared" si="122"/>
        <v>26.39</v>
      </c>
    </row>
    <row r="6904" spans="1:6" s="45" customFormat="1" ht="24">
      <c r="A6904" s="229">
        <v>1917525</v>
      </c>
      <c r="B6904" s="21" t="s">
        <v>31</v>
      </c>
      <c r="C6904" s="32" t="s">
        <v>7701</v>
      </c>
      <c r="D6904" s="33" t="s">
        <v>44</v>
      </c>
      <c r="E6904" s="34">
        <v>27.83</v>
      </c>
      <c r="F6904" s="168">
        <f t="shared" si="122"/>
        <v>27.83</v>
      </c>
    </row>
    <row r="6905" spans="1:6" s="45" customFormat="1" ht="24">
      <c r="A6905" s="229">
        <v>1917526</v>
      </c>
      <c r="B6905" s="21" t="s">
        <v>31</v>
      </c>
      <c r="C6905" s="32" t="s">
        <v>7702</v>
      </c>
      <c r="D6905" s="33" t="s">
        <v>44</v>
      </c>
      <c r="E6905" s="34">
        <v>28.9</v>
      </c>
      <c r="F6905" s="168">
        <f t="shared" si="122"/>
        <v>28.9</v>
      </c>
    </row>
    <row r="6906" spans="1:6" s="45" customFormat="1" ht="17.25" customHeight="1">
      <c r="A6906" s="229">
        <v>1917527</v>
      </c>
      <c r="B6906" s="21" t="s">
        <v>31</v>
      </c>
      <c r="C6906" s="32" t="s">
        <v>7703</v>
      </c>
      <c r="D6906" s="33" t="s">
        <v>44</v>
      </c>
      <c r="E6906" s="34">
        <v>29.96</v>
      </c>
      <c r="F6906" s="168">
        <f t="shared" si="122"/>
        <v>29.96</v>
      </c>
    </row>
    <row r="6907" spans="1:6" s="45" customFormat="1" ht="24">
      <c r="A6907" s="229">
        <v>1917482</v>
      </c>
      <c r="B6907" s="21" t="s">
        <v>31</v>
      </c>
      <c r="C6907" s="32" t="s">
        <v>7704</v>
      </c>
      <c r="D6907" s="33" t="s">
        <v>44</v>
      </c>
      <c r="E6907" s="34">
        <v>4.45</v>
      </c>
      <c r="F6907" s="168">
        <f t="shared" si="122"/>
        <v>4.45</v>
      </c>
    </row>
    <row r="6908" spans="1:6" s="45" customFormat="1" ht="24">
      <c r="A6908" s="229">
        <v>1917737</v>
      </c>
      <c r="B6908" s="21" t="s">
        <v>31</v>
      </c>
      <c r="C6908" s="32" t="s">
        <v>7705</v>
      </c>
      <c r="D6908" s="33" t="s">
        <v>44</v>
      </c>
      <c r="E6908" s="34">
        <v>4.0599999999999996</v>
      </c>
      <c r="F6908" s="168">
        <f t="shared" si="122"/>
        <v>4.0599999999999996</v>
      </c>
    </row>
    <row r="6909" spans="1:6" s="45" customFormat="1" ht="24">
      <c r="A6909" s="229">
        <v>1917220</v>
      </c>
      <c r="B6909" s="21" t="s">
        <v>31</v>
      </c>
      <c r="C6909" s="32" t="s">
        <v>7706</v>
      </c>
      <c r="D6909" s="33" t="s">
        <v>44</v>
      </c>
      <c r="E6909" s="34">
        <v>6.75</v>
      </c>
      <c r="F6909" s="168">
        <f t="shared" si="122"/>
        <v>6.75</v>
      </c>
    </row>
    <row r="6910" spans="1:6" s="45" customFormat="1" ht="24">
      <c r="A6910" s="229">
        <v>1917221</v>
      </c>
      <c r="B6910" s="21" t="s">
        <v>31</v>
      </c>
      <c r="C6910" s="32" t="s">
        <v>7707</v>
      </c>
      <c r="D6910" s="33" t="s">
        <v>44</v>
      </c>
      <c r="E6910" s="34">
        <v>7.23</v>
      </c>
      <c r="F6910" s="168">
        <f t="shared" si="122"/>
        <v>7.23</v>
      </c>
    </row>
    <row r="6911" spans="1:6" s="45" customFormat="1" ht="24">
      <c r="A6911" s="229">
        <v>1917222</v>
      </c>
      <c r="B6911" s="21" t="s">
        <v>31</v>
      </c>
      <c r="C6911" s="32" t="s">
        <v>7708</v>
      </c>
      <c r="D6911" s="33" t="s">
        <v>44</v>
      </c>
      <c r="E6911" s="34">
        <v>7.82</v>
      </c>
      <c r="F6911" s="168">
        <f t="shared" si="122"/>
        <v>7.82</v>
      </c>
    </row>
    <row r="6912" spans="1:6" s="45" customFormat="1" ht="24">
      <c r="A6912" s="229">
        <v>1917223</v>
      </c>
      <c r="B6912" s="21" t="s">
        <v>31</v>
      </c>
      <c r="C6912" s="32" t="s">
        <v>7709</v>
      </c>
      <c r="D6912" s="33" t="s">
        <v>44</v>
      </c>
      <c r="E6912" s="34">
        <v>8.19</v>
      </c>
      <c r="F6912" s="168">
        <f t="shared" si="122"/>
        <v>8.19</v>
      </c>
    </row>
    <row r="6913" spans="1:6" s="45" customFormat="1" ht="24">
      <c r="A6913" s="229">
        <v>1917224</v>
      </c>
      <c r="B6913" s="21" t="s">
        <v>31</v>
      </c>
      <c r="C6913" s="32" t="s">
        <v>7710</v>
      </c>
      <c r="D6913" s="33" t="s">
        <v>44</v>
      </c>
      <c r="E6913" s="34">
        <v>8.58</v>
      </c>
      <c r="F6913" s="168">
        <f t="shared" si="122"/>
        <v>8.58</v>
      </c>
    </row>
    <row r="6914" spans="1:6" s="45" customFormat="1" ht="24">
      <c r="A6914" s="229">
        <v>1917225</v>
      </c>
      <c r="B6914" s="21" t="s">
        <v>31</v>
      </c>
      <c r="C6914" s="32" t="s">
        <v>7711</v>
      </c>
      <c r="D6914" s="33" t="s">
        <v>44</v>
      </c>
      <c r="E6914" s="34">
        <v>9.0399999999999991</v>
      </c>
      <c r="F6914" s="168">
        <f t="shared" si="122"/>
        <v>9.0399999999999991</v>
      </c>
    </row>
    <row r="6915" spans="1:6" s="45" customFormat="1" ht="24">
      <c r="A6915" s="229">
        <v>1917226</v>
      </c>
      <c r="B6915" s="21" t="s">
        <v>31</v>
      </c>
      <c r="C6915" s="32" t="s">
        <v>7712</v>
      </c>
      <c r="D6915" s="33" t="s">
        <v>44</v>
      </c>
      <c r="E6915" s="34">
        <v>9.4700000000000006</v>
      </c>
      <c r="F6915" s="168">
        <f t="shared" si="122"/>
        <v>9.4700000000000006</v>
      </c>
    </row>
    <row r="6916" spans="1:6" s="45" customFormat="1" ht="24">
      <c r="A6916" s="229">
        <v>1917227</v>
      </c>
      <c r="B6916" s="21" t="s">
        <v>31</v>
      </c>
      <c r="C6916" s="32" t="s">
        <v>7713</v>
      </c>
      <c r="D6916" s="33" t="s">
        <v>44</v>
      </c>
      <c r="E6916" s="34">
        <v>10.09</v>
      </c>
      <c r="F6916" s="168">
        <f t="shared" si="122"/>
        <v>10.09</v>
      </c>
    </row>
    <row r="6917" spans="1:6" s="45" customFormat="1" ht="24">
      <c r="A6917" s="229">
        <v>1917228</v>
      </c>
      <c r="B6917" s="21" t="s">
        <v>31</v>
      </c>
      <c r="C6917" s="32" t="s">
        <v>7714</v>
      </c>
      <c r="D6917" s="33" t="s">
        <v>44</v>
      </c>
      <c r="E6917" s="34">
        <v>10.62</v>
      </c>
      <c r="F6917" s="168">
        <f t="shared" si="122"/>
        <v>10.62</v>
      </c>
    </row>
    <row r="6918" spans="1:6" s="45" customFormat="1" ht="24">
      <c r="A6918" s="229">
        <v>1917229</v>
      </c>
      <c r="B6918" s="21" t="s">
        <v>31</v>
      </c>
      <c r="C6918" s="32" t="s">
        <v>7715</v>
      </c>
      <c r="D6918" s="33" t="s">
        <v>44</v>
      </c>
      <c r="E6918" s="34">
        <v>11.07</v>
      </c>
      <c r="F6918" s="168">
        <f t="shared" si="122"/>
        <v>11.07</v>
      </c>
    </row>
    <row r="6919" spans="1:6" s="45" customFormat="1" ht="24">
      <c r="A6919" s="229">
        <v>1917230</v>
      </c>
      <c r="B6919" s="21" t="s">
        <v>31</v>
      </c>
      <c r="C6919" s="32" t="s">
        <v>7716</v>
      </c>
      <c r="D6919" s="33" t="s">
        <v>44</v>
      </c>
      <c r="E6919" s="34">
        <v>11.58</v>
      </c>
      <c r="F6919" s="168">
        <f t="shared" si="122"/>
        <v>11.58</v>
      </c>
    </row>
    <row r="6920" spans="1:6" s="45" customFormat="1" ht="24">
      <c r="A6920" s="229">
        <v>1917231</v>
      </c>
      <c r="B6920" s="21" t="s">
        <v>31</v>
      </c>
      <c r="C6920" s="32" t="s">
        <v>7717</v>
      </c>
      <c r="D6920" s="33" t="s">
        <v>44</v>
      </c>
      <c r="E6920" s="34">
        <v>12.12</v>
      </c>
      <c r="F6920" s="168">
        <f t="shared" si="122"/>
        <v>12.12</v>
      </c>
    </row>
    <row r="6921" spans="1:6" s="45" customFormat="1" ht="24">
      <c r="A6921" s="229">
        <v>1917232</v>
      </c>
      <c r="B6921" s="21" t="s">
        <v>31</v>
      </c>
      <c r="C6921" s="32" t="s">
        <v>7718</v>
      </c>
      <c r="D6921" s="33" t="s">
        <v>44</v>
      </c>
      <c r="E6921" s="34">
        <v>12.85</v>
      </c>
      <c r="F6921" s="168">
        <f t="shared" si="122"/>
        <v>12.85</v>
      </c>
    </row>
    <row r="6922" spans="1:6" s="45" customFormat="1" ht="24">
      <c r="A6922" s="229">
        <v>1917233</v>
      </c>
      <c r="B6922" s="21" t="s">
        <v>31</v>
      </c>
      <c r="C6922" s="32" t="s">
        <v>7719</v>
      </c>
      <c r="D6922" s="33" t="s">
        <v>44</v>
      </c>
      <c r="E6922" s="34">
        <v>13.41</v>
      </c>
      <c r="F6922" s="168">
        <f t="shared" si="122"/>
        <v>13.41</v>
      </c>
    </row>
    <row r="6923" spans="1:6" s="45" customFormat="1" ht="24">
      <c r="A6923" s="229">
        <v>1917234</v>
      </c>
      <c r="B6923" s="21" t="s">
        <v>31</v>
      </c>
      <c r="C6923" s="32" t="s">
        <v>7720</v>
      </c>
      <c r="D6923" s="33" t="s">
        <v>44</v>
      </c>
      <c r="E6923" s="34">
        <v>14.08</v>
      </c>
      <c r="F6923" s="168">
        <f t="shared" si="122"/>
        <v>14.08</v>
      </c>
    </row>
    <row r="6924" spans="1:6" s="45" customFormat="1" ht="14.25">
      <c r="A6924" s="229">
        <v>1917217</v>
      </c>
      <c r="B6924" s="21" t="s">
        <v>31</v>
      </c>
      <c r="C6924" s="32" t="s">
        <v>7721</v>
      </c>
      <c r="D6924" s="33" t="s">
        <v>44</v>
      </c>
      <c r="E6924" s="34">
        <v>5.49</v>
      </c>
      <c r="F6924" s="168">
        <f t="shared" si="122"/>
        <v>5.49</v>
      </c>
    </row>
    <row r="6925" spans="1:6" s="45" customFormat="1" ht="14.25">
      <c r="A6925" s="229">
        <v>1917218</v>
      </c>
      <c r="B6925" s="21" t="s">
        <v>31</v>
      </c>
      <c r="C6925" s="32" t="s">
        <v>7722</v>
      </c>
      <c r="D6925" s="33" t="s">
        <v>44</v>
      </c>
      <c r="E6925" s="34">
        <v>5.73</v>
      </c>
      <c r="F6925" s="168">
        <f t="shared" si="122"/>
        <v>5.73</v>
      </c>
    </row>
    <row r="6926" spans="1:6" s="45" customFormat="1" ht="24">
      <c r="A6926" s="229">
        <v>1917219</v>
      </c>
      <c r="B6926" s="21" t="s">
        <v>31</v>
      </c>
      <c r="C6926" s="32" t="s">
        <v>7723</v>
      </c>
      <c r="D6926" s="33" t="s">
        <v>44</v>
      </c>
      <c r="E6926" s="34">
        <v>6.18</v>
      </c>
      <c r="F6926" s="168">
        <f t="shared" si="122"/>
        <v>6.18</v>
      </c>
    </row>
    <row r="6927" spans="1:6" s="45" customFormat="1" ht="14.25">
      <c r="A6927" s="229">
        <v>1917724</v>
      </c>
      <c r="B6927" s="21" t="s">
        <v>31</v>
      </c>
      <c r="C6927" s="32" t="s">
        <v>7724</v>
      </c>
      <c r="D6927" s="33" t="s">
        <v>44</v>
      </c>
      <c r="E6927" s="34">
        <v>5.36</v>
      </c>
      <c r="F6927" s="168">
        <f t="shared" si="122"/>
        <v>5.36</v>
      </c>
    </row>
    <row r="6928" spans="1:6" s="45" customFormat="1" ht="24">
      <c r="A6928" s="229">
        <v>1917274</v>
      </c>
      <c r="B6928" s="21" t="s">
        <v>31</v>
      </c>
      <c r="C6928" s="32" t="s">
        <v>7725</v>
      </c>
      <c r="D6928" s="33" t="s">
        <v>44</v>
      </c>
      <c r="E6928" s="34">
        <v>5</v>
      </c>
      <c r="F6928" s="168">
        <f t="shared" si="122"/>
        <v>5</v>
      </c>
    </row>
    <row r="6929" spans="1:6" s="45" customFormat="1" ht="24">
      <c r="A6929" s="229">
        <v>1917275</v>
      </c>
      <c r="B6929" s="21" t="s">
        <v>31</v>
      </c>
      <c r="C6929" s="32" t="s">
        <v>7726</v>
      </c>
      <c r="D6929" s="33" t="s">
        <v>44</v>
      </c>
      <c r="E6929" s="34">
        <v>5.32</v>
      </c>
      <c r="F6929" s="168">
        <f t="shared" si="122"/>
        <v>5.32</v>
      </c>
    </row>
    <row r="6930" spans="1:6" s="45" customFormat="1" ht="24">
      <c r="A6930" s="229">
        <v>1917276</v>
      </c>
      <c r="B6930" s="21" t="s">
        <v>31</v>
      </c>
      <c r="C6930" s="32" t="s">
        <v>7727</v>
      </c>
      <c r="D6930" s="33" t="s">
        <v>44</v>
      </c>
      <c r="E6930" s="34">
        <v>5.87</v>
      </c>
      <c r="F6930" s="168">
        <f t="shared" si="122"/>
        <v>5.87</v>
      </c>
    </row>
    <row r="6931" spans="1:6" s="45" customFormat="1" ht="24">
      <c r="A6931" s="229">
        <v>1917277</v>
      </c>
      <c r="B6931" s="21" t="s">
        <v>31</v>
      </c>
      <c r="C6931" s="32" t="s">
        <v>7728</v>
      </c>
      <c r="D6931" s="33" t="s">
        <v>44</v>
      </c>
      <c r="E6931" s="34">
        <v>6.29</v>
      </c>
      <c r="F6931" s="168">
        <f t="shared" si="122"/>
        <v>6.29</v>
      </c>
    </row>
    <row r="6932" spans="1:6" s="45" customFormat="1" ht="24">
      <c r="A6932" s="229">
        <v>1917278</v>
      </c>
      <c r="B6932" s="21" t="s">
        <v>31</v>
      </c>
      <c r="C6932" s="32" t="s">
        <v>7729</v>
      </c>
      <c r="D6932" s="33" t="s">
        <v>44</v>
      </c>
      <c r="E6932" s="34">
        <v>6.51</v>
      </c>
      <c r="F6932" s="168">
        <f t="shared" si="122"/>
        <v>6.51</v>
      </c>
    </row>
    <row r="6933" spans="1:6" s="45" customFormat="1" ht="24">
      <c r="A6933" s="229">
        <v>1917279</v>
      </c>
      <c r="B6933" s="21" t="s">
        <v>31</v>
      </c>
      <c r="C6933" s="32" t="s">
        <v>7730</v>
      </c>
      <c r="D6933" s="33" t="s">
        <v>44</v>
      </c>
      <c r="E6933" s="34">
        <v>6.93</v>
      </c>
      <c r="F6933" s="168">
        <f t="shared" si="122"/>
        <v>6.93</v>
      </c>
    </row>
    <row r="6934" spans="1:6" s="45" customFormat="1" ht="24">
      <c r="A6934" s="229">
        <v>1917280</v>
      </c>
      <c r="B6934" s="21" t="s">
        <v>31</v>
      </c>
      <c r="C6934" s="32" t="s">
        <v>7731</v>
      </c>
      <c r="D6934" s="33" t="s">
        <v>44</v>
      </c>
      <c r="E6934" s="34">
        <v>7.33</v>
      </c>
      <c r="F6934" s="168">
        <f t="shared" si="122"/>
        <v>7.33</v>
      </c>
    </row>
    <row r="6935" spans="1:6" s="45" customFormat="1" ht="24">
      <c r="A6935" s="229">
        <v>1917281</v>
      </c>
      <c r="B6935" s="21" t="s">
        <v>31</v>
      </c>
      <c r="C6935" s="32" t="s">
        <v>7732</v>
      </c>
      <c r="D6935" s="33" t="s">
        <v>44</v>
      </c>
      <c r="E6935" s="34">
        <v>7.91</v>
      </c>
      <c r="F6935" s="168">
        <f t="shared" si="122"/>
        <v>7.91</v>
      </c>
    </row>
    <row r="6936" spans="1:6" s="45" customFormat="1" ht="24">
      <c r="A6936" s="229">
        <v>1917282</v>
      </c>
      <c r="B6936" s="21" t="s">
        <v>31</v>
      </c>
      <c r="C6936" s="32" t="s">
        <v>7733</v>
      </c>
      <c r="D6936" s="33" t="s">
        <v>44</v>
      </c>
      <c r="E6936" s="34">
        <v>8.31</v>
      </c>
      <c r="F6936" s="168">
        <f t="shared" si="122"/>
        <v>8.31</v>
      </c>
    </row>
    <row r="6937" spans="1:6" s="45" customFormat="1" ht="24">
      <c r="A6937" s="229">
        <v>1917283</v>
      </c>
      <c r="B6937" s="21" t="s">
        <v>31</v>
      </c>
      <c r="C6937" s="32" t="s">
        <v>7734</v>
      </c>
      <c r="D6937" s="33" t="s">
        <v>44</v>
      </c>
      <c r="E6937" s="34">
        <v>8.7200000000000006</v>
      </c>
      <c r="F6937" s="168">
        <f t="shared" si="122"/>
        <v>8.7200000000000006</v>
      </c>
    </row>
    <row r="6938" spans="1:6" s="45" customFormat="1" ht="24">
      <c r="A6938" s="229">
        <v>1917284</v>
      </c>
      <c r="B6938" s="21" t="s">
        <v>31</v>
      </c>
      <c r="C6938" s="32" t="s">
        <v>7735</v>
      </c>
      <c r="D6938" s="33" t="s">
        <v>44</v>
      </c>
      <c r="E6938" s="34">
        <v>9.09</v>
      </c>
      <c r="F6938" s="168">
        <f t="shared" si="122"/>
        <v>9.09</v>
      </c>
    </row>
    <row r="6939" spans="1:6" s="45" customFormat="1" ht="24">
      <c r="A6939" s="229">
        <v>1917285</v>
      </c>
      <c r="B6939" s="21" t="s">
        <v>31</v>
      </c>
      <c r="C6939" s="32" t="s">
        <v>7736</v>
      </c>
      <c r="D6939" s="33" t="s">
        <v>44</v>
      </c>
      <c r="E6939" s="34">
        <v>9.51</v>
      </c>
      <c r="F6939" s="168">
        <f t="shared" si="122"/>
        <v>9.51</v>
      </c>
    </row>
    <row r="6940" spans="1:6" s="45" customFormat="1" ht="24">
      <c r="A6940" s="229">
        <v>1917286</v>
      </c>
      <c r="B6940" s="21" t="s">
        <v>31</v>
      </c>
      <c r="C6940" s="32" t="s">
        <v>7737</v>
      </c>
      <c r="D6940" s="33" t="s">
        <v>44</v>
      </c>
      <c r="E6940" s="34">
        <v>10.24</v>
      </c>
      <c r="F6940" s="168">
        <f t="shared" si="122"/>
        <v>10.24</v>
      </c>
    </row>
    <row r="6941" spans="1:6" s="45" customFormat="1" ht="24">
      <c r="A6941" s="229">
        <v>1917287</v>
      </c>
      <c r="B6941" s="21" t="s">
        <v>31</v>
      </c>
      <c r="C6941" s="32" t="s">
        <v>7738</v>
      </c>
      <c r="D6941" s="33" t="s">
        <v>44</v>
      </c>
      <c r="E6941" s="34">
        <v>10.7</v>
      </c>
      <c r="F6941" s="168">
        <f t="shared" si="122"/>
        <v>10.7</v>
      </c>
    </row>
    <row r="6942" spans="1:6" s="45" customFormat="1" ht="24">
      <c r="A6942" s="229">
        <v>1917288</v>
      </c>
      <c r="B6942" s="21" t="s">
        <v>31</v>
      </c>
      <c r="C6942" s="32" t="s">
        <v>7739</v>
      </c>
      <c r="D6942" s="33" t="s">
        <v>44</v>
      </c>
      <c r="E6942" s="34">
        <v>11.18</v>
      </c>
      <c r="F6942" s="168">
        <f t="shared" si="122"/>
        <v>11.18</v>
      </c>
    </row>
    <row r="6943" spans="1:6" s="45" customFormat="1" ht="24">
      <c r="A6943" s="229">
        <v>1917289</v>
      </c>
      <c r="B6943" s="21" t="s">
        <v>31</v>
      </c>
      <c r="C6943" s="32" t="s">
        <v>7740</v>
      </c>
      <c r="D6943" s="33" t="s">
        <v>44</v>
      </c>
      <c r="E6943" s="34">
        <v>11.71</v>
      </c>
      <c r="F6943" s="168">
        <f t="shared" si="122"/>
        <v>11.71</v>
      </c>
    </row>
    <row r="6944" spans="1:6" s="45" customFormat="1" ht="24">
      <c r="A6944" s="229">
        <v>1917290</v>
      </c>
      <c r="B6944" s="21" t="s">
        <v>31</v>
      </c>
      <c r="C6944" s="32" t="s">
        <v>7741</v>
      </c>
      <c r="D6944" s="33" t="s">
        <v>44</v>
      </c>
      <c r="E6944" s="34">
        <v>12.27</v>
      </c>
      <c r="F6944" s="168">
        <f t="shared" si="122"/>
        <v>12.27</v>
      </c>
    </row>
    <row r="6945" spans="1:6" s="45" customFormat="1" ht="24">
      <c r="A6945" s="229">
        <v>1917291</v>
      </c>
      <c r="B6945" s="21" t="s">
        <v>31</v>
      </c>
      <c r="C6945" s="32" t="s">
        <v>7742</v>
      </c>
      <c r="D6945" s="33" t="s">
        <v>44</v>
      </c>
      <c r="E6945" s="34">
        <v>13.08</v>
      </c>
      <c r="F6945" s="168">
        <f t="shared" si="122"/>
        <v>13.08</v>
      </c>
    </row>
    <row r="6946" spans="1:6" s="45" customFormat="1" ht="24">
      <c r="A6946" s="229">
        <v>1917292</v>
      </c>
      <c r="B6946" s="21" t="s">
        <v>31</v>
      </c>
      <c r="C6946" s="32" t="s">
        <v>7743</v>
      </c>
      <c r="D6946" s="33" t="s">
        <v>44</v>
      </c>
      <c r="E6946" s="34">
        <v>13.68</v>
      </c>
      <c r="F6946" s="168">
        <f t="shared" si="122"/>
        <v>13.68</v>
      </c>
    </row>
    <row r="6947" spans="1:6" s="45" customFormat="1" ht="24">
      <c r="A6947" s="229">
        <v>1917293</v>
      </c>
      <c r="B6947" s="21" t="s">
        <v>31</v>
      </c>
      <c r="C6947" s="32" t="s">
        <v>7744</v>
      </c>
      <c r="D6947" s="33" t="s">
        <v>44</v>
      </c>
      <c r="E6947" s="34">
        <v>14.32</v>
      </c>
      <c r="F6947" s="168">
        <f t="shared" si="122"/>
        <v>14.32</v>
      </c>
    </row>
    <row r="6948" spans="1:6" s="45" customFormat="1" ht="24">
      <c r="A6948" s="229">
        <v>1917294</v>
      </c>
      <c r="B6948" s="21" t="s">
        <v>31</v>
      </c>
      <c r="C6948" s="32" t="s">
        <v>7745</v>
      </c>
      <c r="D6948" s="33" t="s">
        <v>44</v>
      </c>
      <c r="E6948" s="34">
        <v>15.17</v>
      </c>
      <c r="F6948" s="168">
        <f t="shared" si="122"/>
        <v>15.17</v>
      </c>
    </row>
    <row r="6949" spans="1:6" s="45" customFormat="1" ht="24">
      <c r="A6949" s="229">
        <v>1917295</v>
      </c>
      <c r="B6949" s="21" t="s">
        <v>31</v>
      </c>
      <c r="C6949" s="32" t="s">
        <v>7746</v>
      </c>
      <c r="D6949" s="33" t="s">
        <v>44</v>
      </c>
      <c r="E6949" s="34">
        <v>16</v>
      </c>
      <c r="F6949" s="168">
        <f t="shared" si="122"/>
        <v>16</v>
      </c>
    </row>
    <row r="6950" spans="1:6" s="45" customFormat="1" ht="24">
      <c r="A6950" s="229">
        <v>1917296</v>
      </c>
      <c r="B6950" s="21" t="s">
        <v>31</v>
      </c>
      <c r="C6950" s="32" t="s">
        <v>7747</v>
      </c>
      <c r="D6950" s="33" t="s">
        <v>44</v>
      </c>
      <c r="E6950" s="34">
        <v>17.18</v>
      </c>
      <c r="F6950" s="168">
        <f t="shared" si="122"/>
        <v>17.18</v>
      </c>
    </row>
    <row r="6951" spans="1:6" s="45" customFormat="1" ht="24">
      <c r="A6951" s="229">
        <v>1917297</v>
      </c>
      <c r="B6951" s="21" t="s">
        <v>31</v>
      </c>
      <c r="C6951" s="32" t="s">
        <v>7748</v>
      </c>
      <c r="D6951" s="33" t="s">
        <v>44</v>
      </c>
      <c r="E6951" s="34">
        <v>18.260000000000002</v>
      </c>
      <c r="F6951" s="168">
        <f t="shared" si="122"/>
        <v>18.260000000000002</v>
      </c>
    </row>
    <row r="6952" spans="1:6" s="45" customFormat="1" ht="24">
      <c r="A6952" s="229">
        <v>1917298</v>
      </c>
      <c r="B6952" s="21" t="s">
        <v>31</v>
      </c>
      <c r="C6952" s="32" t="s">
        <v>7749</v>
      </c>
      <c r="D6952" s="33" t="s">
        <v>44</v>
      </c>
      <c r="E6952" s="34">
        <v>19.43</v>
      </c>
      <c r="F6952" s="168">
        <f t="shared" si="122"/>
        <v>19.43</v>
      </c>
    </row>
    <row r="6953" spans="1:6" s="45" customFormat="1" ht="14.25">
      <c r="A6953" s="229">
        <v>1917271</v>
      </c>
      <c r="B6953" s="21" t="s">
        <v>31</v>
      </c>
      <c r="C6953" s="32" t="s">
        <v>7750</v>
      </c>
      <c r="D6953" s="33" t="s">
        <v>44</v>
      </c>
      <c r="E6953" s="34">
        <v>4.1900000000000004</v>
      </c>
      <c r="F6953" s="168">
        <f t="shared" si="122"/>
        <v>4.1900000000000004</v>
      </c>
    </row>
    <row r="6954" spans="1:6" s="45" customFormat="1" ht="24">
      <c r="A6954" s="229">
        <v>1917299</v>
      </c>
      <c r="B6954" s="21" t="s">
        <v>31</v>
      </c>
      <c r="C6954" s="32" t="s">
        <v>7751</v>
      </c>
      <c r="D6954" s="33" t="s">
        <v>44</v>
      </c>
      <c r="E6954" s="34">
        <v>20.83</v>
      </c>
      <c r="F6954" s="168">
        <f t="shared" si="122"/>
        <v>20.83</v>
      </c>
    </row>
    <row r="6955" spans="1:6" s="45" customFormat="1" ht="24">
      <c r="A6955" s="229">
        <v>1917300</v>
      </c>
      <c r="B6955" s="21" t="s">
        <v>31</v>
      </c>
      <c r="C6955" s="32" t="s">
        <v>7752</v>
      </c>
      <c r="D6955" s="33" t="s">
        <v>44</v>
      </c>
      <c r="E6955" s="34">
        <v>22.35</v>
      </c>
      <c r="F6955" s="168">
        <f t="shared" si="122"/>
        <v>22.35</v>
      </c>
    </row>
    <row r="6956" spans="1:6" s="45" customFormat="1" ht="24">
      <c r="A6956" s="229">
        <v>1917301</v>
      </c>
      <c r="B6956" s="21" t="s">
        <v>31</v>
      </c>
      <c r="C6956" s="32" t="s">
        <v>7753</v>
      </c>
      <c r="D6956" s="33" t="s">
        <v>44</v>
      </c>
      <c r="E6956" s="34">
        <v>24.38</v>
      </c>
      <c r="F6956" s="168">
        <f t="shared" si="122"/>
        <v>24.38</v>
      </c>
    </row>
    <row r="6957" spans="1:6" s="45" customFormat="1" ht="24">
      <c r="A6957" s="229">
        <v>1917302</v>
      </c>
      <c r="B6957" s="21" t="s">
        <v>31</v>
      </c>
      <c r="C6957" s="32" t="s">
        <v>7754</v>
      </c>
      <c r="D6957" s="33" t="s">
        <v>44</v>
      </c>
      <c r="E6957" s="34">
        <v>26.3</v>
      </c>
      <c r="F6957" s="168">
        <f t="shared" si="122"/>
        <v>26.3</v>
      </c>
    </row>
    <row r="6958" spans="1:6" s="45" customFormat="1" ht="24">
      <c r="A6958" s="229">
        <v>1917303</v>
      </c>
      <c r="B6958" s="21" t="s">
        <v>31</v>
      </c>
      <c r="C6958" s="32" t="s">
        <v>7755</v>
      </c>
      <c r="D6958" s="33" t="s">
        <v>44</v>
      </c>
      <c r="E6958" s="34">
        <v>28.11</v>
      </c>
      <c r="F6958" s="168">
        <f t="shared" si="122"/>
        <v>28.11</v>
      </c>
    </row>
    <row r="6959" spans="1:6" s="45" customFormat="1" ht="24">
      <c r="A6959" s="229">
        <v>1917304</v>
      </c>
      <c r="B6959" s="21" t="s">
        <v>31</v>
      </c>
      <c r="C6959" s="32" t="s">
        <v>7756</v>
      </c>
      <c r="D6959" s="33" t="s">
        <v>44</v>
      </c>
      <c r="E6959" s="34">
        <v>29.89</v>
      </c>
      <c r="F6959" s="168">
        <f t="shared" ref="F6959:F7022" si="123">E6959*$F$5038</f>
        <v>29.89</v>
      </c>
    </row>
    <row r="6960" spans="1:6" s="45" customFormat="1" ht="24">
      <c r="A6960" s="229">
        <v>1917305</v>
      </c>
      <c r="B6960" s="21" t="s">
        <v>31</v>
      </c>
      <c r="C6960" s="32" t="s">
        <v>7757</v>
      </c>
      <c r="D6960" s="33" t="s">
        <v>44</v>
      </c>
      <c r="E6960" s="34">
        <v>31.87</v>
      </c>
      <c r="F6960" s="168">
        <f t="shared" si="123"/>
        <v>31.87</v>
      </c>
    </row>
    <row r="6961" spans="1:6" s="45" customFormat="1" ht="24">
      <c r="A6961" s="229">
        <v>1917306</v>
      </c>
      <c r="B6961" s="21" t="s">
        <v>31</v>
      </c>
      <c r="C6961" s="32" t="s">
        <v>7758</v>
      </c>
      <c r="D6961" s="33" t="s">
        <v>44</v>
      </c>
      <c r="E6961" s="34">
        <v>34.29</v>
      </c>
      <c r="F6961" s="168">
        <f t="shared" si="123"/>
        <v>34.29</v>
      </c>
    </row>
    <row r="6962" spans="1:6" s="45" customFormat="1" ht="24">
      <c r="A6962" s="229">
        <v>1917307</v>
      </c>
      <c r="B6962" s="21" t="s">
        <v>31</v>
      </c>
      <c r="C6962" s="32" t="s">
        <v>7759</v>
      </c>
      <c r="D6962" s="33" t="s">
        <v>44</v>
      </c>
      <c r="E6962" s="34">
        <v>36.1</v>
      </c>
      <c r="F6962" s="168">
        <f t="shared" si="123"/>
        <v>36.1</v>
      </c>
    </row>
    <row r="6963" spans="1:6" s="45" customFormat="1" ht="14.25">
      <c r="A6963" s="229">
        <v>1917272</v>
      </c>
      <c r="B6963" s="21" t="s">
        <v>31</v>
      </c>
      <c r="C6963" s="32" t="s">
        <v>7760</v>
      </c>
      <c r="D6963" s="33" t="s">
        <v>44</v>
      </c>
      <c r="E6963" s="34">
        <v>4.4000000000000004</v>
      </c>
      <c r="F6963" s="168">
        <f t="shared" si="123"/>
        <v>4.4000000000000004</v>
      </c>
    </row>
    <row r="6964" spans="1:6" s="45" customFormat="1" ht="24">
      <c r="A6964" s="229">
        <v>1917273</v>
      </c>
      <c r="B6964" s="21" t="s">
        <v>31</v>
      </c>
      <c r="C6964" s="32" t="s">
        <v>7761</v>
      </c>
      <c r="D6964" s="33" t="s">
        <v>44</v>
      </c>
      <c r="E6964" s="34">
        <v>4.6399999999999997</v>
      </c>
      <c r="F6964" s="168">
        <f t="shared" si="123"/>
        <v>4.6399999999999997</v>
      </c>
    </row>
    <row r="6965" spans="1:6" s="45" customFormat="1" ht="14.25">
      <c r="A6965" s="229">
        <v>1917729</v>
      </c>
      <c r="B6965" s="21" t="s">
        <v>31</v>
      </c>
      <c r="C6965" s="32" t="s">
        <v>7762</v>
      </c>
      <c r="D6965" s="33" t="s">
        <v>44</v>
      </c>
      <c r="E6965" s="34">
        <v>4.13</v>
      </c>
      <c r="F6965" s="168">
        <f t="shared" si="123"/>
        <v>4.13</v>
      </c>
    </row>
    <row r="6966" spans="1:6" s="45" customFormat="1" ht="24">
      <c r="A6966" s="229">
        <v>1917367</v>
      </c>
      <c r="B6966" s="21" t="s">
        <v>31</v>
      </c>
      <c r="C6966" s="32" t="s">
        <v>7763</v>
      </c>
      <c r="D6966" s="33" t="s">
        <v>44</v>
      </c>
      <c r="E6966" s="34">
        <v>4.7</v>
      </c>
      <c r="F6966" s="168">
        <f t="shared" si="123"/>
        <v>4.7</v>
      </c>
    </row>
    <row r="6967" spans="1:6" s="45" customFormat="1" ht="24">
      <c r="A6967" s="229">
        <v>1917368</v>
      </c>
      <c r="B6967" s="21" t="s">
        <v>31</v>
      </c>
      <c r="C6967" s="32" t="s">
        <v>7764</v>
      </c>
      <c r="D6967" s="33" t="s">
        <v>44</v>
      </c>
      <c r="E6967" s="34">
        <v>5.04</v>
      </c>
      <c r="F6967" s="168">
        <f t="shared" si="123"/>
        <v>5.04</v>
      </c>
    </row>
    <row r="6968" spans="1:6" s="45" customFormat="1" ht="24">
      <c r="A6968" s="229">
        <v>1917369</v>
      </c>
      <c r="B6968" s="21" t="s">
        <v>31</v>
      </c>
      <c r="C6968" s="32" t="s">
        <v>7765</v>
      </c>
      <c r="D6968" s="33" t="s">
        <v>44</v>
      </c>
      <c r="E6968" s="34">
        <v>5.53</v>
      </c>
      <c r="F6968" s="168">
        <f t="shared" si="123"/>
        <v>5.53</v>
      </c>
    </row>
    <row r="6969" spans="1:6" s="45" customFormat="1" ht="24">
      <c r="A6969" s="229">
        <v>1917370</v>
      </c>
      <c r="B6969" s="21" t="s">
        <v>31</v>
      </c>
      <c r="C6969" s="32" t="s">
        <v>7766</v>
      </c>
      <c r="D6969" s="33" t="s">
        <v>44</v>
      </c>
      <c r="E6969" s="34">
        <v>5.83</v>
      </c>
      <c r="F6969" s="168">
        <f t="shared" si="123"/>
        <v>5.83</v>
      </c>
    </row>
    <row r="6970" spans="1:6" s="45" customFormat="1" ht="24">
      <c r="A6970" s="229">
        <v>1917371</v>
      </c>
      <c r="B6970" s="21" t="s">
        <v>31</v>
      </c>
      <c r="C6970" s="32" t="s">
        <v>7767</v>
      </c>
      <c r="D6970" s="33" t="s">
        <v>44</v>
      </c>
      <c r="E6970" s="34">
        <v>6.12</v>
      </c>
      <c r="F6970" s="168">
        <f t="shared" si="123"/>
        <v>6.12</v>
      </c>
    </row>
    <row r="6971" spans="1:6" s="45" customFormat="1" ht="24">
      <c r="A6971" s="229">
        <v>1917372</v>
      </c>
      <c r="B6971" s="21" t="s">
        <v>31</v>
      </c>
      <c r="C6971" s="32" t="s">
        <v>7768</v>
      </c>
      <c r="D6971" s="33" t="s">
        <v>44</v>
      </c>
      <c r="E6971" s="34">
        <v>6.41</v>
      </c>
      <c r="F6971" s="168">
        <f t="shared" si="123"/>
        <v>6.41</v>
      </c>
    </row>
    <row r="6972" spans="1:6" s="45" customFormat="1" ht="24">
      <c r="A6972" s="229">
        <v>1917373</v>
      </c>
      <c r="B6972" s="21" t="s">
        <v>31</v>
      </c>
      <c r="C6972" s="32" t="s">
        <v>7769</v>
      </c>
      <c r="D6972" s="33" t="s">
        <v>44</v>
      </c>
      <c r="E6972" s="34">
        <v>6.63</v>
      </c>
      <c r="F6972" s="168">
        <f t="shared" si="123"/>
        <v>6.63</v>
      </c>
    </row>
    <row r="6973" spans="1:6" s="45" customFormat="1" ht="24">
      <c r="A6973" s="229">
        <v>1917374</v>
      </c>
      <c r="B6973" s="21" t="s">
        <v>31</v>
      </c>
      <c r="C6973" s="32" t="s">
        <v>7770</v>
      </c>
      <c r="D6973" s="33" t="s">
        <v>44</v>
      </c>
      <c r="E6973" s="34">
        <v>7.19</v>
      </c>
      <c r="F6973" s="168">
        <f t="shared" si="123"/>
        <v>7.19</v>
      </c>
    </row>
    <row r="6974" spans="1:6" s="45" customFormat="1" ht="24">
      <c r="A6974" s="229">
        <v>1917375</v>
      </c>
      <c r="B6974" s="21" t="s">
        <v>31</v>
      </c>
      <c r="C6974" s="32" t="s">
        <v>7771</v>
      </c>
      <c r="D6974" s="33" t="s">
        <v>44</v>
      </c>
      <c r="E6974" s="34">
        <v>7.46</v>
      </c>
      <c r="F6974" s="168">
        <f t="shared" si="123"/>
        <v>7.46</v>
      </c>
    </row>
    <row r="6975" spans="1:6" s="45" customFormat="1" ht="24">
      <c r="A6975" s="229">
        <v>1917376</v>
      </c>
      <c r="B6975" s="21" t="s">
        <v>31</v>
      </c>
      <c r="C6975" s="32" t="s">
        <v>7772</v>
      </c>
      <c r="D6975" s="33" t="s">
        <v>44</v>
      </c>
      <c r="E6975" s="34">
        <v>7.74</v>
      </c>
      <c r="F6975" s="168">
        <f t="shared" si="123"/>
        <v>7.74</v>
      </c>
    </row>
    <row r="6976" spans="1:6" s="45" customFormat="1" ht="24">
      <c r="A6976" s="229">
        <v>1917377</v>
      </c>
      <c r="B6976" s="21" t="s">
        <v>31</v>
      </c>
      <c r="C6976" s="32" t="s">
        <v>7773</v>
      </c>
      <c r="D6976" s="33" t="s">
        <v>44</v>
      </c>
      <c r="E6976" s="34">
        <v>8.01</v>
      </c>
      <c r="F6976" s="168">
        <f t="shared" si="123"/>
        <v>8.01</v>
      </c>
    </row>
    <row r="6977" spans="1:6" s="45" customFormat="1" ht="24">
      <c r="A6977" s="229">
        <v>1917378</v>
      </c>
      <c r="B6977" s="21" t="s">
        <v>31</v>
      </c>
      <c r="C6977" s="32" t="s">
        <v>7774</v>
      </c>
      <c r="D6977" s="33" t="s">
        <v>44</v>
      </c>
      <c r="E6977" s="34">
        <v>8.2899999999999991</v>
      </c>
      <c r="F6977" s="168">
        <f t="shared" si="123"/>
        <v>8.2899999999999991</v>
      </c>
    </row>
    <row r="6978" spans="1:6" s="45" customFormat="1" ht="24">
      <c r="A6978" s="229">
        <v>1917379</v>
      </c>
      <c r="B6978" s="21" t="s">
        <v>31</v>
      </c>
      <c r="C6978" s="32" t="s">
        <v>7775</v>
      </c>
      <c r="D6978" s="33" t="s">
        <v>44</v>
      </c>
      <c r="E6978" s="34">
        <v>8.8800000000000008</v>
      </c>
      <c r="F6978" s="168">
        <f t="shared" si="123"/>
        <v>8.8800000000000008</v>
      </c>
    </row>
    <row r="6979" spans="1:6" s="45" customFormat="1" ht="24">
      <c r="A6979" s="229">
        <v>1917380</v>
      </c>
      <c r="B6979" s="21" t="s">
        <v>31</v>
      </c>
      <c r="C6979" s="32" t="s">
        <v>7776</v>
      </c>
      <c r="D6979" s="33" t="s">
        <v>44</v>
      </c>
      <c r="E6979" s="34">
        <v>9.2200000000000006</v>
      </c>
      <c r="F6979" s="168">
        <f t="shared" si="123"/>
        <v>9.2200000000000006</v>
      </c>
    </row>
    <row r="6980" spans="1:6" s="45" customFormat="1" ht="24">
      <c r="A6980" s="229">
        <v>1917381</v>
      </c>
      <c r="B6980" s="21" t="s">
        <v>31</v>
      </c>
      <c r="C6980" s="32" t="s">
        <v>7777</v>
      </c>
      <c r="D6980" s="33" t="s">
        <v>44</v>
      </c>
      <c r="E6980" s="34">
        <v>9.57</v>
      </c>
      <c r="F6980" s="168">
        <f t="shared" si="123"/>
        <v>9.57</v>
      </c>
    </row>
    <row r="6981" spans="1:6" s="45" customFormat="1" ht="24">
      <c r="A6981" s="229">
        <v>1917382</v>
      </c>
      <c r="B6981" s="21" t="s">
        <v>31</v>
      </c>
      <c r="C6981" s="32" t="s">
        <v>7778</v>
      </c>
      <c r="D6981" s="33" t="s">
        <v>44</v>
      </c>
      <c r="E6981" s="34">
        <v>10</v>
      </c>
      <c r="F6981" s="168">
        <f t="shared" si="123"/>
        <v>10</v>
      </c>
    </row>
    <row r="6982" spans="1:6" s="45" customFormat="1" ht="24">
      <c r="A6982" s="229">
        <v>1917383</v>
      </c>
      <c r="B6982" s="21" t="s">
        <v>31</v>
      </c>
      <c r="C6982" s="32" t="s">
        <v>7779</v>
      </c>
      <c r="D6982" s="33" t="s">
        <v>44</v>
      </c>
      <c r="E6982" s="34">
        <v>10.37</v>
      </c>
      <c r="F6982" s="168">
        <f t="shared" si="123"/>
        <v>10.37</v>
      </c>
    </row>
    <row r="6983" spans="1:6" s="45" customFormat="1" ht="24">
      <c r="A6983" s="229">
        <v>1917384</v>
      </c>
      <c r="B6983" s="21" t="s">
        <v>31</v>
      </c>
      <c r="C6983" s="32" t="s">
        <v>7780</v>
      </c>
      <c r="D6983" s="33" t="s">
        <v>44</v>
      </c>
      <c r="E6983" s="34">
        <v>11.02</v>
      </c>
      <c r="F6983" s="168">
        <f t="shared" si="123"/>
        <v>11.02</v>
      </c>
    </row>
    <row r="6984" spans="1:6" s="45" customFormat="1" ht="24">
      <c r="A6984" s="229">
        <v>1917385</v>
      </c>
      <c r="B6984" s="21" t="s">
        <v>31</v>
      </c>
      <c r="C6984" s="32" t="s">
        <v>7781</v>
      </c>
      <c r="D6984" s="33" t="s">
        <v>44</v>
      </c>
      <c r="E6984" s="34">
        <v>11.5</v>
      </c>
      <c r="F6984" s="168">
        <f t="shared" si="123"/>
        <v>11.5</v>
      </c>
    </row>
    <row r="6985" spans="1:6" s="45" customFormat="1" ht="24">
      <c r="A6985" s="229">
        <v>1917386</v>
      </c>
      <c r="B6985" s="21" t="s">
        <v>31</v>
      </c>
      <c r="C6985" s="32" t="s">
        <v>7782</v>
      </c>
      <c r="D6985" s="33" t="s">
        <v>44</v>
      </c>
      <c r="E6985" s="34">
        <v>11.99</v>
      </c>
      <c r="F6985" s="168">
        <f t="shared" si="123"/>
        <v>11.99</v>
      </c>
    </row>
    <row r="6986" spans="1:6" s="45" customFormat="1" ht="24">
      <c r="A6986" s="229">
        <v>1917387</v>
      </c>
      <c r="B6986" s="21" t="s">
        <v>31</v>
      </c>
      <c r="C6986" s="32" t="s">
        <v>7783</v>
      </c>
      <c r="D6986" s="33" t="s">
        <v>44</v>
      </c>
      <c r="E6986" s="34">
        <v>12.51</v>
      </c>
      <c r="F6986" s="168">
        <f t="shared" si="123"/>
        <v>12.51</v>
      </c>
    </row>
    <row r="6987" spans="1:6" s="45" customFormat="1" ht="24">
      <c r="A6987" s="229">
        <v>1917388</v>
      </c>
      <c r="B6987" s="21" t="s">
        <v>31</v>
      </c>
      <c r="C6987" s="32" t="s">
        <v>7784</v>
      </c>
      <c r="D6987" s="33" t="s">
        <v>44</v>
      </c>
      <c r="E6987" s="34">
        <v>13.05</v>
      </c>
      <c r="F6987" s="168">
        <f t="shared" si="123"/>
        <v>13.05</v>
      </c>
    </row>
    <row r="6988" spans="1:6" s="45" customFormat="1" ht="24">
      <c r="A6988" s="229">
        <v>1917389</v>
      </c>
      <c r="B6988" s="21" t="s">
        <v>31</v>
      </c>
      <c r="C6988" s="32" t="s">
        <v>7785</v>
      </c>
      <c r="D6988" s="33" t="s">
        <v>44</v>
      </c>
      <c r="E6988" s="34">
        <v>13.87</v>
      </c>
      <c r="F6988" s="168">
        <f t="shared" si="123"/>
        <v>13.87</v>
      </c>
    </row>
    <row r="6989" spans="1:6" s="45" customFormat="1" ht="24">
      <c r="A6989" s="229">
        <v>1917390</v>
      </c>
      <c r="B6989" s="21" t="s">
        <v>31</v>
      </c>
      <c r="C6989" s="32" t="s">
        <v>7786</v>
      </c>
      <c r="D6989" s="33" t="s">
        <v>44</v>
      </c>
      <c r="E6989" s="34">
        <v>14.61</v>
      </c>
      <c r="F6989" s="168">
        <f t="shared" si="123"/>
        <v>14.61</v>
      </c>
    </row>
    <row r="6990" spans="1:6" s="45" customFormat="1" ht="24">
      <c r="A6990" s="229">
        <v>1917391</v>
      </c>
      <c r="B6990" s="21" t="s">
        <v>31</v>
      </c>
      <c r="C6990" s="32" t="s">
        <v>7787</v>
      </c>
      <c r="D6990" s="33" t="s">
        <v>44</v>
      </c>
      <c r="E6990" s="34">
        <v>15.4</v>
      </c>
      <c r="F6990" s="168">
        <f t="shared" si="123"/>
        <v>15.4</v>
      </c>
    </row>
    <row r="6991" spans="1:6" s="45" customFormat="1" ht="24">
      <c r="A6991" s="229">
        <v>1917364</v>
      </c>
      <c r="B6991" s="21" t="s">
        <v>31</v>
      </c>
      <c r="C6991" s="32" t="s">
        <v>7788</v>
      </c>
      <c r="D6991" s="33" t="s">
        <v>44</v>
      </c>
      <c r="E6991" s="34">
        <v>3.75</v>
      </c>
      <c r="F6991" s="168">
        <f t="shared" si="123"/>
        <v>3.75</v>
      </c>
    </row>
    <row r="6992" spans="1:6" s="45" customFormat="1" ht="24">
      <c r="A6992" s="229">
        <v>1917392</v>
      </c>
      <c r="B6992" s="21" t="s">
        <v>31</v>
      </c>
      <c r="C6992" s="32" t="s">
        <v>7789</v>
      </c>
      <c r="D6992" s="33" t="s">
        <v>44</v>
      </c>
      <c r="E6992" s="34">
        <v>16.39</v>
      </c>
      <c r="F6992" s="168">
        <f t="shared" si="123"/>
        <v>16.39</v>
      </c>
    </row>
    <row r="6993" spans="1:6" s="45" customFormat="1" ht="24">
      <c r="A6993" s="229">
        <v>1917393</v>
      </c>
      <c r="B6993" s="21" t="s">
        <v>31</v>
      </c>
      <c r="C6993" s="32" t="s">
        <v>7790</v>
      </c>
      <c r="D6993" s="33" t="s">
        <v>44</v>
      </c>
      <c r="E6993" s="34">
        <v>17.43</v>
      </c>
      <c r="F6993" s="168">
        <f t="shared" si="123"/>
        <v>17.43</v>
      </c>
    </row>
    <row r="6994" spans="1:6" s="45" customFormat="1" ht="24">
      <c r="A6994" s="229">
        <v>1917394</v>
      </c>
      <c r="B6994" s="21" t="s">
        <v>31</v>
      </c>
      <c r="C6994" s="32" t="s">
        <v>7791</v>
      </c>
      <c r="D6994" s="33" t="s">
        <v>44</v>
      </c>
      <c r="E6994" s="34">
        <v>18.91</v>
      </c>
      <c r="F6994" s="168">
        <f t="shared" si="123"/>
        <v>18.91</v>
      </c>
    </row>
    <row r="6995" spans="1:6" s="45" customFormat="1" ht="24">
      <c r="A6995" s="229">
        <v>1917395</v>
      </c>
      <c r="B6995" s="21" t="s">
        <v>31</v>
      </c>
      <c r="C6995" s="32" t="s">
        <v>7792</v>
      </c>
      <c r="D6995" s="33" t="s">
        <v>44</v>
      </c>
      <c r="E6995" s="34">
        <v>19.93</v>
      </c>
      <c r="F6995" s="168">
        <f t="shared" si="123"/>
        <v>19.93</v>
      </c>
    </row>
    <row r="6996" spans="1:6" s="45" customFormat="1" ht="24">
      <c r="A6996" s="229">
        <v>1917396</v>
      </c>
      <c r="B6996" s="21" t="s">
        <v>31</v>
      </c>
      <c r="C6996" s="32" t="s">
        <v>7793</v>
      </c>
      <c r="D6996" s="33" t="s">
        <v>44</v>
      </c>
      <c r="E6996" s="34">
        <v>21.12</v>
      </c>
      <c r="F6996" s="168">
        <f t="shared" si="123"/>
        <v>21.12</v>
      </c>
    </row>
    <row r="6997" spans="1:6" s="45" customFormat="1" ht="24">
      <c r="A6997" s="229">
        <v>1917397</v>
      </c>
      <c r="B6997" s="21" t="s">
        <v>31</v>
      </c>
      <c r="C6997" s="32" t="s">
        <v>7794</v>
      </c>
      <c r="D6997" s="33" t="s">
        <v>44</v>
      </c>
      <c r="E6997" s="34">
        <v>22.48</v>
      </c>
      <c r="F6997" s="168">
        <f t="shared" si="123"/>
        <v>22.48</v>
      </c>
    </row>
    <row r="6998" spans="1:6" s="45" customFormat="1" ht="24">
      <c r="A6998" s="229">
        <v>1917398</v>
      </c>
      <c r="B6998" s="21" t="s">
        <v>31</v>
      </c>
      <c r="C6998" s="32" t="s">
        <v>7795</v>
      </c>
      <c r="D6998" s="33" t="s">
        <v>44</v>
      </c>
      <c r="E6998" s="34">
        <v>23.67</v>
      </c>
      <c r="F6998" s="168">
        <f t="shared" si="123"/>
        <v>23.67</v>
      </c>
    </row>
    <row r="6999" spans="1:6" s="45" customFormat="1" ht="24">
      <c r="A6999" s="229">
        <v>1917399</v>
      </c>
      <c r="B6999" s="21" t="s">
        <v>31</v>
      </c>
      <c r="C6999" s="32" t="s">
        <v>7796</v>
      </c>
      <c r="D6999" s="33" t="s">
        <v>44</v>
      </c>
      <c r="E6999" s="34">
        <v>25.37</v>
      </c>
      <c r="F6999" s="168">
        <f t="shared" si="123"/>
        <v>25.37</v>
      </c>
    </row>
    <row r="7000" spans="1:6" s="45" customFormat="1" ht="24">
      <c r="A7000" s="229">
        <v>1917400</v>
      </c>
      <c r="B7000" s="21" t="s">
        <v>31</v>
      </c>
      <c r="C7000" s="32" t="s">
        <v>7797</v>
      </c>
      <c r="D7000" s="33" t="s">
        <v>44</v>
      </c>
      <c r="E7000" s="34">
        <v>26.91</v>
      </c>
      <c r="F7000" s="168">
        <f t="shared" si="123"/>
        <v>26.91</v>
      </c>
    </row>
    <row r="7001" spans="1:6" s="45" customFormat="1" ht="24">
      <c r="A7001" s="229">
        <v>1917401</v>
      </c>
      <c r="B7001" s="21" t="s">
        <v>31</v>
      </c>
      <c r="C7001" s="32" t="s">
        <v>7798</v>
      </c>
      <c r="D7001" s="33" t="s">
        <v>44</v>
      </c>
      <c r="E7001" s="34">
        <v>28.3</v>
      </c>
      <c r="F7001" s="168">
        <f t="shared" si="123"/>
        <v>28.3</v>
      </c>
    </row>
    <row r="7002" spans="1:6" s="45" customFormat="1" ht="24">
      <c r="A7002" s="229">
        <v>1917365</v>
      </c>
      <c r="B7002" s="21" t="s">
        <v>31</v>
      </c>
      <c r="C7002" s="32" t="s">
        <v>7799</v>
      </c>
      <c r="D7002" s="33" t="s">
        <v>44</v>
      </c>
      <c r="E7002" s="34">
        <v>4.12</v>
      </c>
      <c r="F7002" s="168">
        <f t="shared" si="123"/>
        <v>4.12</v>
      </c>
    </row>
    <row r="7003" spans="1:6" s="45" customFormat="1" ht="24">
      <c r="A7003" s="229">
        <v>1917402</v>
      </c>
      <c r="B7003" s="21" t="s">
        <v>31</v>
      </c>
      <c r="C7003" s="32" t="s">
        <v>7800</v>
      </c>
      <c r="D7003" s="33" t="s">
        <v>44</v>
      </c>
      <c r="E7003" s="34">
        <v>29.95</v>
      </c>
      <c r="F7003" s="168">
        <f t="shared" si="123"/>
        <v>29.95</v>
      </c>
    </row>
    <row r="7004" spans="1:6" s="45" customFormat="1" ht="24">
      <c r="A7004" s="229">
        <v>1917403</v>
      </c>
      <c r="B7004" s="21" t="s">
        <v>31</v>
      </c>
      <c r="C7004" s="32" t="s">
        <v>7801</v>
      </c>
      <c r="D7004" s="33" t="s">
        <v>44</v>
      </c>
      <c r="E7004" s="34">
        <v>31.8</v>
      </c>
      <c r="F7004" s="168">
        <f t="shared" si="123"/>
        <v>31.8</v>
      </c>
    </row>
    <row r="7005" spans="1:6" s="45" customFormat="1" ht="24">
      <c r="A7005" s="229">
        <v>1917404</v>
      </c>
      <c r="B7005" s="21" t="s">
        <v>31</v>
      </c>
      <c r="C7005" s="32" t="s">
        <v>7802</v>
      </c>
      <c r="D7005" s="33" t="s">
        <v>44</v>
      </c>
      <c r="E7005" s="34">
        <v>33.69</v>
      </c>
      <c r="F7005" s="168">
        <f t="shared" si="123"/>
        <v>33.69</v>
      </c>
    </row>
    <row r="7006" spans="1:6" s="45" customFormat="1" ht="24">
      <c r="A7006" s="229">
        <v>1917405</v>
      </c>
      <c r="B7006" s="21" t="s">
        <v>31</v>
      </c>
      <c r="C7006" s="32" t="s">
        <v>7803</v>
      </c>
      <c r="D7006" s="33" t="s">
        <v>44</v>
      </c>
      <c r="E7006" s="34">
        <v>35.5</v>
      </c>
      <c r="F7006" s="168">
        <f t="shared" si="123"/>
        <v>35.5</v>
      </c>
    </row>
    <row r="7007" spans="1:6" s="45" customFormat="1" ht="24">
      <c r="A7007" s="229">
        <v>1917406</v>
      </c>
      <c r="B7007" s="21" t="s">
        <v>31</v>
      </c>
      <c r="C7007" s="32" t="s">
        <v>7804</v>
      </c>
      <c r="D7007" s="33" t="s">
        <v>44</v>
      </c>
      <c r="E7007" s="34">
        <v>37.51</v>
      </c>
      <c r="F7007" s="168">
        <f t="shared" si="123"/>
        <v>37.51</v>
      </c>
    </row>
    <row r="7008" spans="1:6" s="45" customFormat="1" ht="24">
      <c r="A7008" s="229">
        <v>1917407</v>
      </c>
      <c r="B7008" s="21" t="s">
        <v>31</v>
      </c>
      <c r="C7008" s="32" t="s">
        <v>7805</v>
      </c>
      <c r="D7008" s="33" t="s">
        <v>44</v>
      </c>
      <c r="E7008" s="34">
        <v>39.82</v>
      </c>
      <c r="F7008" s="168">
        <f t="shared" si="123"/>
        <v>39.82</v>
      </c>
    </row>
    <row r="7009" spans="1:6" s="45" customFormat="1" ht="24">
      <c r="A7009" s="229">
        <v>1917408</v>
      </c>
      <c r="B7009" s="21" t="s">
        <v>31</v>
      </c>
      <c r="C7009" s="32" t="s">
        <v>7806</v>
      </c>
      <c r="D7009" s="33" t="s">
        <v>44</v>
      </c>
      <c r="E7009" s="34">
        <v>42.38</v>
      </c>
      <c r="F7009" s="168">
        <f t="shared" si="123"/>
        <v>42.38</v>
      </c>
    </row>
    <row r="7010" spans="1:6" s="45" customFormat="1" ht="24">
      <c r="A7010" s="229">
        <v>1917409</v>
      </c>
      <c r="B7010" s="21" t="s">
        <v>31</v>
      </c>
      <c r="C7010" s="32" t="s">
        <v>7807</v>
      </c>
      <c r="D7010" s="33" t="s">
        <v>44</v>
      </c>
      <c r="E7010" s="34">
        <v>44.43</v>
      </c>
      <c r="F7010" s="168">
        <f t="shared" si="123"/>
        <v>44.43</v>
      </c>
    </row>
    <row r="7011" spans="1:6" s="45" customFormat="1" ht="24">
      <c r="A7011" s="229">
        <v>1917410</v>
      </c>
      <c r="B7011" s="21" t="s">
        <v>31</v>
      </c>
      <c r="C7011" s="32" t="s">
        <v>7808</v>
      </c>
      <c r="D7011" s="33" t="s">
        <v>44</v>
      </c>
      <c r="E7011" s="34">
        <v>46.3</v>
      </c>
      <c r="F7011" s="168">
        <f t="shared" si="123"/>
        <v>46.3</v>
      </c>
    </row>
    <row r="7012" spans="1:6" s="45" customFormat="1" ht="24">
      <c r="A7012" s="229">
        <v>1917411</v>
      </c>
      <c r="B7012" s="21" t="s">
        <v>31</v>
      </c>
      <c r="C7012" s="32" t="s">
        <v>7809</v>
      </c>
      <c r="D7012" s="33" t="s">
        <v>44</v>
      </c>
      <c r="E7012" s="34">
        <v>48.41</v>
      </c>
      <c r="F7012" s="168">
        <f t="shared" si="123"/>
        <v>48.41</v>
      </c>
    </row>
    <row r="7013" spans="1:6" s="45" customFormat="1" ht="24">
      <c r="A7013" s="229">
        <v>1917366</v>
      </c>
      <c r="B7013" s="21" t="s">
        <v>31</v>
      </c>
      <c r="C7013" s="32" t="s">
        <v>7810</v>
      </c>
      <c r="D7013" s="33" t="s">
        <v>44</v>
      </c>
      <c r="E7013" s="34">
        <v>4.37</v>
      </c>
      <c r="F7013" s="168">
        <f t="shared" si="123"/>
        <v>4.37</v>
      </c>
    </row>
    <row r="7014" spans="1:6" s="45" customFormat="1" ht="14.25">
      <c r="A7014" s="229">
        <v>1917732</v>
      </c>
      <c r="B7014" s="21" t="s">
        <v>31</v>
      </c>
      <c r="C7014" s="32" t="s">
        <v>7811</v>
      </c>
      <c r="D7014" s="33" t="s">
        <v>44</v>
      </c>
      <c r="E7014" s="34">
        <v>3.51</v>
      </c>
      <c r="F7014" s="168">
        <f t="shared" si="123"/>
        <v>3.51</v>
      </c>
    </row>
    <row r="7015" spans="1:6" s="45" customFormat="1" ht="14.25">
      <c r="A7015" s="229">
        <v>1917043</v>
      </c>
      <c r="B7015" s="21" t="s">
        <v>31</v>
      </c>
      <c r="C7015" s="32" t="s">
        <v>7812</v>
      </c>
      <c r="D7015" s="33" t="s">
        <v>44</v>
      </c>
      <c r="E7015" s="34">
        <v>14.74</v>
      </c>
      <c r="F7015" s="168">
        <f t="shared" si="123"/>
        <v>14.74</v>
      </c>
    </row>
    <row r="7016" spans="1:6" s="45" customFormat="1" ht="14.25">
      <c r="A7016" s="229">
        <v>1917044</v>
      </c>
      <c r="B7016" s="21" t="s">
        <v>31</v>
      </c>
      <c r="C7016" s="32" t="s">
        <v>7813</v>
      </c>
      <c r="D7016" s="33" t="s">
        <v>44</v>
      </c>
      <c r="E7016" s="34">
        <v>14.99</v>
      </c>
      <c r="F7016" s="168">
        <f t="shared" si="123"/>
        <v>14.99</v>
      </c>
    </row>
    <row r="7017" spans="1:6" s="45" customFormat="1" ht="14.25">
      <c r="A7017" s="229">
        <v>1917045</v>
      </c>
      <c r="B7017" s="21" t="s">
        <v>31</v>
      </c>
      <c r="C7017" s="32" t="s">
        <v>7814</v>
      </c>
      <c r="D7017" s="33" t="s">
        <v>44</v>
      </c>
      <c r="E7017" s="34">
        <v>15.26</v>
      </c>
      <c r="F7017" s="168">
        <f t="shared" si="123"/>
        <v>15.26</v>
      </c>
    </row>
    <row r="7018" spans="1:6" s="45" customFormat="1" ht="14.25">
      <c r="A7018" s="229">
        <v>1917046</v>
      </c>
      <c r="B7018" s="21" t="s">
        <v>31</v>
      </c>
      <c r="C7018" s="32" t="s">
        <v>7815</v>
      </c>
      <c r="D7018" s="33" t="s">
        <v>44</v>
      </c>
      <c r="E7018" s="34">
        <v>15.53</v>
      </c>
      <c r="F7018" s="168">
        <f t="shared" si="123"/>
        <v>15.53</v>
      </c>
    </row>
    <row r="7019" spans="1:6" s="45" customFormat="1" ht="14.25">
      <c r="A7019" s="229">
        <v>1917047</v>
      </c>
      <c r="B7019" s="21" t="s">
        <v>31</v>
      </c>
      <c r="C7019" s="32" t="s">
        <v>7816</v>
      </c>
      <c r="D7019" s="33" t="s">
        <v>44</v>
      </c>
      <c r="E7019" s="34">
        <v>15.82</v>
      </c>
      <c r="F7019" s="168">
        <f t="shared" si="123"/>
        <v>15.82</v>
      </c>
    </row>
    <row r="7020" spans="1:6" s="45" customFormat="1" ht="14.25">
      <c r="A7020" s="229">
        <v>1917048</v>
      </c>
      <c r="B7020" s="21" t="s">
        <v>31</v>
      </c>
      <c r="C7020" s="32" t="s">
        <v>7817</v>
      </c>
      <c r="D7020" s="33" t="s">
        <v>44</v>
      </c>
      <c r="E7020" s="34">
        <v>15.98</v>
      </c>
      <c r="F7020" s="168">
        <f t="shared" si="123"/>
        <v>15.98</v>
      </c>
    </row>
    <row r="7021" spans="1:6" s="45" customFormat="1" ht="14.25">
      <c r="A7021" s="229">
        <v>1901518</v>
      </c>
      <c r="B7021" s="21" t="s">
        <v>31</v>
      </c>
      <c r="C7021" s="32" t="s">
        <v>7818</v>
      </c>
      <c r="D7021" s="33" t="s">
        <v>44</v>
      </c>
      <c r="E7021" s="34">
        <v>9.44</v>
      </c>
      <c r="F7021" s="168">
        <f t="shared" si="123"/>
        <v>9.44</v>
      </c>
    </row>
    <row r="7022" spans="1:6" s="45" customFormat="1" ht="14.25">
      <c r="A7022" s="229">
        <v>1901519</v>
      </c>
      <c r="B7022" s="21" t="s">
        <v>31</v>
      </c>
      <c r="C7022" s="32" t="s">
        <v>7819</v>
      </c>
      <c r="D7022" s="33" t="s">
        <v>44</v>
      </c>
      <c r="E7022" s="34">
        <v>9.51</v>
      </c>
      <c r="F7022" s="168">
        <f t="shared" si="123"/>
        <v>9.51</v>
      </c>
    </row>
    <row r="7023" spans="1:6" s="45" customFormat="1" ht="14.25">
      <c r="A7023" s="229">
        <v>1901520</v>
      </c>
      <c r="B7023" s="21" t="s">
        <v>31</v>
      </c>
      <c r="C7023" s="32" t="s">
        <v>7820</v>
      </c>
      <c r="D7023" s="33" t="s">
        <v>44</v>
      </c>
      <c r="E7023" s="34">
        <v>9.58</v>
      </c>
      <c r="F7023" s="168">
        <f t="shared" ref="F7023:F7086" si="124">E7023*$F$5038</f>
        <v>9.58</v>
      </c>
    </row>
    <row r="7024" spans="1:6" s="45" customFormat="1" ht="14.25">
      <c r="A7024" s="229">
        <v>1901521</v>
      </c>
      <c r="B7024" s="21" t="s">
        <v>31</v>
      </c>
      <c r="C7024" s="32" t="s">
        <v>7821</v>
      </c>
      <c r="D7024" s="33" t="s">
        <v>44</v>
      </c>
      <c r="E7024" s="34">
        <v>9.66</v>
      </c>
      <c r="F7024" s="168">
        <f t="shared" si="124"/>
        <v>9.66</v>
      </c>
    </row>
    <row r="7025" spans="1:6" s="45" customFormat="1" ht="14.25">
      <c r="A7025" s="229">
        <v>1901522</v>
      </c>
      <c r="B7025" s="21" t="s">
        <v>31</v>
      </c>
      <c r="C7025" s="32" t="s">
        <v>7822</v>
      </c>
      <c r="D7025" s="33" t="s">
        <v>44</v>
      </c>
      <c r="E7025" s="34">
        <v>9.74</v>
      </c>
      <c r="F7025" s="168">
        <f t="shared" si="124"/>
        <v>9.74</v>
      </c>
    </row>
    <row r="7026" spans="1:6" s="45" customFormat="1" ht="14.25">
      <c r="A7026" s="229">
        <v>1901517</v>
      </c>
      <c r="B7026" s="21" t="s">
        <v>31</v>
      </c>
      <c r="C7026" s="32" t="s">
        <v>7823</v>
      </c>
      <c r="D7026" s="33" t="s">
        <v>44</v>
      </c>
      <c r="E7026" s="34">
        <v>9.7799999999999994</v>
      </c>
      <c r="F7026" s="168">
        <f t="shared" si="124"/>
        <v>9.7799999999999994</v>
      </c>
    </row>
    <row r="7027" spans="1:6" s="45" customFormat="1" ht="14.25">
      <c r="A7027" s="229">
        <v>1901523</v>
      </c>
      <c r="B7027" s="21" t="s">
        <v>31</v>
      </c>
      <c r="C7027" s="32" t="s">
        <v>7824</v>
      </c>
      <c r="D7027" s="33" t="s">
        <v>44</v>
      </c>
      <c r="E7027" s="34">
        <v>12.49</v>
      </c>
      <c r="F7027" s="168">
        <f t="shared" si="124"/>
        <v>12.49</v>
      </c>
    </row>
    <row r="7028" spans="1:6" s="45" customFormat="1" ht="14.25">
      <c r="A7028" s="229">
        <v>1901524</v>
      </c>
      <c r="B7028" s="21" t="s">
        <v>31</v>
      </c>
      <c r="C7028" s="32" t="s">
        <v>7825</v>
      </c>
      <c r="D7028" s="33" t="s">
        <v>44</v>
      </c>
      <c r="E7028" s="34">
        <v>12.56</v>
      </c>
      <c r="F7028" s="168">
        <f t="shared" si="124"/>
        <v>12.56</v>
      </c>
    </row>
    <row r="7029" spans="1:6" s="45" customFormat="1" ht="14.25">
      <c r="A7029" s="229">
        <v>1901525</v>
      </c>
      <c r="B7029" s="21" t="s">
        <v>31</v>
      </c>
      <c r="C7029" s="32" t="s">
        <v>7826</v>
      </c>
      <c r="D7029" s="33" t="s">
        <v>44</v>
      </c>
      <c r="E7029" s="34">
        <v>12.63</v>
      </c>
      <c r="F7029" s="168">
        <f t="shared" si="124"/>
        <v>12.63</v>
      </c>
    </row>
    <row r="7030" spans="1:6" s="45" customFormat="1" ht="14.25">
      <c r="A7030" s="229">
        <v>1901526</v>
      </c>
      <c r="B7030" s="21" t="s">
        <v>31</v>
      </c>
      <c r="C7030" s="32" t="s">
        <v>7827</v>
      </c>
      <c r="D7030" s="33" t="s">
        <v>44</v>
      </c>
      <c r="E7030" s="34">
        <v>12.7</v>
      </c>
      <c r="F7030" s="168">
        <f t="shared" si="124"/>
        <v>12.7</v>
      </c>
    </row>
    <row r="7031" spans="1:6" s="45" customFormat="1" ht="14.25">
      <c r="A7031" s="229">
        <v>1901527</v>
      </c>
      <c r="B7031" s="21" t="s">
        <v>31</v>
      </c>
      <c r="C7031" s="32" t="s">
        <v>7828</v>
      </c>
      <c r="D7031" s="33" t="s">
        <v>44</v>
      </c>
      <c r="E7031" s="34">
        <v>12.78</v>
      </c>
      <c r="F7031" s="168">
        <f t="shared" si="124"/>
        <v>12.78</v>
      </c>
    </row>
    <row r="7032" spans="1:6" s="45" customFormat="1" ht="14.25">
      <c r="A7032" s="229">
        <v>1901528</v>
      </c>
      <c r="B7032" s="21" t="s">
        <v>31</v>
      </c>
      <c r="C7032" s="32" t="s">
        <v>7829</v>
      </c>
      <c r="D7032" s="33" t="s">
        <v>44</v>
      </c>
      <c r="E7032" s="34">
        <v>12.82</v>
      </c>
      <c r="F7032" s="168">
        <f t="shared" si="124"/>
        <v>12.82</v>
      </c>
    </row>
    <row r="7033" spans="1:6" s="45" customFormat="1" ht="14.25">
      <c r="A7033" s="229">
        <v>1917079</v>
      </c>
      <c r="B7033" s="21" t="s">
        <v>31</v>
      </c>
      <c r="C7033" s="32" t="s">
        <v>7830</v>
      </c>
      <c r="D7033" s="33" t="s">
        <v>44</v>
      </c>
      <c r="E7033" s="34">
        <v>10.210000000000001</v>
      </c>
      <c r="F7033" s="168">
        <f t="shared" si="124"/>
        <v>10.210000000000001</v>
      </c>
    </row>
    <row r="7034" spans="1:6" s="45" customFormat="1" ht="14.25">
      <c r="A7034" s="229">
        <v>1917080</v>
      </c>
      <c r="B7034" s="21" t="s">
        <v>31</v>
      </c>
      <c r="C7034" s="32" t="s">
        <v>7831</v>
      </c>
      <c r="D7034" s="33" t="s">
        <v>44</v>
      </c>
      <c r="E7034" s="34">
        <v>10.37</v>
      </c>
      <c r="F7034" s="168">
        <f t="shared" si="124"/>
        <v>10.37</v>
      </c>
    </row>
    <row r="7035" spans="1:6" s="45" customFormat="1" ht="14.25">
      <c r="A7035" s="229">
        <v>1917081</v>
      </c>
      <c r="B7035" s="21" t="s">
        <v>31</v>
      </c>
      <c r="C7035" s="32" t="s">
        <v>7832</v>
      </c>
      <c r="D7035" s="33" t="s">
        <v>44</v>
      </c>
      <c r="E7035" s="34">
        <v>10.53</v>
      </c>
      <c r="F7035" s="168">
        <f t="shared" si="124"/>
        <v>10.53</v>
      </c>
    </row>
    <row r="7036" spans="1:6" s="45" customFormat="1" ht="14.25">
      <c r="A7036" s="229">
        <v>1917082</v>
      </c>
      <c r="B7036" s="21" t="s">
        <v>31</v>
      </c>
      <c r="C7036" s="32" t="s">
        <v>7833</v>
      </c>
      <c r="D7036" s="33" t="s">
        <v>44</v>
      </c>
      <c r="E7036" s="34">
        <v>10.69</v>
      </c>
      <c r="F7036" s="168">
        <f t="shared" si="124"/>
        <v>10.69</v>
      </c>
    </row>
    <row r="7037" spans="1:6" s="45" customFormat="1" ht="14.25">
      <c r="A7037" s="229">
        <v>1917083</v>
      </c>
      <c r="B7037" s="21" t="s">
        <v>31</v>
      </c>
      <c r="C7037" s="32" t="s">
        <v>7834</v>
      </c>
      <c r="D7037" s="33" t="s">
        <v>44</v>
      </c>
      <c r="E7037" s="34">
        <v>10.87</v>
      </c>
      <c r="F7037" s="168">
        <f t="shared" si="124"/>
        <v>10.87</v>
      </c>
    </row>
    <row r="7038" spans="1:6" s="45" customFormat="1" ht="14.25">
      <c r="A7038" s="229">
        <v>1917084</v>
      </c>
      <c r="B7038" s="21" t="s">
        <v>31</v>
      </c>
      <c r="C7038" s="32" t="s">
        <v>7835</v>
      </c>
      <c r="D7038" s="33" t="s">
        <v>44</v>
      </c>
      <c r="E7038" s="34">
        <v>10.97</v>
      </c>
      <c r="F7038" s="168">
        <f t="shared" si="124"/>
        <v>10.97</v>
      </c>
    </row>
    <row r="7039" spans="1:6" s="45" customFormat="1" ht="14.25">
      <c r="A7039" s="229">
        <v>1901529</v>
      </c>
      <c r="B7039" s="21" t="s">
        <v>31</v>
      </c>
      <c r="C7039" s="32" t="s">
        <v>7836</v>
      </c>
      <c r="D7039" s="33" t="s">
        <v>44</v>
      </c>
      <c r="E7039" s="34">
        <v>15.63</v>
      </c>
      <c r="F7039" s="168">
        <f t="shared" si="124"/>
        <v>15.63</v>
      </c>
    </row>
    <row r="7040" spans="1:6" s="45" customFormat="1" ht="14.25">
      <c r="A7040" s="229">
        <v>1901530</v>
      </c>
      <c r="B7040" s="21" t="s">
        <v>31</v>
      </c>
      <c r="C7040" s="32" t="s">
        <v>7837</v>
      </c>
      <c r="D7040" s="33" t="s">
        <v>44</v>
      </c>
      <c r="E7040" s="34">
        <v>15.69</v>
      </c>
      <c r="F7040" s="168">
        <f t="shared" si="124"/>
        <v>15.69</v>
      </c>
    </row>
    <row r="7041" spans="1:6" s="45" customFormat="1" ht="14.25">
      <c r="A7041" s="229">
        <v>1901531</v>
      </c>
      <c r="B7041" s="21" t="s">
        <v>31</v>
      </c>
      <c r="C7041" s="32" t="s">
        <v>7838</v>
      </c>
      <c r="D7041" s="33" t="s">
        <v>44</v>
      </c>
      <c r="E7041" s="34">
        <v>15.76</v>
      </c>
      <c r="F7041" s="168">
        <f t="shared" si="124"/>
        <v>15.76</v>
      </c>
    </row>
    <row r="7042" spans="1:6" s="45" customFormat="1" ht="14.25">
      <c r="A7042" s="229">
        <v>1901532</v>
      </c>
      <c r="B7042" s="21" t="s">
        <v>31</v>
      </c>
      <c r="C7042" s="32" t="s">
        <v>7839</v>
      </c>
      <c r="D7042" s="33" t="s">
        <v>44</v>
      </c>
      <c r="E7042" s="34">
        <v>15.83</v>
      </c>
      <c r="F7042" s="168">
        <f t="shared" si="124"/>
        <v>15.83</v>
      </c>
    </row>
    <row r="7043" spans="1:6" s="45" customFormat="1" ht="14.25">
      <c r="A7043" s="229">
        <v>1901533</v>
      </c>
      <c r="B7043" s="21" t="s">
        <v>31</v>
      </c>
      <c r="C7043" s="32" t="s">
        <v>7840</v>
      </c>
      <c r="D7043" s="33" t="s">
        <v>44</v>
      </c>
      <c r="E7043" s="34">
        <v>15.91</v>
      </c>
      <c r="F7043" s="168">
        <f t="shared" si="124"/>
        <v>15.91</v>
      </c>
    </row>
    <row r="7044" spans="1:6" s="45" customFormat="1" ht="14.25">
      <c r="A7044" s="229">
        <v>1901534</v>
      </c>
      <c r="B7044" s="21" t="s">
        <v>31</v>
      </c>
      <c r="C7044" s="32" t="s">
        <v>7841</v>
      </c>
      <c r="D7044" s="33" t="s">
        <v>44</v>
      </c>
      <c r="E7044" s="34">
        <v>15.95</v>
      </c>
      <c r="F7044" s="168">
        <f t="shared" si="124"/>
        <v>15.95</v>
      </c>
    </row>
    <row r="7045" spans="1:6" s="45" customFormat="1" ht="14.25">
      <c r="A7045" s="229">
        <v>1917115</v>
      </c>
      <c r="B7045" s="21" t="s">
        <v>31</v>
      </c>
      <c r="C7045" s="32" t="s">
        <v>7842</v>
      </c>
      <c r="D7045" s="33" t="s">
        <v>44</v>
      </c>
      <c r="E7045" s="34">
        <v>9.67</v>
      </c>
      <c r="F7045" s="168">
        <f t="shared" si="124"/>
        <v>9.67</v>
      </c>
    </row>
    <row r="7046" spans="1:6" s="45" customFormat="1" ht="14.25">
      <c r="A7046" s="229">
        <v>1917116</v>
      </c>
      <c r="B7046" s="21" t="s">
        <v>31</v>
      </c>
      <c r="C7046" s="32" t="s">
        <v>7843</v>
      </c>
      <c r="D7046" s="33" t="s">
        <v>44</v>
      </c>
      <c r="E7046" s="34">
        <v>9.8000000000000007</v>
      </c>
      <c r="F7046" s="168">
        <f t="shared" si="124"/>
        <v>9.8000000000000007</v>
      </c>
    </row>
    <row r="7047" spans="1:6" s="45" customFormat="1" ht="14.25">
      <c r="A7047" s="229">
        <v>1917117</v>
      </c>
      <c r="B7047" s="21" t="s">
        <v>31</v>
      </c>
      <c r="C7047" s="32" t="s">
        <v>7844</v>
      </c>
      <c r="D7047" s="33" t="s">
        <v>44</v>
      </c>
      <c r="E7047" s="34">
        <v>9.93</v>
      </c>
      <c r="F7047" s="168">
        <f t="shared" si="124"/>
        <v>9.93</v>
      </c>
    </row>
    <row r="7048" spans="1:6" s="45" customFormat="1" ht="14.25">
      <c r="A7048" s="229">
        <v>1917118</v>
      </c>
      <c r="B7048" s="21" t="s">
        <v>31</v>
      </c>
      <c r="C7048" s="32" t="s">
        <v>7845</v>
      </c>
      <c r="D7048" s="33" t="s">
        <v>44</v>
      </c>
      <c r="E7048" s="34">
        <v>10.06</v>
      </c>
      <c r="F7048" s="168">
        <f t="shared" si="124"/>
        <v>10.06</v>
      </c>
    </row>
    <row r="7049" spans="1:6" s="45" customFormat="1" ht="14.25">
      <c r="A7049" s="229">
        <v>1917119</v>
      </c>
      <c r="B7049" s="21" t="s">
        <v>31</v>
      </c>
      <c r="C7049" s="32" t="s">
        <v>7846</v>
      </c>
      <c r="D7049" s="33" t="s">
        <v>44</v>
      </c>
      <c r="E7049" s="34">
        <v>10.199999999999999</v>
      </c>
      <c r="F7049" s="168">
        <f t="shared" si="124"/>
        <v>10.199999999999999</v>
      </c>
    </row>
    <row r="7050" spans="1:6" s="45" customFormat="1" ht="14.25">
      <c r="A7050" s="229">
        <v>1917120</v>
      </c>
      <c r="B7050" s="21" t="s">
        <v>31</v>
      </c>
      <c r="C7050" s="32" t="s">
        <v>7847</v>
      </c>
      <c r="D7050" s="33" t="s">
        <v>44</v>
      </c>
      <c r="E7050" s="34">
        <v>10.28</v>
      </c>
      <c r="F7050" s="168">
        <f t="shared" si="124"/>
        <v>10.28</v>
      </c>
    </row>
    <row r="7051" spans="1:6" s="45" customFormat="1" ht="14.25">
      <c r="A7051" s="229">
        <v>1917151</v>
      </c>
      <c r="B7051" s="21" t="s">
        <v>31</v>
      </c>
      <c r="C7051" s="32" t="s">
        <v>7848</v>
      </c>
      <c r="D7051" s="33" t="s">
        <v>44</v>
      </c>
      <c r="E7051" s="34">
        <v>9.16</v>
      </c>
      <c r="F7051" s="168">
        <f t="shared" si="124"/>
        <v>9.16</v>
      </c>
    </row>
    <row r="7052" spans="1:6" s="45" customFormat="1" ht="14.25">
      <c r="A7052" s="229">
        <v>1917152</v>
      </c>
      <c r="B7052" s="21" t="s">
        <v>31</v>
      </c>
      <c r="C7052" s="32" t="s">
        <v>7849</v>
      </c>
      <c r="D7052" s="33" t="s">
        <v>44</v>
      </c>
      <c r="E7052" s="34">
        <v>9.27</v>
      </c>
      <c r="F7052" s="168">
        <f t="shared" si="124"/>
        <v>9.27</v>
      </c>
    </row>
    <row r="7053" spans="1:6" s="45" customFormat="1" ht="14.25">
      <c r="A7053" s="229">
        <v>1917153</v>
      </c>
      <c r="B7053" s="21" t="s">
        <v>31</v>
      </c>
      <c r="C7053" s="32" t="s">
        <v>7850</v>
      </c>
      <c r="D7053" s="33" t="s">
        <v>44</v>
      </c>
      <c r="E7053" s="34">
        <v>9.3800000000000008</v>
      </c>
      <c r="F7053" s="168">
        <f t="shared" si="124"/>
        <v>9.3800000000000008</v>
      </c>
    </row>
    <row r="7054" spans="1:6" s="45" customFormat="1" ht="14.25">
      <c r="A7054" s="229">
        <v>1917154</v>
      </c>
      <c r="B7054" s="21" t="s">
        <v>31</v>
      </c>
      <c r="C7054" s="32" t="s">
        <v>7851</v>
      </c>
      <c r="D7054" s="33" t="s">
        <v>44</v>
      </c>
      <c r="E7054" s="34">
        <v>9.5</v>
      </c>
      <c r="F7054" s="168">
        <f t="shared" si="124"/>
        <v>9.5</v>
      </c>
    </row>
    <row r="7055" spans="1:6" s="45" customFormat="1" ht="14.25">
      <c r="A7055" s="229">
        <v>1917155</v>
      </c>
      <c r="B7055" s="21" t="s">
        <v>31</v>
      </c>
      <c r="C7055" s="32" t="s">
        <v>7852</v>
      </c>
      <c r="D7055" s="33" t="s">
        <v>44</v>
      </c>
      <c r="E7055" s="34">
        <v>9.6300000000000008</v>
      </c>
      <c r="F7055" s="168">
        <f t="shared" si="124"/>
        <v>9.6300000000000008</v>
      </c>
    </row>
    <row r="7056" spans="1:6" s="45" customFormat="1" ht="14.25">
      <c r="A7056" s="229">
        <v>1917156</v>
      </c>
      <c r="B7056" s="21" t="s">
        <v>31</v>
      </c>
      <c r="C7056" s="32" t="s">
        <v>7853</v>
      </c>
      <c r="D7056" s="33" t="s">
        <v>44</v>
      </c>
      <c r="E7056" s="34">
        <v>9.69</v>
      </c>
      <c r="F7056" s="168">
        <f t="shared" si="124"/>
        <v>9.69</v>
      </c>
    </row>
    <row r="7057" spans="1:6" s="45" customFormat="1" ht="14.25">
      <c r="A7057" s="229">
        <v>1917187</v>
      </c>
      <c r="B7057" s="21" t="s">
        <v>31</v>
      </c>
      <c r="C7057" s="32" t="s">
        <v>7854</v>
      </c>
      <c r="D7057" s="33" t="s">
        <v>44</v>
      </c>
      <c r="E7057" s="34">
        <v>10.15</v>
      </c>
      <c r="F7057" s="168">
        <f t="shared" si="124"/>
        <v>10.15</v>
      </c>
    </row>
    <row r="7058" spans="1:6" s="45" customFormat="1" ht="14.25">
      <c r="A7058" s="229">
        <v>1917188</v>
      </c>
      <c r="B7058" s="21" t="s">
        <v>31</v>
      </c>
      <c r="C7058" s="32" t="s">
        <v>7855</v>
      </c>
      <c r="D7058" s="33" t="s">
        <v>44</v>
      </c>
      <c r="E7058" s="34">
        <v>10.25</v>
      </c>
      <c r="F7058" s="168">
        <f t="shared" si="124"/>
        <v>10.25</v>
      </c>
    </row>
    <row r="7059" spans="1:6" s="45" customFormat="1" ht="14.25">
      <c r="A7059" s="229">
        <v>1917189</v>
      </c>
      <c r="B7059" s="21" t="s">
        <v>31</v>
      </c>
      <c r="C7059" s="32" t="s">
        <v>7856</v>
      </c>
      <c r="D7059" s="33" t="s">
        <v>44</v>
      </c>
      <c r="E7059" s="34">
        <v>10.35</v>
      </c>
      <c r="F7059" s="168">
        <f t="shared" si="124"/>
        <v>10.35</v>
      </c>
    </row>
    <row r="7060" spans="1:6" s="45" customFormat="1" ht="14.25">
      <c r="A7060" s="229">
        <v>1917190</v>
      </c>
      <c r="B7060" s="21" t="s">
        <v>31</v>
      </c>
      <c r="C7060" s="32" t="s">
        <v>7857</v>
      </c>
      <c r="D7060" s="33" t="s">
        <v>44</v>
      </c>
      <c r="E7060" s="34">
        <v>10.45</v>
      </c>
      <c r="F7060" s="168">
        <f t="shared" si="124"/>
        <v>10.45</v>
      </c>
    </row>
    <row r="7061" spans="1:6" s="45" customFormat="1" ht="14.25">
      <c r="A7061" s="229">
        <v>1917191</v>
      </c>
      <c r="B7061" s="21" t="s">
        <v>31</v>
      </c>
      <c r="C7061" s="32" t="s">
        <v>7858</v>
      </c>
      <c r="D7061" s="33" t="s">
        <v>44</v>
      </c>
      <c r="E7061" s="34">
        <v>10.56</v>
      </c>
      <c r="F7061" s="168">
        <f t="shared" si="124"/>
        <v>10.56</v>
      </c>
    </row>
    <row r="7062" spans="1:6" s="45" customFormat="1" ht="14.25">
      <c r="A7062" s="229">
        <v>1917192</v>
      </c>
      <c r="B7062" s="21" t="s">
        <v>31</v>
      </c>
      <c r="C7062" s="32" t="s">
        <v>7859</v>
      </c>
      <c r="D7062" s="33" t="s">
        <v>44</v>
      </c>
      <c r="E7062" s="34">
        <v>10.62</v>
      </c>
      <c r="F7062" s="168">
        <f t="shared" si="124"/>
        <v>10.62</v>
      </c>
    </row>
    <row r="7063" spans="1:6" s="45" customFormat="1" ht="14.25">
      <c r="A7063" s="229">
        <v>1917007</v>
      </c>
      <c r="B7063" s="21" t="s">
        <v>31</v>
      </c>
      <c r="C7063" s="32" t="s">
        <v>7860</v>
      </c>
      <c r="D7063" s="33" t="s">
        <v>44</v>
      </c>
      <c r="E7063" s="34">
        <v>20.190000000000001</v>
      </c>
      <c r="F7063" s="168">
        <f t="shared" si="124"/>
        <v>20.190000000000001</v>
      </c>
    </row>
    <row r="7064" spans="1:6" s="45" customFormat="1" ht="14.25">
      <c r="A7064" s="229">
        <v>1917008</v>
      </c>
      <c r="B7064" s="21" t="s">
        <v>31</v>
      </c>
      <c r="C7064" s="32" t="s">
        <v>7861</v>
      </c>
      <c r="D7064" s="33" t="s">
        <v>44</v>
      </c>
      <c r="E7064" s="34">
        <v>20.56</v>
      </c>
      <c r="F7064" s="168">
        <f t="shared" si="124"/>
        <v>20.56</v>
      </c>
    </row>
    <row r="7065" spans="1:6" s="45" customFormat="1" ht="14.25">
      <c r="A7065" s="229">
        <v>1917009</v>
      </c>
      <c r="B7065" s="21" t="s">
        <v>31</v>
      </c>
      <c r="C7065" s="32" t="s">
        <v>7862</v>
      </c>
      <c r="D7065" s="33" t="s">
        <v>44</v>
      </c>
      <c r="E7065" s="34">
        <v>20.94</v>
      </c>
      <c r="F7065" s="168">
        <f t="shared" si="124"/>
        <v>20.94</v>
      </c>
    </row>
    <row r="7066" spans="1:6" s="45" customFormat="1" ht="14.25">
      <c r="A7066" s="229">
        <v>1917010</v>
      </c>
      <c r="B7066" s="21" t="s">
        <v>31</v>
      </c>
      <c r="C7066" s="32" t="s">
        <v>7863</v>
      </c>
      <c r="D7066" s="33" t="s">
        <v>44</v>
      </c>
      <c r="E7066" s="34">
        <v>21.34</v>
      </c>
      <c r="F7066" s="168">
        <f t="shared" si="124"/>
        <v>21.34</v>
      </c>
    </row>
    <row r="7067" spans="1:6" s="45" customFormat="1" ht="14.25">
      <c r="A7067" s="229">
        <v>1917011</v>
      </c>
      <c r="B7067" s="21" t="s">
        <v>31</v>
      </c>
      <c r="C7067" s="32" t="s">
        <v>7864</v>
      </c>
      <c r="D7067" s="33" t="s">
        <v>44</v>
      </c>
      <c r="E7067" s="34">
        <v>21.76</v>
      </c>
      <c r="F7067" s="168">
        <f t="shared" si="124"/>
        <v>21.76</v>
      </c>
    </row>
    <row r="7068" spans="1:6" s="45" customFormat="1" ht="14.25">
      <c r="A7068" s="229">
        <v>1917012</v>
      </c>
      <c r="B7068" s="21" t="s">
        <v>31</v>
      </c>
      <c r="C7068" s="32" t="s">
        <v>7865</v>
      </c>
      <c r="D7068" s="33" t="s">
        <v>44</v>
      </c>
      <c r="E7068" s="34">
        <v>21.98</v>
      </c>
      <c r="F7068" s="168">
        <f t="shared" si="124"/>
        <v>21.98</v>
      </c>
    </row>
    <row r="7069" spans="1:6" s="45" customFormat="1" ht="24">
      <c r="A7069" s="229">
        <v>1917578</v>
      </c>
      <c r="B7069" s="21" t="s">
        <v>31</v>
      </c>
      <c r="C7069" s="32" t="s">
        <v>7866</v>
      </c>
      <c r="D7069" s="33" t="s">
        <v>44</v>
      </c>
      <c r="E7069" s="34">
        <v>6.62</v>
      </c>
      <c r="F7069" s="168">
        <f t="shared" si="124"/>
        <v>6.62</v>
      </c>
    </row>
    <row r="7070" spans="1:6" s="45" customFormat="1" ht="24">
      <c r="A7070" s="229">
        <v>1917579</v>
      </c>
      <c r="B7070" s="21" t="s">
        <v>31</v>
      </c>
      <c r="C7070" s="32" t="s">
        <v>7867</v>
      </c>
      <c r="D7070" s="33" t="s">
        <v>44</v>
      </c>
      <c r="E7070" s="34">
        <v>7.09</v>
      </c>
      <c r="F7070" s="168">
        <f t="shared" si="124"/>
        <v>7.09</v>
      </c>
    </row>
    <row r="7071" spans="1:6" s="45" customFormat="1" ht="24">
      <c r="A7071" s="229">
        <v>1917580</v>
      </c>
      <c r="B7071" s="21" t="s">
        <v>31</v>
      </c>
      <c r="C7071" s="32" t="s">
        <v>7868</v>
      </c>
      <c r="D7071" s="33" t="s">
        <v>44</v>
      </c>
      <c r="E7071" s="34">
        <v>7.48</v>
      </c>
      <c r="F7071" s="168">
        <f t="shared" si="124"/>
        <v>7.48</v>
      </c>
    </row>
    <row r="7072" spans="1:6" s="45" customFormat="1" ht="24">
      <c r="A7072" s="229">
        <v>1917581</v>
      </c>
      <c r="B7072" s="21" t="s">
        <v>31</v>
      </c>
      <c r="C7072" s="32" t="s">
        <v>7869</v>
      </c>
      <c r="D7072" s="33" t="s">
        <v>44</v>
      </c>
      <c r="E7072" s="34">
        <v>7.93</v>
      </c>
      <c r="F7072" s="168">
        <f t="shared" si="124"/>
        <v>7.93</v>
      </c>
    </row>
    <row r="7073" spans="1:6" s="45" customFormat="1" ht="24">
      <c r="A7073" s="229">
        <v>1917582</v>
      </c>
      <c r="B7073" s="21" t="s">
        <v>31</v>
      </c>
      <c r="C7073" s="32" t="s">
        <v>7870</v>
      </c>
      <c r="D7073" s="33" t="s">
        <v>44</v>
      </c>
      <c r="E7073" s="34">
        <v>8.6</v>
      </c>
      <c r="F7073" s="168">
        <f t="shared" si="124"/>
        <v>8.6</v>
      </c>
    </row>
    <row r="7074" spans="1:6" s="45" customFormat="1" ht="24">
      <c r="A7074" s="229">
        <v>1917583</v>
      </c>
      <c r="B7074" s="21" t="s">
        <v>31</v>
      </c>
      <c r="C7074" s="32" t="s">
        <v>7871</v>
      </c>
      <c r="D7074" s="33" t="s">
        <v>44</v>
      </c>
      <c r="E7074" s="34">
        <v>9.1</v>
      </c>
      <c r="F7074" s="168">
        <f t="shared" si="124"/>
        <v>9.1</v>
      </c>
    </row>
    <row r="7075" spans="1:6" s="45" customFormat="1" ht="24">
      <c r="A7075" s="229">
        <v>1917584</v>
      </c>
      <c r="B7075" s="21" t="s">
        <v>31</v>
      </c>
      <c r="C7075" s="32" t="s">
        <v>7872</v>
      </c>
      <c r="D7075" s="33" t="s">
        <v>44</v>
      </c>
      <c r="E7075" s="34">
        <v>9.5299999999999994</v>
      </c>
      <c r="F7075" s="168">
        <f t="shared" si="124"/>
        <v>9.5299999999999994</v>
      </c>
    </row>
    <row r="7076" spans="1:6" s="45" customFormat="1" ht="24">
      <c r="A7076" s="229">
        <v>1917585</v>
      </c>
      <c r="B7076" s="21" t="s">
        <v>31</v>
      </c>
      <c r="C7076" s="32" t="s">
        <v>7873</v>
      </c>
      <c r="D7076" s="33" t="s">
        <v>44</v>
      </c>
      <c r="E7076" s="34">
        <v>10.18</v>
      </c>
      <c r="F7076" s="168">
        <f t="shared" si="124"/>
        <v>10.18</v>
      </c>
    </row>
    <row r="7077" spans="1:6" s="45" customFormat="1" ht="24">
      <c r="A7077" s="229">
        <v>1917586</v>
      </c>
      <c r="B7077" s="21" t="s">
        <v>31</v>
      </c>
      <c r="C7077" s="32" t="s">
        <v>7874</v>
      </c>
      <c r="D7077" s="33" t="s">
        <v>44</v>
      </c>
      <c r="E7077" s="34">
        <v>11.16</v>
      </c>
      <c r="F7077" s="168">
        <f t="shared" si="124"/>
        <v>11.16</v>
      </c>
    </row>
    <row r="7078" spans="1:6" s="45" customFormat="1" ht="24">
      <c r="A7078" s="229">
        <v>1917587</v>
      </c>
      <c r="B7078" s="21" t="s">
        <v>31</v>
      </c>
      <c r="C7078" s="32" t="s">
        <v>7875</v>
      </c>
      <c r="D7078" s="33" t="s">
        <v>44</v>
      </c>
      <c r="E7078" s="34">
        <v>11.88</v>
      </c>
      <c r="F7078" s="168">
        <f t="shared" si="124"/>
        <v>11.88</v>
      </c>
    </row>
    <row r="7079" spans="1:6" s="45" customFormat="1" ht="24">
      <c r="A7079" s="229">
        <v>1917588</v>
      </c>
      <c r="B7079" s="21" t="s">
        <v>31</v>
      </c>
      <c r="C7079" s="32" t="s">
        <v>7876</v>
      </c>
      <c r="D7079" s="33" t="s">
        <v>44</v>
      </c>
      <c r="E7079" s="34">
        <v>12.7</v>
      </c>
      <c r="F7079" s="168">
        <f t="shared" si="124"/>
        <v>12.7</v>
      </c>
    </row>
    <row r="7080" spans="1:6" s="45" customFormat="1" ht="24">
      <c r="A7080" s="229">
        <v>1917589</v>
      </c>
      <c r="B7080" s="21" t="s">
        <v>31</v>
      </c>
      <c r="C7080" s="32" t="s">
        <v>7877</v>
      </c>
      <c r="D7080" s="33" t="s">
        <v>44</v>
      </c>
      <c r="E7080" s="34">
        <v>14.31</v>
      </c>
      <c r="F7080" s="168">
        <f t="shared" si="124"/>
        <v>14.31</v>
      </c>
    </row>
    <row r="7081" spans="1:6" s="45" customFormat="1" ht="24">
      <c r="A7081" s="229">
        <v>1917590</v>
      </c>
      <c r="B7081" s="21" t="s">
        <v>31</v>
      </c>
      <c r="C7081" s="32" t="s">
        <v>7878</v>
      </c>
      <c r="D7081" s="33" t="s">
        <v>44</v>
      </c>
      <c r="E7081" s="34">
        <v>16.59</v>
      </c>
      <c r="F7081" s="168">
        <f t="shared" si="124"/>
        <v>16.59</v>
      </c>
    </row>
    <row r="7082" spans="1:6" s="45" customFormat="1" ht="24">
      <c r="A7082" s="229">
        <v>1917591</v>
      </c>
      <c r="B7082" s="21" t="s">
        <v>31</v>
      </c>
      <c r="C7082" s="32" t="s">
        <v>7879</v>
      </c>
      <c r="D7082" s="33" t="s">
        <v>44</v>
      </c>
      <c r="E7082" s="34">
        <v>18.600000000000001</v>
      </c>
      <c r="F7082" s="168">
        <f t="shared" si="124"/>
        <v>18.600000000000001</v>
      </c>
    </row>
    <row r="7083" spans="1:6" s="45" customFormat="1" ht="24">
      <c r="A7083" s="229">
        <v>1917592</v>
      </c>
      <c r="B7083" s="21" t="s">
        <v>31</v>
      </c>
      <c r="C7083" s="32" t="s">
        <v>7880</v>
      </c>
      <c r="D7083" s="33" t="s">
        <v>44</v>
      </c>
      <c r="E7083" s="34">
        <v>21.17</v>
      </c>
      <c r="F7083" s="168">
        <f t="shared" si="124"/>
        <v>21.17</v>
      </c>
    </row>
    <row r="7084" spans="1:6" s="45" customFormat="1" ht="24">
      <c r="A7084" s="229">
        <v>1917593</v>
      </c>
      <c r="B7084" s="21" t="s">
        <v>31</v>
      </c>
      <c r="C7084" s="32" t="s">
        <v>7881</v>
      </c>
      <c r="D7084" s="33" t="s">
        <v>44</v>
      </c>
      <c r="E7084" s="34">
        <v>23.82</v>
      </c>
      <c r="F7084" s="168">
        <f t="shared" si="124"/>
        <v>23.82</v>
      </c>
    </row>
    <row r="7085" spans="1:6" s="45" customFormat="1" ht="24">
      <c r="A7085" s="229">
        <v>1917594</v>
      </c>
      <c r="B7085" s="21" t="s">
        <v>31</v>
      </c>
      <c r="C7085" s="32" t="s">
        <v>7882</v>
      </c>
      <c r="D7085" s="33" t="s">
        <v>44</v>
      </c>
      <c r="E7085" s="34">
        <v>27.08</v>
      </c>
      <c r="F7085" s="168">
        <f t="shared" si="124"/>
        <v>27.08</v>
      </c>
    </row>
    <row r="7086" spans="1:6" s="45" customFormat="1" ht="24">
      <c r="A7086" s="229">
        <v>1917595</v>
      </c>
      <c r="B7086" s="21" t="s">
        <v>31</v>
      </c>
      <c r="C7086" s="32" t="s">
        <v>7883</v>
      </c>
      <c r="D7086" s="33" t="s">
        <v>44</v>
      </c>
      <c r="E7086" s="34">
        <v>30.55</v>
      </c>
      <c r="F7086" s="168">
        <f t="shared" si="124"/>
        <v>30.55</v>
      </c>
    </row>
    <row r="7087" spans="1:6" s="45" customFormat="1" ht="24">
      <c r="A7087" s="229">
        <v>1917596</v>
      </c>
      <c r="B7087" s="21" t="s">
        <v>31</v>
      </c>
      <c r="C7087" s="32" t="s">
        <v>7884</v>
      </c>
      <c r="D7087" s="33" t="s">
        <v>44</v>
      </c>
      <c r="E7087" s="34">
        <v>33.700000000000003</v>
      </c>
      <c r="F7087" s="168">
        <f t="shared" ref="F7087:F7150" si="125">E7087*$F$5038</f>
        <v>33.700000000000003</v>
      </c>
    </row>
    <row r="7088" spans="1:6" s="45" customFormat="1" ht="24">
      <c r="A7088" s="229">
        <v>1917597</v>
      </c>
      <c r="B7088" s="21" t="s">
        <v>31</v>
      </c>
      <c r="C7088" s="32" t="s">
        <v>7885</v>
      </c>
      <c r="D7088" s="33" t="s">
        <v>44</v>
      </c>
      <c r="E7088" s="34">
        <v>38.049999999999997</v>
      </c>
      <c r="F7088" s="168">
        <f t="shared" si="125"/>
        <v>38.049999999999997</v>
      </c>
    </row>
    <row r="7089" spans="1:6" s="45" customFormat="1" ht="24">
      <c r="A7089" s="229">
        <v>1917598</v>
      </c>
      <c r="B7089" s="21" t="s">
        <v>31</v>
      </c>
      <c r="C7089" s="32" t="s">
        <v>7886</v>
      </c>
      <c r="D7089" s="33" t="s">
        <v>44</v>
      </c>
      <c r="E7089" s="34">
        <v>42.08</v>
      </c>
      <c r="F7089" s="168">
        <f t="shared" si="125"/>
        <v>42.08</v>
      </c>
    </row>
    <row r="7090" spans="1:6" s="45" customFormat="1" ht="24">
      <c r="A7090" s="229">
        <v>1917599</v>
      </c>
      <c r="B7090" s="21" t="s">
        <v>31</v>
      </c>
      <c r="C7090" s="32" t="s">
        <v>7887</v>
      </c>
      <c r="D7090" s="33" t="s">
        <v>44</v>
      </c>
      <c r="E7090" s="34">
        <v>46.65</v>
      </c>
      <c r="F7090" s="168">
        <f t="shared" si="125"/>
        <v>46.65</v>
      </c>
    </row>
    <row r="7091" spans="1:6" s="45" customFormat="1" ht="24">
      <c r="A7091" s="229">
        <v>1917600</v>
      </c>
      <c r="B7091" s="21" t="s">
        <v>31</v>
      </c>
      <c r="C7091" s="32" t="s">
        <v>7888</v>
      </c>
      <c r="D7091" s="33" t="s">
        <v>44</v>
      </c>
      <c r="E7091" s="34">
        <v>52.53</v>
      </c>
      <c r="F7091" s="168">
        <f t="shared" si="125"/>
        <v>52.53</v>
      </c>
    </row>
    <row r="7092" spans="1:6" s="45" customFormat="1" ht="24">
      <c r="A7092" s="229">
        <v>1917601</v>
      </c>
      <c r="B7092" s="21" t="s">
        <v>31</v>
      </c>
      <c r="C7092" s="32" t="s">
        <v>7889</v>
      </c>
      <c r="D7092" s="33" t="s">
        <v>44</v>
      </c>
      <c r="E7092" s="34">
        <v>55.21</v>
      </c>
      <c r="F7092" s="168">
        <f t="shared" si="125"/>
        <v>55.21</v>
      </c>
    </row>
    <row r="7093" spans="1:6" s="45" customFormat="1" ht="24">
      <c r="A7093" s="229">
        <v>1917575</v>
      </c>
      <c r="B7093" s="21" t="s">
        <v>31</v>
      </c>
      <c r="C7093" s="32" t="s">
        <v>7890</v>
      </c>
      <c r="D7093" s="33" t="s">
        <v>44</v>
      </c>
      <c r="E7093" s="34">
        <v>5.12</v>
      </c>
      <c r="F7093" s="168">
        <f t="shared" si="125"/>
        <v>5.12</v>
      </c>
    </row>
    <row r="7094" spans="1:6" s="45" customFormat="1" ht="24">
      <c r="A7094" s="229">
        <v>1917576</v>
      </c>
      <c r="B7094" s="21" t="s">
        <v>31</v>
      </c>
      <c r="C7094" s="32" t="s">
        <v>7891</v>
      </c>
      <c r="D7094" s="33" t="s">
        <v>44</v>
      </c>
      <c r="E7094" s="34">
        <v>5.49</v>
      </c>
      <c r="F7094" s="168">
        <f t="shared" si="125"/>
        <v>5.49</v>
      </c>
    </row>
    <row r="7095" spans="1:6" s="45" customFormat="1" ht="24">
      <c r="A7095" s="229">
        <v>1917577</v>
      </c>
      <c r="B7095" s="21" t="s">
        <v>31</v>
      </c>
      <c r="C7095" s="32" t="s">
        <v>7892</v>
      </c>
      <c r="D7095" s="33" t="s">
        <v>44</v>
      </c>
      <c r="E7095" s="34">
        <v>5.95</v>
      </c>
      <c r="F7095" s="168">
        <f t="shared" si="125"/>
        <v>5.95</v>
      </c>
    </row>
    <row r="7096" spans="1:6" s="45" customFormat="1" ht="24">
      <c r="A7096" s="229">
        <v>1917739</v>
      </c>
      <c r="B7096" s="21" t="s">
        <v>31</v>
      </c>
      <c r="C7096" s="32" t="s">
        <v>7893</v>
      </c>
      <c r="D7096" s="33" t="s">
        <v>44</v>
      </c>
      <c r="E7096" s="34">
        <v>5.04</v>
      </c>
      <c r="F7096" s="168">
        <f t="shared" si="125"/>
        <v>5.04</v>
      </c>
    </row>
    <row r="7097" spans="1:6" s="45" customFormat="1" ht="24">
      <c r="A7097" s="229">
        <v>1917253</v>
      </c>
      <c r="B7097" s="21" t="s">
        <v>31</v>
      </c>
      <c r="C7097" s="32" t="s">
        <v>7894</v>
      </c>
      <c r="D7097" s="33" t="s">
        <v>44</v>
      </c>
      <c r="E7097" s="34">
        <v>8.07</v>
      </c>
      <c r="F7097" s="168">
        <f t="shared" si="125"/>
        <v>8.07</v>
      </c>
    </row>
    <row r="7098" spans="1:6" s="45" customFormat="1" ht="24">
      <c r="A7098" s="229">
        <v>1917254</v>
      </c>
      <c r="B7098" s="21" t="s">
        <v>31</v>
      </c>
      <c r="C7098" s="32" t="s">
        <v>7895</v>
      </c>
      <c r="D7098" s="33" t="s">
        <v>44</v>
      </c>
      <c r="E7098" s="34">
        <v>8.65</v>
      </c>
      <c r="F7098" s="168">
        <f t="shared" si="125"/>
        <v>8.65</v>
      </c>
    </row>
    <row r="7099" spans="1:6" s="45" customFormat="1" ht="24">
      <c r="A7099" s="229">
        <v>1917255</v>
      </c>
      <c r="B7099" s="21" t="s">
        <v>31</v>
      </c>
      <c r="C7099" s="32" t="s">
        <v>7896</v>
      </c>
      <c r="D7099" s="33" t="s">
        <v>44</v>
      </c>
      <c r="E7099" s="34">
        <v>9.39</v>
      </c>
      <c r="F7099" s="168">
        <f t="shared" si="125"/>
        <v>9.39</v>
      </c>
    </row>
    <row r="7100" spans="1:6" s="45" customFormat="1" ht="24">
      <c r="A7100" s="229">
        <v>1917256</v>
      </c>
      <c r="B7100" s="21" t="s">
        <v>31</v>
      </c>
      <c r="C7100" s="32" t="s">
        <v>7897</v>
      </c>
      <c r="D7100" s="33" t="s">
        <v>44</v>
      </c>
      <c r="E7100" s="34">
        <v>10.16</v>
      </c>
      <c r="F7100" s="168">
        <f t="shared" si="125"/>
        <v>10.16</v>
      </c>
    </row>
    <row r="7101" spans="1:6" s="45" customFormat="1" ht="24">
      <c r="A7101" s="229">
        <v>1917257</v>
      </c>
      <c r="B7101" s="21" t="s">
        <v>31</v>
      </c>
      <c r="C7101" s="32" t="s">
        <v>7898</v>
      </c>
      <c r="D7101" s="33" t="s">
        <v>44</v>
      </c>
      <c r="E7101" s="34">
        <v>11.23</v>
      </c>
      <c r="F7101" s="168">
        <f t="shared" si="125"/>
        <v>11.23</v>
      </c>
    </row>
    <row r="7102" spans="1:6" s="45" customFormat="1" ht="24">
      <c r="A7102" s="229">
        <v>1917258</v>
      </c>
      <c r="B7102" s="21" t="s">
        <v>31</v>
      </c>
      <c r="C7102" s="32" t="s">
        <v>7899</v>
      </c>
      <c r="D7102" s="33" t="s">
        <v>44</v>
      </c>
      <c r="E7102" s="34">
        <v>12.3</v>
      </c>
      <c r="F7102" s="168">
        <f t="shared" si="125"/>
        <v>12.3</v>
      </c>
    </row>
    <row r="7103" spans="1:6" s="45" customFormat="1" ht="24">
      <c r="A7103" s="229">
        <v>1917259</v>
      </c>
      <c r="B7103" s="21" t="s">
        <v>31</v>
      </c>
      <c r="C7103" s="32" t="s">
        <v>7900</v>
      </c>
      <c r="D7103" s="33" t="s">
        <v>44</v>
      </c>
      <c r="E7103" s="34">
        <v>15.36</v>
      </c>
      <c r="F7103" s="168">
        <f t="shared" si="125"/>
        <v>15.36</v>
      </c>
    </row>
    <row r="7104" spans="1:6" s="45" customFormat="1" ht="24">
      <c r="A7104" s="229">
        <v>1917250</v>
      </c>
      <c r="B7104" s="21" t="s">
        <v>31</v>
      </c>
      <c r="C7104" s="32" t="s">
        <v>7901</v>
      </c>
      <c r="D7104" s="33" t="s">
        <v>44</v>
      </c>
      <c r="E7104" s="34">
        <v>6.02</v>
      </c>
      <c r="F7104" s="168">
        <f t="shared" si="125"/>
        <v>6.02</v>
      </c>
    </row>
    <row r="7105" spans="1:6" s="45" customFormat="1" ht="24">
      <c r="A7105" s="229">
        <v>1917251</v>
      </c>
      <c r="B7105" s="21" t="s">
        <v>31</v>
      </c>
      <c r="C7105" s="32" t="s">
        <v>7902</v>
      </c>
      <c r="D7105" s="33" t="s">
        <v>44</v>
      </c>
      <c r="E7105" s="34">
        <v>6.38</v>
      </c>
      <c r="F7105" s="168">
        <f t="shared" si="125"/>
        <v>6.38</v>
      </c>
    </row>
    <row r="7106" spans="1:6" s="45" customFormat="1" ht="24">
      <c r="A7106" s="229">
        <v>1917252</v>
      </c>
      <c r="B7106" s="21" t="s">
        <v>31</v>
      </c>
      <c r="C7106" s="32" t="s">
        <v>7903</v>
      </c>
      <c r="D7106" s="33" t="s">
        <v>44</v>
      </c>
      <c r="E7106" s="34">
        <v>7.15</v>
      </c>
      <c r="F7106" s="168">
        <f t="shared" si="125"/>
        <v>7.15</v>
      </c>
    </row>
    <row r="7107" spans="1:6" s="45" customFormat="1" ht="24">
      <c r="A7107" s="229">
        <v>1917726</v>
      </c>
      <c r="B7107" s="21" t="s">
        <v>31</v>
      </c>
      <c r="C7107" s="32" t="s">
        <v>7904</v>
      </c>
      <c r="D7107" s="33" t="s">
        <v>44</v>
      </c>
      <c r="E7107" s="34">
        <v>5.88</v>
      </c>
      <c r="F7107" s="168">
        <f t="shared" si="125"/>
        <v>5.88</v>
      </c>
    </row>
    <row r="7108" spans="1:6" s="45" customFormat="1" ht="24">
      <c r="A7108" s="229">
        <v>1917335</v>
      </c>
      <c r="B7108" s="21" t="s">
        <v>31</v>
      </c>
      <c r="C7108" s="32" t="s">
        <v>7905</v>
      </c>
      <c r="D7108" s="33" t="s">
        <v>44</v>
      </c>
      <c r="E7108" s="34">
        <v>5.93</v>
      </c>
      <c r="F7108" s="168">
        <f t="shared" si="125"/>
        <v>5.93</v>
      </c>
    </row>
    <row r="7109" spans="1:6" s="45" customFormat="1" ht="24">
      <c r="A7109" s="229">
        <v>1917336</v>
      </c>
      <c r="B7109" s="21" t="s">
        <v>31</v>
      </c>
      <c r="C7109" s="32" t="s">
        <v>7906</v>
      </c>
      <c r="D7109" s="33" t="s">
        <v>44</v>
      </c>
      <c r="E7109" s="34">
        <v>6.76</v>
      </c>
      <c r="F7109" s="168">
        <f t="shared" si="125"/>
        <v>6.76</v>
      </c>
    </row>
    <row r="7110" spans="1:6" s="45" customFormat="1" ht="24">
      <c r="A7110" s="229">
        <v>1917337</v>
      </c>
      <c r="B7110" s="21" t="s">
        <v>31</v>
      </c>
      <c r="C7110" s="32" t="s">
        <v>7907</v>
      </c>
      <c r="D7110" s="33" t="s">
        <v>44</v>
      </c>
      <c r="E7110" s="34">
        <v>7.37</v>
      </c>
      <c r="F7110" s="168">
        <f t="shared" si="125"/>
        <v>7.37</v>
      </c>
    </row>
    <row r="7111" spans="1:6" s="45" customFormat="1" ht="24">
      <c r="A7111" s="229">
        <v>1917338</v>
      </c>
      <c r="B7111" s="21" t="s">
        <v>31</v>
      </c>
      <c r="C7111" s="32" t="s">
        <v>7908</v>
      </c>
      <c r="D7111" s="33" t="s">
        <v>44</v>
      </c>
      <c r="E7111" s="34">
        <v>8.16</v>
      </c>
      <c r="F7111" s="168">
        <f t="shared" si="125"/>
        <v>8.16</v>
      </c>
    </row>
    <row r="7112" spans="1:6" s="45" customFormat="1" ht="24">
      <c r="A7112" s="229">
        <v>1917339</v>
      </c>
      <c r="B7112" s="21" t="s">
        <v>31</v>
      </c>
      <c r="C7112" s="32" t="s">
        <v>7909</v>
      </c>
      <c r="D7112" s="33" t="s">
        <v>44</v>
      </c>
      <c r="E7112" s="34">
        <v>9.1199999999999992</v>
      </c>
      <c r="F7112" s="168">
        <f t="shared" si="125"/>
        <v>9.1199999999999992</v>
      </c>
    </row>
    <row r="7113" spans="1:6" s="45" customFormat="1" ht="24">
      <c r="A7113" s="229">
        <v>1917340</v>
      </c>
      <c r="B7113" s="21" t="s">
        <v>31</v>
      </c>
      <c r="C7113" s="32" t="s">
        <v>7910</v>
      </c>
      <c r="D7113" s="33" t="s">
        <v>44</v>
      </c>
      <c r="E7113" s="34">
        <v>10.62</v>
      </c>
      <c r="F7113" s="168">
        <f t="shared" si="125"/>
        <v>10.62</v>
      </c>
    </row>
    <row r="7114" spans="1:6" s="45" customFormat="1" ht="24">
      <c r="A7114" s="229">
        <v>1917341</v>
      </c>
      <c r="B7114" s="21" t="s">
        <v>31</v>
      </c>
      <c r="C7114" s="32" t="s">
        <v>7911</v>
      </c>
      <c r="D7114" s="33" t="s">
        <v>44</v>
      </c>
      <c r="E7114" s="34">
        <v>13.53</v>
      </c>
      <c r="F7114" s="168">
        <f t="shared" si="125"/>
        <v>13.53</v>
      </c>
    </row>
    <row r="7115" spans="1:6" s="45" customFormat="1" ht="24">
      <c r="A7115" s="229">
        <v>1917342</v>
      </c>
      <c r="B7115" s="21" t="s">
        <v>31</v>
      </c>
      <c r="C7115" s="32" t="s">
        <v>7912</v>
      </c>
      <c r="D7115" s="33" t="s">
        <v>44</v>
      </c>
      <c r="E7115" s="34">
        <v>16.829999999999998</v>
      </c>
      <c r="F7115" s="168">
        <f t="shared" si="125"/>
        <v>16.829999999999998</v>
      </c>
    </row>
    <row r="7116" spans="1:6" s="45" customFormat="1" ht="24">
      <c r="A7116" s="229">
        <v>1917343</v>
      </c>
      <c r="B7116" s="21" t="s">
        <v>31</v>
      </c>
      <c r="C7116" s="32" t="s">
        <v>7913</v>
      </c>
      <c r="D7116" s="33" t="s">
        <v>44</v>
      </c>
      <c r="E7116" s="34">
        <v>21.03</v>
      </c>
      <c r="F7116" s="168">
        <f t="shared" si="125"/>
        <v>21.03</v>
      </c>
    </row>
    <row r="7117" spans="1:6" s="45" customFormat="1" ht="24">
      <c r="A7117" s="229">
        <v>1917344</v>
      </c>
      <c r="B7117" s="21" t="s">
        <v>31</v>
      </c>
      <c r="C7117" s="32" t="s">
        <v>7914</v>
      </c>
      <c r="D7117" s="33" t="s">
        <v>44</v>
      </c>
      <c r="E7117" s="34">
        <v>25.49</v>
      </c>
      <c r="F7117" s="168">
        <f t="shared" si="125"/>
        <v>25.49</v>
      </c>
    </row>
    <row r="7118" spans="1:6" s="45" customFormat="1" ht="24">
      <c r="A7118" s="229">
        <v>1917345</v>
      </c>
      <c r="B7118" s="21" t="s">
        <v>31</v>
      </c>
      <c r="C7118" s="32" t="s">
        <v>7915</v>
      </c>
      <c r="D7118" s="33" t="s">
        <v>44</v>
      </c>
      <c r="E7118" s="34">
        <v>31.76</v>
      </c>
      <c r="F7118" s="168">
        <f t="shared" si="125"/>
        <v>31.76</v>
      </c>
    </row>
    <row r="7119" spans="1:6" s="45" customFormat="1" ht="24">
      <c r="A7119" s="229">
        <v>1917346</v>
      </c>
      <c r="B7119" s="21" t="s">
        <v>31</v>
      </c>
      <c r="C7119" s="32" t="s">
        <v>7916</v>
      </c>
      <c r="D7119" s="33" t="s">
        <v>44</v>
      </c>
      <c r="E7119" s="34">
        <v>37.94</v>
      </c>
      <c r="F7119" s="168">
        <f t="shared" si="125"/>
        <v>37.94</v>
      </c>
    </row>
    <row r="7120" spans="1:6" s="45" customFormat="1" ht="24">
      <c r="A7120" s="229">
        <v>1917347</v>
      </c>
      <c r="B7120" s="21" t="s">
        <v>31</v>
      </c>
      <c r="C7120" s="32" t="s">
        <v>7917</v>
      </c>
      <c r="D7120" s="33" t="s">
        <v>44</v>
      </c>
      <c r="E7120" s="34">
        <v>49.85</v>
      </c>
      <c r="F7120" s="168">
        <f t="shared" si="125"/>
        <v>49.85</v>
      </c>
    </row>
    <row r="7121" spans="1:6" s="45" customFormat="1" ht="24">
      <c r="A7121" s="229">
        <v>1917332</v>
      </c>
      <c r="B7121" s="21" t="s">
        <v>31</v>
      </c>
      <c r="C7121" s="32" t="s">
        <v>7918</v>
      </c>
      <c r="D7121" s="33" t="s">
        <v>44</v>
      </c>
      <c r="E7121" s="34">
        <v>4.83</v>
      </c>
      <c r="F7121" s="168">
        <f t="shared" si="125"/>
        <v>4.83</v>
      </c>
    </row>
    <row r="7122" spans="1:6" s="45" customFormat="1" ht="24">
      <c r="A7122" s="229">
        <v>1917333</v>
      </c>
      <c r="B7122" s="21" t="s">
        <v>31</v>
      </c>
      <c r="C7122" s="32" t="s">
        <v>7919</v>
      </c>
      <c r="D7122" s="33" t="s">
        <v>44</v>
      </c>
      <c r="E7122" s="34">
        <v>5.16</v>
      </c>
      <c r="F7122" s="168">
        <f t="shared" si="125"/>
        <v>5.16</v>
      </c>
    </row>
    <row r="7123" spans="1:6" s="45" customFormat="1" ht="24">
      <c r="A7123" s="229">
        <v>1917334</v>
      </c>
      <c r="B7123" s="21" t="s">
        <v>31</v>
      </c>
      <c r="C7123" s="32" t="s">
        <v>7920</v>
      </c>
      <c r="D7123" s="33" t="s">
        <v>44</v>
      </c>
      <c r="E7123" s="34">
        <v>5.48</v>
      </c>
      <c r="F7123" s="168">
        <f t="shared" si="125"/>
        <v>5.48</v>
      </c>
    </row>
    <row r="7124" spans="1:6" s="45" customFormat="1" ht="24">
      <c r="A7124" s="229">
        <v>1917331</v>
      </c>
      <c r="B7124" s="21" t="s">
        <v>31</v>
      </c>
      <c r="C7124" s="32" t="s">
        <v>7921</v>
      </c>
      <c r="D7124" s="33" t="s">
        <v>44</v>
      </c>
      <c r="E7124" s="34">
        <v>4.42</v>
      </c>
      <c r="F7124" s="168">
        <f t="shared" si="125"/>
        <v>4.42</v>
      </c>
    </row>
    <row r="7125" spans="1:6" s="45" customFormat="1" ht="24">
      <c r="A7125" s="229">
        <v>1917443</v>
      </c>
      <c r="B7125" s="21" t="s">
        <v>31</v>
      </c>
      <c r="C7125" s="32" t="s">
        <v>7922</v>
      </c>
      <c r="D7125" s="33" t="s">
        <v>44</v>
      </c>
      <c r="E7125" s="34">
        <v>6.58</v>
      </c>
      <c r="F7125" s="168">
        <f t="shared" si="125"/>
        <v>6.58</v>
      </c>
    </row>
    <row r="7126" spans="1:6" s="45" customFormat="1" ht="24">
      <c r="A7126" s="229">
        <v>1917444</v>
      </c>
      <c r="B7126" s="21" t="s">
        <v>31</v>
      </c>
      <c r="C7126" s="32" t="s">
        <v>7923</v>
      </c>
      <c r="D7126" s="33" t="s">
        <v>44</v>
      </c>
      <c r="E7126" s="34">
        <v>7.11</v>
      </c>
      <c r="F7126" s="168">
        <f t="shared" si="125"/>
        <v>7.11</v>
      </c>
    </row>
    <row r="7127" spans="1:6" s="45" customFormat="1" ht="24">
      <c r="A7127" s="229">
        <v>1917445</v>
      </c>
      <c r="B7127" s="21" t="s">
        <v>31</v>
      </c>
      <c r="C7127" s="32" t="s">
        <v>7924</v>
      </c>
      <c r="D7127" s="33" t="s">
        <v>44</v>
      </c>
      <c r="E7127" s="34">
        <v>7.7</v>
      </c>
      <c r="F7127" s="168">
        <f t="shared" si="125"/>
        <v>7.7</v>
      </c>
    </row>
    <row r="7128" spans="1:6" s="45" customFormat="1" ht="24">
      <c r="A7128" s="229">
        <v>1917446</v>
      </c>
      <c r="B7128" s="21" t="s">
        <v>31</v>
      </c>
      <c r="C7128" s="32" t="s">
        <v>7925</v>
      </c>
      <c r="D7128" s="33" t="s">
        <v>44</v>
      </c>
      <c r="E7128" s="34">
        <v>8.31</v>
      </c>
      <c r="F7128" s="168">
        <f t="shared" si="125"/>
        <v>8.31</v>
      </c>
    </row>
    <row r="7129" spans="1:6" s="45" customFormat="1" ht="24">
      <c r="A7129" s="229">
        <v>1917447</v>
      </c>
      <c r="B7129" s="21" t="s">
        <v>31</v>
      </c>
      <c r="C7129" s="32" t="s">
        <v>7926</v>
      </c>
      <c r="D7129" s="33" t="s">
        <v>44</v>
      </c>
      <c r="E7129" s="34">
        <v>9.26</v>
      </c>
      <c r="F7129" s="168">
        <f t="shared" si="125"/>
        <v>9.26</v>
      </c>
    </row>
    <row r="7130" spans="1:6" s="45" customFormat="1" ht="24">
      <c r="A7130" s="229">
        <v>1917448</v>
      </c>
      <c r="B7130" s="21" t="s">
        <v>31</v>
      </c>
      <c r="C7130" s="32" t="s">
        <v>7927</v>
      </c>
      <c r="D7130" s="33" t="s">
        <v>44</v>
      </c>
      <c r="E7130" s="34">
        <v>10.039999999999999</v>
      </c>
      <c r="F7130" s="168">
        <f t="shared" si="125"/>
        <v>10.039999999999999</v>
      </c>
    </row>
    <row r="7131" spans="1:6" s="45" customFormat="1" ht="24">
      <c r="A7131" s="229">
        <v>1917449</v>
      </c>
      <c r="B7131" s="21" t="s">
        <v>31</v>
      </c>
      <c r="C7131" s="32" t="s">
        <v>7928</v>
      </c>
      <c r="D7131" s="33" t="s">
        <v>44</v>
      </c>
      <c r="E7131" s="34">
        <v>11.07</v>
      </c>
      <c r="F7131" s="168">
        <f t="shared" si="125"/>
        <v>11.07</v>
      </c>
    </row>
    <row r="7132" spans="1:6" s="45" customFormat="1" ht="24">
      <c r="A7132" s="229">
        <v>1917450</v>
      </c>
      <c r="B7132" s="21" t="s">
        <v>31</v>
      </c>
      <c r="C7132" s="32" t="s">
        <v>7929</v>
      </c>
      <c r="D7132" s="33" t="s">
        <v>44</v>
      </c>
      <c r="E7132" s="34">
        <v>12.31</v>
      </c>
      <c r="F7132" s="168">
        <f t="shared" si="125"/>
        <v>12.31</v>
      </c>
    </row>
    <row r="7133" spans="1:6" s="45" customFormat="1" ht="24">
      <c r="A7133" s="229">
        <v>1917451</v>
      </c>
      <c r="B7133" s="21" t="s">
        <v>31</v>
      </c>
      <c r="C7133" s="32" t="s">
        <v>7930</v>
      </c>
      <c r="D7133" s="33" t="s">
        <v>44</v>
      </c>
      <c r="E7133" s="34">
        <v>15.07</v>
      </c>
      <c r="F7133" s="168">
        <f t="shared" si="125"/>
        <v>15.07</v>
      </c>
    </row>
    <row r="7134" spans="1:6" s="45" customFormat="1" ht="24">
      <c r="A7134" s="229">
        <v>1917452</v>
      </c>
      <c r="B7134" s="21" t="s">
        <v>31</v>
      </c>
      <c r="C7134" s="32" t="s">
        <v>7931</v>
      </c>
      <c r="D7134" s="33" t="s">
        <v>44</v>
      </c>
      <c r="E7134" s="34">
        <v>17.760000000000002</v>
      </c>
      <c r="F7134" s="168">
        <f t="shared" si="125"/>
        <v>17.760000000000002</v>
      </c>
    </row>
    <row r="7135" spans="1:6" s="45" customFormat="1" ht="24">
      <c r="A7135" s="229">
        <v>1917453</v>
      </c>
      <c r="B7135" s="21" t="s">
        <v>31</v>
      </c>
      <c r="C7135" s="32" t="s">
        <v>7932</v>
      </c>
      <c r="D7135" s="33" t="s">
        <v>44</v>
      </c>
      <c r="E7135" s="34">
        <v>21.01</v>
      </c>
      <c r="F7135" s="168">
        <f t="shared" si="125"/>
        <v>21.01</v>
      </c>
    </row>
    <row r="7136" spans="1:6" s="45" customFormat="1" ht="24">
      <c r="A7136" s="229">
        <v>1917454</v>
      </c>
      <c r="B7136" s="21" t="s">
        <v>31</v>
      </c>
      <c r="C7136" s="32" t="s">
        <v>7933</v>
      </c>
      <c r="D7136" s="33" t="s">
        <v>44</v>
      </c>
      <c r="E7136" s="34">
        <v>24.59</v>
      </c>
      <c r="F7136" s="168">
        <f t="shared" si="125"/>
        <v>24.59</v>
      </c>
    </row>
    <row r="7137" spans="1:6" s="45" customFormat="1" ht="24">
      <c r="A7137" s="229">
        <v>1917455</v>
      </c>
      <c r="B7137" s="21" t="s">
        <v>31</v>
      </c>
      <c r="C7137" s="32" t="s">
        <v>7934</v>
      </c>
      <c r="D7137" s="33" t="s">
        <v>44</v>
      </c>
      <c r="E7137" s="34">
        <v>29.19</v>
      </c>
      <c r="F7137" s="168">
        <f t="shared" si="125"/>
        <v>29.19</v>
      </c>
    </row>
    <row r="7138" spans="1:6" s="45" customFormat="1" ht="24">
      <c r="A7138" s="229">
        <v>1917456</v>
      </c>
      <c r="B7138" s="21" t="s">
        <v>31</v>
      </c>
      <c r="C7138" s="32" t="s">
        <v>7935</v>
      </c>
      <c r="D7138" s="33" t="s">
        <v>44</v>
      </c>
      <c r="E7138" s="34">
        <v>34.14</v>
      </c>
      <c r="F7138" s="168">
        <f t="shared" si="125"/>
        <v>34.14</v>
      </c>
    </row>
    <row r="7139" spans="1:6" s="45" customFormat="1" ht="24">
      <c r="A7139" s="229">
        <v>1917457</v>
      </c>
      <c r="B7139" s="21" t="s">
        <v>31</v>
      </c>
      <c r="C7139" s="32" t="s">
        <v>7936</v>
      </c>
      <c r="D7139" s="33" t="s">
        <v>44</v>
      </c>
      <c r="E7139" s="34">
        <v>38.590000000000003</v>
      </c>
      <c r="F7139" s="168">
        <f t="shared" si="125"/>
        <v>38.590000000000003</v>
      </c>
    </row>
    <row r="7140" spans="1:6" s="45" customFormat="1" ht="24">
      <c r="A7140" s="229">
        <v>1917458</v>
      </c>
      <c r="B7140" s="21" t="s">
        <v>31</v>
      </c>
      <c r="C7140" s="32" t="s">
        <v>7937</v>
      </c>
      <c r="D7140" s="33" t="s">
        <v>44</v>
      </c>
      <c r="E7140" s="34">
        <v>44.5</v>
      </c>
      <c r="F7140" s="168">
        <f t="shared" si="125"/>
        <v>44.5</v>
      </c>
    </row>
    <row r="7141" spans="1:6" s="45" customFormat="1" ht="24">
      <c r="A7141" s="229">
        <v>1917459</v>
      </c>
      <c r="B7141" s="21" t="s">
        <v>31</v>
      </c>
      <c r="C7141" s="32" t="s">
        <v>7938</v>
      </c>
      <c r="D7141" s="33" t="s">
        <v>44</v>
      </c>
      <c r="E7141" s="34">
        <v>46.91</v>
      </c>
      <c r="F7141" s="168">
        <f t="shared" si="125"/>
        <v>46.91</v>
      </c>
    </row>
    <row r="7142" spans="1:6" s="45" customFormat="1" ht="24">
      <c r="A7142" s="229">
        <v>1917440</v>
      </c>
      <c r="B7142" s="21" t="s">
        <v>31</v>
      </c>
      <c r="C7142" s="32" t="s">
        <v>7939</v>
      </c>
      <c r="D7142" s="33" t="s">
        <v>44</v>
      </c>
      <c r="E7142" s="34">
        <v>4.57</v>
      </c>
      <c r="F7142" s="168">
        <f t="shared" si="125"/>
        <v>4.57</v>
      </c>
    </row>
    <row r="7143" spans="1:6" s="45" customFormat="1" ht="24">
      <c r="A7143" s="229">
        <v>1917441</v>
      </c>
      <c r="B7143" s="21" t="s">
        <v>31</v>
      </c>
      <c r="C7143" s="32" t="s">
        <v>7940</v>
      </c>
      <c r="D7143" s="33" t="s">
        <v>44</v>
      </c>
      <c r="E7143" s="34">
        <v>5.16</v>
      </c>
      <c r="F7143" s="168">
        <f t="shared" si="125"/>
        <v>5.16</v>
      </c>
    </row>
    <row r="7144" spans="1:6" s="45" customFormat="1" ht="24">
      <c r="A7144" s="229">
        <v>1917442</v>
      </c>
      <c r="B7144" s="21" t="s">
        <v>31</v>
      </c>
      <c r="C7144" s="32" t="s">
        <v>7941</v>
      </c>
      <c r="D7144" s="33" t="s">
        <v>44</v>
      </c>
      <c r="E7144" s="34">
        <v>5.75</v>
      </c>
      <c r="F7144" s="168">
        <f t="shared" si="125"/>
        <v>5.75</v>
      </c>
    </row>
    <row r="7145" spans="1:6" s="45" customFormat="1" ht="24">
      <c r="A7145" s="229">
        <v>1917734</v>
      </c>
      <c r="B7145" s="21" t="s">
        <v>31</v>
      </c>
      <c r="C7145" s="32" t="s">
        <v>7942</v>
      </c>
      <c r="D7145" s="33" t="s">
        <v>44</v>
      </c>
      <c r="E7145" s="34">
        <v>4.2300000000000004</v>
      </c>
      <c r="F7145" s="168">
        <f t="shared" si="125"/>
        <v>4.2300000000000004</v>
      </c>
    </row>
    <row r="7146" spans="1:6" s="45" customFormat="1" ht="14.25">
      <c r="A7146" s="229">
        <v>1917055</v>
      </c>
      <c r="B7146" s="21" t="s">
        <v>31</v>
      </c>
      <c r="C7146" s="32" t="s">
        <v>7943</v>
      </c>
      <c r="D7146" s="33" t="s">
        <v>44</v>
      </c>
      <c r="E7146" s="34">
        <v>13.43</v>
      </c>
      <c r="F7146" s="168">
        <f t="shared" si="125"/>
        <v>13.43</v>
      </c>
    </row>
    <row r="7147" spans="1:6" s="45" customFormat="1" ht="14.25">
      <c r="A7147" s="229">
        <v>1917056</v>
      </c>
      <c r="B7147" s="21" t="s">
        <v>31</v>
      </c>
      <c r="C7147" s="32" t="s">
        <v>7944</v>
      </c>
      <c r="D7147" s="33" t="s">
        <v>44</v>
      </c>
      <c r="E7147" s="34">
        <v>13.68</v>
      </c>
      <c r="F7147" s="168">
        <f t="shared" si="125"/>
        <v>13.68</v>
      </c>
    </row>
    <row r="7148" spans="1:6" s="45" customFormat="1" ht="14.25">
      <c r="A7148" s="229">
        <v>1917057</v>
      </c>
      <c r="B7148" s="21" t="s">
        <v>31</v>
      </c>
      <c r="C7148" s="32" t="s">
        <v>7945</v>
      </c>
      <c r="D7148" s="33" t="s">
        <v>44</v>
      </c>
      <c r="E7148" s="34">
        <v>13.93</v>
      </c>
      <c r="F7148" s="168">
        <f t="shared" si="125"/>
        <v>13.93</v>
      </c>
    </row>
    <row r="7149" spans="1:6" s="45" customFormat="1" ht="14.25">
      <c r="A7149" s="229">
        <v>1917058</v>
      </c>
      <c r="B7149" s="21" t="s">
        <v>31</v>
      </c>
      <c r="C7149" s="32" t="s">
        <v>7946</v>
      </c>
      <c r="D7149" s="33" t="s">
        <v>44</v>
      </c>
      <c r="E7149" s="34">
        <v>14.2</v>
      </c>
      <c r="F7149" s="168">
        <f t="shared" si="125"/>
        <v>14.2</v>
      </c>
    </row>
    <row r="7150" spans="1:6" s="45" customFormat="1" ht="14.25">
      <c r="A7150" s="229">
        <v>1917059</v>
      </c>
      <c r="B7150" s="21" t="s">
        <v>31</v>
      </c>
      <c r="C7150" s="32" t="s">
        <v>7947</v>
      </c>
      <c r="D7150" s="33" t="s">
        <v>44</v>
      </c>
      <c r="E7150" s="34">
        <v>14.49</v>
      </c>
      <c r="F7150" s="168">
        <f t="shared" si="125"/>
        <v>14.49</v>
      </c>
    </row>
    <row r="7151" spans="1:6" s="45" customFormat="1" ht="14.25">
      <c r="A7151" s="229">
        <v>1917060</v>
      </c>
      <c r="B7151" s="21" t="s">
        <v>31</v>
      </c>
      <c r="C7151" s="32" t="s">
        <v>7948</v>
      </c>
      <c r="D7151" s="33" t="s">
        <v>44</v>
      </c>
      <c r="E7151" s="34">
        <v>14.64</v>
      </c>
      <c r="F7151" s="168">
        <f t="shared" ref="F7151:F7214" si="126">E7151*$F$5038</f>
        <v>14.64</v>
      </c>
    </row>
    <row r="7152" spans="1:6" s="45" customFormat="1" ht="14.25">
      <c r="A7152" s="229">
        <v>1901536</v>
      </c>
      <c r="B7152" s="21" t="s">
        <v>31</v>
      </c>
      <c r="C7152" s="32" t="s">
        <v>7949</v>
      </c>
      <c r="D7152" s="33" t="s">
        <v>44</v>
      </c>
      <c r="E7152" s="34">
        <v>8.48</v>
      </c>
      <c r="F7152" s="168">
        <f t="shared" si="126"/>
        <v>8.48</v>
      </c>
    </row>
    <row r="7153" spans="1:6" s="45" customFormat="1" ht="14.25">
      <c r="A7153" s="229">
        <v>1901537</v>
      </c>
      <c r="B7153" s="21" t="s">
        <v>31</v>
      </c>
      <c r="C7153" s="32" t="s">
        <v>7950</v>
      </c>
      <c r="D7153" s="33" t="s">
        <v>44</v>
      </c>
      <c r="E7153" s="34">
        <v>8.5500000000000007</v>
      </c>
      <c r="F7153" s="168">
        <f t="shared" si="126"/>
        <v>8.5500000000000007</v>
      </c>
    </row>
    <row r="7154" spans="1:6" s="45" customFormat="1" ht="14.25">
      <c r="A7154" s="229">
        <v>1901538</v>
      </c>
      <c r="B7154" s="21" t="s">
        <v>31</v>
      </c>
      <c r="C7154" s="32" t="s">
        <v>7951</v>
      </c>
      <c r="D7154" s="33" t="s">
        <v>44</v>
      </c>
      <c r="E7154" s="34">
        <v>8.6199999999999992</v>
      </c>
      <c r="F7154" s="168">
        <f t="shared" si="126"/>
        <v>8.6199999999999992</v>
      </c>
    </row>
    <row r="7155" spans="1:6" s="45" customFormat="1" ht="14.25">
      <c r="A7155" s="229">
        <v>1901539</v>
      </c>
      <c r="B7155" s="21" t="s">
        <v>31</v>
      </c>
      <c r="C7155" s="32" t="s">
        <v>7952</v>
      </c>
      <c r="D7155" s="33" t="s">
        <v>44</v>
      </c>
      <c r="E7155" s="34">
        <v>8.69</v>
      </c>
      <c r="F7155" s="168">
        <f t="shared" si="126"/>
        <v>8.69</v>
      </c>
    </row>
    <row r="7156" spans="1:6" s="45" customFormat="1" ht="14.25">
      <c r="A7156" s="229">
        <v>1901540</v>
      </c>
      <c r="B7156" s="21" t="s">
        <v>31</v>
      </c>
      <c r="C7156" s="32" t="s">
        <v>7953</v>
      </c>
      <c r="D7156" s="33" t="s">
        <v>44</v>
      </c>
      <c r="E7156" s="34">
        <v>8.77</v>
      </c>
      <c r="F7156" s="168">
        <f t="shared" si="126"/>
        <v>8.77</v>
      </c>
    </row>
    <row r="7157" spans="1:6" s="45" customFormat="1" ht="14.25">
      <c r="A7157" s="229">
        <v>1901535</v>
      </c>
      <c r="B7157" s="21" t="s">
        <v>31</v>
      </c>
      <c r="C7157" s="32" t="s">
        <v>7954</v>
      </c>
      <c r="D7157" s="33" t="s">
        <v>44</v>
      </c>
      <c r="E7157" s="34">
        <v>8.82</v>
      </c>
      <c r="F7157" s="168">
        <f t="shared" si="126"/>
        <v>8.82</v>
      </c>
    </row>
    <row r="7158" spans="1:6" s="45" customFormat="1" ht="14.25">
      <c r="A7158" s="229">
        <v>1901542</v>
      </c>
      <c r="B7158" s="21" t="s">
        <v>31</v>
      </c>
      <c r="C7158" s="32" t="s">
        <v>7955</v>
      </c>
      <c r="D7158" s="33" t="s">
        <v>44</v>
      </c>
      <c r="E7158" s="34">
        <v>11.16</v>
      </c>
      <c r="F7158" s="168">
        <f t="shared" si="126"/>
        <v>11.16</v>
      </c>
    </row>
    <row r="7159" spans="1:6" s="45" customFormat="1" ht="14.25">
      <c r="A7159" s="229">
        <v>1901543</v>
      </c>
      <c r="B7159" s="21" t="s">
        <v>31</v>
      </c>
      <c r="C7159" s="32" t="s">
        <v>7956</v>
      </c>
      <c r="D7159" s="33" t="s">
        <v>44</v>
      </c>
      <c r="E7159" s="34">
        <v>11.23</v>
      </c>
      <c r="F7159" s="168">
        <f t="shared" si="126"/>
        <v>11.23</v>
      </c>
    </row>
    <row r="7160" spans="1:6" s="45" customFormat="1" ht="14.25">
      <c r="A7160" s="229">
        <v>1901544</v>
      </c>
      <c r="B7160" s="21" t="s">
        <v>31</v>
      </c>
      <c r="C7160" s="32" t="s">
        <v>7957</v>
      </c>
      <c r="D7160" s="33" t="s">
        <v>44</v>
      </c>
      <c r="E7160" s="34">
        <v>11.29</v>
      </c>
      <c r="F7160" s="168">
        <f t="shared" si="126"/>
        <v>11.29</v>
      </c>
    </row>
    <row r="7161" spans="1:6" s="45" customFormat="1" ht="14.25">
      <c r="A7161" s="229">
        <v>1901545</v>
      </c>
      <c r="B7161" s="21" t="s">
        <v>31</v>
      </c>
      <c r="C7161" s="32" t="s">
        <v>7958</v>
      </c>
      <c r="D7161" s="33" t="s">
        <v>44</v>
      </c>
      <c r="E7161" s="34">
        <v>11.36</v>
      </c>
      <c r="F7161" s="168">
        <f t="shared" si="126"/>
        <v>11.36</v>
      </c>
    </row>
    <row r="7162" spans="1:6" s="45" customFormat="1" ht="14.25">
      <c r="A7162" s="229">
        <v>1901546</v>
      </c>
      <c r="B7162" s="21" t="s">
        <v>31</v>
      </c>
      <c r="C7162" s="32" t="s">
        <v>7959</v>
      </c>
      <c r="D7162" s="33" t="s">
        <v>44</v>
      </c>
      <c r="E7162" s="34">
        <v>11.44</v>
      </c>
      <c r="F7162" s="168">
        <f t="shared" si="126"/>
        <v>11.44</v>
      </c>
    </row>
    <row r="7163" spans="1:6" s="45" customFormat="1" ht="14.25">
      <c r="A7163" s="229">
        <v>1901541</v>
      </c>
      <c r="B7163" s="21" t="s">
        <v>31</v>
      </c>
      <c r="C7163" s="32" t="s">
        <v>7960</v>
      </c>
      <c r="D7163" s="33" t="s">
        <v>44</v>
      </c>
      <c r="E7163" s="34">
        <v>11.48</v>
      </c>
      <c r="F7163" s="168">
        <f t="shared" si="126"/>
        <v>11.48</v>
      </c>
    </row>
    <row r="7164" spans="1:6" s="45" customFormat="1" ht="14.25">
      <c r="A7164" s="229">
        <v>1917091</v>
      </c>
      <c r="B7164" s="21" t="s">
        <v>31</v>
      </c>
      <c r="C7164" s="32" t="s">
        <v>7961</v>
      </c>
      <c r="D7164" s="33" t="s">
        <v>44</v>
      </c>
      <c r="E7164" s="34">
        <v>9.2899999999999991</v>
      </c>
      <c r="F7164" s="168">
        <f t="shared" si="126"/>
        <v>9.2899999999999991</v>
      </c>
    </row>
    <row r="7165" spans="1:6" s="45" customFormat="1" ht="14.25">
      <c r="A7165" s="229">
        <v>1917092</v>
      </c>
      <c r="B7165" s="21" t="s">
        <v>31</v>
      </c>
      <c r="C7165" s="32" t="s">
        <v>7962</v>
      </c>
      <c r="D7165" s="33" t="s">
        <v>44</v>
      </c>
      <c r="E7165" s="34">
        <v>9.44</v>
      </c>
      <c r="F7165" s="168">
        <f t="shared" si="126"/>
        <v>9.44</v>
      </c>
    </row>
    <row r="7166" spans="1:6" s="45" customFormat="1" ht="14.25">
      <c r="A7166" s="229">
        <v>1917093</v>
      </c>
      <c r="B7166" s="21" t="s">
        <v>31</v>
      </c>
      <c r="C7166" s="32" t="s">
        <v>7963</v>
      </c>
      <c r="D7166" s="33" t="s">
        <v>44</v>
      </c>
      <c r="E7166" s="34">
        <v>9.6</v>
      </c>
      <c r="F7166" s="168">
        <f t="shared" si="126"/>
        <v>9.6</v>
      </c>
    </row>
    <row r="7167" spans="1:6" s="45" customFormat="1" ht="14.25">
      <c r="A7167" s="229">
        <v>1917094</v>
      </c>
      <c r="B7167" s="21" t="s">
        <v>31</v>
      </c>
      <c r="C7167" s="32" t="s">
        <v>7964</v>
      </c>
      <c r="D7167" s="33" t="s">
        <v>44</v>
      </c>
      <c r="E7167" s="34">
        <v>9.76</v>
      </c>
      <c r="F7167" s="168">
        <f t="shared" si="126"/>
        <v>9.76</v>
      </c>
    </row>
    <row r="7168" spans="1:6" s="45" customFormat="1" ht="14.25">
      <c r="A7168" s="229">
        <v>1917095</v>
      </c>
      <c r="B7168" s="21" t="s">
        <v>31</v>
      </c>
      <c r="C7168" s="32" t="s">
        <v>7965</v>
      </c>
      <c r="D7168" s="33" t="s">
        <v>44</v>
      </c>
      <c r="E7168" s="34">
        <v>9.93</v>
      </c>
      <c r="F7168" s="168">
        <f t="shared" si="126"/>
        <v>9.93</v>
      </c>
    </row>
    <row r="7169" spans="1:6" s="45" customFormat="1" ht="14.25">
      <c r="A7169" s="229">
        <v>1917096</v>
      </c>
      <c r="B7169" s="21" t="s">
        <v>31</v>
      </c>
      <c r="C7169" s="32" t="s">
        <v>7966</v>
      </c>
      <c r="D7169" s="33" t="s">
        <v>44</v>
      </c>
      <c r="E7169" s="34">
        <v>10.029999999999999</v>
      </c>
      <c r="F7169" s="168">
        <f t="shared" si="126"/>
        <v>10.029999999999999</v>
      </c>
    </row>
    <row r="7170" spans="1:6" s="45" customFormat="1" ht="14.25">
      <c r="A7170" s="229">
        <v>1901548</v>
      </c>
      <c r="B7170" s="21" t="s">
        <v>31</v>
      </c>
      <c r="C7170" s="32" t="s">
        <v>7967</v>
      </c>
      <c r="D7170" s="33" t="s">
        <v>44</v>
      </c>
      <c r="E7170" s="34">
        <v>13.91</v>
      </c>
      <c r="F7170" s="168">
        <f t="shared" si="126"/>
        <v>13.91</v>
      </c>
    </row>
    <row r="7171" spans="1:6" s="45" customFormat="1" ht="14.25">
      <c r="A7171" s="229">
        <v>1901549</v>
      </c>
      <c r="B7171" s="21" t="s">
        <v>31</v>
      </c>
      <c r="C7171" s="32" t="s">
        <v>7968</v>
      </c>
      <c r="D7171" s="33" t="s">
        <v>44</v>
      </c>
      <c r="E7171" s="34">
        <v>13.98</v>
      </c>
      <c r="F7171" s="168">
        <f t="shared" si="126"/>
        <v>13.98</v>
      </c>
    </row>
    <row r="7172" spans="1:6" s="45" customFormat="1" ht="14.25">
      <c r="A7172" s="229">
        <v>1901550</v>
      </c>
      <c r="B7172" s="21" t="s">
        <v>31</v>
      </c>
      <c r="C7172" s="32" t="s">
        <v>7969</v>
      </c>
      <c r="D7172" s="33" t="s">
        <v>44</v>
      </c>
      <c r="E7172" s="34">
        <v>14.04</v>
      </c>
      <c r="F7172" s="168">
        <f t="shared" si="126"/>
        <v>14.04</v>
      </c>
    </row>
    <row r="7173" spans="1:6" s="45" customFormat="1" ht="14.25">
      <c r="A7173" s="229">
        <v>1901551</v>
      </c>
      <c r="B7173" s="21" t="s">
        <v>31</v>
      </c>
      <c r="C7173" s="32" t="s">
        <v>7970</v>
      </c>
      <c r="D7173" s="33" t="s">
        <v>44</v>
      </c>
      <c r="E7173" s="34">
        <v>14.11</v>
      </c>
      <c r="F7173" s="168">
        <f t="shared" si="126"/>
        <v>14.11</v>
      </c>
    </row>
    <row r="7174" spans="1:6" s="45" customFormat="1" ht="14.25">
      <c r="A7174" s="229">
        <v>1901552</v>
      </c>
      <c r="B7174" s="21" t="s">
        <v>31</v>
      </c>
      <c r="C7174" s="32" t="s">
        <v>7971</v>
      </c>
      <c r="D7174" s="33" t="s">
        <v>44</v>
      </c>
      <c r="E7174" s="34">
        <v>14.18</v>
      </c>
      <c r="F7174" s="168">
        <f t="shared" si="126"/>
        <v>14.18</v>
      </c>
    </row>
    <row r="7175" spans="1:6" s="45" customFormat="1" ht="14.25">
      <c r="A7175" s="229">
        <v>1901547</v>
      </c>
      <c r="B7175" s="21" t="s">
        <v>31</v>
      </c>
      <c r="C7175" s="32" t="s">
        <v>7972</v>
      </c>
      <c r="D7175" s="33" t="s">
        <v>44</v>
      </c>
      <c r="E7175" s="34">
        <v>14.22</v>
      </c>
      <c r="F7175" s="168">
        <f t="shared" si="126"/>
        <v>14.22</v>
      </c>
    </row>
    <row r="7176" spans="1:6" s="45" customFormat="1" ht="14.25">
      <c r="A7176" s="229">
        <v>1917127</v>
      </c>
      <c r="B7176" s="21" t="s">
        <v>31</v>
      </c>
      <c r="C7176" s="32" t="s">
        <v>7973</v>
      </c>
      <c r="D7176" s="33" t="s">
        <v>44</v>
      </c>
      <c r="E7176" s="34">
        <v>8.77</v>
      </c>
      <c r="F7176" s="168">
        <f t="shared" si="126"/>
        <v>8.77</v>
      </c>
    </row>
    <row r="7177" spans="1:6" s="45" customFormat="1" ht="14.25">
      <c r="A7177" s="229">
        <v>1917128</v>
      </c>
      <c r="B7177" s="21" t="s">
        <v>31</v>
      </c>
      <c r="C7177" s="32" t="s">
        <v>7974</v>
      </c>
      <c r="D7177" s="33" t="s">
        <v>44</v>
      </c>
      <c r="E7177" s="34">
        <v>8.89</v>
      </c>
      <c r="F7177" s="168">
        <f t="shared" si="126"/>
        <v>8.89</v>
      </c>
    </row>
    <row r="7178" spans="1:6" s="45" customFormat="1" ht="14.25">
      <c r="A7178" s="229">
        <v>1917129</v>
      </c>
      <c r="B7178" s="21" t="s">
        <v>31</v>
      </c>
      <c r="C7178" s="32" t="s">
        <v>7975</v>
      </c>
      <c r="D7178" s="33" t="s">
        <v>44</v>
      </c>
      <c r="E7178" s="34">
        <v>9.01</v>
      </c>
      <c r="F7178" s="168">
        <f t="shared" si="126"/>
        <v>9.01</v>
      </c>
    </row>
    <row r="7179" spans="1:6" s="45" customFormat="1" ht="14.25">
      <c r="A7179" s="229">
        <v>1917130</v>
      </c>
      <c r="B7179" s="21" t="s">
        <v>31</v>
      </c>
      <c r="C7179" s="32" t="s">
        <v>7976</v>
      </c>
      <c r="D7179" s="33" t="s">
        <v>44</v>
      </c>
      <c r="E7179" s="34">
        <v>9.15</v>
      </c>
      <c r="F7179" s="168">
        <f t="shared" si="126"/>
        <v>9.15</v>
      </c>
    </row>
    <row r="7180" spans="1:6" s="45" customFormat="1" ht="14.25">
      <c r="A7180" s="229">
        <v>1917131</v>
      </c>
      <c r="B7180" s="21" t="s">
        <v>31</v>
      </c>
      <c r="C7180" s="32" t="s">
        <v>7977</v>
      </c>
      <c r="D7180" s="33" t="s">
        <v>44</v>
      </c>
      <c r="E7180" s="34">
        <v>9.2899999999999991</v>
      </c>
      <c r="F7180" s="168">
        <f t="shared" si="126"/>
        <v>9.2899999999999991</v>
      </c>
    </row>
    <row r="7181" spans="1:6" s="45" customFormat="1" ht="14.25">
      <c r="A7181" s="229">
        <v>1917132</v>
      </c>
      <c r="B7181" s="21" t="s">
        <v>31</v>
      </c>
      <c r="C7181" s="32" t="s">
        <v>7978</v>
      </c>
      <c r="D7181" s="33" t="s">
        <v>44</v>
      </c>
      <c r="E7181" s="34">
        <v>9.36</v>
      </c>
      <c r="F7181" s="168">
        <f t="shared" si="126"/>
        <v>9.36</v>
      </c>
    </row>
    <row r="7182" spans="1:6" s="45" customFormat="1" ht="14.25">
      <c r="A7182" s="229">
        <v>1917163</v>
      </c>
      <c r="B7182" s="21" t="s">
        <v>31</v>
      </c>
      <c r="C7182" s="32" t="s">
        <v>7979</v>
      </c>
      <c r="D7182" s="33" t="s">
        <v>44</v>
      </c>
      <c r="E7182" s="34">
        <v>8.2899999999999991</v>
      </c>
      <c r="F7182" s="173">
        <f t="shared" si="126"/>
        <v>8.2899999999999991</v>
      </c>
    </row>
    <row r="7183" spans="1:6" s="45" customFormat="1" ht="14.25">
      <c r="A7183" s="229">
        <v>1917164</v>
      </c>
      <c r="B7183" s="21" t="s">
        <v>31</v>
      </c>
      <c r="C7183" s="32" t="s">
        <v>7980</v>
      </c>
      <c r="D7183" s="33" t="s">
        <v>44</v>
      </c>
      <c r="E7183" s="34">
        <v>8.4</v>
      </c>
      <c r="F7183" s="173">
        <f t="shared" si="126"/>
        <v>8.4</v>
      </c>
    </row>
    <row r="7184" spans="1:6" s="45" customFormat="1" ht="14.25">
      <c r="A7184" s="229">
        <v>1917165</v>
      </c>
      <c r="B7184" s="21" t="s">
        <v>31</v>
      </c>
      <c r="C7184" s="32" t="s">
        <v>7981</v>
      </c>
      <c r="D7184" s="33" t="s">
        <v>44</v>
      </c>
      <c r="E7184" s="34">
        <v>8.51</v>
      </c>
      <c r="F7184" s="173">
        <f t="shared" si="126"/>
        <v>8.51</v>
      </c>
    </row>
    <row r="7185" spans="1:6" s="45" customFormat="1" ht="14.25">
      <c r="A7185" s="229">
        <v>1917166</v>
      </c>
      <c r="B7185" s="21" t="s">
        <v>31</v>
      </c>
      <c r="C7185" s="32" t="s">
        <v>7982</v>
      </c>
      <c r="D7185" s="33" t="s">
        <v>44</v>
      </c>
      <c r="E7185" s="34">
        <v>8.6199999999999992</v>
      </c>
      <c r="F7185" s="173">
        <f t="shared" si="126"/>
        <v>8.6199999999999992</v>
      </c>
    </row>
    <row r="7186" spans="1:6" s="45" customFormat="1" ht="14.25">
      <c r="A7186" s="229">
        <v>1917167</v>
      </c>
      <c r="B7186" s="21" t="s">
        <v>31</v>
      </c>
      <c r="C7186" s="32" t="s">
        <v>7983</v>
      </c>
      <c r="D7186" s="33" t="s">
        <v>44</v>
      </c>
      <c r="E7186" s="34">
        <v>8.75</v>
      </c>
      <c r="F7186" s="173">
        <f t="shared" si="126"/>
        <v>8.75</v>
      </c>
    </row>
    <row r="7187" spans="1:6" s="45" customFormat="1" ht="14.25">
      <c r="A7187" s="229">
        <v>1917168</v>
      </c>
      <c r="B7187" s="21" t="s">
        <v>31</v>
      </c>
      <c r="C7187" s="32" t="s">
        <v>7984</v>
      </c>
      <c r="D7187" s="33" t="s">
        <v>44</v>
      </c>
      <c r="E7187" s="34">
        <v>8.81</v>
      </c>
      <c r="F7187" s="173">
        <f t="shared" si="126"/>
        <v>8.81</v>
      </c>
    </row>
    <row r="7188" spans="1:6" s="45" customFormat="1" ht="14.25">
      <c r="A7188" s="229">
        <v>1917199</v>
      </c>
      <c r="B7188" s="21" t="s">
        <v>31</v>
      </c>
      <c r="C7188" s="32" t="s">
        <v>7985</v>
      </c>
      <c r="D7188" s="33" t="s">
        <v>44</v>
      </c>
      <c r="E7188" s="34">
        <v>9.14</v>
      </c>
      <c r="F7188" s="173">
        <f t="shared" si="126"/>
        <v>9.14</v>
      </c>
    </row>
    <row r="7189" spans="1:6" s="45" customFormat="1" ht="14.25">
      <c r="A7189" s="229">
        <v>1917200</v>
      </c>
      <c r="B7189" s="21" t="s">
        <v>31</v>
      </c>
      <c r="C7189" s="32" t="s">
        <v>7986</v>
      </c>
      <c r="D7189" s="33" t="s">
        <v>44</v>
      </c>
      <c r="E7189" s="34">
        <v>9.24</v>
      </c>
      <c r="F7189" s="173">
        <f t="shared" si="126"/>
        <v>9.24</v>
      </c>
    </row>
    <row r="7190" spans="1:6" s="45" customFormat="1" ht="14.25">
      <c r="A7190" s="229">
        <v>1917201</v>
      </c>
      <c r="B7190" s="21" t="s">
        <v>31</v>
      </c>
      <c r="C7190" s="32" t="s">
        <v>7987</v>
      </c>
      <c r="D7190" s="33" t="s">
        <v>44</v>
      </c>
      <c r="E7190" s="34">
        <v>9.34</v>
      </c>
      <c r="F7190" s="173">
        <f t="shared" si="126"/>
        <v>9.34</v>
      </c>
    </row>
    <row r="7191" spans="1:6" s="45" customFormat="1" ht="14.25">
      <c r="A7191" s="229">
        <v>1917202</v>
      </c>
      <c r="B7191" s="21" t="s">
        <v>31</v>
      </c>
      <c r="C7191" s="32" t="s">
        <v>7988</v>
      </c>
      <c r="D7191" s="33" t="s">
        <v>44</v>
      </c>
      <c r="E7191" s="34">
        <v>9.44</v>
      </c>
      <c r="F7191" s="173">
        <f t="shared" si="126"/>
        <v>9.44</v>
      </c>
    </row>
    <row r="7192" spans="1:6" s="45" customFormat="1" ht="14.25">
      <c r="A7192" s="229">
        <v>1917203</v>
      </c>
      <c r="B7192" s="21" t="s">
        <v>31</v>
      </c>
      <c r="C7192" s="32" t="s">
        <v>7989</v>
      </c>
      <c r="D7192" s="33" t="s">
        <v>44</v>
      </c>
      <c r="E7192" s="34">
        <v>9.5500000000000007</v>
      </c>
      <c r="F7192" s="168">
        <f t="shared" si="126"/>
        <v>9.5500000000000007</v>
      </c>
    </row>
    <row r="7193" spans="1:6" s="45" customFormat="1" ht="14.25">
      <c r="A7193" s="229">
        <v>1917204</v>
      </c>
      <c r="B7193" s="21" t="s">
        <v>31</v>
      </c>
      <c r="C7193" s="32" t="s">
        <v>7990</v>
      </c>
      <c r="D7193" s="33" t="s">
        <v>44</v>
      </c>
      <c r="E7193" s="34">
        <v>9.61</v>
      </c>
      <c r="F7193" s="168">
        <f t="shared" si="126"/>
        <v>9.61</v>
      </c>
    </row>
    <row r="7194" spans="1:6" s="45" customFormat="1" ht="14.25">
      <c r="A7194" s="229">
        <v>1917019</v>
      </c>
      <c r="B7194" s="21" t="s">
        <v>31</v>
      </c>
      <c r="C7194" s="32" t="s">
        <v>7991</v>
      </c>
      <c r="D7194" s="33" t="s">
        <v>44</v>
      </c>
      <c r="E7194" s="34">
        <v>18.36</v>
      </c>
      <c r="F7194" s="168">
        <f t="shared" si="126"/>
        <v>18.36</v>
      </c>
    </row>
    <row r="7195" spans="1:6" s="45" customFormat="1" ht="14.25">
      <c r="A7195" s="229">
        <v>1917020</v>
      </c>
      <c r="B7195" s="21" t="s">
        <v>31</v>
      </c>
      <c r="C7195" s="32" t="s">
        <v>7992</v>
      </c>
      <c r="D7195" s="33" t="s">
        <v>44</v>
      </c>
      <c r="E7195" s="34">
        <v>18.72</v>
      </c>
      <c r="F7195" s="168">
        <f t="shared" si="126"/>
        <v>18.72</v>
      </c>
    </row>
    <row r="7196" spans="1:6" s="45" customFormat="1" ht="14.25">
      <c r="A7196" s="229">
        <v>1917021</v>
      </c>
      <c r="B7196" s="21" t="s">
        <v>31</v>
      </c>
      <c r="C7196" s="32" t="s">
        <v>7993</v>
      </c>
      <c r="D7196" s="33" t="s">
        <v>44</v>
      </c>
      <c r="E7196" s="34">
        <v>19.09</v>
      </c>
      <c r="F7196" s="168">
        <f t="shared" si="126"/>
        <v>19.09</v>
      </c>
    </row>
    <row r="7197" spans="1:6" s="45" customFormat="1" ht="14.25">
      <c r="A7197" s="229">
        <v>1917022</v>
      </c>
      <c r="B7197" s="21" t="s">
        <v>31</v>
      </c>
      <c r="C7197" s="32" t="s">
        <v>7994</v>
      </c>
      <c r="D7197" s="33" t="s">
        <v>44</v>
      </c>
      <c r="E7197" s="34">
        <v>19.48</v>
      </c>
      <c r="F7197" s="168">
        <f t="shared" si="126"/>
        <v>19.48</v>
      </c>
    </row>
    <row r="7198" spans="1:6" s="45" customFormat="1" ht="14.25">
      <c r="A7198" s="229">
        <v>1917023</v>
      </c>
      <c r="B7198" s="21" t="s">
        <v>31</v>
      </c>
      <c r="C7198" s="32" t="s">
        <v>7995</v>
      </c>
      <c r="D7198" s="33" t="s">
        <v>44</v>
      </c>
      <c r="E7198" s="34">
        <v>19.89</v>
      </c>
      <c r="F7198" s="168">
        <f t="shared" si="126"/>
        <v>19.89</v>
      </c>
    </row>
    <row r="7199" spans="1:6" s="45" customFormat="1" ht="14.25">
      <c r="A7199" s="229">
        <v>1917024</v>
      </c>
      <c r="B7199" s="21" t="s">
        <v>31</v>
      </c>
      <c r="C7199" s="32" t="s">
        <v>7996</v>
      </c>
      <c r="D7199" s="33" t="s">
        <v>44</v>
      </c>
      <c r="E7199" s="34">
        <v>20.100000000000001</v>
      </c>
      <c r="F7199" s="168">
        <f t="shared" si="126"/>
        <v>20.100000000000001</v>
      </c>
    </row>
    <row r="7200" spans="1:6" s="45" customFormat="1" ht="24">
      <c r="A7200" s="229">
        <v>1917541</v>
      </c>
      <c r="B7200" s="21" t="s">
        <v>31</v>
      </c>
      <c r="C7200" s="32" t="s">
        <v>7997</v>
      </c>
      <c r="D7200" s="33" t="s">
        <v>44</v>
      </c>
      <c r="E7200" s="34">
        <v>5.62</v>
      </c>
      <c r="F7200" s="168">
        <f t="shared" si="126"/>
        <v>5.62</v>
      </c>
    </row>
    <row r="7201" spans="1:6" s="45" customFormat="1" ht="24">
      <c r="A7201" s="229">
        <v>1917542</v>
      </c>
      <c r="B7201" s="21" t="s">
        <v>31</v>
      </c>
      <c r="C7201" s="32" t="s">
        <v>7998</v>
      </c>
      <c r="D7201" s="33" t="s">
        <v>44</v>
      </c>
      <c r="E7201" s="34">
        <v>6.3</v>
      </c>
      <c r="F7201" s="168">
        <f t="shared" si="126"/>
        <v>6.3</v>
      </c>
    </row>
    <row r="7202" spans="1:6" s="45" customFormat="1" ht="24">
      <c r="A7202" s="229">
        <v>1917543</v>
      </c>
      <c r="B7202" s="21" t="s">
        <v>31</v>
      </c>
      <c r="C7202" s="32" t="s">
        <v>7999</v>
      </c>
      <c r="D7202" s="33" t="s">
        <v>44</v>
      </c>
      <c r="E7202" s="34">
        <v>6.61</v>
      </c>
      <c r="F7202" s="168">
        <f t="shared" si="126"/>
        <v>6.61</v>
      </c>
    </row>
    <row r="7203" spans="1:6" s="45" customFormat="1" ht="24">
      <c r="A7203" s="229">
        <v>1917544</v>
      </c>
      <c r="B7203" s="21" t="s">
        <v>31</v>
      </c>
      <c r="C7203" s="32" t="s">
        <v>8000</v>
      </c>
      <c r="D7203" s="33" t="s">
        <v>44</v>
      </c>
      <c r="E7203" s="34">
        <v>6.92</v>
      </c>
      <c r="F7203" s="168">
        <f t="shared" si="126"/>
        <v>6.92</v>
      </c>
    </row>
    <row r="7204" spans="1:6" s="45" customFormat="1" ht="24">
      <c r="A7204" s="229">
        <v>1917545</v>
      </c>
      <c r="B7204" s="21" t="s">
        <v>31</v>
      </c>
      <c r="C7204" s="32" t="s">
        <v>8001</v>
      </c>
      <c r="D7204" s="33" t="s">
        <v>44</v>
      </c>
      <c r="E7204" s="34">
        <v>7.33</v>
      </c>
      <c r="F7204" s="168">
        <f t="shared" si="126"/>
        <v>7.33</v>
      </c>
    </row>
    <row r="7205" spans="1:6" s="45" customFormat="1" ht="24">
      <c r="A7205" s="229">
        <v>1917546</v>
      </c>
      <c r="B7205" s="21" t="s">
        <v>31</v>
      </c>
      <c r="C7205" s="32" t="s">
        <v>8002</v>
      </c>
      <c r="D7205" s="33" t="s">
        <v>44</v>
      </c>
      <c r="E7205" s="34">
        <v>7.67</v>
      </c>
      <c r="F7205" s="168">
        <f t="shared" si="126"/>
        <v>7.67</v>
      </c>
    </row>
    <row r="7206" spans="1:6" s="45" customFormat="1" ht="24">
      <c r="A7206" s="229">
        <v>1917547</v>
      </c>
      <c r="B7206" s="21" t="s">
        <v>31</v>
      </c>
      <c r="C7206" s="32" t="s">
        <v>8003</v>
      </c>
      <c r="D7206" s="33" t="s">
        <v>44</v>
      </c>
      <c r="E7206" s="34">
        <v>8.3800000000000008</v>
      </c>
      <c r="F7206" s="168">
        <f t="shared" si="126"/>
        <v>8.3800000000000008</v>
      </c>
    </row>
    <row r="7207" spans="1:6" s="45" customFormat="1" ht="24">
      <c r="A7207" s="229">
        <v>1917548</v>
      </c>
      <c r="B7207" s="21" t="s">
        <v>31</v>
      </c>
      <c r="C7207" s="32" t="s">
        <v>8004</v>
      </c>
      <c r="D7207" s="33" t="s">
        <v>44</v>
      </c>
      <c r="E7207" s="34">
        <v>8.82</v>
      </c>
      <c r="F7207" s="168">
        <f t="shared" si="126"/>
        <v>8.82</v>
      </c>
    </row>
    <row r="7208" spans="1:6" s="45" customFormat="1" ht="24">
      <c r="A7208" s="229">
        <v>1917549</v>
      </c>
      <c r="B7208" s="21" t="s">
        <v>31</v>
      </c>
      <c r="C7208" s="32" t="s">
        <v>8005</v>
      </c>
      <c r="D7208" s="33" t="s">
        <v>44</v>
      </c>
      <c r="E7208" s="34">
        <v>9.26</v>
      </c>
      <c r="F7208" s="168">
        <f t="shared" si="126"/>
        <v>9.26</v>
      </c>
    </row>
    <row r="7209" spans="1:6" s="45" customFormat="1" ht="24">
      <c r="A7209" s="229">
        <v>1917550</v>
      </c>
      <c r="B7209" s="21" t="s">
        <v>31</v>
      </c>
      <c r="C7209" s="32" t="s">
        <v>8006</v>
      </c>
      <c r="D7209" s="33" t="s">
        <v>44</v>
      </c>
      <c r="E7209" s="34">
        <v>9.75</v>
      </c>
      <c r="F7209" s="168">
        <f t="shared" si="126"/>
        <v>9.75</v>
      </c>
    </row>
    <row r="7210" spans="1:6" s="45" customFormat="1" ht="24">
      <c r="A7210" s="229">
        <v>1917551</v>
      </c>
      <c r="B7210" s="21" t="s">
        <v>31</v>
      </c>
      <c r="C7210" s="32" t="s">
        <v>8007</v>
      </c>
      <c r="D7210" s="33" t="s">
        <v>44</v>
      </c>
      <c r="E7210" s="34">
        <v>10.55</v>
      </c>
      <c r="F7210" s="168">
        <f t="shared" si="126"/>
        <v>10.55</v>
      </c>
    </row>
    <row r="7211" spans="1:6" s="45" customFormat="1" ht="24">
      <c r="A7211" s="229">
        <v>1917552</v>
      </c>
      <c r="B7211" s="21" t="s">
        <v>31</v>
      </c>
      <c r="C7211" s="32" t="s">
        <v>8008</v>
      </c>
      <c r="D7211" s="33" t="s">
        <v>44</v>
      </c>
      <c r="E7211" s="34">
        <v>11.08</v>
      </c>
      <c r="F7211" s="168">
        <f t="shared" si="126"/>
        <v>11.08</v>
      </c>
    </row>
    <row r="7212" spans="1:6" s="45" customFormat="1" ht="24">
      <c r="A7212" s="229">
        <v>1917553</v>
      </c>
      <c r="B7212" s="21" t="s">
        <v>31</v>
      </c>
      <c r="C7212" s="32" t="s">
        <v>8009</v>
      </c>
      <c r="D7212" s="33" t="s">
        <v>44</v>
      </c>
      <c r="E7212" s="34">
        <v>10.88</v>
      </c>
      <c r="F7212" s="168">
        <f t="shared" si="126"/>
        <v>10.88</v>
      </c>
    </row>
    <row r="7213" spans="1:6" s="45" customFormat="1" ht="24">
      <c r="A7213" s="229">
        <v>1917554</v>
      </c>
      <c r="B7213" s="21" t="s">
        <v>31</v>
      </c>
      <c r="C7213" s="32" t="s">
        <v>8010</v>
      </c>
      <c r="D7213" s="33" t="s">
        <v>44</v>
      </c>
      <c r="E7213" s="34">
        <v>12.06</v>
      </c>
      <c r="F7213" s="168">
        <f t="shared" si="126"/>
        <v>12.06</v>
      </c>
    </row>
    <row r="7214" spans="1:6" s="45" customFormat="1" ht="24">
      <c r="A7214" s="229">
        <v>1917555</v>
      </c>
      <c r="B7214" s="21" t="s">
        <v>31</v>
      </c>
      <c r="C7214" s="32" t="s">
        <v>8011</v>
      </c>
      <c r="D7214" s="33" t="s">
        <v>44</v>
      </c>
      <c r="E7214" s="34">
        <v>12.63</v>
      </c>
      <c r="F7214" s="168">
        <f t="shared" si="126"/>
        <v>12.63</v>
      </c>
    </row>
    <row r="7215" spans="1:6" s="45" customFormat="1" ht="24">
      <c r="A7215" s="229">
        <v>1917556</v>
      </c>
      <c r="B7215" s="21" t="s">
        <v>31</v>
      </c>
      <c r="C7215" s="32" t="s">
        <v>8012</v>
      </c>
      <c r="D7215" s="33" t="s">
        <v>44</v>
      </c>
      <c r="E7215" s="34">
        <v>13.58</v>
      </c>
      <c r="F7215" s="168">
        <f t="shared" ref="F7215:F7278" si="127">E7215*$F$5038</f>
        <v>13.58</v>
      </c>
    </row>
    <row r="7216" spans="1:6" s="45" customFormat="1" ht="24">
      <c r="A7216" s="229">
        <v>1917557</v>
      </c>
      <c r="B7216" s="21" t="s">
        <v>31</v>
      </c>
      <c r="C7216" s="32" t="s">
        <v>8013</v>
      </c>
      <c r="D7216" s="33" t="s">
        <v>44</v>
      </c>
      <c r="E7216" s="34">
        <v>14.2</v>
      </c>
      <c r="F7216" s="168">
        <f t="shared" si="127"/>
        <v>14.2</v>
      </c>
    </row>
    <row r="7217" spans="1:6" s="45" customFormat="1" ht="24">
      <c r="A7217" s="229">
        <v>1917558</v>
      </c>
      <c r="B7217" s="21" t="s">
        <v>31</v>
      </c>
      <c r="C7217" s="32" t="s">
        <v>8014</v>
      </c>
      <c r="D7217" s="33" t="s">
        <v>44</v>
      </c>
      <c r="E7217" s="34">
        <v>15.1</v>
      </c>
      <c r="F7217" s="168">
        <f t="shared" si="127"/>
        <v>15.1</v>
      </c>
    </row>
    <row r="7218" spans="1:6" s="45" customFormat="1" ht="24">
      <c r="A7218" s="229">
        <v>1917559</v>
      </c>
      <c r="B7218" s="21" t="s">
        <v>31</v>
      </c>
      <c r="C7218" s="32" t="s">
        <v>8015</v>
      </c>
      <c r="D7218" s="33" t="s">
        <v>44</v>
      </c>
      <c r="E7218" s="34">
        <v>16.600000000000001</v>
      </c>
      <c r="F7218" s="168">
        <f t="shared" si="127"/>
        <v>16.600000000000001</v>
      </c>
    </row>
    <row r="7219" spans="1:6" s="45" customFormat="1" ht="24">
      <c r="A7219" s="229">
        <v>1917560</v>
      </c>
      <c r="B7219" s="21" t="s">
        <v>31</v>
      </c>
      <c r="C7219" s="32" t="s">
        <v>8016</v>
      </c>
      <c r="D7219" s="33" t="s">
        <v>44</v>
      </c>
      <c r="E7219" s="34">
        <v>18.53</v>
      </c>
      <c r="F7219" s="168">
        <f t="shared" si="127"/>
        <v>18.53</v>
      </c>
    </row>
    <row r="7220" spans="1:6" s="45" customFormat="1" ht="24">
      <c r="A7220" s="229">
        <v>1917561</v>
      </c>
      <c r="B7220" s="21" t="s">
        <v>31</v>
      </c>
      <c r="C7220" s="32" t="s">
        <v>8017</v>
      </c>
      <c r="D7220" s="33" t="s">
        <v>44</v>
      </c>
      <c r="E7220" s="34">
        <v>20.399999999999999</v>
      </c>
      <c r="F7220" s="168">
        <f t="shared" si="127"/>
        <v>20.399999999999999</v>
      </c>
    </row>
    <row r="7221" spans="1:6" s="45" customFormat="1" ht="24">
      <c r="A7221" s="229">
        <v>1917562</v>
      </c>
      <c r="B7221" s="21" t="s">
        <v>31</v>
      </c>
      <c r="C7221" s="32" t="s">
        <v>8018</v>
      </c>
      <c r="D7221" s="33" t="s">
        <v>44</v>
      </c>
      <c r="E7221" s="34">
        <v>22.55</v>
      </c>
      <c r="F7221" s="168">
        <f t="shared" si="127"/>
        <v>22.55</v>
      </c>
    </row>
    <row r="7222" spans="1:6" s="45" customFormat="1" ht="24">
      <c r="A7222" s="229">
        <v>1917563</v>
      </c>
      <c r="B7222" s="21" t="s">
        <v>31</v>
      </c>
      <c r="C7222" s="32" t="s">
        <v>8019</v>
      </c>
      <c r="D7222" s="33" t="s">
        <v>44</v>
      </c>
      <c r="E7222" s="34">
        <v>24.53</v>
      </c>
      <c r="F7222" s="168">
        <f t="shared" si="127"/>
        <v>24.53</v>
      </c>
    </row>
    <row r="7223" spans="1:6" s="45" customFormat="1" ht="24">
      <c r="A7223" s="229">
        <v>1917564</v>
      </c>
      <c r="B7223" s="21" t="s">
        <v>31</v>
      </c>
      <c r="C7223" s="32" t="s">
        <v>8020</v>
      </c>
      <c r="D7223" s="33" t="s">
        <v>44</v>
      </c>
      <c r="E7223" s="34">
        <v>26.65</v>
      </c>
      <c r="F7223" s="168">
        <f t="shared" si="127"/>
        <v>26.65</v>
      </c>
    </row>
    <row r="7224" spans="1:6" s="45" customFormat="1" ht="24">
      <c r="A7224" s="229">
        <v>1917565</v>
      </c>
      <c r="B7224" s="21" t="s">
        <v>31</v>
      </c>
      <c r="C7224" s="32" t="s">
        <v>8021</v>
      </c>
      <c r="D7224" s="33" t="s">
        <v>44</v>
      </c>
      <c r="E7224" s="34">
        <v>29.51</v>
      </c>
      <c r="F7224" s="168">
        <f t="shared" si="127"/>
        <v>29.51</v>
      </c>
    </row>
    <row r="7225" spans="1:6" s="45" customFormat="1" ht="24">
      <c r="A7225" s="229">
        <v>1917538</v>
      </c>
      <c r="B7225" s="21" t="s">
        <v>31</v>
      </c>
      <c r="C7225" s="32" t="s">
        <v>8022</v>
      </c>
      <c r="D7225" s="33" t="s">
        <v>44</v>
      </c>
      <c r="E7225" s="34">
        <v>4.6500000000000004</v>
      </c>
      <c r="F7225" s="168">
        <f t="shared" si="127"/>
        <v>4.6500000000000004</v>
      </c>
    </row>
    <row r="7226" spans="1:6" s="45" customFormat="1" ht="24">
      <c r="A7226" s="230">
        <v>1917566</v>
      </c>
      <c r="B7226" s="22" t="s">
        <v>31</v>
      </c>
      <c r="C7226" s="50" t="s">
        <v>8023</v>
      </c>
      <c r="D7226" s="51" t="s">
        <v>44</v>
      </c>
      <c r="E7226" s="52">
        <v>32.369999999999997</v>
      </c>
      <c r="F7226" s="172">
        <f t="shared" si="127"/>
        <v>32.369999999999997</v>
      </c>
    </row>
    <row r="7227" spans="1:6" s="45" customFormat="1" ht="24">
      <c r="A7227" s="229">
        <v>1917567</v>
      </c>
      <c r="B7227" s="21" t="s">
        <v>31</v>
      </c>
      <c r="C7227" s="32" t="s">
        <v>8024</v>
      </c>
      <c r="D7227" s="33" t="s">
        <v>44</v>
      </c>
      <c r="E7227" s="34">
        <v>35.4</v>
      </c>
      <c r="F7227" s="173">
        <f t="shared" si="127"/>
        <v>35.4</v>
      </c>
    </row>
    <row r="7228" spans="1:6" s="45" customFormat="1" ht="24">
      <c r="A7228" s="229">
        <v>1917568</v>
      </c>
      <c r="B7228" s="21" t="s">
        <v>31</v>
      </c>
      <c r="C7228" s="32" t="s">
        <v>8025</v>
      </c>
      <c r="D7228" s="33" t="s">
        <v>44</v>
      </c>
      <c r="E7228" s="34">
        <v>38.32</v>
      </c>
      <c r="F7228" s="173">
        <f t="shared" si="127"/>
        <v>38.32</v>
      </c>
    </row>
    <row r="7229" spans="1:6" s="45" customFormat="1" ht="24">
      <c r="A7229" s="229">
        <v>1917569</v>
      </c>
      <c r="B7229" s="21" t="s">
        <v>31</v>
      </c>
      <c r="C7229" s="32" t="s">
        <v>8026</v>
      </c>
      <c r="D7229" s="33" t="s">
        <v>44</v>
      </c>
      <c r="E7229" s="34">
        <v>41.94</v>
      </c>
      <c r="F7229" s="173">
        <f t="shared" si="127"/>
        <v>41.94</v>
      </c>
    </row>
    <row r="7230" spans="1:6" s="45" customFormat="1" ht="24">
      <c r="A7230" s="229">
        <v>1917570</v>
      </c>
      <c r="B7230" s="21" t="s">
        <v>31</v>
      </c>
      <c r="C7230" s="32" t="s">
        <v>8027</v>
      </c>
      <c r="D7230" s="33" t="s">
        <v>44</v>
      </c>
      <c r="E7230" s="34">
        <v>45.26</v>
      </c>
      <c r="F7230" s="173">
        <f t="shared" si="127"/>
        <v>45.26</v>
      </c>
    </row>
    <row r="7231" spans="1:6" s="45" customFormat="1" ht="24">
      <c r="A7231" s="229">
        <v>1917571</v>
      </c>
      <c r="B7231" s="21" t="s">
        <v>31</v>
      </c>
      <c r="C7231" s="32" t="s">
        <v>8028</v>
      </c>
      <c r="D7231" s="33" t="s">
        <v>44</v>
      </c>
      <c r="E7231" s="34">
        <v>49.2</v>
      </c>
      <c r="F7231" s="173">
        <f t="shared" si="127"/>
        <v>49.2</v>
      </c>
    </row>
    <row r="7232" spans="1:6" s="45" customFormat="1" ht="24">
      <c r="A7232" s="229">
        <v>1917572</v>
      </c>
      <c r="B7232" s="21" t="s">
        <v>31</v>
      </c>
      <c r="C7232" s="32" t="s">
        <v>8029</v>
      </c>
      <c r="D7232" s="33" t="s">
        <v>44</v>
      </c>
      <c r="E7232" s="34">
        <v>53.6</v>
      </c>
      <c r="F7232" s="173">
        <f t="shared" si="127"/>
        <v>53.6</v>
      </c>
    </row>
    <row r="7233" spans="1:6" s="45" customFormat="1" ht="24">
      <c r="A7233" s="229">
        <v>1917573</v>
      </c>
      <c r="B7233" s="21" t="s">
        <v>31</v>
      </c>
      <c r="C7233" s="32" t="s">
        <v>8030</v>
      </c>
      <c r="D7233" s="33" t="s">
        <v>44</v>
      </c>
      <c r="E7233" s="34">
        <v>58.38</v>
      </c>
      <c r="F7233" s="173">
        <f t="shared" si="127"/>
        <v>58.38</v>
      </c>
    </row>
    <row r="7234" spans="1:6" s="45" customFormat="1" ht="24">
      <c r="A7234" s="229">
        <v>1917574</v>
      </c>
      <c r="B7234" s="21" t="s">
        <v>31</v>
      </c>
      <c r="C7234" s="32" t="s">
        <v>8031</v>
      </c>
      <c r="D7234" s="33" t="s">
        <v>44</v>
      </c>
      <c r="E7234" s="34">
        <v>62.79</v>
      </c>
      <c r="F7234" s="173">
        <f t="shared" si="127"/>
        <v>62.79</v>
      </c>
    </row>
    <row r="7235" spans="1:6" s="45" customFormat="1" ht="24">
      <c r="A7235" s="229">
        <v>1917539</v>
      </c>
      <c r="B7235" s="21" t="s">
        <v>31</v>
      </c>
      <c r="C7235" s="32" t="s">
        <v>8032</v>
      </c>
      <c r="D7235" s="33" t="s">
        <v>44</v>
      </c>
      <c r="E7235" s="34">
        <v>4.9400000000000004</v>
      </c>
      <c r="F7235" s="173">
        <f t="shared" si="127"/>
        <v>4.9400000000000004</v>
      </c>
    </row>
    <row r="7236" spans="1:6" s="45" customFormat="1" ht="24">
      <c r="A7236" s="229">
        <v>1917540</v>
      </c>
      <c r="B7236" s="21" t="s">
        <v>31</v>
      </c>
      <c r="C7236" s="32" t="s">
        <v>8033</v>
      </c>
      <c r="D7236" s="33" t="s">
        <v>44</v>
      </c>
      <c r="E7236" s="34">
        <v>5.32</v>
      </c>
      <c r="F7236" s="173">
        <f t="shared" si="127"/>
        <v>5.32</v>
      </c>
    </row>
    <row r="7237" spans="1:6" s="45" customFormat="1" ht="24">
      <c r="A7237" s="229">
        <v>1917738</v>
      </c>
      <c r="B7237" s="21" t="s">
        <v>31</v>
      </c>
      <c r="C7237" s="32" t="s">
        <v>8034</v>
      </c>
      <c r="D7237" s="33" t="s">
        <v>44</v>
      </c>
      <c r="E7237" s="34">
        <v>4.58</v>
      </c>
      <c r="F7237" s="168">
        <f t="shared" si="127"/>
        <v>4.58</v>
      </c>
    </row>
    <row r="7238" spans="1:6" s="45" customFormat="1" ht="24">
      <c r="A7238" s="229">
        <v>1917238</v>
      </c>
      <c r="B7238" s="21" t="s">
        <v>31</v>
      </c>
      <c r="C7238" s="32" t="s">
        <v>8035</v>
      </c>
      <c r="D7238" s="33" t="s">
        <v>44</v>
      </c>
      <c r="E7238" s="34">
        <v>7.18</v>
      </c>
      <c r="F7238" s="168">
        <f t="shared" si="127"/>
        <v>7.18</v>
      </c>
    </row>
    <row r="7239" spans="1:6" s="45" customFormat="1" ht="24">
      <c r="A7239" s="229">
        <v>1917239</v>
      </c>
      <c r="B7239" s="21" t="s">
        <v>31</v>
      </c>
      <c r="C7239" s="32" t="s">
        <v>8036</v>
      </c>
      <c r="D7239" s="33" t="s">
        <v>44</v>
      </c>
      <c r="E7239" s="34">
        <v>7.87</v>
      </c>
      <c r="F7239" s="168">
        <f t="shared" si="127"/>
        <v>7.87</v>
      </c>
    </row>
    <row r="7240" spans="1:6" s="45" customFormat="1" ht="24">
      <c r="A7240" s="229">
        <v>1917240</v>
      </c>
      <c r="B7240" s="21" t="s">
        <v>31</v>
      </c>
      <c r="C7240" s="32" t="s">
        <v>8037</v>
      </c>
      <c r="D7240" s="33" t="s">
        <v>44</v>
      </c>
      <c r="E7240" s="34">
        <v>8.43</v>
      </c>
      <c r="F7240" s="168">
        <f t="shared" si="127"/>
        <v>8.43</v>
      </c>
    </row>
    <row r="7241" spans="1:6" s="45" customFormat="1" ht="24">
      <c r="A7241" s="229">
        <v>1917241</v>
      </c>
      <c r="B7241" s="21" t="s">
        <v>31</v>
      </c>
      <c r="C7241" s="32" t="s">
        <v>8038</v>
      </c>
      <c r="D7241" s="33" t="s">
        <v>44</v>
      </c>
      <c r="E7241" s="34">
        <v>8.94</v>
      </c>
      <c r="F7241" s="168">
        <f t="shared" si="127"/>
        <v>8.94</v>
      </c>
    </row>
    <row r="7242" spans="1:6" s="45" customFormat="1" ht="24">
      <c r="A7242" s="229">
        <v>1917242</v>
      </c>
      <c r="B7242" s="21" t="s">
        <v>31</v>
      </c>
      <c r="C7242" s="32" t="s">
        <v>8039</v>
      </c>
      <c r="D7242" s="33" t="s">
        <v>44</v>
      </c>
      <c r="E7242" s="34">
        <v>9.43</v>
      </c>
      <c r="F7242" s="168">
        <f t="shared" si="127"/>
        <v>9.43</v>
      </c>
    </row>
    <row r="7243" spans="1:6" s="45" customFormat="1" ht="24">
      <c r="A7243" s="229">
        <v>1917243</v>
      </c>
      <c r="B7243" s="21" t="s">
        <v>31</v>
      </c>
      <c r="C7243" s="32" t="s">
        <v>8040</v>
      </c>
      <c r="D7243" s="33" t="s">
        <v>44</v>
      </c>
      <c r="E7243" s="34">
        <v>9.9</v>
      </c>
      <c r="F7243" s="168">
        <f t="shared" si="127"/>
        <v>9.9</v>
      </c>
    </row>
    <row r="7244" spans="1:6" s="45" customFormat="1" ht="24">
      <c r="A7244" s="229">
        <v>1917244</v>
      </c>
      <c r="B7244" s="21" t="s">
        <v>31</v>
      </c>
      <c r="C7244" s="32" t="s">
        <v>8041</v>
      </c>
      <c r="D7244" s="33" t="s">
        <v>44</v>
      </c>
      <c r="E7244" s="34">
        <v>10.57</v>
      </c>
      <c r="F7244" s="168">
        <f t="shared" si="127"/>
        <v>10.57</v>
      </c>
    </row>
    <row r="7245" spans="1:6" s="45" customFormat="1" ht="24">
      <c r="A7245" s="229">
        <v>1917245</v>
      </c>
      <c r="B7245" s="21" t="s">
        <v>31</v>
      </c>
      <c r="C7245" s="32" t="s">
        <v>8042</v>
      </c>
      <c r="D7245" s="33" t="s">
        <v>44</v>
      </c>
      <c r="E7245" s="34">
        <v>11.14</v>
      </c>
      <c r="F7245" s="168">
        <f t="shared" si="127"/>
        <v>11.14</v>
      </c>
    </row>
    <row r="7246" spans="1:6" s="45" customFormat="1" ht="24">
      <c r="A7246" s="229">
        <v>1917246</v>
      </c>
      <c r="B7246" s="21" t="s">
        <v>31</v>
      </c>
      <c r="C7246" s="32" t="s">
        <v>8043</v>
      </c>
      <c r="D7246" s="33" t="s">
        <v>44</v>
      </c>
      <c r="E7246" s="34">
        <v>11.74</v>
      </c>
      <c r="F7246" s="168">
        <f t="shared" si="127"/>
        <v>11.74</v>
      </c>
    </row>
    <row r="7247" spans="1:6" s="45" customFormat="1" ht="24">
      <c r="A7247" s="229">
        <v>1917247</v>
      </c>
      <c r="B7247" s="21" t="s">
        <v>31</v>
      </c>
      <c r="C7247" s="32" t="s">
        <v>8044</v>
      </c>
      <c r="D7247" s="33" t="s">
        <v>44</v>
      </c>
      <c r="E7247" s="34">
        <v>12.73</v>
      </c>
      <c r="F7247" s="168">
        <f t="shared" si="127"/>
        <v>12.73</v>
      </c>
    </row>
    <row r="7248" spans="1:6" s="45" customFormat="1" ht="24">
      <c r="A7248" s="229">
        <v>1917248</v>
      </c>
      <c r="B7248" s="21" t="s">
        <v>31</v>
      </c>
      <c r="C7248" s="32" t="s">
        <v>8045</v>
      </c>
      <c r="D7248" s="33" t="s">
        <v>44</v>
      </c>
      <c r="E7248" s="34">
        <v>14.59</v>
      </c>
      <c r="F7248" s="168">
        <f t="shared" si="127"/>
        <v>14.59</v>
      </c>
    </row>
    <row r="7249" spans="1:6" s="45" customFormat="1" ht="24">
      <c r="A7249" s="229">
        <v>1917249</v>
      </c>
      <c r="B7249" s="21" t="s">
        <v>31</v>
      </c>
      <c r="C7249" s="32" t="s">
        <v>8046</v>
      </c>
      <c r="D7249" s="33" t="s">
        <v>44</v>
      </c>
      <c r="E7249" s="34">
        <v>17.510000000000002</v>
      </c>
      <c r="F7249" s="168">
        <f t="shared" si="127"/>
        <v>17.510000000000002</v>
      </c>
    </row>
    <row r="7250" spans="1:6" s="45" customFormat="1" ht="24">
      <c r="A7250" s="229">
        <v>1917235</v>
      </c>
      <c r="B7250" s="21" t="s">
        <v>31</v>
      </c>
      <c r="C7250" s="32" t="s">
        <v>8047</v>
      </c>
      <c r="D7250" s="33" t="s">
        <v>44</v>
      </c>
      <c r="E7250" s="34">
        <v>5.68</v>
      </c>
      <c r="F7250" s="168">
        <f t="shared" si="127"/>
        <v>5.68</v>
      </c>
    </row>
    <row r="7251" spans="1:6" s="45" customFormat="1" ht="24">
      <c r="A7251" s="229">
        <v>1917236</v>
      </c>
      <c r="B7251" s="21" t="s">
        <v>31</v>
      </c>
      <c r="C7251" s="32" t="s">
        <v>8048</v>
      </c>
      <c r="D7251" s="33" t="s">
        <v>44</v>
      </c>
      <c r="E7251" s="34">
        <v>6.08</v>
      </c>
      <c r="F7251" s="168">
        <f t="shared" si="127"/>
        <v>6.08</v>
      </c>
    </row>
    <row r="7252" spans="1:6" s="45" customFormat="1" ht="24">
      <c r="A7252" s="229">
        <v>1917237</v>
      </c>
      <c r="B7252" s="21" t="s">
        <v>31</v>
      </c>
      <c r="C7252" s="32" t="s">
        <v>8049</v>
      </c>
      <c r="D7252" s="33" t="s">
        <v>44</v>
      </c>
      <c r="E7252" s="34">
        <v>6.56</v>
      </c>
      <c r="F7252" s="168">
        <f t="shared" si="127"/>
        <v>6.56</v>
      </c>
    </row>
    <row r="7253" spans="1:6" s="45" customFormat="1" ht="14.25">
      <c r="A7253" s="229">
        <v>1917725</v>
      </c>
      <c r="B7253" s="21" t="s">
        <v>31</v>
      </c>
      <c r="C7253" s="32" t="s">
        <v>8050</v>
      </c>
      <c r="D7253" s="33" t="s">
        <v>44</v>
      </c>
      <c r="E7253" s="34">
        <v>5.53</v>
      </c>
      <c r="F7253" s="168">
        <f t="shared" si="127"/>
        <v>5.53</v>
      </c>
    </row>
    <row r="7254" spans="1:6" s="45" customFormat="1" ht="24">
      <c r="A7254" s="229">
        <v>1917311</v>
      </c>
      <c r="B7254" s="21" t="s">
        <v>31</v>
      </c>
      <c r="C7254" s="32" t="s">
        <v>8051</v>
      </c>
      <c r="D7254" s="33" t="s">
        <v>44</v>
      </c>
      <c r="E7254" s="34">
        <v>5.64</v>
      </c>
      <c r="F7254" s="168">
        <f t="shared" si="127"/>
        <v>5.64</v>
      </c>
    </row>
    <row r="7255" spans="1:6" s="45" customFormat="1" ht="24">
      <c r="A7255" s="229">
        <v>1917312</v>
      </c>
      <c r="B7255" s="21" t="s">
        <v>31</v>
      </c>
      <c r="C7255" s="32" t="s">
        <v>8052</v>
      </c>
      <c r="D7255" s="33" t="s">
        <v>44</v>
      </c>
      <c r="E7255" s="34">
        <v>6.38</v>
      </c>
      <c r="F7255" s="168">
        <f t="shared" si="127"/>
        <v>6.38</v>
      </c>
    </row>
    <row r="7256" spans="1:6" s="45" customFormat="1" ht="24">
      <c r="A7256" s="229">
        <v>1917313</v>
      </c>
      <c r="B7256" s="21" t="s">
        <v>31</v>
      </c>
      <c r="C7256" s="32" t="s">
        <v>8053</v>
      </c>
      <c r="D7256" s="33" t="s">
        <v>44</v>
      </c>
      <c r="E7256" s="34">
        <v>6.87</v>
      </c>
      <c r="F7256" s="168">
        <f t="shared" si="127"/>
        <v>6.87</v>
      </c>
    </row>
    <row r="7257" spans="1:6" s="45" customFormat="1" ht="24">
      <c r="A7257" s="229">
        <v>1917314</v>
      </c>
      <c r="B7257" s="21" t="s">
        <v>31</v>
      </c>
      <c r="C7257" s="32" t="s">
        <v>8054</v>
      </c>
      <c r="D7257" s="33" t="s">
        <v>44</v>
      </c>
      <c r="E7257" s="34">
        <v>7.32</v>
      </c>
      <c r="F7257" s="168">
        <f t="shared" si="127"/>
        <v>7.32</v>
      </c>
    </row>
    <row r="7258" spans="1:6" s="45" customFormat="1" ht="24">
      <c r="A7258" s="229">
        <v>1917315</v>
      </c>
      <c r="B7258" s="21" t="s">
        <v>31</v>
      </c>
      <c r="C7258" s="32" t="s">
        <v>8055</v>
      </c>
      <c r="D7258" s="33" t="s">
        <v>44</v>
      </c>
      <c r="E7258" s="34">
        <v>7.88</v>
      </c>
      <c r="F7258" s="168">
        <f t="shared" si="127"/>
        <v>7.88</v>
      </c>
    </row>
    <row r="7259" spans="1:6" s="45" customFormat="1" ht="24">
      <c r="A7259" s="229">
        <v>1917316</v>
      </c>
      <c r="B7259" s="21" t="s">
        <v>31</v>
      </c>
      <c r="C7259" s="32" t="s">
        <v>8056</v>
      </c>
      <c r="D7259" s="33" t="s">
        <v>44</v>
      </c>
      <c r="E7259" s="34">
        <v>8.41</v>
      </c>
      <c r="F7259" s="168">
        <f t="shared" si="127"/>
        <v>8.41</v>
      </c>
    </row>
    <row r="7260" spans="1:6" s="45" customFormat="1" ht="24">
      <c r="A7260" s="229">
        <v>1917317</v>
      </c>
      <c r="B7260" s="21" t="s">
        <v>31</v>
      </c>
      <c r="C7260" s="32" t="s">
        <v>8057</v>
      </c>
      <c r="D7260" s="33" t="s">
        <v>44</v>
      </c>
      <c r="E7260" s="34">
        <v>9.2899999999999991</v>
      </c>
      <c r="F7260" s="168">
        <f t="shared" si="127"/>
        <v>9.2899999999999991</v>
      </c>
    </row>
    <row r="7261" spans="1:6" s="45" customFormat="1" ht="24">
      <c r="A7261" s="229">
        <v>1917318</v>
      </c>
      <c r="B7261" s="21" t="s">
        <v>31</v>
      </c>
      <c r="C7261" s="32" t="s">
        <v>8058</v>
      </c>
      <c r="D7261" s="33" t="s">
        <v>44</v>
      </c>
      <c r="E7261" s="34">
        <v>10.039999999999999</v>
      </c>
      <c r="F7261" s="168">
        <f t="shared" si="127"/>
        <v>10.039999999999999</v>
      </c>
    </row>
    <row r="7262" spans="1:6" s="45" customFormat="1" ht="24">
      <c r="A7262" s="229">
        <v>1917319</v>
      </c>
      <c r="B7262" s="21" t="s">
        <v>31</v>
      </c>
      <c r="C7262" s="32" t="s">
        <v>8059</v>
      </c>
      <c r="D7262" s="33" t="s">
        <v>44</v>
      </c>
      <c r="E7262" s="34">
        <v>10.75</v>
      </c>
      <c r="F7262" s="168">
        <f t="shared" si="127"/>
        <v>10.75</v>
      </c>
    </row>
    <row r="7263" spans="1:6" s="45" customFormat="1" ht="24">
      <c r="A7263" s="229">
        <v>1917320</v>
      </c>
      <c r="B7263" s="21" t="s">
        <v>31</v>
      </c>
      <c r="C7263" s="32" t="s">
        <v>8060</v>
      </c>
      <c r="D7263" s="33" t="s">
        <v>44</v>
      </c>
      <c r="E7263" s="34">
        <v>11.51</v>
      </c>
      <c r="F7263" s="168">
        <f t="shared" si="127"/>
        <v>11.51</v>
      </c>
    </row>
    <row r="7264" spans="1:6" s="45" customFormat="1" ht="24">
      <c r="A7264" s="229">
        <v>1917321</v>
      </c>
      <c r="B7264" s="21" t="s">
        <v>31</v>
      </c>
      <c r="C7264" s="32" t="s">
        <v>8061</v>
      </c>
      <c r="D7264" s="33" t="s">
        <v>44</v>
      </c>
      <c r="E7264" s="34">
        <v>14.1</v>
      </c>
      <c r="F7264" s="168">
        <f t="shared" si="127"/>
        <v>14.1</v>
      </c>
    </row>
    <row r="7265" spans="1:6" s="45" customFormat="1" ht="24">
      <c r="A7265" s="229">
        <v>1917322</v>
      </c>
      <c r="B7265" s="21" t="s">
        <v>31</v>
      </c>
      <c r="C7265" s="32" t="s">
        <v>8062</v>
      </c>
      <c r="D7265" s="33" t="s">
        <v>44</v>
      </c>
      <c r="E7265" s="34">
        <v>16.329999999999998</v>
      </c>
      <c r="F7265" s="168">
        <f t="shared" si="127"/>
        <v>16.329999999999998</v>
      </c>
    </row>
    <row r="7266" spans="1:6" s="45" customFormat="1" ht="24">
      <c r="A7266" s="229">
        <v>1917323</v>
      </c>
      <c r="B7266" s="21" t="s">
        <v>31</v>
      </c>
      <c r="C7266" s="32" t="s">
        <v>8063</v>
      </c>
      <c r="D7266" s="33" t="s">
        <v>44</v>
      </c>
      <c r="E7266" s="34">
        <v>19.21</v>
      </c>
      <c r="F7266" s="168">
        <f t="shared" si="127"/>
        <v>19.21</v>
      </c>
    </row>
    <row r="7267" spans="1:6" s="45" customFormat="1" ht="24">
      <c r="A7267" s="229">
        <v>1917324</v>
      </c>
      <c r="B7267" s="21" t="s">
        <v>31</v>
      </c>
      <c r="C7267" s="32" t="s">
        <v>8064</v>
      </c>
      <c r="D7267" s="33" t="s">
        <v>44</v>
      </c>
      <c r="E7267" s="34">
        <v>22.24</v>
      </c>
      <c r="F7267" s="168">
        <f t="shared" si="127"/>
        <v>22.24</v>
      </c>
    </row>
    <row r="7268" spans="1:6" s="45" customFormat="1" ht="24">
      <c r="A7268" s="229">
        <v>1917325</v>
      </c>
      <c r="B7268" s="21" t="s">
        <v>31</v>
      </c>
      <c r="C7268" s="32" t="s">
        <v>8065</v>
      </c>
      <c r="D7268" s="33" t="s">
        <v>44</v>
      </c>
      <c r="E7268" s="34">
        <v>25.84</v>
      </c>
      <c r="F7268" s="168">
        <f t="shared" si="127"/>
        <v>25.84</v>
      </c>
    </row>
    <row r="7269" spans="1:6" s="45" customFormat="1" ht="24">
      <c r="A7269" s="229">
        <v>1917326</v>
      </c>
      <c r="B7269" s="21" t="s">
        <v>31</v>
      </c>
      <c r="C7269" s="32" t="s">
        <v>8066</v>
      </c>
      <c r="D7269" s="33" t="s">
        <v>44</v>
      </c>
      <c r="E7269" s="34">
        <v>30.73</v>
      </c>
      <c r="F7269" s="168">
        <f t="shared" si="127"/>
        <v>30.73</v>
      </c>
    </row>
    <row r="7270" spans="1:6" s="45" customFormat="1" ht="24">
      <c r="A7270" s="229">
        <v>1917327</v>
      </c>
      <c r="B7270" s="21" t="s">
        <v>31</v>
      </c>
      <c r="C7270" s="32" t="s">
        <v>8067</v>
      </c>
      <c r="D7270" s="33" t="s">
        <v>44</v>
      </c>
      <c r="E7270" s="34">
        <v>35.700000000000003</v>
      </c>
      <c r="F7270" s="168">
        <f t="shared" si="127"/>
        <v>35.700000000000003</v>
      </c>
    </row>
    <row r="7271" spans="1:6" s="45" customFormat="1" ht="24">
      <c r="A7271" s="229">
        <v>1917328</v>
      </c>
      <c r="B7271" s="21" t="s">
        <v>31</v>
      </c>
      <c r="C7271" s="32" t="s">
        <v>8068</v>
      </c>
      <c r="D7271" s="33" t="s">
        <v>44</v>
      </c>
      <c r="E7271" s="34">
        <v>41.4</v>
      </c>
      <c r="F7271" s="168">
        <f t="shared" si="127"/>
        <v>41.4</v>
      </c>
    </row>
    <row r="7272" spans="1:6" s="45" customFormat="1" ht="24">
      <c r="A7272" s="229">
        <v>1917329</v>
      </c>
      <c r="B7272" s="21" t="s">
        <v>31</v>
      </c>
      <c r="C7272" s="32" t="s">
        <v>8069</v>
      </c>
      <c r="D7272" s="33" t="s">
        <v>44</v>
      </c>
      <c r="E7272" s="34">
        <v>45.34</v>
      </c>
      <c r="F7272" s="168">
        <f t="shared" si="127"/>
        <v>45.34</v>
      </c>
    </row>
    <row r="7273" spans="1:6" s="45" customFormat="1" ht="24">
      <c r="A7273" s="229">
        <v>1917330</v>
      </c>
      <c r="B7273" s="21" t="s">
        <v>31</v>
      </c>
      <c r="C7273" s="32" t="s">
        <v>8070</v>
      </c>
      <c r="D7273" s="33" t="s">
        <v>44</v>
      </c>
      <c r="E7273" s="34">
        <v>50.2</v>
      </c>
      <c r="F7273" s="168">
        <f t="shared" si="127"/>
        <v>50.2</v>
      </c>
    </row>
    <row r="7274" spans="1:6" s="45" customFormat="1" ht="24">
      <c r="A7274" s="229">
        <v>1917308</v>
      </c>
      <c r="B7274" s="21" t="s">
        <v>31</v>
      </c>
      <c r="C7274" s="32" t="s">
        <v>8071</v>
      </c>
      <c r="D7274" s="33" t="s">
        <v>44</v>
      </c>
      <c r="E7274" s="34">
        <v>4.6100000000000003</v>
      </c>
      <c r="F7274" s="168">
        <f t="shared" si="127"/>
        <v>4.6100000000000003</v>
      </c>
    </row>
    <row r="7275" spans="1:6" s="45" customFormat="1" ht="24">
      <c r="A7275" s="229">
        <v>1917309</v>
      </c>
      <c r="B7275" s="21" t="s">
        <v>31</v>
      </c>
      <c r="C7275" s="32" t="s">
        <v>8072</v>
      </c>
      <c r="D7275" s="33" t="s">
        <v>44</v>
      </c>
      <c r="E7275" s="34">
        <v>4.9000000000000004</v>
      </c>
      <c r="F7275" s="168">
        <f t="shared" si="127"/>
        <v>4.9000000000000004</v>
      </c>
    </row>
    <row r="7276" spans="1:6" s="45" customFormat="1" ht="24">
      <c r="A7276" s="229">
        <v>1917310</v>
      </c>
      <c r="B7276" s="21" t="s">
        <v>31</v>
      </c>
      <c r="C7276" s="32" t="s">
        <v>8073</v>
      </c>
      <c r="D7276" s="33" t="s">
        <v>44</v>
      </c>
      <c r="E7276" s="34">
        <v>5.22</v>
      </c>
      <c r="F7276" s="168">
        <f t="shared" si="127"/>
        <v>5.22</v>
      </c>
    </row>
    <row r="7277" spans="1:6" s="45" customFormat="1" ht="14.25">
      <c r="A7277" s="229">
        <v>1917730</v>
      </c>
      <c r="B7277" s="21" t="s">
        <v>31</v>
      </c>
      <c r="C7277" s="32" t="s">
        <v>8074</v>
      </c>
      <c r="D7277" s="33" t="s">
        <v>44</v>
      </c>
      <c r="E7277" s="34">
        <v>4.55</v>
      </c>
      <c r="F7277" s="168">
        <f t="shared" si="127"/>
        <v>4.55</v>
      </c>
    </row>
    <row r="7278" spans="1:6" s="45" customFormat="1" ht="24">
      <c r="A7278" s="229">
        <v>1917415</v>
      </c>
      <c r="B7278" s="21" t="s">
        <v>31</v>
      </c>
      <c r="C7278" s="32" t="s">
        <v>8075</v>
      </c>
      <c r="D7278" s="33" t="s">
        <v>44</v>
      </c>
      <c r="E7278" s="34">
        <v>5.59</v>
      </c>
      <c r="F7278" s="168">
        <f t="shared" si="127"/>
        <v>5.59</v>
      </c>
    </row>
    <row r="7279" spans="1:6" s="45" customFormat="1" ht="24">
      <c r="A7279" s="229">
        <v>1917416</v>
      </c>
      <c r="B7279" s="21" t="s">
        <v>31</v>
      </c>
      <c r="C7279" s="32" t="s">
        <v>8076</v>
      </c>
      <c r="D7279" s="33" t="s">
        <v>44</v>
      </c>
      <c r="E7279" s="34">
        <v>6.28</v>
      </c>
      <c r="F7279" s="168">
        <f t="shared" ref="F7279:F7342" si="128">E7279*$F$5038</f>
        <v>6.28</v>
      </c>
    </row>
    <row r="7280" spans="1:6" s="45" customFormat="1" ht="24">
      <c r="A7280" s="229">
        <v>1917417</v>
      </c>
      <c r="B7280" s="21" t="s">
        <v>31</v>
      </c>
      <c r="C7280" s="32" t="s">
        <v>8077</v>
      </c>
      <c r="D7280" s="33" t="s">
        <v>44</v>
      </c>
      <c r="E7280" s="34">
        <v>6.74</v>
      </c>
      <c r="F7280" s="168">
        <f t="shared" si="128"/>
        <v>6.74</v>
      </c>
    </row>
    <row r="7281" spans="1:6" s="45" customFormat="1" ht="24">
      <c r="A7281" s="229">
        <v>1917418</v>
      </c>
      <c r="B7281" s="21" t="s">
        <v>31</v>
      </c>
      <c r="C7281" s="32" t="s">
        <v>8078</v>
      </c>
      <c r="D7281" s="33" t="s">
        <v>44</v>
      </c>
      <c r="E7281" s="34">
        <v>7.16</v>
      </c>
      <c r="F7281" s="168">
        <f t="shared" si="128"/>
        <v>7.16</v>
      </c>
    </row>
    <row r="7282" spans="1:6" s="45" customFormat="1" ht="24">
      <c r="A7282" s="229">
        <v>1917419</v>
      </c>
      <c r="B7282" s="21" t="s">
        <v>31</v>
      </c>
      <c r="C7282" s="32" t="s">
        <v>8079</v>
      </c>
      <c r="D7282" s="33" t="s">
        <v>44</v>
      </c>
      <c r="E7282" s="34">
        <v>7.53</v>
      </c>
      <c r="F7282" s="168">
        <f t="shared" si="128"/>
        <v>7.53</v>
      </c>
    </row>
    <row r="7283" spans="1:6" s="45" customFormat="1" ht="24">
      <c r="A7283" s="229">
        <v>1917420</v>
      </c>
      <c r="B7283" s="21" t="s">
        <v>31</v>
      </c>
      <c r="C7283" s="32" t="s">
        <v>8080</v>
      </c>
      <c r="D7283" s="33" t="s">
        <v>44</v>
      </c>
      <c r="E7283" s="34">
        <v>7.98</v>
      </c>
      <c r="F7283" s="168">
        <f t="shared" si="128"/>
        <v>7.98</v>
      </c>
    </row>
    <row r="7284" spans="1:6" s="45" customFormat="1" ht="24">
      <c r="A7284" s="229">
        <v>1917421</v>
      </c>
      <c r="B7284" s="21" t="s">
        <v>31</v>
      </c>
      <c r="C7284" s="32" t="s">
        <v>8081</v>
      </c>
      <c r="D7284" s="33" t="s">
        <v>44</v>
      </c>
      <c r="E7284" s="34">
        <v>8.6999999999999993</v>
      </c>
      <c r="F7284" s="168">
        <f t="shared" si="128"/>
        <v>8.6999999999999993</v>
      </c>
    </row>
    <row r="7285" spans="1:6" s="45" customFormat="1" ht="24">
      <c r="A7285" s="229">
        <v>1917422</v>
      </c>
      <c r="B7285" s="21" t="s">
        <v>31</v>
      </c>
      <c r="C7285" s="32" t="s">
        <v>8082</v>
      </c>
      <c r="D7285" s="33" t="s">
        <v>44</v>
      </c>
      <c r="E7285" s="34">
        <v>9.1300000000000008</v>
      </c>
      <c r="F7285" s="168">
        <f t="shared" si="128"/>
        <v>9.1300000000000008</v>
      </c>
    </row>
    <row r="7286" spans="1:6" s="45" customFormat="1" ht="24">
      <c r="A7286" s="229">
        <v>1917423</v>
      </c>
      <c r="B7286" s="21" t="s">
        <v>31</v>
      </c>
      <c r="C7286" s="32" t="s">
        <v>8083</v>
      </c>
      <c r="D7286" s="33" t="s">
        <v>44</v>
      </c>
      <c r="E7286" s="34">
        <v>9.57</v>
      </c>
      <c r="F7286" s="168">
        <f t="shared" si="128"/>
        <v>9.57</v>
      </c>
    </row>
    <row r="7287" spans="1:6" s="45" customFormat="1" ht="24">
      <c r="A7287" s="229">
        <v>1917424</v>
      </c>
      <c r="B7287" s="21" t="s">
        <v>31</v>
      </c>
      <c r="C7287" s="32" t="s">
        <v>8084</v>
      </c>
      <c r="D7287" s="33" t="s">
        <v>44</v>
      </c>
      <c r="E7287" s="34">
        <v>10.02</v>
      </c>
      <c r="F7287" s="168">
        <f t="shared" si="128"/>
        <v>10.02</v>
      </c>
    </row>
    <row r="7288" spans="1:6" s="45" customFormat="1" ht="24">
      <c r="A7288" s="229">
        <v>1917425</v>
      </c>
      <c r="B7288" s="21" t="s">
        <v>31</v>
      </c>
      <c r="C7288" s="32" t="s">
        <v>8085</v>
      </c>
      <c r="D7288" s="33" t="s">
        <v>44</v>
      </c>
      <c r="E7288" s="34">
        <v>10.92</v>
      </c>
      <c r="F7288" s="168">
        <f t="shared" si="128"/>
        <v>10.92</v>
      </c>
    </row>
    <row r="7289" spans="1:6" s="45" customFormat="1" ht="24">
      <c r="A7289" s="229">
        <v>1917426</v>
      </c>
      <c r="B7289" s="21" t="s">
        <v>31</v>
      </c>
      <c r="C7289" s="32" t="s">
        <v>8086</v>
      </c>
      <c r="D7289" s="33" t="s">
        <v>44</v>
      </c>
      <c r="E7289" s="34">
        <v>11.85</v>
      </c>
      <c r="F7289" s="168">
        <f t="shared" si="128"/>
        <v>11.85</v>
      </c>
    </row>
    <row r="7290" spans="1:6" s="45" customFormat="1" ht="24">
      <c r="A7290" s="229">
        <v>1917427</v>
      </c>
      <c r="B7290" s="21" t="s">
        <v>31</v>
      </c>
      <c r="C7290" s="32" t="s">
        <v>8087</v>
      </c>
      <c r="D7290" s="33" t="s">
        <v>44</v>
      </c>
      <c r="E7290" s="34">
        <v>13.53</v>
      </c>
      <c r="F7290" s="168">
        <f t="shared" si="128"/>
        <v>13.53</v>
      </c>
    </row>
    <row r="7291" spans="1:6" s="45" customFormat="1" ht="24">
      <c r="A7291" s="229">
        <v>1917428</v>
      </c>
      <c r="B7291" s="21" t="s">
        <v>31</v>
      </c>
      <c r="C7291" s="32" t="s">
        <v>8088</v>
      </c>
      <c r="D7291" s="33" t="s">
        <v>44</v>
      </c>
      <c r="E7291" s="34">
        <v>15.49</v>
      </c>
      <c r="F7291" s="168">
        <f t="shared" si="128"/>
        <v>15.49</v>
      </c>
    </row>
    <row r="7292" spans="1:6" s="45" customFormat="1" ht="24">
      <c r="A7292" s="229">
        <v>1917429</v>
      </c>
      <c r="B7292" s="21" t="s">
        <v>31</v>
      </c>
      <c r="C7292" s="32" t="s">
        <v>8089</v>
      </c>
      <c r="D7292" s="33" t="s">
        <v>44</v>
      </c>
      <c r="E7292" s="34">
        <v>17.55</v>
      </c>
      <c r="F7292" s="168">
        <f t="shared" si="128"/>
        <v>17.55</v>
      </c>
    </row>
    <row r="7293" spans="1:6" s="45" customFormat="1" ht="24">
      <c r="A7293" s="229">
        <v>1917430</v>
      </c>
      <c r="B7293" s="21" t="s">
        <v>31</v>
      </c>
      <c r="C7293" s="32" t="s">
        <v>8090</v>
      </c>
      <c r="D7293" s="33" t="s">
        <v>44</v>
      </c>
      <c r="E7293" s="34">
        <v>20.309999999999999</v>
      </c>
      <c r="F7293" s="168">
        <f t="shared" si="128"/>
        <v>20.309999999999999</v>
      </c>
    </row>
    <row r="7294" spans="1:6" s="45" customFormat="1" ht="24">
      <c r="A7294" s="229">
        <v>1917431</v>
      </c>
      <c r="B7294" s="21" t="s">
        <v>31</v>
      </c>
      <c r="C7294" s="32" t="s">
        <v>8091</v>
      </c>
      <c r="D7294" s="33" t="s">
        <v>44</v>
      </c>
      <c r="E7294" s="34">
        <v>22.73</v>
      </c>
      <c r="F7294" s="168">
        <f t="shared" si="128"/>
        <v>22.73</v>
      </c>
    </row>
    <row r="7295" spans="1:6" s="45" customFormat="1" ht="24">
      <c r="A7295" s="229">
        <v>1917432</v>
      </c>
      <c r="B7295" s="21" t="s">
        <v>31</v>
      </c>
      <c r="C7295" s="32" t="s">
        <v>8092</v>
      </c>
      <c r="D7295" s="33" t="s">
        <v>44</v>
      </c>
      <c r="E7295" s="34">
        <v>25.85</v>
      </c>
      <c r="F7295" s="168">
        <f t="shared" si="128"/>
        <v>25.85</v>
      </c>
    </row>
    <row r="7296" spans="1:6" s="45" customFormat="1" ht="24">
      <c r="A7296" s="229">
        <v>1917433</v>
      </c>
      <c r="B7296" s="21" t="s">
        <v>31</v>
      </c>
      <c r="C7296" s="32" t="s">
        <v>8093</v>
      </c>
      <c r="D7296" s="33" t="s">
        <v>44</v>
      </c>
      <c r="E7296" s="34">
        <v>29.07</v>
      </c>
      <c r="F7296" s="168">
        <f t="shared" si="128"/>
        <v>29.07</v>
      </c>
    </row>
    <row r="7297" spans="1:6" s="45" customFormat="1" ht="24">
      <c r="A7297" s="229">
        <v>1917434</v>
      </c>
      <c r="B7297" s="21" t="s">
        <v>31</v>
      </c>
      <c r="C7297" s="32" t="s">
        <v>8094</v>
      </c>
      <c r="D7297" s="33" t="s">
        <v>44</v>
      </c>
      <c r="E7297" s="34">
        <v>32.909999999999997</v>
      </c>
      <c r="F7297" s="168">
        <f t="shared" si="128"/>
        <v>32.909999999999997</v>
      </c>
    </row>
    <row r="7298" spans="1:6" s="45" customFormat="1" ht="24">
      <c r="A7298" s="229">
        <v>1917435</v>
      </c>
      <c r="B7298" s="21" t="s">
        <v>31</v>
      </c>
      <c r="C7298" s="32" t="s">
        <v>8095</v>
      </c>
      <c r="D7298" s="33" t="s">
        <v>44</v>
      </c>
      <c r="E7298" s="34">
        <v>37.49</v>
      </c>
      <c r="F7298" s="168">
        <f t="shared" si="128"/>
        <v>37.49</v>
      </c>
    </row>
    <row r="7299" spans="1:6" s="45" customFormat="1" ht="24">
      <c r="A7299" s="229">
        <v>1917436</v>
      </c>
      <c r="B7299" s="21" t="s">
        <v>31</v>
      </c>
      <c r="C7299" s="32" t="s">
        <v>8096</v>
      </c>
      <c r="D7299" s="33" t="s">
        <v>44</v>
      </c>
      <c r="E7299" s="34">
        <v>41.64</v>
      </c>
      <c r="F7299" s="168">
        <f t="shared" si="128"/>
        <v>41.64</v>
      </c>
    </row>
    <row r="7300" spans="1:6" s="45" customFormat="1" ht="24">
      <c r="A7300" s="229">
        <v>1917437</v>
      </c>
      <c r="B7300" s="21" t="s">
        <v>31</v>
      </c>
      <c r="C7300" s="32" t="s">
        <v>8097</v>
      </c>
      <c r="D7300" s="33" t="s">
        <v>44</v>
      </c>
      <c r="E7300" s="34">
        <v>46.97</v>
      </c>
      <c r="F7300" s="168">
        <f t="shared" si="128"/>
        <v>46.97</v>
      </c>
    </row>
    <row r="7301" spans="1:6" s="45" customFormat="1" ht="24">
      <c r="A7301" s="229">
        <v>1917438</v>
      </c>
      <c r="B7301" s="21" t="s">
        <v>31</v>
      </c>
      <c r="C7301" s="32" t="s">
        <v>8098</v>
      </c>
      <c r="D7301" s="33" t="s">
        <v>44</v>
      </c>
      <c r="E7301" s="34">
        <v>50.7</v>
      </c>
      <c r="F7301" s="168">
        <f t="shared" si="128"/>
        <v>50.7</v>
      </c>
    </row>
    <row r="7302" spans="1:6" s="45" customFormat="1" ht="24">
      <c r="A7302" s="229">
        <v>1917439</v>
      </c>
      <c r="B7302" s="21" t="s">
        <v>31</v>
      </c>
      <c r="C7302" s="32" t="s">
        <v>8099</v>
      </c>
      <c r="D7302" s="33" t="s">
        <v>44</v>
      </c>
      <c r="E7302" s="34">
        <v>54.02</v>
      </c>
      <c r="F7302" s="168">
        <f t="shared" si="128"/>
        <v>54.02</v>
      </c>
    </row>
    <row r="7303" spans="1:6" s="45" customFormat="1" ht="24">
      <c r="A7303" s="229">
        <v>1917412</v>
      </c>
      <c r="B7303" s="21" t="s">
        <v>31</v>
      </c>
      <c r="C7303" s="32" t="s">
        <v>8100</v>
      </c>
      <c r="D7303" s="33" t="s">
        <v>44</v>
      </c>
      <c r="E7303" s="34">
        <v>4.21</v>
      </c>
      <c r="F7303" s="168">
        <f t="shared" si="128"/>
        <v>4.21</v>
      </c>
    </row>
    <row r="7304" spans="1:6" s="45" customFormat="1" ht="24">
      <c r="A7304" s="229">
        <v>1917413</v>
      </c>
      <c r="B7304" s="21" t="s">
        <v>31</v>
      </c>
      <c r="C7304" s="32" t="s">
        <v>8101</v>
      </c>
      <c r="D7304" s="33" t="s">
        <v>44</v>
      </c>
      <c r="E7304" s="34">
        <v>4.71</v>
      </c>
      <c r="F7304" s="168">
        <f t="shared" si="128"/>
        <v>4.71</v>
      </c>
    </row>
    <row r="7305" spans="1:6" s="45" customFormat="1" ht="24">
      <c r="A7305" s="229">
        <v>1917414</v>
      </c>
      <c r="B7305" s="21" t="s">
        <v>31</v>
      </c>
      <c r="C7305" s="32" t="s">
        <v>8102</v>
      </c>
      <c r="D7305" s="33" t="s">
        <v>44</v>
      </c>
      <c r="E7305" s="34">
        <v>5.21</v>
      </c>
      <c r="F7305" s="168">
        <f t="shared" si="128"/>
        <v>5.21</v>
      </c>
    </row>
    <row r="7306" spans="1:6" s="45" customFormat="1" ht="24">
      <c r="A7306" s="229">
        <v>1917733</v>
      </c>
      <c r="B7306" s="21" t="s">
        <v>31</v>
      </c>
      <c r="C7306" s="32" t="s">
        <v>8103</v>
      </c>
      <c r="D7306" s="33" t="s">
        <v>44</v>
      </c>
      <c r="E7306" s="34">
        <v>3.93</v>
      </c>
      <c r="F7306" s="168">
        <f t="shared" si="128"/>
        <v>3.93</v>
      </c>
    </row>
    <row r="7307" spans="1:6" s="45" customFormat="1" ht="14.25">
      <c r="A7307" s="229">
        <v>1917049</v>
      </c>
      <c r="B7307" s="21" t="s">
        <v>31</v>
      </c>
      <c r="C7307" s="32" t="s">
        <v>8104</v>
      </c>
      <c r="D7307" s="33" t="s">
        <v>44</v>
      </c>
      <c r="E7307" s="34">
        <v>13.87</v>
      </c>
      <c r="F7307" s="168">
        <f t="shared" si="128"/>
        <v>13.87</v>
      </c>
    </row>
    <row r="7308" spans="1:6" s="45" customFormat="1" ht="14.25">
      <c r="A7308" s="229">
        <v>1917050</v>
      </c>
      <c r="B7308" s="21" t="s">
        <v>31</v>
      </c>
      <c r="C7308" s="32" t="s">
        <v>8105</v>
      </c>
      <c r="D7308" s="33" t="s">
        <v>44</v>
      </c>
      <c r="E7308" s="34">
        <v>14.13</v>
      </c>
      <c r="F7308" s="168">
        <f t="shared" si="128"/>
        <v>14.13</v>
      </c>
    </row>
    <row r="7309" spans="1:6" s="45" customFormat="1" ht="14.25">
      <c r="A7309" s="229">
        <v>1917051</v>
      </c>
      <c r="B7309" s="21" t="s">
        <v>31</v>
      </c>
      <c r="C7309" s="32" t="s">
        <v>8106</v>
      </c>
      <c r="D7309" s="33" t="s">
        <v>44</v>
      </c>
      <c r="E7309" s="34">
        <v>14.39</v>
      </c>
      <c r="F7309" s="168">
        <f t="shared" si="128"/>
        <v>14.39</v>
      </c>
    </row>
    <row r="7310" spans="1:6" s="45" customFormat="1" ht="14.25">
      <c r="A7310" s="229">
        <v>1917052</v>
      </c>
      <c r="B7310" s="21" t="s">
        <v>31</v>
      </c>
      <c r="C7310" s="32" t="s">
        <v>8107</v>
      </c>
      <c r="D7310" s="33" t="s">
        <v>44</v>
      </c>
      <c r="E7310" s="34">
        <v>14.66</v>
      </c>
      <c r="F7310" s="168">
        <f t="shared" si="128"/>
        <v>14.66</v>
      </c>
    </row>
    <row r="7311" spans="1:6" s="45" customFormat="1" ht="14.25">
      <c r="A7311" s="229">
        <v>1917053</v>
      </c>
      <c r="B7311" s="21" t="s">
        <v>31</v>
      </c>
      <c r="C7311" s="32" t="s">
        <v>8108</v>
      </c>
      <c r="D7311" s="33" t="s">
        <v>44</v>
      </c>
      <c r="E7311" s="34">
        <v>14.94</v>
      </c>
      <c r="F7311" s="168">
        <f t="shared" si="128"/>
        <v>14.94</v>
      </c>
    </row>
    <row r="7312" spans="1:6" s="45" customFormat="1" ht="14.25">
      <c r="A7312" s="229">
        <v>1917054</v>
      </c>
      <c r="B7312" s="21" t="s">
        <v>31</v>
      </c>
      <c r="C7312" s="32" t="s">
        <v>8109</v>
      </c>
      <c r="D7312" s="33" t="s">
        <v>44</v>
      </c>
      <c r="E7312" s="34">
        <v>15.1</v>
      </c>
      <c r="F7312" s="168">
        <f t="shared" si="128"/>
        <v>15.1</v>
      </c>
    </row>
    <row r="7313" spans="1:6" s="45" customFormat="1" ht="14.25">
      <c r="A7313" s="229">
        <v>1901553</v>
      </c>
      <c r="B7313" s="21" t="s">
        <v>31</v>
      </c>
      <c r="C7313" s="32" t="s">
        <v>8110</v>
      </c>
      <c r="D7313" s="33" t="s">
        <v>44</v>
      </c>
      <c r="E7313" s="34">
        <v>8.8000000000000007</v>
      </c>
      <c r="F7313" s="168">
        <f t="shared" si="128"/>
        <v>8.8000000000000007</v>
      </c>
    </row>
    <row r="7314" spans="1:6" s="45" customFormat="1" ht="14.25">
      <c r="A7314" s="229">
        <v>1901554</v>
      </c>
      <c r="B7314" s="21" t="s">
        <v>31</v>
      </c>
      <c r="C7314" s="32" t="s">
        <v>8111</v>
      </c>
      <c r="D7314" s="33" t="s">
        <v>44</v>
      </c>
      <c r="E7314" s="34">
        <v>8.8699999999999992</v>
      </c>
      <c r="F7314" s="168">
        <f t="shared" si="128"/>
        <v>8.8699999999999992</v>
      </c>
    </row>
    <row r="7315" spans="1:6" s="45" customFormat="1" ht="14.25">
      <c r="A7315" s="229">
        <v>1901555</v>
      </c>
      <c r="B7315" s="21" t="s">
        <v>31</v>
      </c>
      <c r="C7315" s="32" t="s">
        <v>8112</v>
      </c>
      <c r="D7315" s="33" t="s">
        <v>44</v>
      </c>
      <c r="E7315" s="34">
        <v>8.94</v>
      </c>
      <c r="F7315" s="168">
        <f t="shared" si="128"/>
        <v>8.94</v>
      </c>
    </row>
    <row r="7316" spans="1:6" s="45" customFormat="1" ht="14.25">
      <c r="A7316" s="229">
        <v>1901556</v>
      </c>
      <c r="B7316" s="21" t="s">
        <v>31</v>
      </c>
      <c r="C7316" s="32" t="s">
        <v>8113</v>
      </c>
      <c r="D7316" s="33" t="s">
        <v>44</v>
      </c>
      <c r="E7316" s="34">
        <v>9.02</v>
      </c>
      <c r="F7316" s="168">
        <f t="shared" si="128"/>
        <v>9.02</v>
      </c>
    </row>
    <row r="7317" spans="1:6" s="45" customFormat="1" ht="14.25">
      <c r="A7317" s="229">
        <v>1901557</v>
      </c>
      <c r="B7317" s="21" t="s">
        <v>31</v>
      </c>
      <c r="C7317" s="32" t="s">
        <v>8114</v>
      </c>
      <c r="D7317" s="33" t="s">
        <v>44</v>
      </c>
      <c r="E7317" s="34">
        <v>9.1</v>
      </c>
      <c r="F7317" s="168">
        <f t="shared" si="128"/>
        <v>9.1</v>
      </c>
    </row>
    <row r="7318" spans="1:6" s="45" customFormat="1" ht="14.25">
      <c r="A7318" s="229">
        <v>1901558</v>
      </c>
      <c r="B7318" s="21" t="s">
        <v>31</v>
      </c>
      <c r="C7318" s="32" t="s">
        <v>8115</v>
      </c>
      <c r="D7318" s="33" t="s">
        <v>44</v>
      </c>
      <c r="E7318" s="34">
        <v>9.14</v>
      </c>
      <c r="F7318" s="168">
        <f t="shared" si="128"/>
        <v>9.14</v>
      </c>
    </row>
    <row r="7319" spans="1:6" s="45" customFormat="1" ht="14.25">
      <c r="A7319" s="229">
        <v>1901560</v>
      </c>
      <c r="B7319" s="21" t="s">
        <v>31</v>
      </c>
      <c r="C7319" s="32" t="s">
        <v>8116</v>
      </c>
      <c r="D7319" s="33" t="s">
        <v>44</v>
      </c>
      <c r="E7319" s="34">
        <v>11.61</v>
      </c>
      <c r="F7319" s="168">
        <f t="shared" si="128"/>
        <v>11.61</v>
      </c>
    </row>
    <row r="7320" spans="1:6" s="45" customFormat="1" ht="14.25">
      <c r="A7320" s="229">
        <v>1901561</v>
      </c>
      <c r="B7320" s="21" t="s">
        <v>31</v>
      </c>
      <c r="C7320" s="32" t="s">
        <v>8117</v>
      </c>
      <c r="D7320" s="33" t="s">
        <v>44</v>
      </c>
      <c r="E7320" s="34">
        <v>11.67</v>
      </c>
      <c r="F7320" s="168">
        <f t="shared" si="128"/>
        <v>11.67</v>
      </c>
    </row>
    <row r="7321" spans="1:6" s="45" customFormat="1" ht="14.25">
      <c r="A7321" s="229">
        <v>1901562</v>
      </c>
      <c r="B7321" s="21" t="s">
        <v>31</v>
      </c>
      <c r="C7321" s="32" t="s">
        <v>8118</v>
      </c>
      <c r="D7321" s="33" t="s">
        <v>44</v>
      </c>
      <c r="E7321" s="34">
        <v>11.74</v>
      </c>
      <c r="F7321" s="168">
        <f t="shared" si="128"/>
        <v>11.74</v>
      </c>
    </row>
    <row r="7322" spans="1:6" s="45" customFormat="1" ht="14.25">
      <c r="A7322" s="229">
        <v>1901563</v>
      </c>
      <c r="B7322" s="21" t="s">
        <v>31</v>
      </c>
      <c r="C7322" s="32" t="s">
        <v>8119</v>
      </c>
      <c r="D7322" s="33" t="s">
        <v>44</v>
      </c>
      <c r="E7322" s="34">
        <v>11.82</v>
      </c>
      <c r="F7322" s="168">
        <f t="shared" si="128"/>
        <v>11.82</v>
      </c>
    </row>
    <row r="7323" spans="1:6" s="45" customFormat="1" ht="14.25">
      <c r="A7323" s="229">
        <v>1901564</v>
      </c>
      <c r="B7323" s="21" t="s">
        <v>31</v>
      </c>
      <c r="C7323" s="32" t="s">
        <v>8120</v>
      </c>
      <c r="D7323" s="33" t="s">
        <v>44</v>
      </c>
      <c r="E7323" s="34">
        <v>11.89</v>
      </c>
      <c r="F7323" s="168">
        <f t="shared" si="128"/>
        <v>11.89</v>
      </c>
    </row>
    <row r="7324" spans="1:6" s="45" customFormat="1" ht="14.25">
      <c r="A7324" s="229">
        <v>1901559</v>
      </c>
      <c r="B7324" s="21" t="s">
        <v>31</v>
      </c>
      <c r="C7324" s="32" t="s">
        <v>8121</v>
      </c>
      <c r="D7324" s="33" t="s">
        <v>44</v>
      </c>
      <c r="E7324" s="34">
        <v>11.93</v>
      </c>
      <c r="F7324" s="168">
        <f t="shared" si="128"/>
        <v>11.93</v>
      </c>
    </row>
    <row r="7325" spans="1:6" s="45" customFormat="1" ht="14.25">
      <c r="A7325" s="229">
        <v>1917085</v>
      </c>
      <c r="B7325" s="21" t="s">
        <v>31</v>
      </c>
      <c r="C7325" s="32" t="s">
        <v>8122</v>
      </c>
      <c r="D7325" s="33" t="s">
        <v>44</v>
      </c>
      <c r="E7325" s="34">
        <v>9.6</v>
      </c>
      <c r="F7325" s="168">
        <f t="shared" si="128"/>
        <v>9.6</v>
      </c>
    </row>
    <row r="7326" spans="1:6" s="45" customFormat="1" ht="14.25">
      <c r="A7326" s="229">
        <v>1917086</v>
      </c>
      <c r="B7326" s="21" t="s">
        <v>31</v>
      </c>
      <c r="C7326" s="32" t="s">
        <v>8123</v>
      </c>
      <c r="D7326" s="33" t="s">
        <v>44</v>
      </c>
      <c r="E7326" s="34">
        <v>9.76</v>
      </c>
      <c r="F7326" s="168">
        <f t="shared" si="128"/>
        <v>9.76</v>
      </c>
    </row>
    <row r="7327" spans="1:6" s="45" customFormat="1" ht="14.25">
      <c r="A7327" s="229">
        <v>1917087</v>
      </c>
      <c r="B7327" s="21" t="s">
        <v>31</v>
      </c>
      <c r="C7327" s="32" t="s">
        <v>8124</v>
      </c>
      <c r="D7327" s="33" t="s">
        <v>44</v>
      </c>
      <c r="E7327" s="34">
        <v>9.91</v>
      </c>
      <c r="F7327" s="168">
        <f t="shared" si="128"/>
        <v>9.91</v>
      </c>
    </row>
    <row r="7328" spans="1:6" s="45" customFormat="1" ht="14.25">
      <c r="A7328" s="229">
        <v>1917088</v>
      </c>
      <c r="B7328" s="21" t="s">
        <v>31</v>
      </c>
      <c r="C7328" s="32" t="s">
        <v>8125</v>
      </c>
      <c r="D7328" s="33" t="s">
        <v>44</v>
      </c>
      <c r="E7328" s="34">
        <v>10.08</v>
      </c>
      <c r="F7328" s="168">
        <f t="shared" si="128"/>
        <v>10.08</v>
      </c>
    </row>
    <row r="7329" spans="1:6" s="45" customFormat="1" ht="14.25">
      <c r="A7329" s="229">
        <v>1917089</v>
      </c>
      <c r="B7329" s="21" t="s">
        <v>31</v>
      </c>
      <c r="C7329" s="32" t="s">
        <v>8126</v>
      </c>
      <c r="D7329" s="33" t="s">
        <v>44</v>
      </c>
      <c r="E7329" s="34">
        <v>10.26</v>
      </c>
      <c r="F7329" s="168">
        <f t="shared" si="128"/>
        <v>10.26</v>
      </c>
    </row>
    <row r="7330" spans="1:6" s="45" customFormat="1" ht="14.25">
      <c r="A7330" s="229">
        <v>1917090</v>
      </c>
      <c r="B7330" s="21" t="s">
        <v>31</v>
      </c>
      <c r="C7330" s="32" t="s">
        <v>8127</v>
      </c>
      <c r="D7330" s="33" t="s">
        <v>44</v>
      </c>
      <c r="E7330" s="34">
        <v>10.35</v>
      </c>
      <c r="F7330" s="168">
        <f t="shared" si="128"/>
        <v>10.35</v>
      </c>
    </row>
    <row r="7331" spans="1:6" s="45" customFormat="1" ht="14.25">
      <c r="A7331" s="229">
        <v>1901566</v>
      </c>
      <c r="B7331" s="21" t="s">
        <v>31</v>
      </c>
      <c r="C7331" s="32" t="s">
        <v>8128</v>
      </c>
      <c r="D7331" s="33" t="s">
        <v>44</v>
      </c>
      <c r="E7331" s="34">
        <v>14.49</v>
      </c>
      <c r="F7331" s="168">
        <f t="shared" si="128"/>
        <v>14.49</v>
      </c>
    </row>
    <row r="7332" spans="1:6" s="45" customFormat="1" ht="14.25">
      <c r="A7332" s="229">
        <v>1901567</v>
      </c>
      <c r="B7332" s="21" t="s">
        <v>31</v>
      </c>
      <c r="C7332" s="32" t="s">
        <v>8129</v>
      </c>
      <c r="D7332" s="33" t="s">
        <v>44</v>
      </c>
      <c r="E7332" s="34">
        <v>14.55</v>
      </c>
      <c r="F7332" s="168">
        <f t="shared" si="128"/>
        <v>14.55</v>
      </c>
    </row>
    <row r="7333" spans="1:6" s="45" customFormat="1" ht="14.25">
      <c r="A7333" s="229">
        <v>1901568</v>
      </c>
      <c r="B7333" s="21" t="s">
        <v>31</v>
      </c>
      <c r="C7333" s="32" t="s">
        <v>8130</v>
      </c>
      <c r="D7333" s="33" t="s">
        <v>44</v>
      </c>
      <c r="E7333" s="34">
        <v>14.62</v>
      </c>
      <c r="F7333" s="168">
        <f t="shared" si="128"/>
        <v>14.62</v>
      </c>
    </row>
    <row r="7334" spans="1:6" s="45" customFormat="1" ht="14.25">
      <c r="A7334" s="229">
        <v>1901569</v>
      </c>
      <c r="B7334" s="21" t="s">
        <v>31</v>
      </c>
      <c r="C7334" s="32" t="s">
        <v>8131</v>
      </c>
      <c r="D7334" s="33" t="s">
        <v>44</v>
      </c>
      <c r="E7334" s="34">
        <v>14.69</v>
      </c>
      <c r="F7334" s="168">
        <f t="shared" si="128"/>
        <v>14.69</v>
      </c>
    </row>
    <row r="7335" spans="1:6" s="45" customFormat="1" ht="14.25">
      <c r="A7335" s="229">
        <v>1901570</v>
      </c>
      <c r="B7335" s="21" t="s">
        <v>31</v>
      </c>
      <c r="C7335" s="32" t="s">
        <v>8132</v>
      </c>
      <c r="D7335" s="33" t="s">
        <v>44</v>
      </c>
      <c r="E7335" s="34">
        <v>14.76</v>
      </c>
      <c r="F7335" s="168">
        <f t="shared" si="128"/>
        <v>14.76</v>
      </c>
    </row>
    <row r="7336" spans="1:6" s="45" customFormat="1" ht="14.25">
      <c r="A7336" s="229">
        <v>1901565</v>
      </c>
      <c r="B7336" s="21" t="s">
        <v>31</v>
      </c>
      <c r="C7336" s="32" t="s">
        <v>8133</v>
      </c>
      <c r="D7336" s="33" t="s">
        <v>44</v>
      </c>
      <c r="E7336" s="34">
        <v>14.8</v>
      </c>
      <c r="F7336" s="168">
        <f t="shared" si="128"/>
        <v>14.8</v>
      </c>
    </row>
    <row r="7337" spans="1:6" s="45" customFormat="1" ht="14.25">
      <c r="A7337" s="229">
        <v>1917121</v>
      </c>
      <c r="B7337" s="21" t="s">
        <v>31</v>
      </c>
      <c r="C7337" s="32" t="s">
        <v>8134</v>
      </c>
      <c r="D7337" s="33" t="s">
        <v>44</v>
      </c>
      <c r="E7337" s="34">
        <v>9.07</v>
      </c>
      <c r="F7337" s="168">
        <f t="shared" si="128"/>
        <v>9.07</v>
      </c>
    </row>
    <row r="7338" spans="1:6" s="45" customFormat="1" ht="14.25">
      <c r="A7338" s="229">
        <v>1917122</v>
      </c>
      <c r="B7338" s="21" t="s">
        <v>31</v>
      </c>
      <c r="C7338" s="32" t="s">
        <v>8135</v>
      </c>
      <c r="D7338" s="33" t="s">
        <v>44</v>
      </c>
      <c r="E7338" s="34">
        <v>9.1999999999999993</v>
      </c>
      <c r="F7338" s="168">
        <f t="shared" si="128"/>
        <v>9.1999999999999993</v>
      </c>
    </row>
    <row r="7339" spans="1:6" s="45" customFormat="1" ht="14.25">
      <c r="A7339" s="229">
        <v>1917123</v>
      </c>
      <c r="B7339" s="21" t="s">
        <v>31</v>
      </c>
      <c r="C7339" s="32" t="s">
        <v>8136</v>
      </c>
      <c r="D7339" s="33" t="s">
        <v>44</v>
      </c>
      <c r="E7339" s="34">
        <v>9.32</v>
      </c>
      <c r="F7339" s="168">
        <f t="shared" si="128"/>
        <v>9.32</v>
      </c>
    </row>
    <row r="7340" spans="1:6" s="45" customFormat="1" ht="14.25">
      <c r="A7340" s="229">
        <v>1917124</v>
      </c>
      <c r="B7340" s="21" t="s">
        <v>31</v>
      </c>
      <c r="C7340" s="32" t="s">
        <v>8137</v>
      </c>
      <c r="D7340" s="33" t="s">
        <v>44</v>
      </c>
      <c r="E7340" s="34">
        <v>9.4600000000000009</v>
      </c>
      <c r="F7340" s="168">
        <f t="shared" si="128"/>
        <v>9.4600000000000009</v>
      </c>
    </row>
    <row r="7341" spans="1:6" s="45" customFormat="1" ht="14.25">
      <c r="A7341" s="229">
        <v>1917125</v>
      </c>
      <c r="B7341" s="21" t="s">
        <v>31</v>
      </c>
      <c r="C7341" s="32" t="s">
        <v>8138</v>
      </c>
      <c r="D7341" s="33" t="s">
        <v>44</v>
      </c>
      <c r="E7341" s="34">
        <v>9.6</v>
      </c>
      <c r="F7341" s="168">
        <f t="shared" si="128"/>
        <v>9.6</v>
      </c>
    </row>
    <row r="7342" spans="1:6" s="45" customFormat="1" ht="14.25">
      <c r="A7342" s="229">
        <v>1917126</v>
      </c>
      <c r="B7342" s="21" t="s">
        <v>31</v>
      </c>
      <c r="C7342" s="32" t="s">
        <v>8139</v>
      </c>
      <c r="D7342" s="33" t="s">
        <v>44</v>
      </c>
      <c r="E7342" s="34">
        <v>9.68</v>
      </c>
      <c r="F7342" s="168">
        <f t="shared" si="128"/>
        <v>9.68</v>
      </c>
    </row>
    <row r="7343" spans="1:6" s="45" customFormat="1" ht="14.25">
      <c r="A7343" s="229">
        <v>1917157</v>
      </c>
      <c r="B7343" s="21" t="s">
        <v>31</v>
      </c>
      <c r="C7343" s="32" t="s">
        <v>8140</v>
      </c>
      <c r="D7343" s="33" t="s">
        <v>44</v>
      </c>
      <c r="E7343" s="34">
        <v>8.58</v>
      </c>
      <c r="F7343" s="168">
        <f t="shared" ref="F7343:F7406" si="129">E7343*$F$5038</f>
        <v>8.58</v>
      </c>
    </row>
    <row r="7344" spans="1:6" s="45" customFormat="1" ht="14.25">
      <c r="A7344" s="229">
        <v>1917158</v>
      </c>
      <c r="B7344" s="21" t="s">
        <v>31</v>
      </c>
      <c r="C7344" s="32" t="s">
        <v>8141</v>
      </c>
      <c r="D7344" s="33" t="s">
        <v>44</v>
      </c>
      <c r="E7344" s="34">
        <v>8.69</v>
      </c>
      <c r="F7344" s="168">
        <f t="shared" si="129"/>
        <v>8.69</v>
      </c>
    </row>
    <row r="7345" spans="1:6" s="45" customFormat="1" ht="14.25">
      <c r="A7345" s="229">
        <v>1917159</v>
      </c>
      <c r="B7345" s="21" t="s">
        <v>31</v>
      </c>
      <c r="C7345" s="32" t="s">
        <v>8142</v>
      </c>
      <c r="D7345" s="33" t="s">
        <v>44</v>
      </c>
      <c r="E7345" s="34">
        <v>8.8000000000000007</v>
      </c>
      <c r="F7345" s="168">
        <f t="shared" si="129"/>
        <v>8.8000000000000007</v>
      </c>
    </row>
    <row r="7346" spans="1:6" s="45" customFormat="1" ht="14.25">
      <c r="A7346" s="229">
        <v>1917160</v>
      </c>
      <c r="B7346" s="21" t="s">
        <v>31</v>
      </c>
      <c r="C7346" s="32" t="s">
        <v>8143</v>
      </c>
      <c r="D7346" s="33" t="s">
        <v>44</v>
      </c>
      <c r="E7346" s="34">
        <v>8.92</v>
      </c>
      <c r="F7346" s="168">
        <f t="shared" si="129"/>
        <v>8.92</v>
      </c>
    </row>
    <row r="7347" spans="1:6" s="45" customFormat="1" ht="14.25">
      <c r="A7347" s="229">
        <v>1917161</v>
      </c>
      <c r="B7347" s="21" t="s">
        <v>31</v>
      </c>
      <c r="C7347" s="32" t="s">
        <v>8144</v>
      </c>
      <c r="D7347" s="33" t="s">
        <v>44</v>
      </c>
      <c r="E7347" s="34">
        <v>9.0500000000000007</v>
      </c>
      <c r="F7347" s="168">
        <f t="shared" si="129"/>
        <v>9.0500000000000007</v>
      </c>
    </row>
    <row r="7348" spans="1:6" s="45" customFormat="1" ht="14.25">
      <c r="A7348" s="229">
        <v>1917162</v>
      </c>
      <c r="B7348" s="21" t="s">
        <v>31</v>
      </c>
      <c r="C7348" s="32" t="s">
        <v>8145</v>
      </c>
      <c r="D7348" s="33" t="s">
        <v>44</v>
      </c>
      <c r="E7348" s="34">
        <v>9.11</v>
      </c>
      <c r="F7348" s="168">
        <f t="shared" si="129"/>
        <v>9.11</v>
      </c>
    </row>
    <row r="7349" spans="1:6" s="45" customFormat="1" ht="14.25">
      <c r="A7349" s="229">
        <v>1917193</v>
      </c>
      <c r="B7349" s="21" t="s">
        <v>31</v>
      </c>
      <c r="C7349" s="32" t="s">
        <v>8146</v>
      </c>
      <c r="D7349" s="33" t="s">
        <v>44</v>
      </c>
      <c r="E7349" s="34">
        <v>9.49</v>
      </c>
      <c r="F7349" s="168">
        <f t="shared" si="129"/>
        <v>9.49</v>
      </c>
    </row>
    <row r="7350" spans="1:6" s="45" customFormat="1" ht="14.25">
      <c r="A7350" s="229">
        <v>1917194</v>
      </c>
      <c r="B7350" s="21" t="s">
        <v>31</v>
      </c>
      <c r="C7350" s="32" t="s">
        <v>8147</v>
      </c>
      <c r="D7350" s="33" t="s">
        <v>44</v>
      </c>
      <c r="E7350" s="34">
        <v>9.58</v>
      </c>
      <c r="F7350" s="168">
        <f t="shared" si="129"/>
        <v>9.58</v>
      </c>
    </row>
    <row r="7351" spans="1:6" s="45" customFormat="1" ht="14.25">
      <c r="A7351" s="229">
        <v>1917195</v>
      </c>
      <c r="B7351" s="21" t="s">
        <v>31</v>
      </c>
      <c r="C7351" s="32" t="s">
        <v>8148</v>
      </c>
      <c r="D7351" s="33" t="s">
        <v>44</v>
      </c>
      <c r="E7351" s="34">
        <v>9.68</v>
      </c>
      <c r="F7351" s="168">
        <f t="shared" si="129"/>
        <v>9.68</v>
      </c>
    </row>
    <row r="7352" spans="1:6" s="45" customFormat="1" ht="14.25">
      <c r="A7352" s="229">
        <v>1917196</v>
      </c>
      <c r="B7352" s="21" t="s">
        <v>31</v>
      </c>
      <c r="C7352" s="32" t="s">
        <v>8149</v>
      </c>
      <c r="D7352" s="33" t="s">
        <v>44</v>
      </c>
      <c r="E7352" s="34">
        <v>9.7799999999999994</v>
      </c>
      <c r="F7352" s="168">
        <f t="shared" si="129"/>
        <v>9.7799999999999994</v>
      </c>
    </row>
    <row r="7353" spans="1:6" s="45" customFormat="1" ht="14.25">
      <c r="A7353" s="229">
        <v>1917197</v>
      </c>
      <c r="B7353" s="21" t="s">
        <v>31</v>
      </c>
      <c r="C7353" s="32" t="s">
        <v>8150</v>
      </c>
      <c r="D7353" s="33" t="s">
        <v>44</v>
      </c>
      <c r="E7353" s="34">
        <v>9.89</v>
      </c>
      <c r="F7353" s="168">
        <f t="shared" si="129"/>
        <v>9.89</v>
      </c>
    </row>
    <row r="7354" spans="1:6" s="45" customFormat="1" ht="14.25">
      <c r="A7354" s="229">
        <v>1917198</v>
      </c>
      <c r="B7354" s="21" t="s">
        <v>31</v>
      </c>
      <c r="C7354" s="32" t="s">
        <v>8151</v>
      </c>
      <c r="D7354" s="33" t="s">
        <v>44</v>
      </c>
      <c r="E7354" s="34">
        <v>9.9499999999999993</v>
      </c>
      <c r="F7354" s="168">
        <f t="shared" si="129"/>
        <v>9.9499999999999993</v>
      </c>
    </row>
    <row r="7355" spans="1:6" s="45" customFormat="1" ht="14.25">
      <c r="A7355" s="229">
        <v>1917013</v>
      </c>
      <c r="B7355" s="21" t="s">
        <v>31</v>
      </c>
      <c r="C7355" s="32" t="s">
        <v>8152</v>
      </c>
      <c r="D7355" s="33" t="s">
        <v>44</v>
      </c>
      <c r="E7355" s="34">
        <v>18.98</v>
      </c>
      <c r="F7355" s="168">
        <f t="shared" si="129"/>
        <v>18.98</v>
      </c>
    </row>
    <row r="7356" spans="1:6" s="45" customFormat="1" ht="14.25">
      <c r="A7356" s="229">
        <v>1917014</v>
      </c>
      <c r="B7356" s="21" t="s">
        <v>31</v>
      </c>
      <c r="C7356" s="32" t="s">
        <v>8153</v>
      </c>
      <c r="D7356" s="33" t="s">
        <v>44</v>
      </c>
      <c r="E7356" s="34">
        <v>19.350000000000001</v>
      </c>
      <c r="F7356" s="168">
        <f t="shared" si="129"/>
        <v>19.350000000000001</v>
      </c>
    </row>
    <row r="7357" spans="1:6" s="45" customFormat="1" ht="14.25">
      <c r="A7357" s="229">
        <v>1917015</v>
      </c>
      <c r="B7357" s="21" t="s">
        <v>31</v>
      </c>
      <c r="C7357" s="32" t="s">
        <v>8154</v>
      </c>
      <c r="D7357" s="33" t="s">
        <v>44</v>
      </c>
      <c r="E7357" s="34">
        <v>19.72</v>
      </c>
      <c r="F7357" s="168">
        <f t="shared" si="129"/>
        <v>19.72</v>
      </c>
    </row>
    <row r="7358" spans="1:6" s="45" customFormat="1" ht="14.25">
      <c r="A7358" s="229">
        <v>1917016</v>
      </c>
      <c r="B7358" s="21" t="s">
        <v>31</v>
      </c>
      <c r="C7358" s="32" t="s">
        <v>8155</v>
      </c>
      <c r="D7358" s="33" t="s">
        <v>44</v>
      </c>
      <c r="E7358" s="34">
        <v>20.11</v>
      </c>
      <c r="F7358" s="168">
        <f t="shared" si="129"/>
        <v>20.11</v>
      </c>
    </row>
    <row r="7359" spans="1:6" s="45" customFormat="1" ht="14.25">
      <c r="A7359" s="229">
        <v>1917017</v>
      </c>
      <c r="B7359" s="21" t="s">
        <v>31</v>
      </c>
      <c r="C7359" s="32" t="s">
        <v>8156</v>
      </c>
      <c r="D7359" s="33" t="s">
        <v>44</v>
      </c>
      <c r="E7359" s="34">
        <v>20.53</v>
      </c>
      <c r="F7359" s="168">
        <f t="shared" si="129"/>
        <v>20.53</v>
      </c>
    </row>
    <row r="7360" spans="1:6" s="45" customFormat="1" ht="14.25">
      <c r="A7360" s="229">
        <v>1917018</v>
      </c>
      <c r="B7360" s="21" t="s">
        <v>31</v>
      </c>
      <c r="C7360" s="32" t="s">
        <v>8157</v>
      </c>
      <c r="D7360" s="33" t="s">
        <v>44</v>
      </c>
      <c r="E7360" s="34">
        <v>20.75</v>
      </c>
      <c r="F7360" s="168">
        <f t="shared" si="129"/>
        <v>20.75</v>
      </c>
    </row>
    <row r="7361" spans="1:6" s="45" customFormat="1" ht="24">
      <c r="A7361" s="229">
        <v>1917623</v>
      </c>
      <c r="B7361" s="21" t="s">
        <v>31</v>
      </c>
      <c r="C7361" s="32" t="s">
        <v>8158</v>
      </c>
      <c r="D7361" s="33" t="s">
        <v>44</v>
      </c>
      <c r="E7361" s="34">
        <v>19.37</v>
      </c>
      <c r="F7361" s="168">
        <f t="shared" si="129"/>
        <v>19.37</v>
      </c>
    </row>
    <row r="7362" spans="1:6" s="45" customFormat="1" ht="24">
      <c r="A7362" s="229">
        <v>1917624</v>
      </c>
      <c r="B7362" s="21" t="s">
        <v>31</v>
      </c>
      <c r="C7362" s="32" t="s">
        <v>8159</v>
      </c>
      <c r="D7362" s="33" t="s">
        <v>44</v>
      </c>
      <c r="E7362" s="34">
        <v>24.42</v>
      </c>
      <c r="F7362" s="168">
        <f t="shared" si="129"/>
        <v>24.42</v>
      </c>
    </row>
    <row r="7363" spans="1:6" s="45" customFormat="1" ht="24">
      <c r="A7363" s="229">
        <v>1917625</v>
      </c>
      <c r="B7363" s="21" t="s">
        <v>31</v>
      </c>
      <c r="C7363" s="32" t="s">
        <v>8160</v>
      </c>
      <c r="D7363" s="33" t="s">
        <v>44</v>
      </c>
      <c r="E7363" s="34">
        <v>30.64</v>
      </c>
      <c r="F7363" s="168">
        <f t="shared" si="129"/>
        <v>30.64</v>
      </c>
    </row>
    <row r="7364" spans="1:6" s="45" customFormat="1" ht="24">
      <c r="A7364" s="229">
        <v>1917626</v>
      </c>
      <c r="B7364" s="21" t="s">
        <v>31</v>
      </c>
      <c r="C7364" s="32" t="s">
        <v>8161</v>
      </c>
      <c r="D7364" s="33" t="s">
        <v>44</v>
      </c>
      <c r="E7364" s="34">
        <v>37.47</v>
      </c>
      <c r="F7364" s="168">
        <f t="shared" si="129"/>
        <v>37.47</v>
      </c>
    </row>
    <row r="7365" spans="1:6" s="45" customFormat="1" ht="24">
      <c r="A7365" s="229">
        <v>1917627</v>
      </c>
      <c r="B7365" s="21" t="s">
        <v>31</v>
      </c>
      <c r="C7365" s="32" t="s">
        <v>8162</v>
      </c>
      <c r="D7365" s="33" t="s">
        <v>44</v>
      </c>
      <c r="E7365" s="34">
        <v>45.06</v>
      </c>
      <c r="F7365" s="168">
        <f t="shared" si="129"/>
        <v>45.06</v>
      </c>
    </row>
    <row r="7366" spans="1:6" s="45" customFormat="1" ht="24">
      <c r="A7366" s="229">
        <v>1917628</v>
      </c>
      <c r="B7366" s="21" t="s">
        <v>31</v>
      </c>
      <c r="C7366" s="32" t="s">
        <v>8163</v>
      </c>
      <c r="D7366" s="33" t="s">
        <v>44</v>
      </c>
      <c r="E7366" s="34">
        <v>52.74</v>
      </c>
      <c r="F7366" s="168">
        <f t="shared" si="129"/>
        <v>52.74</v>
      </c>
    </row>
    <row r="7367" spans="1:6" s="45" customFormat="1" ht="24">
      <c r="A7367" s="229">
        <v>1917620</v>
      </c>
      <c r="B7367" s="21" t="s">
        <v>31</v>
      </c>
      <c r="C7367" s="32" t="s">
        <v>8164</v>
      </c>
      <c r="D7367" s="33" t="s">
        <v>44</v>
      </c>
      <c r="E7367" s="34">
        <v>9.07</v>
      </c>
      <c r="F7367" s="168">
        <f t="shared" si="129"/>
        <v>9.07</v>
      </c>
    </row>
    <row r="7368" spans="1:6" s="45" customFormat="1" ht="24">
      <c r="A7368" s="229">
        <v>1917621</v>
      </c>
      <c r="B7368" s="21" t="s">
        <v>31</v>
      </c>
      <c r="C7368" s="32" t="s">
        <v>8165</v>
      </c>
      <c r="D7368" s="33" t="s">
        <v>44</v>
      </c>
      <c r="E7368" s="34">
        <v>10.56</v>
      </c>
      <c r="F7368" s="168">
        <f t="shared" si="129"/>
        <v>10.56</v>
      </c>
    </row>
    <row r="7369" spans="1:6" s="45" customFormat="1" ht="24">
      <c r="A7369" s="229">
        <v>1917622</v>
      </c>
      <c r="B7369" s="21" t="s">
        <v>31</v>
      </c>
      <c r="C7369" s="32" t="s">
        <v>8166</v>
      </c>
      <c r="D7369" s="33" t="s">
        <v>44</v>
      </c>
      <c r="E7369" s="34">
        <v>13.19</v>
      </c>
      <c r="F7369" s="168">
        <f t="shared" si="129"/>
        <v>13.19</v>
      </c>
    </row>
    <row r="7370" spans="1:6" s="45" customFormat="1" ht="14.25">
      <c r="A7370" s="229">
        <v>1917741</v>
      </c>
      <c r="B7370" s="21" t="s">
        <v>31</v>
      </c>
      <c r="C7370" s="32" t="s">
        <v>8167</v>
      </c>
      <c r="D7370" s="33" t="s">
        <v>44</v>
      </c>
      <c r="E7370" s="34">
        <v>8.4</v>
      </c>
      <c r="F7370" s="168">
        <f t="shared" si="129"/>
        <v>8.4</v>
      </c>
    </row>
    <row r="7371" spans="1:6" s="45" customFormat="1" ht="24">
      <c r="A7371" s="229">
        <v>1917269</v>
      </c>
      <c r="B7371" s="21" t="s">
        <v>31</v>
      </c>
      <c r="C7371" s="32" t="s">
        <v>8168</v>
      </c>
      <c r="D7371" s="33" t="s">
        <v>44</v>
      </c>
      <c r="E7371" s="34">
        <v>23.53</v>
      </c>
      <c r="F7371" s="168">
        <f t="shared" si="129"/>
        <v>23.53</v>
      </c>
    </row>
    <row r="7372" spans="1:6" s="45" customFormat="1" ht="24">
      <c r="A7372" s="229">
        <v>1917270</v>
      </c>
      <c r="B7372" s="21" t="s">
        <v>31</v>
      </c>
      <c r="C7372" s="32" t="s">
        <v>8169</v>
      </c>
      <c r="D7372" s="33" t="s">
        <v>44</v>
      </c>
      <c r="E7372" s="34">
        <v>31.76</v>
      </c>
      <c r="F7372" s="168">
        <f t="shared" si="129"/>
        <v>31.76</v>
      </c>
    </row>
    <row r="7373" spans="1:6" s="45" customFormat="1" ht="14.25">
      <c r="A7373" s="229">
        <v>1917266</v>
      </c>
      <c r="B7373" s="21" t="s">
        <v>31</v>
      </c>
      <c r="C7373" s="32" t="s">
        <v>8170</v>
      </c>
      <c r="D7373" s="33" t="s">
        <v>44</v>
      </c>
      <c r="E7373" s="34">
        <v>7.69</v>
      </c>
      <c r="F7373" s="168">
        <f t="shared" si="129"/>
        <v>7.69</v>
      </c>
    </row>
    <row r="7374" spans="1:6" s="45" customFormat="1" ht="14.25">
      <c r="A7374" s="229">
        <v>1917267</v>
      </c>
      <c r="B7374" s="21" t="s">
        <v>31</v>
      </c>
      <c r="C7374" s="32" t="s">
        <v>8171</v>
      </c>
      <c r="D7374" s="33" t="s">
        <v>44</v>
      </c>
      <c r="E7374" s="34">
        <v>11.17</v>
      </c>
      <c r="F7374" s="168">
        <f t="shared" si="129"/>
        <v>11.17</v>
      </c>
    </row>
    <row r="7375" spans="1:6" s="45" customFormat="1" ht="24">
      <c r="A7375" s="229">
        <v>1917268</v>
      </c>
      <c r="B7375" s="21" t="s">
        <v>31</v>
      </c>
      <c r="C7375" s="32" t="s">
        <v>8172</v>
      </c>
      <c r="D7375" s="33" t="s">
        <v>44</v>
      </c>
      <c r="E7375" s="34">
        <v>17.059999999999999</v>
      </c>
      <c r="F7375" s="168">
        <f t="shared" si="129"/>
        <v>17.059999999999999</v>
      </c>
    </row>
    <row r="7376" spans="1:6" s="45" customFormat="1" ht="14.25">
      <c r="A7376" s="229">
        <v>1917728</v>
      </c>
      <c r="B7376" s="21" t="s">
        <v>31</v>
      </c>
      <c r="C7376" s="32" t="s">
        <v>8173</v>
      </c>
      <c r="D7376" s="33" t="s">
        <v>44</v>
      </c>
      <c r="E7376" s="34">
        <v>7.09</v>
      </c>
      <c r="F7376" s="168">
        <f t="shared" si="129"/>
        <v>7.09</v>
      </c>
    </row>
    <row r="7377" spans="1:6" s="45" customFormat="1" ht="14.25">
      <c r="A7377" s="229">
        <v>1917358</v>
      </c>
      <c r="B7377" s="21" t="s">
        <v>31</v>
      </c>
      <c r="C7377" s="32" t="s">
        <v>8174</v>
      </c>
      <c r="D7377" s="33" t="s">
        <v>44</v>
      </c>
      <c r="E7377" s="34">
        <v>7.19</v>
      </c>
      <c r="F7377" s="168">
        <f t="shared" si="129"/>
        <v>7.19</v>
      </c>
    </row>
    <row r="7378" spans="1:6" s="45" customFormat="1" ht="24">
      <c r="A7378" s="229">
        <v>1917362</v>
      </c>
      <c r="B7378" s="21" t="s">
        <v>31</v>
      </c>
      <c r="C7378" s="32" t="s">
        <v>8175</v>
      </c>
      <c r="D7378" s="33" t="s">
        <v>44</v>
      </c>
      <c r="E7378" s="34">
        <v>34.68</v>
      </c>
      <c r="F7378" s="168">
        <f t="shared" si="129"/>
        <v>34.68</v>
      </c>
    </row>
    <row r="7379" spans="1:6" s="45" customFormat="1" ht="24">
      <c r="A7379" s="229">
        <v>1917363</v>
      </c>
      <c r="B7379" s="21" t="s">
        <v>31</v>
      </c>
      <c r="C7379" s="32" t="s">
        <v>8176</v>
      </c>
      <c r="D7379" s="33" t="s">
        <v>44</v>
      </c>
      <c r="E7379" s="34">
        <v>42.31</v>
      </c>
      <c r="F7379" s="168">
        <f t="shared" si="129"/>
        <v>42.31</v>
      </c>
    </row>
    <row r="7380" spans="1:6" s="45" customFormat="1" ht="14.25">
      <c r="A7380" s="229">
        <v>1917359</v>
      </c>
      <c r="B7380" s="21" t="s">
        <v>31</v>
      </c>
      <c r="C7380" s="32" t="s">
        <v>8177</v>
      </c>
      <c r="D7380" s="33" t="s">
        <v>44</v>
      </c>
      <c r="E7380" s="34">
        <v>10.14</v>
      </c>
      <c r="F7380" s="168">
        <f t="shared" si="129"/>
        <v>10.14</v>
      </c>
    </row>
    <row r="7381" spans="1:6" s="45" customFormat="1" ht="14.25">
      <c r="A7381" s="229">
        <v>1917360</v>
      </c>
      <c r="B7381" s="21" t="s">
        <v>31</v>
      </c>
      <c r="C7381" s="32" t="s">
        <v>8178</v>
      </c>
      <c r="D7381" s="33" t="s">
        <v>44</v>
      </c>
      <c r="E7381" s="34">
        <v>16.59</v>
      </c>
      <c r="F7381" s="168">
        <f t="shared" si="129"/>
        <v>16.59</v>
      </c>
    </row>
    <row r="7382" spans="1:6" s="45" customFormat="1" ht="24">
      <c r="A7382" s="229">
        <v>1917361</v>
      </c>
      <c r="B7382" s="21" t="s">
        <v>31</v>
      </c>
      <c r="C7382" s="32" t="s">
        <v>8179</v>
      </c>
      <c r="D7382" s="33" t="s">
        <v>44</v>
      </c>
      <c r="E7382" s="34">
        <v>24.85</v>
      </c>
      <c r="F7382" s="168">
        <f t="shared" si="129"/>
        <v>24.85</v>
      </c>
    </row>
    <row r="7383" spans="1:6" s="45" customFormat="1" ht="24">
      <c r="A7383" s="229">
        <v>1917476</v>
      </c>
      <c r="B7383" s="21" t="s">
        <v>31</v>
      </c>
      <c r="C7383" s="32" t="s">
        <v>8180</v>
      </c>
      <c r="D7383" s="33" t="s">
        <v>44</v>
      </c>
      <c r="E7383" s="34">
        <v>25.84</v>
      </c>
      <c r="F7383" s="168">
        <f t="shared" si="129"/>
        <v>25.84</v>
      </c>
    </row>
    <row r="7384" spans="1:6" s="45" customFormat="1" ht="24">
      <c r="A7384" s="229">
        <v>1917477</v>
      </c>
      <c r="B7384" s="21" t="s">
        <v>31</v>
      </c>
      <c r="C7384" s="32" t="s">
        <v>8181</v>
      </c>
      <c r="D7384" s="33" t="s">
        <v>44</v>
      </c>
      <c r="E7384" s="34">
        <v>33.299999999999997</v>
      </c>
      <c r="F7384" s="168">
        <f t="shared" si="129"/>
        <v>33.299999999999997</v>
      </c>
    </row>
    <row r="7385" spans="1:6" s="45" customFormat="1" ht="24">
      <c r="A7385" s="229">
        <v>1917478</v>
      </c>
      <c r="B7385" s="21" t="s">
        <v>31</v>
      </c>
      <c r="C7385" s="32" t="s">
        <v>8182</v>
      </c>
      <c r="D7385" s="33" t="s">
        <v>44</v>
      </c>
      <c r="E7385" s="34">
        <v>42.81</v>
      </c>
      <c r="F7385" s="168">
        <f t="shared" si="129"/>
        <v>42.81</v>
      </c>
    </row>
    <row r="7386" spans="1:6" s="45" customFormat="1" ht="24">
      <c r="A7386" s="229">
        <v>1917479</v>
      </c>
      <c r="B7386" s="21" t="s">
        <v>31</v>
      </c>
      <c r="C7386" s="32" t="s">
        <v>8183</v>
      </c>
      <c r="D7386" s="33" t="s">
        <v>44</v>
      </c>
      <c r="E7386" s="34">
        <v>46.61</v>
      </c>
      <c r="F7386" s="168">
        <f t="shared" si="129"/>
        <v>46.61</v>
      </c>
    </row>
    <row r="7387" spans="1:6" s="45" customFormat="1" ht="24">
      <c r="A7387" s="229">
        <v>1917473</v>
      </c>
      <c r="B7387" s="21" t="s">
        <v>31</v>
      </c>
      <c r="C7387" s="32" t="s">
        <v>8184</v>
      </c>
      <c r="D7387" s="33" t="s">
        <v>44</v>
      </c>
      <c r="E7387" s="34">
        <v>11.8</v>
      </c>
      <c r="F7387" s="168">
        <f t="shared" si="129"/>
        <v>11.8</v>
      </c>
    </row>
    <row r="7388" spans="1:6" s="45" customFormat="1" ht="24">
      <c r="A7388" s="229">
        <v>1917474</v>
      </c>
      <c r="B7388" s="21" t="s">
        <v>31</v>
      </c>
      <c r="C7388" s="32" t="s">
        <v>8185</v>
      </c>
      <c r="D7388" s="33" t="s">
        <v>44</v>
      </c>
      <c r="E7388" s="34">
        <v>15.18</v>
      </c>
      <c r="F7388" s="168">
        <f t="shared" si="129"/>
        <v>15.18</v>
      </c>
    </row>
    <row r="7389" spans="1:6" s="45" customFormat="1" ht="24">
      <c r="A7389" s="229">
        <v>1917475</v>
      </c>
      <c r="B7389" s="21" t="s">
        <v>31</v>
      </c>
      <c r="C7389" s="32" t="s">
        <v>8186</v>
      </c>
      <c r="D7389" s="33" t="s">
        <v>44</v>
      </c>
      <c r="E7389" s="34">
        <v>19.47</v>
      </c>
      <c r="F7389" s="168">
        <f t="shared" si="129"/>
        <v>19.47</v>
      </c>
    </row>
    <row r="7390" spans="1:6" s="45" customFormat="1" ht="14.25">
      <c r="A7390" s="229">
        <v>1917736</v>
      </c>
      <c r="B7390" s="21" t="s">
        <v>31</v>
      </c>
      <c r="C7390" s="32" t="s">
        <v>8187</v>
      </c>
      <c r="D7390" s="33" t="s">
        <v>44</v>
      </c>
      <c r="E7390" s="34">
        <v>8.52</v>
      </c>
      <c r="F7390" s="168">
        <f t="shared" si="129"/>
        <v>8.52</v>
      </c>
    </row>
    <row r="7391" spans="1:6" s="45" customFormat="1" ht="14.25">
      <c r="A7391" s="229">
        <v>1917067</v>
      </c>
      <c r="B7391" s="21" t="s">
        <v>31</v>
      </c>
      <c r="C7391" s="32" t="s">
        <v>8188</v>
      </c>
      <c r="D7391" s="33" t="s">
        <v>44</v>
      </c>
      <c r="E7391" s="34">
        <v>12.96</v>
      </c>
      <c r="F7391" s="168">
        <f t="shared" si="129"/>
        <v>12.96</v>
      </c>
    </row>
    <row r="7392" spans="1:6" s="45" customFormat="1" ht="14.25">
      <c r="A7392" s="229">
        <v>1917068</v>
      </c>
      <c r="B7392" s="21" t="s">
        <v>31</v>
      </c>
      <c r="C7392" s="32" t="s">
        <v>8189</v>
      </c>
      <c r="D7392" s="33" t="s">
        <v>44</v>
      </c>
      <c r="E7392" s="34">
        <v>13.22</v>
      </c>
      <c r="F7392" s="168">
        <f t="shared" si="129"/>
        <v>13.22</v>
      </c>
    </row>
    <row r="7393" spans="1:6" s="45" customFormat="1" ht="14.25">
      <c r="A7393" s="229">
        <v>1917069</v>
      </c>
      <c r="B7393" s="21" t="s">
        <v>31</v>
      </c>
      <c r="C7393" s="32" t="s">
        <v>8190</v>
      </c>
      <c r="D7393" s="33" t="s">
        <v>44</v>
      </c>
      <c r="E7393" s="34">
        <v>13.49</v>
      </c>
      <c r="F7393" s="168">
        <f t="shared" si="129"/>
        <v>13.49</v>
      </c>
    </row>
    <row r="7394" spans="1:6" s="45" customFormat="1" ht="14.25">
      <c r="A7394" s="229">
        <v>1917070</v>
      </c>
      <c r="B7394" s="21" t="s">
        <v>31</v>
      </c>
      <c r="C7394" s="32" t="s">
        <v>8191</v>
      </c>
      <c r="D7394" s="33" t="s">
        <v>44</v>
      </c>
      <c r="E7394" s="34">
        <v>13.76</v>
      </c>
      <c r="F7394" s="168">
        <f t="shared" si="129"/>
        <v>13.76</v>
      </c>
    </row>
    <row r="7395" spans="1:6" s="45" customFormat="1" ht="14.25">
      <c r="A7395" s="229">
        <v>1917071</v>
      </c>
      <c r="B7395" s="21" t="s">
        <v>31</v>
      </c>
      <c r="C7395" s="32" t="s">
        <v>8192</v>
      </c>
      <c r="D7395" s="33" t="s">
        <v>44</v>
      </c>
      <c r="E7395" s="34">
        <v>14.06</v>
      </c>
      <c r="F7395" s="168">
        <f t="shared" si="129"/>
        <v>14.06</v>
      </c>
    </row>
    <row r="7396" spans="1:6" s="45" customFormat="1" ht="14.25">
      <c r="A7396" s="229">
        <v>1917072</v>
      </c>
      <c r="B7396" s="21" t="s">
        <v>31</v>
      </c>
      <c r="C7396" s="32" t="s">
        <v>8193</v>
      </c>
      <c r="D7396" s="33" t="s">
        <v>44</v>
      </c>
      <c r="E7396" s="34">
        <v>14.21</v>
      </c>
      <c r="F7396" s="168">
        <f t="shared" si="129"/>
        <v>14.21</v>
      </c>
    </row>
    <row r="7397" spans="1:6" s="45" customFormat="1" ht="14.25">
      <c r="A7397" s="229">
        <v>1901572</v>
      </c>
      <c r="B7397" s="21" t="s">
        <v>31</v>
      </c>
      <c r="C7397" s="32" t="s">
        <v>8194</v>
      </c>
      <c r="D7397" s="33" t="s">
        <v>44</v>
      </c>
      <c r="E7397" s="34">
        <v>8.0500000000000007</v>
      </c>
      <c r="F7397" s="168">
        <f t="shared" si="129"/>
        <v>8.0500000000000007</v>
      </c>
    </row>
    <row r="7398" spans="1:6" s="45" customFormat="1" ht="14.25">
      <c r="A7398" s="229">
        <v>1901573</v>
      </c>
      <c r="B7398" s="21" t="s">
        <v>31</v>
      </c>
      <c r="C7398" s="32" t="s">
        <v>8195</v>
      </c>
      <c r="D7398" s="33" t="s">
        <v>44</v>
      </c>
      <c r="E7398" s="34">
        <v>8.1300000000000008</v>
      </c>
      <c r="F7398" s="168">
        <f t="shared" si="129"/>
        <v>8.1300000000000008</v>
      </c>
    </row>
    <row r="7399" spans="1:6" s="45" customFormat="1" ht="14.25">
      <c r="A7399" s="229">
        <v>1901574</v>
      </c>
      <c r="B7399" s="21" t="s">
        <v>31</v>
      </c>
      <c r="C7399" s="32" t="s">
        <v>8196</v>
      </c>
      <c r="D7399" s="33" t="s">
        <v>44</v>
      </c>
      <c r="E7399" s="34">
        <v>8.1999999999999993</v>
      </c>
      <c r="F7399" s="168">
        <f t="shared" si="129"/>
        <v>8.1999999999999993</v>
      </c>
    </row>
    <row r="7400" spans="1:6" s="45" customFormat="1" ht="14.25">
      <c r="A7400" s="229">
        <v>1901575</v>
      </c>
      <c r="B7400" s="21" t="s">
        <v>31</v>
      </c>
      <c r="C7400" s="32" t="s">
        <v>8197</v>
      </c>
      <c r="D7400" s="33" t="s">
        <v>44</v>
      </c>
      <c r="E7400" s="34">
        <v>8.2799999999999994</v>
      </c>
      <c r="F7400" s="168">
        <f t="shared" si="129"/>
        <v>8.2799999999999994</v>
      </c>
    </row>
    <row r="7401" spans="1:6" s="45" customFormat="1" ht="14.25">
      <c r="A7401" s="229">
        <v>1901576</v>
      </c>
      <c r="B7401" s="21" t="s">
        <v>31</v>
      </c>
      <c r="C7401" s="32" t="s">
        <v>8198</v>
      </c>
      <c r="D7401" s="33" t="s">
        <v>44</v>
      </c>
      <c r="E7401" s="34">
        <v>8.36</v>
      </c>
      <c r="F7401" s="168">
        <f t="shared" si="129"/>
        <v>8.36</v>
      </c>
    </row>
    <row r="7402" spans="1:6" s="45" customFormat="1" ht="14.25">
      <c r="A7402" s="229">
        <v>1901571</v>
      </c>
      <c r="B7402" s="21" t="s">
        <v>31</v>
      </c>
      <c r="C7402" s="32" t="s">
        <v>8199</v>
      </c>
      <c r="D7402" s="33" t="s">
        <v>44</v>
      </c>
      <c r="E7402" s="34">
        <v>8.41</v>
      </c>
      <c r="F7402" s="168">
        <f t="shared" si="129"/>
        <v>8.41</v>
      </c>
    </row>
    <row r="7403" spans="1:6" s="45" customFormat="1" ht="14.25">
      <c r="A7403" s="229">
        <v>1901578</v>
      </c>
      <c r="B7403" s="21" t="s">
        <v>31</v>
      </c>
      <c r="C7403" s="32" t="s">
        <v>8200</v>
      </c>
      <c r="D7403" s="33" t="s">
        <v>44</v>
      </c>
      <c r="E7403" s="34">
        <v>10.53</v>
      </c>
      <c r="F7403" s="168">
        <f t="shared" si="129"/>
        <v>10.53</v>
      </c>
    </row>
    <row r="7404" spans="1:6" s="45" customFormat="1" ht="14.25">
      <c r="A7404" s="229">
        <v>1901579</v>
      </c>
      <c r="B7404" s="21" t="s">
        <v>31</v>
      </c>
      <c r="C7404" s="32" t="s">
        <v>8201</v>
      </c>
      <c r="D7404" s="33" t="s">
        <v>44</v>
      </c>
      <c r="E7404" s="34">
        <v>10.6</v>
      </c>
      <c r="F7404" s="168">
        <f t="shared" si="129"/>
        <v>10.6</v>
      </c>
    </row>
    <row r="7405" spans="1:6" s="45" customFormat="1" ht="14.25">
      <c r="A7405" s="229">
        <v>1901580</v>
      </c>
      <c r="B7405" s="21" t="s">
        <v>31</v>
      </c>
      <c r="C7405" s="32" t="s">
        <v>8202</v>
      </c>
      <c r="D7405" s="33" t="s">
        <v>44</v>
      </c>
      <c r="E7405" s="34">
        <v>10.67</v>
      </c>
      <c r="F7405" s="168">
        <f t="shared" si="129"/>
        <v>10.67</v>
      </c>
    </row>
    <row r="7406" spans="1:6" s="45" customFormat="1" ht="14.25">
      <c r="A7406" s="229">
        <v>1901581</v>
      </c>
      <c r="B7406" s="21" t="s">
        <v>31</v>
      </c>
      <c r="C7406" s="32" t="s">
        <v>8203</v>
      </c>
      <c r="D7406" s="33" t="s">
        <v>44</v>
      </c>
      <c r="E7406" s="34">
        <v>10.74</v>
      </c>
      <c r="F7406" s="168">
        <f t="shared" si="129"/>
        <v>10.74</v>
      </c>
    </row>
    <row r="7407" spans="1:6" s="45" customFormat="1" ht="14.25">
      <c r="A7407" s="229">
        <v>1901582</v>
      </c>
      <c r="B7407" s="21" t="s">
        <v>31</v>
      </c>
      <c r="C7407" s="32" t="s">
        <v>8204</v>
      </c>
      <c r="D7407" s="33" t="s">
        <v>44</v>
      </c>
      <c r="E7407" s="34">
        <v>10.82</v>
      </c>
      <c r="F7407" s="168">
        <f t="shared" ref="F7407:F7470" si="130">E7407*$F$5038</f>
        <v>10.82</v>
      </c>
    </row>
    <row r="7408" spans="1:6" s="45" customFormat="1" ht="14.25">
      <c r="A7408" s="229">
        <v>1901577</v>
      </c>
      <c r="B7408" s="21" t="s">
        <v>31</v>
      </c>
      <c r="C7408" s="32" t="s">
        <v>8205</v>
      </c>
      <c r="D7408" s="33" t="s">
        <v>44</v>
      </c>
      <c r="E7408" s="34">
        <v>10.86</v>
      </c>
      <c r="F7408" s="168">
        <f t="shared" si="130"/>
        <v>10.86</v>
      </c>
    </row>
    <row r="7409" spans="1:6" s="45" customFormat="1" ht="14.25">
      <c r="A7409" s="229">
        <v>1917103</v>
      </c>
      <c r="B7409" s="21" t="s">
        <v>31</v>
      </c>
      <c r="C7409" s="32" t="s">
        <v>8206</v>
      </c>
      <c r="D7409" s="33" t="s">
        <v>44</v>
      </c>
      <c r="E7409" s="34">
        <v>8.9499999999999993</v>
      </c>
      <c r="F7409" s="168">
        <f t="shared" si="130"/>
        <v>8.9499999999999993</v>
      </c>
    </row>
    <row r="7410" spans="1:6" s="45" customFormat="1" ht="14.25">
      <c r="A7410" s="229">
        <v>1917104</v>
      </c>
      <c r="B7410" s="21" t="s">
        <v>31</v>
      </c>
      <c r="C7410" s="32" t="s">
        <v>8207</v>
      </c>
      <c r="D7410" s="33" t="s">
        <v>44</v>
      </c>
      <c r="E7410" s="34">
        <v>9.11</v>
      </c>
      <c r="F7410" s="168">
        <f t="shared" si="130"/>
        <v>9.11</v>
      </c>
    </row>
    <row r="7411" spans="1:6" s="45" customFormat="1" ht="14.25">
      <c r="A7411" s="229">
        <v>1917105</v>
      </c>
      <c r="B7411" s="21" t="s">
        <v>31</v>
      </c>
      <c r="C7411" s="32" t="s">
        <v>8208</v>
      </c>
      <c r="D7411" s="33" t="s">
        <v>44</v>
      </c>
      <c r="E7411" s="34">
        <v>9.27</v>
      </c>
      <c r="F7411" s="168">
        <f t="shared" si="130"/>
        <v>9.27</v>
      </c>
    </row>
    <row r="7412" spans="1:6" s="45" customFormat="1" ht="14.25">
      <c r="A7412" s="229">
        <v>1917106</v>
      </c>
      <c r="B7412" s="21" t="s">
        <v>31</v>
      </c>
      <c r="C7412" s="32" t="s">
        <v>8209</v>
      </c>
      <c r="D7412" s="33" t="s">
        <v>44</v>
      </c>
      <c r="E7412" s="34">
        <v>9.44</v>
      </c>
      <c r="F7412" s="168">
        <f t="shared" si="130"/>
        <v>9.44</v>
      </c>
    </row>
    <row r="7413" spans="1:6" s="45" customFormat="1" ht="14.25">
      <c r="A7413" s="229">
        <v>1917107</v>
      </c>
      <c r="B7413" s="21" t="s">
        <v>31</v>
      </c>
      <c r="C7413" s="32" t="s">
        <v>8210</v>
      </c>
      <c r="D7413" s="33" t="s">
        <v>44</v>
      </c>
      <c r="E7413" s="34">
        <v>9.6199999999999992</v>
      </c>
      <c r="F7413" s="168">
        <f t="shared" si="130"/>
        <v>9.6199999999999992</v>
      </c>
    </row>
    <row r="7414" spans="1:6" s="45" customFormat="1" ht="14.25">
      <c r="A7414" s="229">
        <v>1917108</v>
      </c>
      <c r="B7414" s="21" t="s">
        <v>31</v>
      </c>
      <c r="C7414" s="32" t="s">
        <v>8211</v>
      </c>
      <c r="D7414" s="33" t="s">
        <v>44</v>
      </c>
      <c r="E7414" s="34">
        <v>9.7100000000000009</v>
      </c>
      <c r="F7414" s="168">
        <f t="shared" si="130"/>
        <v>9.7100000000000009</v>
      </c>
    </row>
    <row r="7415" spans="1:6" s="45" customFormat="1" ht="14.25">
      <c r="A7415" s="229">
        <v>1901583</v>
      </c>
      <c r="B7415" s="21" t="s">
        <v>31</v>
      </c>
      <c r="C7415" s="32" t="s">
        <v>8212</v>
      </c>
      <c r="D7415" s="33" t="s">
        <v>44</v>
      </c>
      <c r="E7415" s="34">
        <v>13.08</v>
      </c>
      <c r="F7415" s="168">
        <f t="shared" si="130"/>
        <v>13.08</v>
      </c>
    </row>
    <row r="7416" spans="1:6" s="45" customFormat="1" ht="14.25">
      <c r="A7416" s="229">
        <v>1901584</v>
      </c>
      <c r="B7416" s="21" t="s">
        <v>31</v>
      </c>
      <c r="C7416" s="32" t="s">
        <v>8213</v>
      </c>
      <c r="D7416" s="33" t="s">
        <v>44</v>
      </c>
      <c r="E7416" s="34">
        <v>13.14</v>
      </c>
      <c r="F7416" s="168">
        <f t="shared" si="130"/>
        <v>13.14</v>
      </c>
    </row>
    <row r="7417" spans="1:6" s="45" customFormat="1" ht="14.25">
      <c r="A7417" s="229">
        <v>1901585</v>
      </c>
      <c r="B7417" s="21" t="s">
        <v>31</v>
      </c>
      <c r="C7417" s="32" t="s">
        <v>8214</v>
      </c>
      <c r="D7417" s="33" t="s">
        <v>44</v>
      </c>
      <c r="E7417" s="34">
        <v>13.21</v>
      </c>
      <c r="F7417" s="168">
        <f t="shared" si="130"/>
        <v>13.21</v>
      </c>
    </row>
    <row r="7418" spans="1:6" s="45" customFormat="1" ht="14.25">
      <c r="A7418" s="229">
        <v>1901586</v>
      </c>
      <c r="B7418" s="21" t="s">
        <v>31</v>
      </c>
      <c r="C7418" s="32" t="s">
        <v>8215</v>
      </c>
      <c r="D7418" s="33" t="s">
        <v>44</v>
      </c>
      <c r="E7418" s="34">
        <v>13.28</v>
      </c>
      <c r="F7418" s="168">
        <f t="shared" si="130"/>
        <v>13.28</v>
      </c>
    </row>
    <row r="7419" spans="1:6" s="45" customFormat="1" ht="14.25">
      <c r="A7419" s="229">
        <v>1901587</v>
      </c>
      <c r="B7419" s="21" t="s">
        <v>31</v>
      </c>
      <c r="C7419" s="32" t="s">
        <v>8216</v>
      </c>
      <c r="D7419" s="33" t="s">
        <v>44</v>
      </c>
      <c r="E7419" s="34">
        <v>13.36</v>
      </c>
      <c r="F7419" s="168">
        <f t="shared" si="130"/>
        <v>13.36</v>
      </c>
    </row>
    <row r="7420" spans="1:6" s="45" customFormat="1" ht="14.25">
      <c r="A7420" s="229">
        <v>1901588</v>
      </c>
      <c r="B7420" s="21" t="s">
        <v>31</v>
      </c>
      <c r="C7420" s="32" t="s">
        <v>8217</v>
      </c>
      <c r="D7420" s="33" t="s">
        <v>44</v>
      </c>
      <c r="E7420" s="34">
        <v>13.4</v>
      </c>
      <c r="F7420" s="168">
        <f t="shared" si="130"/>
        <v>13.4</v>
      </c>
    </row>
    <row r="7421" spans="1:6" s="45" customFormat="1" ht="14.25">
      <c r="A7421" s="229">
        <v>1917139</v>
      </c>
      <c r="B7421" s="21" t="s">
        <v>31</v>
      </c>
      <c r="C7421" s="32" t="s">
        <v>8218</v>
      </c>
      <c r="D7421" s="33" t="s">
        <v>44</v>
      </c>
      <c r="E7421" s="34">
        <v>8.41</v>
      </c>
      <c r="F7421" s="168">
        <f t="shared" si="130"/>
        <v>8.41</v>
      </c>
    </row>
    <row r="7422" spans="1:6" s="45" customFormat="1" ht="14.25">
      <c r="A7422" s="229">
        <v>1917140</v>
      </c>
      <c r="B7422" s="21" t="s">
        <v>31</v>
      </c>
      <c r="C7422" s="32" t="s">
        <v>8219</v>
      </c>
      <c r="D7422" s="33" t="s">
        <v>44</v>
      </c>
      <c r="E7422" s="34">
        <v>8.5399999999999991</v>
      </c>
      <c r="F7422" s="168">
        <f t="shared" si="130"/>
        <v>8.5399999999999991</v>
      </c>
    </row>
    <row r="7423" spans="1:6" s="45" customFormat="1" ht="14.25">
      <c r="A7423" s="229">
        <v>1917141</v>
      </c>
      <c r="B7423" s="21" t="s">
        <v>31</v>
      </c>
      <c r="C7423" s="32" t="s">
        <v>8220</v>
      </c>
      <c r="D7423" s="33" t="s">
        <v>44</v>
      </c>
      <c r="E7423" s="34">
        <v>8.67</v>
      </c>
      <c r="F7423" s="168">
        <f t="shared" si="130"/>
        <v>8.67</v>
      </c>
    </row>
    <row r="7424" spans="1:6" s="45" customFormat="1" ht="14.25">
      <c r="A7424" s="229">
        <v>1917142</v>
      </c>
      <c r="B7424" s="21" t="s">
        <v>31</v>
      </c>
      <c r="C7424" s="32" t="s">
        <v>8221</v>
      </c>
      <c r="D7424" s="33" t="s">
        <v>44</v>
      </c>
      <c r="E7424" s="34">
        <v>8.81</v>
      </c>
      <c r="F7424" s="168">
        <f t="shared" si="130"/>
        <v>8.81</v>
      </c>
    </row>
    <row r="7425" spans="1:6" s="45" customFormat="1" ht="14.25">
      <c r="A7425" s="229">
        <v>1917143</v>
      </c>
      <c r="B7425" s="21" t="s">
        <v>31</v>
      </c>
      <c r="C7425" s="32" t="s">
        <v>8222</v>
      </c>
      <c r="D7425" s="33" t="s">
        <v>44</v>
      </c>
      <c r="E7425" s="34">
        <v>8.9499999999999993</v>
      </c>
      <c r="F7425" s="168">
        <f t="shared" si="130"/>
        <v>8.9499999999999993</v>
      </c>
    </row>
    <row r="7426" spans="1:6" s="45" customFormat="1" ht="14.25">
      <c r="A7426" s="229">
        <v>1917144</v>
      </c>
      <c r="B7426" s="21" t="s">
        <v>31</v>
      </c>
      <c r="C7426" s="32" t="s">
        <v>8223</v>
      </c>
      <c r="D7426" s="33" t="s">
        <v>44</v>
      </c>
      <c r="E7426" s="34">
        <v>9.0299999999999994</v>
      </c>
      <c r="F7426" s="168">
        <f t="shared" si="130"/>
        <v>9.0299999999999994</v>
      </c>
    </row>
    <row r="7427" spans="1:6" s="45" customFormat="1" ht="14.25">
      <c r="A7427" s="229">
        <v>1917175</v>
      </c>
      <c r="B7427" s="21" t="s">
        <v>31</v>
      </c>
      <c r="C7427" s="32" t="s">
        <v>8224</v>
      </c>
      <c r="D7427" s="33" t="s">
        <v>44</v>
      </c>
      <c r="E7427" s="34">
        <v>7.94</v>
      </c>
      <c r="F7427" s="168">
        <f t="shared" si="130"/>
        <v>7.94</v>
      </c>
    </row>
    <row r="7428" spans="1:6" s="45" customFormat="1" ht="14.25">
      <c r="A7428" s="229">
        <v>1917176</v>
      </c>
      <c r="B7428" s="21" t="s">
        <v>31</v>
      </c>
      <c r="C7428" s="32" t="s">
        <v>8225</v>
      </c>
      <c r="D7428" s="33" t="s">
        <v>44</v>
      </c>
      <c r="E7428" s="34">
        <v>8.0500000000000007</v>
      </c>
      <c r="F7428" s="168">
        <f t="shared" si="130"/>
        <v>8.0500000000000007</v>
      </c>
    </row>
    <row r="7429" spans="1:6" s="45" customFormat="1" ht="14.25">
      <c r="A7429" s="229">
        <v>1917177</v>
      </c>
      <c r="B7429" s="21" t="s">
        <v>31</v>
      </c>
      <c r="C7429" s="32" t="s">
        <v>8226</v>
      </c>
      <c r="D7429" s="33" t="s">
        <v>44</v>
      </c>
      <c r="E7429" s="34">
        <v>8.17</v>
      </c>
      <c r="F7429" s="168">
        <f t="shared" si="130"/>
        <v>8.17</v>
      </c>
    </row>
    <row r="7430" spans="1:6" s="45" customFormat="1" ht="14.25">
      <c r="A7430" s="229">
        <v>1917178</v>
      </c>
      <c r="B7430" s="21" t="s">
        <v>31</v>
      </c>
      <c r="C7430" s="32" t="s">
        <v>8227</v>
      </c>
      <c r="D7430" s="33" t="s">
        <v>44</v>
      </c>
      <c r="E7430" s="34">
        <v>8.2899999999999991</v>
      </c>
      <c r="F7430" s="168">
        <f t="shared" si="130"/>
        <v>8.2899999999999991</v>
      </c>
    </row>
    <row r="7431" spans="1:6" s="45" customFormat="1" ht="14.25">
      <c r="A7431" s="229">
        <v>1917179</v>
      </c>
      <c r="B7431" s="21" t="s">
        <v>31</v>
      </c>
      <c r="C7431" s="32" t="s">
        <v>8228</v>
      </c>
      <c r="D7431" s="33" t="s">
        <v>44</v>
      </c>
      <c r="E7431" s="34">
        <v>8.42</v>
      </c>
      <c r="F7431" s="168">
        <f t="shared" si="130"/>
        <v>8.42</v>
      </c>
    </row>
    <row r="7432" spans="1:6" s="45" customFormat="1" ht="14.25">
      <c r="A7432" s="229">
        <v>1917180</v>
      </c>
      <c r="B7432" s="21" t="s">
        <v>31</v>
      </c>
      <c r="C7432" s="32" t="s">
        <v>8229</v>
      </c>
      <c r="D7432" s="33" t="s">
        <v>44</v>
      </c>
      <c r="E7432" s="34">
        <v>8.48</v>
      </c>
      <c r="F7432" s="168">
        <f t="shared" si="130"/>
        <v>8.48</v>
      </c>
    </row>
    <row r="7433" spans="1:6" s="45" customFormat="1" ht="14.25">
      <c r="A7433" s="229">
        <v>1917211</v>
      </c>
      <c r="B7433" s="21" t="s">
        <v>31</v>
      </c>
      <c r="C7433" s="32" t="s">
        <v>8230</v>
      </c>
      <c r="D7433" s="33" t="s">
        <v>44</v>
      </c>
      <c r="E7433" s="34">
        <v>8.7200000000000006</v>
      </c>
      <c r="F7433" s="168">
        <f t="shared" si="130"/>
        <v>8.7200000000000006</v>
      </c>
    </row>
    <row r="7434" spans="1:6" s="45" customFormat="1" ht="14.25">
      <c r="A7434" s="229">
        <v>1917212</v>
      </c>
      <c r="B7434" s="21" t="s">
        <v>31</v>
      </c>
      <c r="C7434" s="32" t="s">
        <v>8231</v>
      </c>
      <c r="D7434" s="33" t="s">
        <v>44</v>
      </c>
      <c r="E7434" s="34">
        <v>8.81</v>
      </c>
      <c r="F7434" s="168">
        <f t="shared" si="130"/>
        <v>8.81</v>
      </c>
    </row>
    <row r="7435" spans="1:6" s="45" customFormat="1" ht="14.25">
      <c r="A7435" s="229">
        <v>1917213</v>
      </c>
      <c r="B7435" s="21" t="s">
        <v>31</v>
      </c>
      <c r="C7435" s="32" t="s">
        <v>8232</v>
      </c>
      <c r="D7435" s="33" t="s">
        <v>44</v>
      </c>
      <c r="E7435" s="34">
        <v>8.92</v>
      </c>
      <c r="F7435" s="168">
        <f t="shared" si="130"/>
        <v>8.92</v>
      </c>
    </row>
    <row r="7436" spans="1:6" s="45" customFormat="1" ht="14.25">
      <c r="A7436" s="229">
        <v>1917214</v>
      </c>
      <c r="B7436" s="21" t="s">
        <v>31</v>
      </c>
      <c r="C7436" s="32" t="s">
        <v>8233</v>
      </c>
      <c r="D7436" s="33" t="s">
        <v>44</v>
      </c>
      <c r="E7436" s="34">
        <v>9.02</v>
      </c>
      <c r="F7436" s="168">
        <f t="shared" si="130"/>
        <v>9.02</v>
      </c>
    </row>
    <row r="7437" spans="1:6" s="45" customFormat="1" ht="14.25">
      <c r="A7437" s="229">
        <v>1917215</v>
      </c>
      <c r="B7437" s="21" t="s">
        <v>31</v>
      </c>
      <c r="C7437" s="32" t="s">
        <v>8234</v>
      </c>
      <c r="D7437" s="33" t="s">
        <v>44</v>
      </c>
      <c r="E7437" s="34">
        <v>9.1300000000000008</v>
      </c>
      <c r="F7437" s="168">
        <f t="shared" si="130"/>
        <v>9.1300000000000008</v>
      </c>
    </row>
    <row r="7438" spans="1:6" s="45" customFormat="1" ht="14.25">
      <c r="A7438" s="229">
        <v>1917216</v>
      </c>
      <c r="B7438" s="21" t="s">
        <v>31</v>
      </c>
      <c r="C7438" s="32" t="s">
        <v>8235</v>
      </c>
      <c r="D7438" s="33" t="s">
        <v>44</v>
      </c>
      <c r="E7438" s="34">
        <v>9.19</v>
      </c>
      <c r="F7438" s="168">
        <f t="shared" si="130"/>
        <v>9.19</v>
      </c>
    </row>
    <row r="7439" spans="1:6" s="45" customFormat="1" ht="14.25">
      <c r="A7439" s="229">
        <v>1917031</v>
      </c>
      <c r="B7439" s="21" t="s">
        <v>31</v>
      </c>
      <c r="C7439" s="32" t="s">
        <v>8236</v>
      </c>
      <c r="D7439" s="33" t="s">
        <v>44</v>
      </c>
      <c r="E7439" s="34">
        <v>17.68</v>
      </c>
      <c r="F7439" s="168">
        <f t="shared" si="130"/>
        <v>17.68</v>
      </c>
    </row>
    <row r="7440" spans="1:6" s="45" customFormat="1" ht="14.25">
      <c r="A7440" s="229">
        <v>1917032</v>
      </c>
      <c r="B7440" s="21" t="s">
        <v>31</v>
      </c>
      <c r="C7440" s="32" t="s">
        <v>8237</v>
      </c>
      <c r="D7440" s="33" t="s">
        <v>44</v>
      </c>
      <c r="E7440" s="34">
        <v>18.059999999999999</v>
      </c>
      <c r="F7440" s="168">
        <f t="shared" si="130"/>
        <v>18.059999999999999</v>
      </c>
    </row>
    <row r="7441" spans="1:6" s="45" customFormat="1" ht="14.25">
      <c r="A7441" s="229">
        <v>1917033</v>
      </c>
      <c r="B7441" s="21" t="s">
        <v>31</v>
      </c>
      <c r="C7441" s="32" t="s">
        <v>8238</v>
      </c>
      <c r="D7441" s="33" t="s">
        <v>44</v>
      </c>
      <c r="E7441" s="34">
        <v>18.440000000000001</v>
      </c>
      <c r="F7441" s="168">
        <f t="shared" si="130"/>
        <v>18.440000000000001</v>
      </c>
    </row>
    <row r="7442" spans="1:6" s="45" customFormat="1" ht="14.25">
      <c r="A7442" s="229">
        <v>1917034</v>
      </c>
      <c r="B7442" s="21" t="s">
        <v>31</v>
      </c>
      <c r="C7442" s="32" t="s">
        <v>8239</v>
      </c>
      <c r="D7442" s="33" t="s">
        <v>44</v>
      </c>
      <c r="E7442" s="34">
        <v>18.84</v>
      </c>
      <c r="F7442" s="168">
        <f t="shared" si="130"/>
        <v>18.84</v>
      </c>
    </row>
    <row r="7443" spans="1:6" s="45" customFormat="1" ht="14.25">
      <c r="A7443" s="229">
        <v>1917035</v>
      </c>
      <c r="B7443" s="21" t="s">
        <v>31</v>
      </c>
      <c r="C7443" s="32" t="s">
        <v>8240</v>
      </c>
      <c r="D7443" s="33" t="s">
        <v>44</v>
      </c>
      <c r="E7443" s="34">
        <v>19.260000000000002</v>
      </c>
      <c r="F7443" s="168">
        <f t="shared" si="130"/>
        <v>19.260000000000002</v>
      </c>
    </row>
    <row r="7444" spans="1:6" s="45" customFormat="1" ht="14.25">
      <c r="A7444" s="229">
        <v>1917036</v>
      </c>
      <c r="B7444" s="21" t="s">
        <v>31</v>
      </c>
      <c r="C7444" s="32" t="s">
        <v>8241</v>
      </c>
      <c r="D7444" s="33" t="s">
        <v>44</v>
      </c>
      <c r="E7444" s="34">
        <v>19.489999999999998</v>
      </c>
      <c r="F7444" s="168">
        <f t="shared" si="130"/>
        <v>19.489999999999998</v>
      </c>
    </row>
    <row r="7445" spans="1:6" s="45" customFormat="1" ht="24">
      <c r="A7445" s="229">
        <v>1917605</v>
      </c>
      <c r="B7445" s="21" t="s">
        <v>31</v>
      </c>
      <c r="C7445" s="32" t="s">
        <v>8242</v>
      </c>
      <c r="D7445" s="33" t="s">
        <v>44</v>
      </c>
      <c r="E7445" s="34">
        <v>8.5500000000000007</v>
      </c>
      <c r="F7445" s="168">
        <f t="shared" si="130"/>
        <v>8.5500000000000007</v>
      </c>
    </row>
    <row r="7446" spans="1:6" s="45" customFormat="1" ht="24">
      <c r="A7446" s="229">
        <v>1917606</v>
      </c>
      <c r="B7446" s="21" t="s">
        <v>31</v>
      </c>
      <c r="C7446" s="32" t="s">
        <v>8243</v>
      </c>
      <c r="D7446" s="33" t="s">
        <v>44</v>
      </c>
      <c r="E7446" s="34">
        <v>9.23</v>
      </c>
      <c r="F7446" s="168">
        <f t="shared" si="130"/>
        <v>9.23</v>
      </c>
    </row>
    <row r="7447" spans="1:6" s="45" customFormat="1" ht="24">
      <c r="A7447" s="229">
        <v>1917607</v>
      </c>
      <c r="B7447" s="21" t="s">
        <v>31</v>
      </c>
      <c r="C7447" s="32" t="s">
        <v>8244</v>
      </c>
      <c r="D7447" s="33" t="s">
        <v>44</v>
      </c>
      <c r="E7447" s="34">
        <v>9.89</v>
      </c>
      <c r="F7447" s="168">
        <f t="shared" si="130"/>
        <v>9.89</v>
      </c>
    </row>
    <row r="7448" spans="1:6" s="45" customFormat="1" ht="24">
      <c r="A7448" s="229">
        <v>1917608</v>
      </c>
      <c r="B7448" s="21" t="s">
        <v>31</v>
      </c>
      <c r="C7448" s="32" t="s">
        <v>8245</v>
      </c>
      <c r="D7448" s="33" t="s">
        <v>44</v>
      </c>
      <c r="E7448" s="34">
        <v>11.04</v>
      </c>
      <c r="F7448" s="168">
        <f t="shared" si="130"/>
        <v>11.04</v>
      </c>
    </row>
    <row r="7449" spans="1:6" s="45" customFormat="1" ht="24">
      <c r="A7449" s="229">
        <v>1917609</v>
      </c>
      <c r="B7449" s="21" t="s">
        <v>31</v>
      </c>
      <c r="C7449" s="32" t="s">
        <v>8246</v>
      </c>
      <c r="D7449" s="33" t="s">
        <v>44</v>
      </c>
      <c r="E7449" s="34">
        <v>12.59</v>
      </c>
      <c r="F7449" s="168">
        <f t="shared" si="130"/>
        <v>12.59</v>
      </c>
    </row>
    <row r="7450" spans="1:6" s="45" customFormat="1" ht="24">
      <c r="A7450" s="229">
        <v>1917610</v>
      </c>
      <c r="B7450" s="21" t="s">
        <v>31</v>
      </c>
      <c r="C7450" s="32" t="s">
        <v>8247</v>
      </c>
      <c r="D7450" s="33" t="s">
        <v>44</v>
      </c>
      <c r="E7450" s="34">
        <v>14.91</v>
      </c>
      <c r="F7450" s="168">
        <f t="shared" si="130"/>
        <v>14.91</v>
      </c>
    </row>
    <row r="7451" spans="1:6" s="45" customFormat="1" ht="24">
      <c r="A7451" s="229">
        <v>1917611</v>
      </c>
      <c r="B7451" s="21" t="s">
        <v>31</v>
      </c>
      <c r="C7451" s="32" t="s">
        <v>8248</v>
      </c>
      <c r="D7451" s="33" t="s">
        <v>44</v>
      </c>
      <c r="E7451" s="34">
        <v>17.52</v>
      </c>
      <c r="F7451" s="168">
        <f t="shared" si="130"/>
        <v>17.52</v>
      </c>
    </row>
    <row r="7452" spans="1:6" s="45" customFormat="1" ht="24">
      <c r="A7452" s="229">
        <v>1917612</v>
      </c>
      <c r="B7452" s="21" t="s">
        <v>31</v>
      </c>
      <c r="C7452" s="32" t="s">
        <v>8249</v>
      </c>
      <c r="D7452" s="33" t="s">
        <v>44</v>
      </c>
      <c r="E7452" s="34">
        <v>20.61</v>
      </c>
      <c r="F7452" s="168">
        <f t="shared" si="130"/>
        <v>20.61</v>
      </c>
    </row>
    <row r="7453" spans="1:6" s="45" customFormat="1" ht="24">
      <c r="A7453" s="229">
        <v>1917613</v>
      </c>
      <c r="B7453" s="21" t="s">
        <v>31</v>
      </c>
      <c r="C7453" s="32" t="s">
        <v>8250</v>
      </c>
      <c r="D7453" s="33" t="s">
        <v>44</v>
      </c>
      <c r="E7453" s="34">
        <v>24.04</v>
      </c>
      <c r="F7453" s="168">
        <f t="shared" si="130"/>
        <v>24.04</v>
      </c>
    </row>
    <row r="7454" spans="1:6" s="45" customFormat="1" ht="24">
      <c r="A7454" s="229">
        <v>1917614</v>
      </c>
      <c r="B7454" s="21" t="s">
        <v>31</v>
      </c>
      <c r="C7454" s="32" t="s">
        <v>8251</v>
      </c>
      <c r="D7454" s="33" t="s">
        <v>44</v>
      </c>
      <c r="E7454" s="34">
        <v>27.8</v>
      </c>
      <c r="F7454" s="168">
        <f t="shared" si="130"/>
        <v>27.8</v>
      </c>
    </row>
    <row r="7455" spans="1:6" s="45" customFormat="1" ht="24">
      <c r="A7455" s="229">
        <v>1917615</v>
      </c>
      <c r="B7455" s="21" t="s">
        <v>31</v>
      </c>
      <c r="C7455" s="32" t="s">
        <v>8252</v>
      </c>
      <c r="D7455" s="33" t="s">
        <v>44</v>
      </c>
      <c r="E7455" s="34">
        <v>32.08</v>
      </c>
      <c r="F7455" s="168">
        <f t="shared" si="130"/>
        <v>32.08</v>
      </c>
    </row>
    <row r="7456" spans="1:6" s="45" customFormat="1" ht="24">
      <c r="A7456" s="229">
        <v>1917616</v>
      </c>
      <c r="B7456" s="21" t="s">
        <v>31</v>
      </c>
      <c r="C7456" s="32" t="s">
        <v>8253</v>
      </c>
      <c r="D7456" s="33" t="s">
        <v>44</v>
      </c>
      <c r="E7456" s="34">
        <v>37.21</v>
      </c>
      <c r="F7456" s="168">
        <f t="shared" si="130"/>
        <v>37.21</v>
      </c>
    </row>
    <row r="7457" spans="1:6" s="45" customFormat="1" ht="24">
      <c r="A7457" s="229">
        <v>1917617</v>
      </c>
      <c r="B7457" s="21" t="s">
        <v>31</v>
      </c>
      <c r="C7457" s="32" t="s">
        <v>8254</v>
      </c>
      <c r="D7457" s="33" t="s">
        <v>44</v>
      </c>
      <c r="E7457" s="34">
        <v>41.76</v>
      </c>
      <c r="F7457" s="168">
        <f t="shared" si="130"/>
        <v>41.76</v>
      </c>
    </row>
    <row r="7458" spans="1:6" s="45" customFormat="1" ht="24">
      <c r="A7458" s="229">
        <v>1917618</v>
      </c>
      <c r="B7458" s="21" t="s">
        <v>31</v>
      </c>
      <c r="C7458" s="32" t="s">
        <v>8255</v>
      </c>
      <c r="D7458" s="33" t="s">
        <v>44</v>
      </c>
      <c r="E7458" s="34">
        <v>47.65</v>
      </c>
      <c r="F7458" s="168">
        <f t="shared" si="130"/>
        <v>47.65</v>
      </c>
    </row>
    <row r="7459" spans="1:6" s="45" customFormat="1" ht="24">
      <c r="A7459" s="229">
        <v>1917619</v>
      </c>
      <c r="B7459" s="21" t="s">
        <v>31</v>
      </c>
      <c r="C7459" s="32" t="s">
        <v>8256</v>
      </c>
      <c r="D7459" s="33" t="s">
        <v>44</v>
      </c>
      <c r="E7459" s="34">
        <v>51.71</v>
      </c>
      <c r="F7459" s="168">
        <f t="shared" si="130"/>
        <v>51.71</v>
      </c>
    </row>
    <row r="7460" spans="1:6" s="45" customFormat="1" ht="24">
      <c r="A7460" s="229">
        <v>1917602</v>
      </c>
      <c r="B7460" s="21" t="s">
        <v>31</v>
      </c>
      <c r="C7460" s="32" t="s">
        <v>8257</v>
      </c>
      <c r="D7460" s="33" t="s">
        <v>44</v>
      </c>
      <c r="E7460" s="34">
        <v>6.26</v>
      </c>
      <c r="F7460" s="168">
        <f t="shared" si="130"/>
        <v>6.26</v>
      </c>
    </row>
    <row r="7461" spans="1:6" s="45" customFormat="1" ht="24">
      <c r="A7461" s="229">
        <v>1917603</v>
      </c>
      <c r="B7461" s="21" t="s">
        <v>31</v>
      </c>
      <c r="C7461" s="32" t="s">
        <v>8258</v>
      </c>
      <c r="D7461" s="33" t="s">
        <v>44</v>
      </c>
      <c r="E7461" s="34">
        <v>6.97</v>
      </c>
      <c r="F7461" s="168">
        <f t="shared" si="130"/>
        <v>6.97</v>
      </c>
    </row>
    <row r="7462" spans="1:6" s="45" customFormat="1" ht="24">
      <c r="A7462" s="229">
        <v>1917604</v>
      </c>
      <c r="B7462" s="21" t="s">
        <v>31</v>
      </c>
      <c r="C7462" s="32" t="s">
        <v>8259</v>
      </c>
      <c r="D7462" s="33" t="s">
        <v>44</v>
      </c>
      <c r="E7462" s="34">
        <v>7.58</v>
      </c>
      <c r="F7462" s="168">
        <f t="shared" si="130"/>
        <v>7.58</v>
      </c>
    </row>
    <row r="7463" spans="1:6" s="45" customFormat="1" ht="24">
      <c r="A7463" s="229">
        <v>1917740</v>
      </c>
      <c r="B7463" s="21" t="s">
        <v>31</v>
      </c>
      <c r="C7463" s="32" t="s">
        <v>8260</v>
      </c>
      <c r="D7463" s="33" t="s">
        <v>44</v>
      </c>
      <c r="E7463" s="34">
        <v>6.03</v>
      </c>
      <c r="F7463" s="168">
        <f t="shared" si="130"/>
        <v>6.03</v>
      </c>
    </row>
    <row r="7464" spans="1:6" s="45" customFormat="1" ht="24">
      <c r="A7464" s="229">
        <v>1917263</v>
      </c>
      <c r="B7464" s="21" t="s">
        <v>31</v>
      </c>
      <c r="C7464" s="32" t="s">
        <v>8261</v>
      </c>
      <c r="D7464" s="33" t="s">
        <v>44</v>
      </c>
      <c r="E7464" s="34">
        <v>10.87</v>
      </c>
      <c r="F7464" s="168">
        <f t="shared" si="130"/>
        <v>10.87</v>
      </c>
    </row>
    <row r="7465" spans="1:6" s="45" customFormat="1" ht="24">
      <c r="A7465" s="229">
        <v>1917264</v>
      </c>
      <c r="B7465" s="21" t="s">
        <v>31</v>
      </c>
      <c r="C7465" s="32" t="s">
        <v>8262</v>
      </c>
      <c r="D7465" s="33" t="s">
        <v>44</v>
      </c>
      <c r="E7465" s="34">
        <v>13.49</v>
      </c>
      <c r="F7465" s="168">
        <f t="shared" si="130"/>
        <v>13.49</v>
      </c>
    </row>
    <row r="7466" spans="1:6" s="45" customFormat="1" ht="24">
      <c r="A7466" s="229">
        <v>1917265</v>
      </c>
      <c r="B7466" s="21" t="s">
        <v>31</v>
      </c>
      <c r="C7466" s="32" t="s">
        <v>8263</v>
      </c>
      <c r="D7466" s="33" t="s">
        <v>44</v>
      </c>
      <c r="E7466" s="34">
        <v>17.510000000000002</v>
      </c>
      <c r="F7466" s="168">
        <f t="shared" si="130"/>
        <v>17.510000000000002</v>
      </c>
    </row>
    <row r="7467" spans="1:6" s="45" customFormat="1" ht="24">
      <c r="A7467" s="229">
        <v>1917260</v>
      </c>
      <c r="B7467" s="21" t="s">
        <v>31</v>
      </c>
      <c r="C7467" s="32" t="s">
        <v>8264</v>
      </c>
      <c r="D7467" s="33" t="s">
        <v>44</v>
      </c>
      <c r="E7467" s="34">
        <v>6.59</v>
      </c>
      <c r="F7467" s="168">
        <f t="shared" si="130"/>
        <v>6.59</v>
      </c>
    </row>
    <row r="7468" spans="1:6" s="45" customFormat="1" ht="24">
      <c r="A7468" s="229">
        <v>1917261</v>
      </c>
      <c r="B7468" s="21" t="s">
        <v>31</v>
      </c>
      <c r="C7468" s="32" t="s">
        <v>8265</v>
      </c>
      <c r="D7468" s="33" t="s">
        <v>44</v>
      </c>
      <c r="E7468" s="34">
        <v>7.34</v>
      </c>
      <c r="F7468" s="168">
        <f t="shared" si="130"/>
        <v>7.34</v>
      </c>
    </row>
    <row r="7469" spans="1:6" s="45" customFormat="1" ht="24">
      <c r="A7469" s="229">
        <v>1917262</v>
      </c>
      <c r="B7469" s="21" t="s">
        <v>31</v>
      </c>
      <c r="C7469" s="32" t="s">
        <v>8266</v>
      </c>
      <c r="D7469" s="33" t="s">
        <v>44</v>
      </c>
      <c r="E7469" s="34">
        <v>8.6999999999999993</v>
      </c>
      <c r="F7469" s="168">
        <f t="shared" si="130"/>
        <v>8.6999999999999993</v>
      </c>
    </row>
    <row r="7470" spans="1:6" s="45" customFormat="1" ht="24">
      <c r="A7470" s="229">
        <v>1917727</v>
      </c>
      <c r="B7470" s="21" t="s">
        <v>31</v>
      </c>
      <c r="C7470" s="32" t="s">
        <v>8267</v>
      </c>
      <c r="D7470" s="33" t="s">
        <v>44</v>
      </c>
      <c r="E7470" s="34">
        <v>6.37</v>
      </c>
      <c r="F7470" s="168">
        <f t="shared" si="130"/>
        <v>6.37</v>
      </c>
    </row>
    <row r="7471" spans="1:6" s="45" customFormat="1" ht="24">
      <c r="A7471" s="229">
        <v>1917351</v>
      </c>
      <c r="B7471" s="21" t="s">
        <v>31</v>
      </c>
      <c r="C7471" s="32" t="s">
        <v>8268</v>
      </c>
      <c r="D7471" s="33" t="s">
        <v>44</v>
      </c>
      <c r="E7471" s="34">
        <v>9.49</v>
      </c>
      <c r="F7471" s="168">
        <f t="shared" ref="F7471:F7534" si="131">E7471*$F$5038</f>
        <v>9.49</v>
      </c>
    </row>
    <row r="7472" spans="1:6" s="45" customFormat="1" ht="24">
      <c r="A7472" s="229">
        <v>1917352</v>
      </c>
      <c r="B7472" s="21" t="s">
        <v>31</v>
      </c>
      <c r="C7472" s="32" t="s">
        <v>8269</v>
      </c>
      <c r="D7472" s="33" t="s">
        <v>44</v>
      </c>
      <c r="E7472" s="34">
        <v>12.55</v>
      </c>
      <c r="F7472" s="168">
        <f t="shared" si="131"/>
        <v>12.55</v>
      </c>
    </row>
    <row r="7473" spans="1:6" s="45" customFormat="1" ht="24">
      <c r="A7473" s="229">
        <v>1917353</v>
      </c>
      <c r="B7473" s="21" t="s">
        <v>31</v>
      </c>
      <c r="C7473" s="32" t="s">
        <v>8270</v>
      </c>
      <c r="D7473" s="33" t="s">
        <v>44</v>
      </c>
      <c r="E7473" s="34">
        <v>16.14</v>
      </c>
      <c r="F7473" s="168">
        <f t="shared" si="131"/>
        <v>16.14</v>
      </c>
    </row>
    <row r="7474" spans="1:6" s="45" customFormat="1" ht="24">
      <c r="A7474" s="229">
        <v>1917354</v>
      </c>
      <c r="B7474" s="21" t="s">
        <v>31</v>
      </c>
      <c r="C7474" s="32" t="s">
        <v>8271</v>
      </c>
      <c r="D7474" s="33" t="s">
        <v>44</v>
      </c>
      <c r="E7474" s="34">
        <v>21.01</v>
      </c>
      <c r="F7474" s="168">
        <f t="shared" si="131"/>
        <v>21.01</v>
      </c>
    </row>
    <row r="7475" spans="1:6" s="45" customFormat="1" ht="24">
      <c r="A7475" s="229">
        <v>1917355</v>
      </c>
      <c r="B7475" s="21" t="s">
        <v>31</v>
      </c>
      <c r="C7475" s="32" t="s">
        <v>8272</v>
      </c>
      <c r="D7475" s="33" t="s">
        <v>44</v>
      </c>
      <c r="E7475" s="34">
        <v>27.1</v>
      </c>
      <c r="F7475" s="168">
        <f t="shared" si="131"/>
        <v>27.1</v>
      </c>
    </row>
    <row r="7476" spans="1:6" s="45" customFormat="1" ht="24">
      <c r="A7476" s="229">
        <v>1917356</v>
      </c>
      <c r="B7476" s="21" t="s">
        <v>31</v>
      </c>
      <c r="C7476" s="32" t="s">
        <v>8273</v>
      </c>
      <c r="D7476" s="33" t="s">
        <v>44</v>
      </c>
      <c r="E7476" s="34">
        <v>33.26</v>
      </c>
      <c r="F7476" s="168">
        <f t="shared" si="131"/>
        <v>33.26</v>
      </c>
    </row>
    <row r="7477" spans="1:6" s="45" customFormat="1" ht="24">
      <c r="A7477" s="229">
        <v>1917357</v>
      </c>
      <c r="B7477" s="21" t="s">
        <v>31</v>
      </c>
      <c r="C7477" s="32" t="s">
        <v>8274</v>
      </c>
      <c r="D7477" s="33" t="s">
        <v>44</v>
      </c>
      <c r="E7477" s="34">
        <v>38.049999999999997</v>
      </c>
      <c r="F7477" s="168">
        <f t="shared" si="131"/>
        <v>38.049999999999997</v>
      </c>
    </row>
    <row r="7478" spans="1:6" s="45" customFormat="1" ht="24">
      <c r="A7478" s="229">
        <v>1917348</v>
      </c>
      <c r="B7478" s="21" t="s">
        <v>31</v>
      </c>
      <c r="C7478" s="32" t="s">
        <v>8275</v>
      </c>
      <c r="D7478" s="33" t="s">
        <v>44</v>
      </c>
      <c r="E7478" s="34">
        <v>5.73</v>
      </c>
      <c r="F7478" s="168">
        <f t="shared" si="131"/>
        <v>5.73</v>
      </c>
    </row>
    <row r="7479" spans="1:6" s="45" customFormat="1" ht="24">
      <c r="A7479" s="229">
        <v>1917349</v>
      </c>
      <c r="B7479" s="21" t="s">
        <v>31</v>
      </c>
      <c r="C7479" s="32" t="s">
        <v>8276</v>
      </c>
      <c r="D7479" s="33" t="s">
        <v>44</v>
      </c>
      <c r="E7479" s="34">
        <v>6.21</v>
      </c>
      <c r="F7479" s="168">
        <f t="shared" si="131"/>
        <v>6.21</v>
      </c>
    </row>
    <row r="7480" spans="1:6" s="45" customFormat="1" ht="24">
      <c r="A7480" s="229">
        <v>1917350</v>
      </c>
      <c r="B7480" s="21" t="s">
        <v>31</v>
      </c>
      <c r="C7480" s="32" t="s">
        <v>8277</v>
      </c>
      <c r="D7480" s="33" t="s">
        <v>44</v>
      </c>
      <c r="E7480" s="34">
        <v>7.06</v>
      </c>
      <c r="F7480" s="168">
        <f t="shared" si="131"/>
        <v>7.06</v>
      </c>
    </row>
    <row r="7481" spans="1:6" s="45" customFormat="1" ht="24">
      <c r="A7481" s="229">
        <v>1917731</v>
      </c>
      <c r="B7481" s="21" t="s">
        <v>31</v>
      </c>
      <c r="C7481" s="32" t="s">
        <v>8278</v>
      </c>
      <c r="D7481" s="33" t="s">
        <v>44</v>
      </c>
      <c r="E7481" s="34">
        <v>5.62</v>
      </c>
      <c r="F7481" s="168">
        <f t="shared" si="131"/>
        <v>5.62</v>
      </c>
    </row>
    <row r="7482" spans="1:6" s="45" customFormat="1" ht="24">
      <c r="A7482" s="229">
        <v>1917463</v>
      </c>
      <c r="B7482" s="21" t="s">
        <v>31</v>
      </c>
      <c r="C7482" s="32" t="s">
        <v>8279</v>
      </c>
      <c r="D7482" s="33" t="s">
        <v>44</v>
      </c>
      <c r="E7482" s="34">
        <v>9.65</v>
      </c>
      <c r="F7482" s="168">
        <f t="shared" si="131"/>
        <v>9.65</v>
      </c>
    </row>
    <row r="7483" spans="1:6" s="45" customFormat="1" ht="24">
      <c r="A7483" s="229">
        <v>1917464</v>
      </c>
      <c r="B7483" s="21" t="s">
        <v>31</v>
      </c>
      <c r="C7483" s="32" t="s">
        <v>8280</v>
      </c>
      <c r="D7483" s="33" t="s">
        <v>44</v>
      </c>
      <c r="E7483" s="34">
        <v>11.17</v>
      </c>
      <c r="F7483" s="168">
        <f t="shared" si="131"/>
        <v>11.17</v>
      </c>
    </row>
    <row r="7484" spans="1:6" s="45" customFormat="1" ht="24">
      <c r="A7484" s="229">
        <v>1917465</v>
      </c>
      <c r="B7484" s="21" t="s">
        <v>31</v>
      </c>
      <c r="C7484" s="32" t="s">
        <v>8281</v>
      </c>
      <c r="D7484" s="33" t="s">
        <v>44</v>
      </c>
      <c r="E7484" s="34">
        <v>12.88</v>
      </c>
      <c r="F7484" s="168">
        <f t="shared" si="131"/>
        <v>12.88</v>
      </c>
    </row>
    <row r="7485" spans="1:6" s="45" customFormat="1" ht="24">
      <c r="A7485" s="229">
        <v>1917466</v>
      </c>
      <c r="B7485" s="21" t="s">
        <v>31</v>
      </c>
      <c r="C7485" s="32" t="s">
        <v>8282</v>
      </c>
      <c r="D7485" s="33" t="s">
        <v>44</v>
      </c>
      <c r="E7485" s="34">
        <v>15.35</v>
      </c>
      <c r="F7485" s="168">
        <f t="shared" si="131"/>
        <v>15.35</v>
      </c>
    </row>
    <row r="7486" spans="1:6" s="45" customFormat="1" ht="24">
      <c r="A7486" s="229">
        <v>1917467</v>
      </c>
      <c r="B7486" s="21" t="s">
        <v>31</v>
      </c>
      <c r="C7486" s="32" t="s">
        <v>8283</v>
      </c>
      <c r="D7486" s="33" t="s">
        <v>44</v>
      </c>
      <c r="E7486" s="34">
        <v>19.02</v>
      </c>
      <c r="F7486" s="168">
        <f t="shared" si="131"/>
        <v>19.02</v>
      </c>
    </row>
    <row r="7487" spans="1:6" s="45" customFormat="1" ht="24">
      <c r="A7487" s="229">
        <v>1917468</v>
      </c>
      <c r="B7487" s="21" t="s">
        <v>31</v>
      </c>
      <c r="C7487" s="32" t="s">
        <v>8284</v>
      </c>
      <c r="D7487" s="33" t="s">
        <v>44</v>
      </c>
      <c r="E7487" s="34">
        <v>23.22</v>
      </c>
      <c r="F7487" s="168">
        <f t="shared" si="131"/>
        <v>23.22</v>
      </c>
    </row>
    <row r="7488" spans="1:6" s="45" customFormat="1" ht="24">
      <c r="A7488" s="229">
        <v>1917469</v>
      </c>
      <c r="B7488" s="21" t="s">
        <v>31</v>
      </c>
      <c r="C7488" s="32" t="s">
        <v>8285</v>
      </c>
      <c r="D7488" s="33" t="s">
        <v>44</v>
      </c>
      <c r="E7488" s="34">
        <v>27.86</v>
      </c>
      <c r="F7488" s="168">
        <f t="shared" si="131"/>
        <v>27.86</v>
      </c>
    </row>
    <row r="7489" spans="1:6" s="45" customFormat="1" ht="24">
      <c r="A7489" s="229">
        <v>1917470</v>
      </c>
      <c r="B7489" s="21" t="s">
        <v>31</v>
      </c>
      <c r="C7489" s="32" t="s">
        <v>8286</v>
      </c>
      <c r="D7489" s="33" t="s">
        <v>44</v>
      </c>
      <c r="E7489" s="34">
        <v>33.28</v>
      </c>
      <c r="F7489" s="168">
        <f t="shared" si="131"/>
        <v>33.28</v>
      </c>
    </row>
    <row r="7490" spans="1:6" s="45" customFormat="1" ht="24">
      <c r="A7490" s="229">
        <v>1917471</v>
      </c>
      <c r="B7490" s="21" t="s">
        <v>31</v>
      </c>
      <c r="C7490" s="32" t="s">
        <v>8287</v>
      </c>
      <c r="D7490" s="33" t="s">
        <v>44</v>
      </c>
      <c r="E7490" s="34">
        <v>39.69</v>
      </c>
      <c r="F7490" s="168">
        <f t="shared" si="131"/>
        <v>39.69</v>
      </c>
    </row>
    <row r="7491" spans="1:6" s="45" customFormat="1" ht="24">
      <c r="A7491" s="229">
        <v>1917472</v>
      </c>
      <c r="B7491" s="21" t="s">
        <v>31</v>
      </c>
      <c r="C7491" s="32" t="s">
        <v>8288</v>
      </c>
      <c r="D7491" s="33" t="s">
        <v>44</v>
      </c>
      <c r="E7491" s="34">
        <v>42.51</v>
      </c>
      <c r="F7491" s="168">
        <f t="shared" si="131"/>
        <v>42.51</v>
      </c>
    </row>
    <row r="7492" spans="1:6" s="45" customFormat="1" ht="24">
      <c r="A7492" s="229">
        <v>1917460</v>
      </c>
      <c r="B7492" s="21" t="s">
        <v>31</v>
      </c>
      <c r="C7492" s="32" t="s">
        <v>8289</v>
      </c>
      <c r="D7492" s="33" t="s">
        <v>44</v>
      </c>
      <c r="E7492" s="34">
        <v>5.59</v>
      </c>
      <c r="F7492" s="168">
        <f t="shared" si="131"/>
        <v>5.59</v>
      </c>
    </row>
    <row r="7493" spans="1:6" s="45" customFormat="1" ht="24">
      <c r="A7493" s="229">
        <v>1917461</v>
      </c>
      <c r="B7493" s="21" t="s">
        <v>31</v>
      </c>
      <c r="C7493" s="32" t="s">
        <v>8290</v>
      </c>
      <c r="D7493" s="33" t="s">
        <v>44</v>
      </c>
      <c r="E7493" s="34">
        <v>6.63</v>
      </c>
      <c r="F7493" s="168">
        <f t="shared" si="131"/>
        <v>6.63</v>
      </c>
    </row>
    <row r="7494" spans="1:6" s="45" customFormat="1" ht="24">
      <c r="A7494" s="229">
        <v>1917462</v>
      </c>
      <c r="B7494" s="21" t="s">
        <v>31</v>
      </c>
      <c r="C7494" s="32" t="s">
        <v>8291</v>
      </c>
      <c r="D7494" s="33" t="s">
        <v>44</v>
      </c>
      <c r="E7494" s="34">
        <v>7.89</v>
      </c>
      <c r="F7494" s="168">
        <f t="shared" si="131"/>
        <v>7.89</v>
      </c>
    </row>
    <row r="7495" spans="1:6" s="45" customFormat="1" ht="24">
      <c r="A7495" s="229">
        <v>1917735</v>
      </c>
      <c r="B7495" s="21" t="s">
        <v>31</v>
      </c>
      <c r="C7495" s="32" t="s">
        <v>8292</v>
      </c>
      <c r="D7495" s="33" t="s">
        <v>44</v>
      </c>
      <c r="E7495" s="34">
        <v>4.99</v>
      </c>
      <c r="F7495" s="168">
        <f t="shared" si="131"/>
        <v>4.99</v>
      </c>
    </row>
    <row r="7496" spans="1:6" s="45" customFormat="1" ht="14.25">
      <c r="A7496" s="229">
        <v>1917061</v>
      </c>
      <c r="B7496" s="21" t="s">
        <v>31</v>
      </c>
      <c r="C7496" s="32" t="s">
        <v>8293</v>
      </c>
      <c r="D7496" s="33" t="s">
        <v>44</v>
      </c>
      <c r="E7496" s="34">
        <v>13.11</v>
      </c>
      <c r="F7496" s="168">
        <f t="shared" si="131"/>
        <v>13.11</v>
      </c>
    </row>
    <row r="7497" spans="1:6" s="45" customFormat="1" ht="14.25">
      <c r="A7497" s="229">
        <v>1917062</v>
      </c>
      <c r="B7497" s="21" t="s">
        <v>31</v>
      </c>
      <c r="C7497" s="32" t="s">
        <v>8294</v>
      </c>
      <c r="D7497" s="33" t="s">
        <v>44</v>
      </c>
      <c r="E7497" s="34">
        <v>13.36</v>
      </c>
      <c r="F7497" s="168">
        <f t="shared" si="131"/>
        <v>13.36</v>
      </c>
    </row>
    <row r="7498" spans="1:6" s="45" customFormat="1" ht="14.25">
      <c r="A7498" s="229">
        <v>1917063</v>
      </c>
      <c r="B7498" s="21" t="s">
        <v>31</v>
      </c>
      <c r="C7498" s="32" t="s">
        <v>8295</v>
      </c>
      <c r="D7498" s="33" t="s">
        <v>44</v>
      </c>
      <c r="E7498" s="34">
        <v>13.62</v>
      </c>
      <c r="F7498" s="168">
        <f t="shared" si="131"/>
        <v>13.62</v>
      </c>
    </row>
    <row r="7499" spans="1:6" s="45" customFormat="1" ht="14.25">
      <c r="A7499" s="229">
        <v>1917064</v>
      </c>
      <c r="B7499" s="21" t="s">
        <v>31</v>
      </c>
      <c r="C7499" s="32" t="s">
        <v>8296</v>
      </c>
      <c r="D7499" s="33" t="s">
        <v>44</v>
      </c>
      <c r="E7499" s="34">
        <v>13.89</v>
      </c>
      <c r="F7499" s="168">
        <f t="shared" si="131"/>
        <v>13.89</v>
      </c>
    </row>
    <row r="7500" spans="1:6" s="45" customFormat="1" ht="14.25">
      <c r="A7500" s="229">
        <v>1917065</v>
      </c>
      <c r="B7500" s="21" t="s">
        <v>31</v>
      </c>
      <c r="C7500" s="32" t="s">
        <v>8297</v>
      </c>
      <c r="D7500" s="33" t="s">
        <v>44</v>
      </c>
      <c r="E7500" s="34">
        <v>14.18</v>
      </c>
      <c r="F7500" s="168">
        <f t="shared" si="131"/>
        <v>14.18</v>
      </c>
    </row>
    <row r="7501" spans="1:6" s="45" customFormat="1" ht="14.25">
      <c r="A7501" s="229">
        <v>1917066</v>
      </c>
      <c r="B7501" s="21" t="s">
        <v>31</v>
      </c>
      <c r="C7501" s="32" t="s">
        <v>8298</v>
      </c>
      <c r="D7501" s="33" t="s">
        <v>44</v>
      </c>
      <c r="E7501" s="34">
        <v>14.34</v>
      </c>
      <c r="F7501" s="168">
        <f t="shared" si="131"/>
        <v>14.34</v>
      </c>
    </row>
    <row r="7502" spans="1:6" s="45" customFormat="1" ht="14.25">
      <c r="A7502" s="229">
        <v>1901590</v>
      </c>
      <c r="B7502" s="21" t="s">
        <v>31</v>
      </c>
      <c r="C7502" s="32" t="s">
        <v>8299</v>
      </c>
      <c r="D7502" s="33" t="s">
        <v>44</v>
      </c>
      <c r="E7502" s="34">
        <v>8.1999999999999993</v>
      </c>
      <c r="F7502" s="168">
        <f t="shared" si="131"/>
        <v>8.1999999999999993</v>
      </c>
    </row>
    <row r="7503" spans="1:6" s="45" customFormat="1" ht="14.25">
      <c r="A7503" s="229">
        <v>1901591</v>
      </c>
      <c r="B7503" s="21" t="s">
        <v>31</v>
      </c>
      <c r="C7503" s="32" t="s">
        <v>8300</v>
      </c>
      <c r="D7503" s="33" t="s">
        <v>44</v>
      </c>
      <c r="E7503" s="34">
        <v>8.27</v>
      </c>
      <c r="F7503" s="168">
        <f t="shared" si="131"/>
        <v>8.27</v>
      </c>
    </row>
    <row r="7504" spans="1:6" s="45" customFormat="1" ht="14.25">
      <c r="A7504" s="229">
        <v>1901592</v>
      </c>
      <c r="B7504" s="21" t="s">
        <v>31</v>
      </c>
      <c r="C7504" s="32" t="s">
        <v>8301</v>
      </c>
      <c r="D7504" s="33" t="s">
        <v>44</v>
      </c>
      <c r="E7504" s="34">
        <v>8.35</v>
      </c>
      <c r="F7504" s="168">
        <f t="shared" si="131"/>
        <v>8.35</v>
      </c>
    </row>
    <row r="7505" spans="1:6" s="45" customFormat="1" ht="14.25">
      <c r="A7505" s="229">
        <v>1901593</v>
      </c>
      <c r="B7505" s="21" t="s">
        <v>31</v>
      </c>
      <c r="C7505" s="32" t="s">
        <v>8302</v>
      </c>
      <c r="D7505" s="33" t="s">
        <v>44</v>
      </c>
      <c r="E7505" s="34">
        <v>8.42</v>
      </c>
      <c r="F7505" s="168">
        <f t="shared" si="131"/>
        <v>8.42</v>
      </c>
    </row>
    <row r="7506" spans="1:6" s="45" customFormat="1" ht="14.25">
      <c r="A7506" s="229">
        <v>1901594</v>
      </c>
      <c r="B7506" s="21" t="s">
        <v>31</v>
      </c>
      <c r="C7506" s="32" t="s">
        <v>8303</v>
      </c>
      <c r="D7506" s="33" t="s">
        <v>44</v>
      </c>
      <c r="E7506" s="34">
        <v>8.5</v>
      </c>
      <c r="F7506" s="168">
        <f t="shared" si="131"/>
        <v>8.5</v>
      </c>
    </row>
    <row r="7507" spans="1:6" s="45" customFormat="1" ht="14.25">
      <c r="A7507" s="229">
        <v>1901589</v>
      </c>
      <c r="B7507" s="21" t="s">
        <v>31</v>
      </c>
      <c r="C7507" s="32" t="s">
        <v>8304</v>
      </c>
      <c r="D7507" s="33" t="s">
        <v>44</v>
      </c>
      <c r="E7507" s="34">
        <v>8.5500000000000007</v>
      </c>
      <c r="F7507" s="168">
        <f t="shared" si="131"/>
        <v>8.5500000000000007</v>
      </c>
    </row>
    <row r="7508" spans="1:6" s="45" customFormat="1" ht="14.25">
      <c r="A7508" s="229">
        <v>1901596</v>
      </c>
      <c r="B7508" s="21" t="s">
        <v>31</v>
      </c>
      <c r="C7508" s="32" t="s">
        <v>8305</v>
      </c>
      <c r="D7508" s="33" t="s">
        <v>44</v>
      </c>
      <c r="E7508" s="34">
        <v>10.76</v>
      </c>
      <c r="F7508" s="168">
        <f t="shared" si="131"/>
        <v>10.76</v>
      </c>
    </row>
    <row r="7509" spans="1:6" s="45" customFormat="1" ht="14.25">
      <c r="A7509" s="229">
        <v>1901597</v>
      </c>
      <c r="B7509" s="21" t="s">
        <v>31</v>
      </c>
      <c r="C7509" s="32" t="s">
        <v>8306</v>
      </c>
      <c r="D7509" s="33" t="s">
        <v>44</v>
      </c>
      <c r="E7509" s="34">
        <v>10.82</v>
      </c>
      <c r="F7509" s="168">
        <f t="shared" si="131"/>
        <v>10.82</v>
      </c>
    </row>
    <row r="7510" spans="1:6" s="45" customFormat="1" ht="14.25">
      <c r="A7510" s="229">
        <v>1901598</v>
      </c>
      <c r="B7510" s="21" t="s">
        <v>31</v>
      </c>
      <c r="C7510" s="32" t="s">
        <v>8307</v>
      </c>
      <c r="D7510" s="33" t="s">
        <v>44</v>
      </c>
      <c r="E7510" s="34">
        <v>10.89</v>
      </c>
      <c r="F7510" s="168">
        <f t="shared" si="131"/>
        <v>10.89</v>
      </c>
    </row>
    <row r="7511" spans="1:6" s="45" customFormat="1" ht="14.25">
      <c r="A7511" s="229">
        <v>1901599</v>
      </c>
      <c r="B7511" s="21" t="s">
        <v>31</v>
      </c>
      <c r="C7511" s="32" t="s">
        <v>8308</v>
      </c>
      <c r="D7511" s="33" t="s">
        <v>44</v>
      </c>
      <c r="E7511" s="34">
        <v>10.96</v>
      </c>
      <c r="F7511" s="168">
        <f t="shared" si="131"/>
        <v>10.96</v>
      </c>
    </row>
    <row r="7512" spans="1:6" s="45" customFormat="1" ht="14.25">
      <c r="A7512" s="229">
        <v>1901600</v>
      </c>
      <c r="B7512" s="21" t="s">
        <v>31</v>
      </c>
      <c r="C7512" s="32" t="s">
        <v>8309</v>
      </c>
      <c r="D7512" s="33" t="s">
        <v>44</v>
      </c>
      <c r="E7512" s="34">
        <v>11.04</v>
      </c>
      <c r="F7512" s="168">
        <f t="shared" si="131"/>
        <v>11.04</v>
      </c>
    </row>
    <row r="7513" spans="1:6" s="45" customFormat="1" ht="14.25">
      <c r="A7513" s="229">
        <v>1901595</v>
      </c>
      <c r="B7513" s="21" t="s">
        <v>31</v>
      </c>
      <c r="C7513" s="32" t="s">
        <v>8310</v>
      </c>
      <c r="D7513" s="33" t="s">
        <v>44</v>
      </c>
      <c r="E7513" s="34">
        <v>11.08</v>
      </c>
      <c r="F7513" s="168">
        <f t="shared" si="131"/>
        <v>11.08</v>
      </c>
    </row>
    <row r="7514" spans="1:6" s="45" customFormat="1" ht="14.25">
      <c r="A7514" s="229">
        <v>1917097</v>
      </c>
      <c r="B7514" s="21" t="s">
        <v>31</v>
      </c>
      <c r="C7514" s="32" t="s">
        <v>8311</v>
      </c>
      <c r="D7514" s="33" t="s">
        <v>44</v>
      </c>
      <c r="E7514" s="34">
        <v>9.06</v>
      </c>
      <c r="F7514" s="168">
        <f t="shared" si="131"/>
        <v>9.06</v>
      </c>
    </row>
    <row r="7515" spans="1:6" s="45" customFormat="1" ht="14.25">
      <c r="A7515" s="229">
        <v>1917098</v>
      </c>
      <c r="B7515" s="21" t="s">
        <v>31</v>
      </c>
      <c r="C7515" s="32" t="s">
        <v>8312</v>
      </c>
      <c r="D7515" s="33" t="s">
        <v>44</v>
      </c>
      <c r="E7515" s="34">
        <v>9.2100000000000009</v>
      </c>
      <c r="F7515" s="168">
        <f t="shared" si="131"/>
        <v>9.2100000000000009</v>
      </c>
    </row>
    <row r="7516" spans="1:6" s="45" customFormat="1" ht="14.25">
      <c r="A7516" s="229">
        <v>1917099</v>
      </c>
      <c r="B7516" s="21" t="s">
        <v>31</v>
      </c>
      <c r="C7516" s="32" t="s">
        <v>8313</v>
      </c>
      <c r="D7516" s="33" t="s">
        <v>44</v>
      </c>
      <c r="E7516" s="34">
        <v>9.3699999999999992</v>
      </c>
      <c r="F7516" s="168">
        <f t="shared" si="131"/>
        <v>9.3699999999999992</v>
      </c>
    </row>
    <row r="7517" spans="1:6" s="45" customFormat="1" ht="14.25">
      <c r="A7517" s="229">
        <v>1917100</v>
      </c>
      <c r="B7517" s="21" t="s">
        <v>31</v>
      </c>
      <c r="C7517" s="32" t="s">
        <v>8314</v>
      </c>
      <c r="D7517" s="33" t="s">
        <v>44</v>
      </c>
      <c r="E7517" s="34">
        <v>9.5399999999999991</v>
      </c>
      <c r="F7517" s="168">
        <f t="shared" si="131"/>
        <v>9.5399999999999991</v>
      </c>
    </row>
    <row r="7518" spans="1:6" s="45" customFormat="1" ht="14.25">
      <c r="A7518" s="229">
        <v>1917101</v>
      </c>
      <c r="B7518" s="21" t="s">
        <v>31</v>
      </c>
      <c r="C7518" s="32" t="s">
        <v>8315</v>
      </c>
      <c r="D7518" s="33" t="s">
        <v>44</v>
      </c>
      <c r="E7518" s="34">
        <v>9.7200000000000006</v>
      </c>
      <c r="F7518" s="168">
        <f t="shared" si="131"/>
        <v>9.7200000000000006</v>
      </c>
    </row>
    <row r="7519" spans="1:6" s="45" customFormat="1" ht="14.25">
      <c r="A7519" s="229">
        <v>1917102</v>
      </c>
      <c r="B7519" s="21" t="s">
        <v>31</v>
      </c>
      <c r="C7519" s="32" t="s">
        <v>8316</v>
      </c>
      <c r="D7519" s="33" t="s">
        <v>44</v>
      </c>
      <c r="E7519" s="34">
        <v>9.81</v>
      </c>
      <c r="F7519" s="168">
        <f t="shared" si="131"/>
        <v>9.81</v>
      </c>
    </row>
    <row r="7520" spans="1:6" s="45" customFormat="1" ht="14.25">
      <c r="A7520" s="229">
        <v>1901601</v>
      </c>
      <c r="B7520" s="21" t="s">
        <v>31</v>
      </c>
      <c r="C7520" s="32" t="s">
        <v>8317</v>
      </c>
      <c r="D7520" s="33" t="s">
        <v>44</v>
      </c>
      <c r="E7520" s="34">
        <v>13.38</v>
      </c>
      <c r="F7520" s="168">
        <f t="shared" si="131"/>
        <v>13.38</v>
      </c>
    </row>
    <row r="7521" spans="1:6" s="45" customFormat="1" ht="14.25">
      <c r="A7521" s="229">
        <v>1901602</v>
      </c>
      <c r="B7521" s="21" t="s">
        <v>31</v>
      </c>
      <c r="C7521" s="32" t="s">
        <v>8318</v>
      </c>
      <c r="D7521" s="33" t="s">
        <v>44</v>
      </c>
      <c r="E7521" s="34">
        <v>13.44</v>
      </c>
      <c r="F7521" s="168">
        <f t="shared" si="131"/>
        <v>13.44</v>
      </c>
    </row>
    <row r="7522" spans="1:6" s="45" customFormat="1" ht="14.25">
      <c r="A7522" s="229">
        <v>1901603</v>
      </c>
      <c r="B7522" s="21" t="s">
        <v>31</v>
      </c>
      <c r="C7522" s="32" t="s">
        <v>8319</v>
      </c>
      <c r="D7522" s="33" t="s">
        <v>44</v>
      </c>
      <c r="E7522" s="34">
        <v>13.51</v>
      </c>
      <c r="F7522" s="168">
        <f t="shared" si="131"/>
        <v>13.51</v>
      </c>
    </row>
    <row r="7523" spans="1:6" s="45" customFormat="1" ht="14.25">
      <c r="A7523" s="229">
        <v>1901604</v>
      </c>
      <c r="B7523" s="21" t="s">
        <v>31</v>
      </c>
      <c r="C7523" s="32" t="s">
        <v>8320</v>
      </c>
      <c r="D7523" s="33" t="s">
        <v>44</v>
      </c>
      <c r="E7523" s="34">
        <v>13.58</v>
      </c>
      <c r="F7523" s="168">
        <f t="shared" si="131"/>
        <v>13.58</v>
      </c>
    </row>
    <row r="7524" spans="1:6" s="45" customFormat="1" ht="14.25">
      <c r="A7524" s="229">
        <v>1901605</v>
      </c>
      <c r="B7524" s="21" t="s">
        <v>31</v>
      </c>
      <c r="C7524" s="32" t="s">
        <v>8321</v>
      </c>
      <c r="D7524" s="33" t="s">
        <v>44</v>
      </c>
      <c r="E7524" s="34">
        <v>13.66</v>
      </c>
      <c r="F7524" s="168">
        <f t="shared" si="131"/>
        <v>13.66</v>
      </c>
    </row>
    <row r="7525" spans="1:6" s="45" customFormat="1" ht="14.25">
      <c r="A7525" s="229">
        <v>1901606</v>
      </c>
      <c r="B7525" s="21" t="s">
        <v>31</v>
      </c>
      <c r="C7525" s="32" t="s">
        <v>8322</v>
      </c>
      <c r="D7525" s="33" t="s">
        <v>44</v>
      </c>
      <c r="E7525" s="34">
        <v>13.7</v>
      </c>
      <c r="F7525" s="168">
        <f t="shared" si="131"/>
        <v>13.7</v>
      </c>
    </row>
    <row r="7526" spans="1:6" s="45" customFormat="1" ht="14.25">
      <c r="A7526" s="229">
        <v>1917133</v>
      </c>
      <c r="B7526" s="21" t="s">
        <v>31</v>
      </c>
      <c r="C7526" s="32" t="s">
        <v>8323</v>
      </c>
      <c r="D7526" s="33" t="s">
        <v>44</v>
      </c>
      <c r="E7526" s="34">
        <v>8.5299999999999994</v>
      </c>
      <c r="F7526" s="168">
        <f t="shared" si="131"/>
        <v>8.5299999999999994</v>
      </c>
    </row>
    <row r="7527" spans="1:6" s="45" customFormat="1" ht="14.25">
      <c r="A7527" s="229">
        <v>1917134</v>
      </c>
      <c r="B7527" s="21" t="s">
        <v>31</v>
      </c>
      <c r="C7527" s="32" t="s">
        <v>8324</v>
      </c>
      <c r="D7527" s="33" t="s">
        <v>44</v>
      </c>
      <c r="E7527" s="34">
        <v>8.65</v>
      </c>
      <c r="F7527" s="168">
        <f t="shared" si="131"/>
        <v>8.65</v>
      </c>
    </row>
    <row r="7528" spans="1:6" s="45" customFormat="1" ht="14.25">
      <c r="A7528" s="229">
        <v>1917135</v>
      </c>
      <c r="B7528" s="21" t="s">
        <v>31</v>
      </c>
      <c r="C7528" s="32" t="s">
        <v>8325</v>
      </c>
      <c r="D7528" s="33" t="s">
        <v>44</v>
      </c>
      <c r="E7528" s="34">
        <v>8.7799999999999994</v>
      </c>
      <c r="F7528" s="168">
        <f t="shared" si="131"/>
        <v>8.7799999999999994</v>
      </c>
    </row>
    <row r="7529" spans="1:6" s="45" customFormat="1" ht="14.25">
      <c r="A7529" s="229">
        <v>1917136</v>
      </c>
      <c r="B7529" s="21" t="s">
        <v>31</v>
      </c>
      <c r="C7529" s="32" t="s">
        <v>8326</v>
      </c>
      <c r="D7529" s="33" t="s">
        <v>44</v>
      </c>
      <c r="E7529" s="34">
        <v>8.92</v>
      </c>
      <c r="F7529" s="168">
        <f t="shared" si="131"/>
        <v>8.92</v>
      </c>
    </row>
    <row r="7530" spans="1:6" s="45" customFormat="1" ht="14.25">
      <c r="A7530" s="229">
        <v>1917137</v>
      </c>
      <c r="B7530" s="21" t="s">
        <v>31</v>
      </c>
      <c r="C7530" s="32" t="s">
        <v>8327</v>
      </c>
      <c r="D7530" s="33" t="s">
        <v>44</v>
      </c>
      <c r="E7530" s="34">
        <v>9.06</v>
      </c>
      <c r="F7530" s="168">
        <f t="shared" si="131"/>
        <v>9.06</v>
      </c>
    </row>
    <row r="7531" spans="1:6" s="45" customFormat="1" ht="14.25">
      <c r="A7531" s="229">
        <v>1917138</v>
      </c>
      <c r="B7531" s="21" t="s">
        <v>31</v>
      </c>
      <c r="C7531" s="32" t="s">
        <v>8328</v>
      </c>
      <c r="D7531" s="33" t="s">
        <v>44</v>
      </c>
      <c r="E7531" s="34">
        <v>9.14</v>
      </c>
      <c r="F7531" s="168">
        <f t="shared" si="131"/>
        <v>9.14</v>
      </c>
    </row>
    <row r="7532" spans="1:6" s="45" customFormat="1" ht="14.25">
      <c r="A7532" s="229">
        <v>1917169</v>
      </c>
      <c r="B7532" s="21" t="s">
        <v>31</v>
      </c>
      <c r="C7532" s="32" t="s">
        <v>8329</v>
      </c>
      <c r="D7532" s="33" t="s">
        <v>44</v>
      </c>
      <c r="E7532" s="34">
        <v>8.06</v>
      </c>
      <c r="F7532" s="168">
        <f t="shared" si="131"/>
        <v>8.06</v>
      </c>
    </row>
    <row r="7533" spans="1:6" s="45" customFormat="1" ht="14.25">
      <c r="A7533" s="229">
        <v>1917170</v>
      </c>
      <c r="B7533" s="21" t="s">
        <v>31</v>
      </c>
      <c r="C7533" s="32" t="s">
        <v>8330</v>
      </c>
      <c r="D7533" s="33" t="s">
        <v>44</v>
      </c>
      <c r="E7533" s="34">
        <v>8.17</v>
      </c>
      <c r="F7533" s="168">
        <f t="shared" si="131"/>
        <v>8.17</v>
      </c>
    </row>
    <row r="7534" spans="1:6" s="45" customFormat="1" ht="14.25">
      <c r="A7534" s="229">
        <v>1917171</v>
      </c>
      <c r="B7534" s="21" t="s">
        <v>31</v>
      </c>
      <c r="C7534" s="32" t="s">
        <v>8331</v>
      </c>
      <c r="D7534" s="33" t="s">
        <v>44</v>
      </c>
      <c r="E7534" s="34">
        <v>8.2799999999999994</v>
      </c>
      <c r="F7534" s="168">
        <f t="shared" si="131"/>
        <v>8.2799999999999994</v>
      </c>
    </row>
    <row r="7535" spans="1:6" s="45" customFormat="1" ht="14.25">
      <c r="A7535" s="229">
        <v>1917172</v>
      </c>
      <c r="B7535" s="21" t="s">
        <v>31</v>
      </c>
      <c r="C7535" s="32" t="s">
        <v>8332</v>
      </c>
      <c r="D7535" s="33" t="s">
        <v>44</v>
      </c>
      <c r="E7535" s="34">
        <v>8.4</v>
      </c>
      <c r="F7535" s="168">
        <f t="shared" ref="F7535:F7598" si="132">E7535*$F$5038</f>
        <v>8.4</v>
      </c>
    </row>
    <row r="7536" spans="1:6" s="45" customFormat="1" ht="14.25">
      <c r="A7536" s="229">
        <v>1917173</v>
      </c>
      <c r="B7536" s="21" t="s">
        <v>31</v>
      </c>
      <c r="C7536" s="32" t="s">
        <v>8333</v>
      </c>
      <c r="D7536" s="33" t="s">
        <v>44</v>
      </c>
      <c r="E7536" s="34">
        <v>8.52</v>
      </c>
      <c r="F7536" s="168">
        <f t="shared" si="132"/>
        <v>8.52</v>
      </c>
    </row>
    <row r="7537" spans="1:6" s="45" customFormat="1" ht="14.25">
      <c r="A7537" s="229">
        <v>1917174</v>
      </c>
      <c r="B7537" s="21" t="s">
        <v>31</v>
      </c>
      <c r="C7537" s="32" t="s">
        <v>8334</v>
      </c>
      <c r="D7537" s="33" t="s">
        <v>44</v>
      </c>
      <c r="E7537" s="34">
        <v>8.59</v>
      </c>
      <c r="F7537" s="168">
        <f t="shared" si="132"/>
        <v>8.59</v>
      </c>
    </row>
    <row r="7538" spans="1:6" s="45" customFormat="1" ht="14.25">
      <c r="A7538" s="229">
        <v>1917205</v>
      </c>
      <c r="B7538" s="21" t="s">
        <v>31</v>
      </c>
      <c r="C7538" s="32" t="s">
        <v>8335</v>
      </c>
      <c r="D7538" s="33" t="s">
        <v>44</v>
      </c>
      <c r="E7538" s="34">
        <v>8.86</v>
      </c>
      <c r="F7538" s="168">
        <f t="shared" si="132"/>
        <v>8.86</v>
      </c>
    </row>
    <row r="7539" spans="1:6" s="45" customFormat="1" ht="14.25">
      <c r="A7539" s="229">
        <v>1917206</v>
      </c>
      <c r="B7539" s="21" t="s">
        <v>31</v>
      </c>
      <c r="C7539" s="32" t="s">
        <v>8336</v>
      </c>
      <c r="D7539" s="33" t="s">
        <v>44</v>
      </c>
      <c r="E7539" s="34">
        <v>8.9600000000000009</v>
      </c>
      <c r="F7539" s="168">
        <f t="shared" si="132"/>
        <v>8.9600000000000009</v>
      </c>
    </row>
    <row r="7540" spans="1:6" s="45" customFormat="1" ht="14.25">
      <c r="A7540" s="229">
        <v>1917207</v>
      </c>
      <c r="B7540" s="21" t="s">
        <v>31</v>
      </c>
      <c r="C7540" s="32" t="s">
        <v>8337</v>
      </c>
      <c r="D7540" s="33" t="s">
        <v>44</v>
      </c>
      <c r="E7540" s="34">
        <v>9.06</v>
      </c>
      <c r="F7540" s="168">
        <f t="shared" si="132"/>
        <v>9.06</v>
      </c>
    </row>
    <row r="7541" spans="1:6" s="45" customFormat="1" ht="14.25">
      <c r="A7541" s="229">
        <v>1917208</v>
      </c>
      <c r="B7541" s="21" t="s">
        <v>31</v>
      </c>
      <c r="C7541" s="32" t="s">
        <v>8338</v>
      </c>
      <c r="D7541" s="33" t="s">
        <v>44</v>
      </c>
      <c r="E7541" s="34">
        <v>9.16</v>
      </c>
      <c r="F7541" s="168">
        <f t="shared" si="132"/>
        <v>9.16</v>
      </c>
    </row>
    <row r="7542" spans="1:6" s="45" customFormat="1" ht="14.25">
      <c r="A7542" s="229">
        <v>1917209</v>
      </c>
      <c r="B7542" s="21" t="s">
        <v>31</v>
      </c>
      <c r="C7542" s="32" t="s">
        <v>8339</v>
      </c>
      <c r="D7542" s="33" t="s">
        <v>44</v>
      </c>
      <c r="E7542" s="34">
        <v>9.27</v>
      </c>
      <c r="F7542" s="168">
        <f t="shared" si="132"/>
        <v>9.27</v>
      </c>
    </row>
    <row r="7543" spans="1:6" s="45" customFormat="1" ht="14.25">
      <c r="A7543" s="229">
        <v>1917210</v>
      </c>
      <c r="B7543" s="21" t="s">
        <v>31</v>
      </c>
      <c r="C7543" s="32" t="s">
        <v>8340</v>
      </c>
      <c r="D7543" s="33" t="s">
        <v>44</v>
      </c>
      <c r="E7543" s="34">
        <v>9.33</v>
      </c>
      <c r="F7543" s="168">
        <f t="shared" si="132"/>
        <v>9.33</v>
      </c>
    </row>
    <row r="7544" spans="1:6" s="45" customFormat="1" ht="14.25">
      <c r="A7544" s="229">
        <v>1917025</v>
      </c>
      <c r="B7544" s="21" t="s">
        <v>31</v>
      </c>
      <c r="C7544" s="32" t="s">
        <v>8341</v>
      </c>
      <c r="D7544" s="33" t="s">
        <v>44</v>
      </c>
      <c r="E7544" s="34">
        <v>17.899999999999999</v>
      </c>
      <c r="F7544" s="168">
        <f t="shared" si="132"/>
        <v>17.899999999999999</v>
      </c>
    </row>
    <row r="7545" spans="1:6" s="45" customFormat="1" ht="14.25">
      <c r="A7545" s="229">
        <v>1917026</v>
      </c>
      <c r="B7545" s="21" t="s">
        <v>31</v>
      </c>
      <c r="C7545" s="32" t="s">
        <v>8342</v>
      </c>
      <c r="D7545" s="33" t="s">
        <v>44</v>
      </c>
      <c r="E7545" s="34">
        <v>18.27</v>
      </c>
      <c r="F7545" s="168">
        <f t="shared" si="132"/>
        <v>18.27</v>
      </c>
    </row>
    <row r="7546" spans="1:6" s="45" customFormat="1" ht="14.25">
      <c r="A7546" s="229">
        <v>1917027</v>
      </c>
      <c r="B7546" s="21" t="s">
        <v>31</v>
      </c>
      <c r="C7546" s="32" t="s">
        <v>8343</v>
      </c>
      <c r="D7546" s="33" t="s">
        <v>44</v>
      </c>
      <c r="E7546" s="34">
        <v>18.64</v>
      </c>
      <c r="F7546" s="168">
        <f t="shared" si="132"/>
        <v>18.64</v>
      </c>
    </row>
    <row r="7547" spans="1:6" s="45" customFormat="1" ht="14.25">
      <c r="A7547" s="229">
        <v>1917028</v>
      </c>
      <c r="B7547" s="21" t="s">
        <v>31</v>
      </c>
      <c r="C7547" s="32" t="s">
        <v>8344</v>
      </c>
      <c r="D7547" s="33" t="s">
        <v>44</v>
      </c>
      <c r="E7547" s="34">
        <v>19.04</v>
      </c>
      <c r="F7547" s="168">
        <f t="shared" si="132"/>
        <v>19.04</v>
      </c>
    </row>
    <row r="7548" spans="1:6" s="45" customFormat="1" ht="14.25">
      <c r="A7548" s="229">
        <v>1917029</v>
      </c>
      <c r="B7548" s="21" t="s">
        <v>31</v>
      </c>
      <c r="C7548" s="32" t="s">
        <v>8345</v>
      </c>
      <c r="D7548" s="33" t="s">
        <v>44</v>
      </c>
      <c r="E7548" s="34">
        <v>19.45</v>
      </c>
      <c r="F7548" s="168">
        <f t="shared" si="132"/>
        <v>19.45</v>
      </c>
    </row>
    <row r="7549" spans="1:6" s="45" customFormat="1" ht="14.25">
      <c r="A7549" s="229">
        <v>1917030</v>
      </c>
      <c r="B7549" s="21" t="s">
        <v>31</v>
      </c>
      <c r="C7549" s="32" t="s">
        <v>8346</v>
      </c>
      <c r="D7549" s="33" t="s">
        <v>44</v>
      </c>
      <c r="E7549" s="34">
        <v>19.670000000000002</v>
      </c>
      <c r="F7549" s="168">
        <f t="shared" si="132"/>
        <v>19.670000000000002</v>
      </c>
    </row>
    <row r="7550" spans="1:6" s="45" customFormat="1" ht="24">
      <c r="A7550" s="229">
        <v>1917629</v>
      </c>
      <c r="B7550" s="21" t="s">
        <v>31</v>
      </c>
      <c r="C7550" s="32" t="s">
        <v>8347</v>
      </c>
      <c r="D7550" s="33" t="s">
        <v>44</v>
      </c>
      <c r="E7550" s="34">
        <v>14.06</v>
      </c>
      <c r="F7550" s="168">
        <f t="shared" si="132"/>
        <v>14.06</v>
      </c>
    </row>
    <row r="7551" spans="1:6" s="45" customFormat="1" ht="24">
      <c r="A7551" s="229">
        <v>1917633</v>
      </c>
      <c r="B7551" s="21" t="s">
        <v>31</v>
      </c>
      <c r="C7551" s="32" t="s">
        <v>8348</v>
      </c>
      <c r="D7551" s="33" t="s">
        <v>44</v>
      </c>
      <c r="E7551" s="34">
        <v>15.75</v>
      </c>
      <c r="F7551" s="168">
        <f t="shared" si="132"/>
        <v>15.75</v>
      </c>
    </row>
    <row r="7552" spans="1:6" s="45" customFormat="1" ht="24">
      <c r="A7552" s="229">
        <v>1917634</v>
      </c>
      <c r="B7552" s="21" t="s">
        <v>31</v>
      </c>
      <c r="C7552" s="32" t="s">
        <v>8349</v>
      </c>
      <c r="D7552" s="33" t="s">
        <v>44</v>
      </c>
      <c r="E7552" s="34">
        <v>16.059999999999999</v>
      </c>
      <c r="F7552" s="168">
        <f t="shared" si="132"/>
        <v>16.059999999999999</v>
      </c>
    </row>
    <row r="7553" spans="1:6" s="45" customFormat="1" ht="24">
      <c r="A7553" s="229">
        <v>1917635</v>
      </c>
      <c r="B7553" s="21" t="s">
        <v>31</v>
      </c>
      <c r="C7553" s="32" t="s">
        <v>8350</v>
      </c>
      <c r="D7553" s="33" t="s">
        <v>44</v>
      </c>
      <c r="E7553" s="34">
        <v>16.37</v>
      </c>
      <c r="F7553" s="168">
        <f t="shared" si="132"/>
        <v>16.37</v>
      </c>
    </row>
    <row r="7554" spans="1:6" s="45" customFormat="1" ht="24">
      <c r="A7554" s="229">
        <v>1917636</v>
      </c>
      <c r="B7554" s="21" t="s">
        <v>31</v>
      </c>
      <c r="C7554" s="32" t="s">
        <v>8351</v>
      </c>
      <c r="D7554" s="33" t="s">
        <v>44</v>
      </c>
      <c r="E7554" s="34">
        <v>18.260000000000002</v>
      </c>
      <c r="F7554" s="168">
        <f t="shared" si="132"/>
        <v>18.260000000000002</v>
      </c>
    </row>
    <row r="7555" spans="1:6" s="45" customFormat="1" ht="24">
      <c r="A7555" s="229">
        <v>1917637</v>
      </c>
      <c r="B7555" s="21" t="s">
        <v>31</v>
      </c>
      <c r="C7555" s="32" t="s">
        <v>8352</v>
      </c>
      <c r="D7555" s="33" t="s">
        <v>44</v>
      </c>
      <c r="E7555" s="34">
        <v>18.670000000000002</v>
      </c>
      <c r="F7555" s="168">
        <f t="shared" si="132"/>
        <v>18.670000000000002</v>
      </c>
    </row>
    <row r="7556" spans="1:6" s="45" customFormat="1" ht="24">
      <c r="A7556" s="229">
        <v>1917638</v>
      </c>
      <c r="B7556" s="21" t="s">
        <v>31</v>
      </c>
      <c r="C7556" s="32" t="s">
        <v>8353</v>
      </c>
      <c r="D7556" s="33" t="s">
        <v>44</v>
      </c>
      <c r="E7556" s="34">
        <v>19.079999999999998</v>
      </c>
      <c r="F7556" s="168">
        <f t="shared" si="132"/>
        <v>19.079999999999998</v>
      </c>
    </row>
    <row r="7557" spans="1:6" s="45" customFormat="1" ht="24">
      <c r="A7557" s="229">
        <v>1917630</v>
      </c>
      <c r="B7557" s="21" t="s">
        <v>31</v>
      </c>
      <c r="C7557" s="32" t="s">
        <v>8354</v>
      </c>
      <c r="D7557" s="33" t="s">
        <v>44</v>
      </c>
      <c r="E7557" s="34">
        <v>14.6</v>
      </c>
      <c r="F7557" s="168">
        <f t="shared" si="132"/>
        <v>14.6</v>
      </c>
    </row>
    <row r="7558" spans="1:6" s="45" customFormat="1" ht="24">
      <c r="A7558" s="229">
        <v>1917631</v>
      </c>
      <c r="B7558" s="21" t="s">
        <v>31</v>
      </c>
      <c r="C7558" s="32" t="s">
        <v>8355</v>
      </c>
      <c r="D7558" s="33" t="s">
        <v>44</v>
      </c>
      <c r="E7558" s="34">
        <v>15.06</v>
      </c>
      <c r="F7558" s="168">
        <f t="shared" si="132"/>
        <v>15.06</v>
      </c>
    </row>
    <row r="7559" spans="1:6" s="45" customFormat="1" ht="24">
      <c r="A7559" s="229">
        <v>1917632</v>
      </c>
      <c r="B7559" s="21" t="s">
        <v>31</v>
      </c>
      <c r="C7559" s="32" t="s">
        <v>8356</v>
      </c>
      <c r="D7559" s="33" t="s">
        <v>44</v>
      </c>
      <c r="E7559" s="34">
        <v>15.37</v>
      </c>
      <c r="F7559" s="168">
        <f t="shared" si="132"/>
        <v>15.37</v>
      </c>
    </row>
    <row r="7560" spans="1:6" s="45" customFormat="1" ht="24">
      <c r="A7560" s="229">
        <v>1917639</v>
      </c>
      <c r="B7560" s="21" t="s">
        <v>31</v>
      </c>
      <c r="C7560" s="32" t="s">
        <v>8357</v>
      </c>
      <c r="D7560" s="33" t="s">
        <v>44</v>
      </c>
      <c r="E7560" s="34">
        <v>19.29</v>
      </c>
      <c r="F7560" s="168">
        <f t="shared" si="132"/>
        <v>19.29</v>
      </c>
    </row>
    <row r="7561" spans="1:6" s="45" customFormat="1" ht="24">
      <c r="A7561" s="229">
        <v>1917646</v>
      </c>
      <c r="B7561" s="21" t="s">
        <v>31</v>
      </c>
      <c r="C7561" s="32" t="s">
        <v>8358</v>
      </c>
      <c r="D7561" s="33" t="s">
        <v>44</v>
      </c>
      <c r="E7561" s="34">
        <v>19.36</v>
      </c>
      <c r="F7561" s="168">
        <f t="shared" si="132"/>
        <v>19.36</v>
      </c>
    </row>
    <row r="7562" spans="1:6" s="45" customFormat="1" ht="24">
      <c r="A7562" s="229">
        <v>1917647</v>
      </c>
      <c r="B7562" s="21" t="s">
        <v>31</v>
      </c>
      <c r="C7562" s="32" t="s">
        <v>8359</v>
      </c>
      <c r="D7562" s="33" t="s">
        <v>44</v>
      </c>
      <c r="E7562" s="34">
        <v>19.649999999999999</v>
      </c>
      <c r="F7562" s="168">
        <f t="shared" si="132"/>
        <v>19.649999999999999</v>
      </c>
    </row>
    <row r="7563" spans="1:6" s="45" customFormat="1" ht="24">
      <c r="A7563" s="229">
        <v>1917648</v>
      </c>
      <c r="B7563" s="21" t="s">
        <v>31</v>
      </c>
      <c r="C7563" s="32" t="s">
        <v>8360</v>
      </c>
      <c r="D7563" s="33" t="s">
        <v>44</v>
      </c>
      <c r="E7563" s="34">
        <v>19.88</v>
      </c>
      <c r="F7563" s="168">
        <f t="shared" si="132"/>
        <v>19.88</v>
      </c>
    </row>
    <row r="7564" spans="1:6" s="45" customFormat="1" ht="24">
      <c r="A7564" s="229">
        <v>1917649</v>
      </c>
      <c r="B7564" s="21" t="s">
        <v>31</v>
      </c>
      <c r="C7564" s="32" t="s">
        <v>8361</v>
      </c>
      <c r="D7564" s="33" t="s">
        <v>44</v>
      </c>
      <c r="E7564" s="34">
        <v>20.170000000000002</v>
      </c>
      <c r="F7564" s="168">
        <f t="shared" si="132"/>
        <v>20.170000000000002</v>
      </c>
    </row>
    <row r="7565" spans="1:6" s="45" customFormat="1" ht="24">
      <c r="A7565" s="229">
        <v>1917650</v>
      </c>
      <c r="B7565" s="21" t="s">
        <v>31</v>
      </c>
      <c r="C7565" s="32" t="s">
        <v>8362</v>
      </c>
      <c r="D7565" s="33" t="s">
        <v>44</v>
      </c>
      <c r="E7565" s="34">
        <v>20.47</v>
      </c>
      <c r="F7565" s="168">
        <f t="shared" si="132"/>
        <v>20.47</v>
      </c>
    </row>
    <row r="7566" spans="1:6" s="45" customFormat="1" ht="24">
      <c r="A7566" s="229">
        <v>1917651</v>
      </c>
      <c r="B7566" s="21" t="s">
        <v>31</v>
      </c>
      <c r="C7566" s="32" t="s">
        <v>8363</v>
      </c>
      <c r="D7566" s="33" t="s">
        <v>44</v>
      </c>
      <c r="E7566" s="34">
        <v>20.91</v>
      </c>
      <c r="F7566" s="168">
        <f t="shared" si="132"/>
        <v>20.91</v>
      </c>
    </row>
    <row r="7567" spans="1:6" s="45" customFormat="1" ht="24">
      <c r="A7567" s="229">
        <v>1917652</v>
      </c>
      <c r="B7567" s="21" t="s">
        <v>31</v>
      </c>
      <c r="C7567" s="32" t="s">
        <v>8364</v>
      </c>
      <c r="D7567" s="33" t="s">
        <v>44</v>
      </c>
      <c r="E7567" s="34">
        <v>23.19</v>
      </c>
      <c r="F7567" s="168">
        <f t="shared" si="132"/>
        <v>23.19</v>
      </c>
    </row>
    <row r="7568" spans="1:6" s="45" customFormat="1" ht="24">
      <c r="A7568" s="229">
        <v>1917642</v>
      </c>
      <c r="B7568" s="21" t="s">
        <v>31</v>
      </c>
      <c r="C7568" s="32" t="s">
        <v>8365</v>
      </c>
      <c r="D7568" s="33" t="s">
        <v>44</v>
      </c>
      <c r="E7568" s="34">
        <v>18.100000000000001</v>
      </c>
      <c r="F7568" s="168">
        <f t="shared" si="132"/>
        <v>18.100000000000001</v>
      </c>
    </row>
    <row r="7569" spans="1:6" s="45" customFormat="1" ht="24">
      <c r="A7569" s="229">
        <v>1917643</v>
      </c>
      <c r="B7569" s="21" t="s">
        <v>31</v>
      </c>
      <c r="C7569" s="32" t="s">
        <v>8366</v>
      </c>
      <c r="D7569" s="33" t="s">
        <v>44</v>
      </c>
      <c r="E7569" s="34">
        <v>18.47</v>
      </c>
      <c r="F7569" s="168">
        <f t="shared" si="132"/>
        <v>18.47</v>
      </c>
    </row>
    <row r="7570" spans="1:6" s="45" customFormat="1" ht="24">
      <c r="A7570" s="229">
        <v>1917641</v>
      </c>
      <c r="B7570" s="21" t="s">
        <v>31</v>
      </c>
      <c r="C7570" s="32" t="s">
        <v>8367</v>
      </c>
      <c r="D7570" s="33" t="s">
        <v>44</v>
      </c>
      <c r="E7570" s="34">
        <v>16.190000000000001</v>
      </c>
      <c r="F7570" s="168">
        <f t="shared" si="132"/>
        <v>16.190000000000001</v>
      </c>
    </row>
    <row r="7571" spans="1:6" s="45" customFormat="1" ht="24">
      <c r="A7571" s="229">
        <v>1917644</v>
      </c>
      <c r="B7571" s="21" t="s">
        <v>31</v>
      </c>
      <c r="C7571" s="32" t="s">
        <v>8368</v>
      </c>
      <c r="D7571" s="33" t="s">
        <v>44</v>
      </c>
      <c r="E7571" s="34">
        <v>18.84</v>
      </c>
      <c r="F7571" s="168">
        <f t="shared" si="132"/>
        <v>18.84</v>
      </c>
    </row>
    <row r="7572" spans="1:6" s="45" customFormat="1" ht="24">
      <c r="A7572" s="229">
        <v>1917645</v>
      </c>
      <c r="B7572" s="21" t="s">
        <v>31</v>
      </c>
      <c r="C7572" s="32" t="s">
        <v>8369</v>
      </c>
      <c r="D7572" s="33" t="s">
        <v>44</v>
      </c>
      <c r="E7572" s="34">
        <v>19.059999999999999</v>
      </c>
      <c r="F7572" s="168">
        <f t="shared" si="132"/>
        <v>19.059999999999999</v>
      </c>
    </row>
    <row r="7573" spans="1:6" s="45" customFormat="1" ht="24">
      <c r="A7573" s="229">
        <v>1917653</v>
      </c>
      <c r="B7573" s="21" t="s">
        <v>31</v>
      </c>
      <c r="C7573" s="32" t="s">
        <v>8370</v>
      </c>
      <c r="D7573" s="33" t="s">
        <v>44</v>
      </c>
      <c r="E7573" s="34">
        <v>23.52</v>
      </c>
      <c r="F7573" s="168">
        <f t="shared" si="132"/>
        <v>23.52</v>
      </c>
    </row>
    <row r="7574" spans="1:6" s="45" customFormat="1" ht="24">
      <c r="A7574" s="229">
        <v>1917659</v>
      </c>
      <c r="B7574" s="21" t="s">
        <v>31</v>
      </c>
      <c r="C7574" s="32" t="s">
        <v>8371</v>
      </c>
      <c r="D7574" s="33" t="s">
        <v>44</v>
      </c>
      <c r="E7574" s="34">
        <v>18.54</v>
      </c>
      <c r="F7574" s="168">
        <f t="shared" si="132"/>
        <v>18.54</v>
      </c>
    </row>
    <row r="7575" spans="1:6" s="45" customFormat="1" ht="24">
      <c r="A7575" s="229">
        <v>1917660</v>
      </c>
      <c r="B7575" s="21" t="s">
        <v>31</v>
      </c>
      <c r="C7575" s="32" t="s">
        <v>8372</v>
      </c>
      <c r="D7575" s="33" t="s">
        <v>44</v>
      </c>
      <c r="E7575" s="34">
        <v>18.690000000000001</v>
      </c>
      <c r="F7575" s="168">
        <f t="shared" si="132"/>
        <v>18.690000000000001</v>
      </c>
    </row>
    <row r="7576" spans="1:6" s="45" customFormat="1" ht="24">
      <c r="A7576" s="229">
        <v>1917661</v>
      </c>
      <c r="B7576" s="21" t="s">
        <v>31</v>
      </c>
      <c r="C7576" s="32" t="s">
        <v>8373</v>
      </c>
      <c r="D7576" s="33" t="s">
        <v>44</v>
      </c>
      <c r="E7576" s="34">
        <v>18.84</v>
      </c>
      <c r="F7576" s="168">
        <f t="shared" si="132"/>
        <v>18.84</v>
      </c>
    </row>
    <row r="7577" spans="1:6" s="45" customFormat="1" ht="24">
      <c r="A7577" s="229">
        <v>1917662</v>
      </c>
      <c r="B7577" s="21" t="s">
        <v>31</v>
      </c>
      <c r="C7577" s="32" t="s">
        <v>8374</v>
      </c>
      <c r="D7577" s="33" t="s">
        <v>44</v>
      </c>
      <c r="E7577" s="34">
        <v>18.989999999999998</v>
      </c>
      <c r="F7577" s="168">
        <f t="shared" si="132"/>
        <v>18.989999999999998</v>
      </c>
    </row>
    <row r="7578" spans="1:6" s="45" customFormat="1" ht="24">
      <c r="A7578" s="229">
        <v>1917663</v>
      </c>
      <c r="B7578" s="21" t="s">
        <v>31</v>
      </c>
      <c r="C7578" s="32" t="s">
        <v>8375</v>
      </c>
      <c r="D7578" s="33" t="s">
        <v>44</v>
      </c>
      <c r="E7578" s="34">
        <v>19.21</v>
      </c>
      <c r="F7578" s="168">
        <f t="shared" si="132"/>
        <v>19.21</v>
      </c>
    </row>
    <row r="7579" spans="1:6" s="45" customFormat="1" ht="24">
      <c r="A7579" s="229">
        <v>1917664</v>
      </c>
      <c r="B7579" s="21" t="s">
        <v>31</v>
      </c>
      <c r="C7579" s="32" t="s">
        <v>8376</v>
      </c>
      <c r="D7579" s="33" t="s">
        <v>44</v>
      </c>
      <c r="E7579" s="34">
        <v>19.510000000000002</v>
      </c>
      <c r="F7579" s="168">
        <f t="shared" si="132"/>
        <v>19.510000000000002</v>
      </c>
    </row>
    <row r="7580" spans="1:6" s="45" customFormat="1" ht="24">
      <c r="A7580" s="229">
        <v>1917665</v>
      </c>
      <c r="B7580" s="21" t="s">
        <v>31</v>
      </c>
      <c r="C7580" s="32" t="s">
        <v>8377</v>
      </c>
      <c r="D7580" s="33" t="s">
        <v>44</v>
      </c>
      <c r="E7580" s="34">
        <v>19.95</v>
      </c>
      <c r="F7580" s="168">
        <f t="shared" si="132"/>
        <v>19.95</v>
      </c>
    </row>
    <row r="7581" spans="1:6" s="45" customFormat="1" ht="24">
      <c r="A7581" s="229">
        <v>1917655</v>
      </c>
      <c r="B7581" s="21" t="s">
        <v>31</v>
      </c>
      <c r="C7581" s="32" t="s">
        <v>8378</v>
      </c>
      <c r="D7581" s="33" t="s">
        <v>44</v>
      </c>
      <c r="E7581" s="34">
        <v>16.190000000000001</v>
      </c>
      <c r="F7581" s="168">
        <f t="shared" si="132"/>
        <v>16.190000000000001</v>
      </c>
    </row>
    <row r="7582" spans="1:6" s="45" customFormat="1" ht="24">
      <c r="A7582" s="229">
        <v>1917656</v>
      </c>
      <c r="B7582" s="21" t="s">
        <v>31</v>
      </c>
      <c r="C7582" s="32" t="s">
        <v>8379</v>
      </c>
      <c r="D7582" s="33" t="s">
        <v>44</v>
      </c>
      <c r="E7582" s="34">
        <v>17.95</v>
      </c>
      <c r="F7582" s="168">
        <f t="shared" si="132"/>
        <v>17.95</v>
      </c>
    </row>
    <row r="7583" spans="1:6" s="45" customFormat="1" ht="24">
      <c r="A7583" s="229">
        <v>1917654</v>
      </c>
      <c r="B7583" s="21" t="s">
        <v>31</v>
      </c>
      <c r="C7583" s="32" t="s">
        <v>8380</v>
      </c>
      <c r="D7583" s="33" t="s">
        <v>44</v>
      </c>
      <c r="E7583" s="34">
        <v>15.93</v>
      </c>
      <c r="F7583" s="168">
        <f t="shared" si="132"/>
        <v>15.93</v>
      </c>
    </row>
    <row r="7584" spans="1:6" s="45" customFormat="1" ht="24">
      <c r="A7584" s="229">
        <v>1917657</v>
      </c>
      <c r="B7584" s="21" t="s">
        <v>31</v>
      </c>
      <c r="C7584" s="32" t="s">
        <v>8381</v>
      </c>
      <c r="D7584" s="33" t="s">
        <v>44</v>
      </c>
      <c r="E7584" s="34">
        <v>18.18</v>
      </c>
      <c r="F7584" s="168">
        <f t="shared" si="132"/>
        <v>18.18</v>
      </c>
    </row>
    <row r="7585" spans="1:6" s="45" customFormat="1" ht="24">
      <c r="A7585" s="229">
        <v>1917658</v>
      </c>
      <c r="B7585" s="21" t="s">
        <v>31</v>
      </c>
      <c r="C7585" s="32" t="s">
        <v>8382</v>
      </c>
      <c r="D7585" s="33" t="s">
        <v>44</v>
      </c>
      <c r="E7585" s="34">
        <v>18.32</v>
      </c>
      <c r="F7585" s="168">
        <f t="shared" si="132"/>
        <v>18.32</v>
      </c>
    </row>
    <row r="7586" spans="1:6" s="45" customFormat="1" ht="24">
      <c r="A7586" s="229">
        <v>1917666</v>
      </c>
      <c r="B7586" s="21" t="s">
        <v>31</v>
      </c>
      <c r="C7586" s="32" t="s">
        <v>8383</v>
      </c>
      <c r="D7586" s="33" t="s">
        <v>44</v>
      </c>
      <c r="E7586" s="34">
        <v>20.239999999999998</v>
      </c>
      <c r="F7586" s="168">
        <f t="shared" si="132"/>
        <v>20.239999999999998</v>
      </c>
    </row>
    <row r="7587" spans="1:6" s="45" customFormat="1" ht="24">
      <c r="A7587" s="229">
        <v>1917672</v>
      </c>
      <c r="B7587" s="21" t="s">
        <v>31</v>
      </c>
      <c r="C7587" s="32" t="s">
        <v>8384</v>
      </c>
      <c r="D7587" s="33" t="s">
        <v>44</v>
      </c>
      <c r="E7587" s="34">
        <v>18.47</v>
      </c>
      <c r="F7587" s="168">
        <f t="shared" si="132"/>
        <v>18.47</v>
      </c>
    </row>
    <row r="7588" spans="1:6" s="45" customFormat="1" ht="24">
      <c r="A7588" s="229">
        <v>1917673</v>
      </c>
      <c r="B7588" s="21" t="s">
        <v>31</v>
      </c>
      <c r="C7588" s="32" t="s">
        <v>8385</v>
      </c>
      <c r="D7588" s="33" t="s">
        <v>44</v>
      </c>
      <c r="E7588" s="34">
        <v>18.690000000000001</v>
      </c>
      <c r="F7588" s="168">
        <f t="shared" si="132"/>
        <v>18.690000000000001</v>
      </c>
    </row>
    <row r="7589" spans="1:6" s="45" customFormat="1" ht="24">
      <c r="A7589" s="229">
        <v>1917674</v>
      </c>
      <c r="B7589" s="21" t="s">
        <v>31</v>
      </c>
      <c r="C7589" s="32" t="s">
        <v>8386</v>
      </c>
      <c r="D7589" s="33" t="s">
        <v>44</v>
      </c>
      <c r="E7589" s="34">
        <v>18.84</v>
      </c>
      <c r="F7589" s="168">
        <f t="shared" si="132"/>
        <v>18.84</v>
      </c>
    </row>
    <row r="7590" spans="1:6" s="45" customFormat="1" ht="24">
      <c r="A7590" s="229">
        <v>1917675</v>
      </c>
      <c r="B7590" s="21" t="s">
        <v>31</v>
      </c>
      <c r="C7590" s="32" t="s">
        <v>8387</v>
      </c>
      <c r="D7590" s="33" t="s">
        <v>44</v>
      </c>
      <c r="E7590" s="34">
        <v>18.989999999999998</v>
      </c>
      <c r="F7590" s="168">
        <f t="shared" si="132"/>
        <v>18.989999999999998</v>
      </c>
    </row>
    <row r="7591" spans="1:6" s="45" customFormat="1" ht="24">
      <c r="A7591" s="229">
        <v>1917676</v>
      </c>
      <c r="B7591" s="21" t="s">
        <v>31</v>
      </c>
      <c r="C7591" s="32" t="s">
        <v>8388</v>
      </c>
      <c r="D7591" s="33" t="s">
        <v>44</v>
      </c>
      <c r="E7591" s="34">
        <v>19.14</v>
      </c>
      <c r="F7591" s="168">
        <f t="shared" si="132"/>
        <v>19.14</v>
      </c>
    </row>
    <row r="7592" spans="1:6" s="45" customFormat="1" ht="24">
      <c r="A7592" s="229">
        <v>1917677</v>
      </c>
      <c r="B7592" s="21" t="s">
        <v>31</v>
      </c>
      <c r="C7592" s="32" t="s">
        <v>8389</v>
      </c>
      <c r="D7592" s="33" t="s">
        <v>44</v>
      </c>
      <c r="E7592" s="34">
        <v>19.43</v>
      </c>
      <c r="F7592" s="168">
        <f t="shared" si="132"/>
        <v>19.43</v>
      </c>
    </row>
    <row r="7593" spans="1:6" s="45" customFormat="1" ht="24">
      <c r="A7593" s="229">
        <v>1917678</v>
      </c>
      <c r="B7593" s="21" t="s">
        <v>31</v>
      </c>
      <c r="C7593" s="32" t="s">
        <v>8390</v>
      </c>
      <c r="D7593" s="33" t="s">
        <v>44</v>
      </c>
      <c r="E7593" s="34">
        <v>19.88</v>
      </c>
      <c r="F7593" s="168">
        <f t="shared" si="132"/>
        <v>19.88</v>
      </c>
    </row>
    <row r="7594" spans="1:6" s="45" customFormat="1" ht="24">
      <c r="A7594" s="229">
        <v>1917668</v>
      </c>
      <c r="B7594" s="21" t="s">
        <v>31</v>
      </c>
      <c r="C7594" s="32" t="s">
        <v>8391</v>
      </c>
      <c r="D7594" s="33" t="s">
        <v>44</v>
      </c>
      <c r="E7594" s="34">
        <v>17.809999999999999</v>
      </c>
      <c r="F7594" s="168">
        <f t="shared" si="132"/>
        <v>17.809999999999999</v>
      </c>
    </row>
    <row r="7595" spans="1:6" s="45" customFormat="1" ht="24">
      <c r="A7595" s="229">
        <v>1917669</v>
      </c>
      <c r="B7595" s="21" t="s">
        <v>31</v>
      </c>
      <c r="C7595" s="32" t="s">
        <v>8392</v>
      </c>
      <c r="D7595" s="33" t="s">
        <v>44</v>
      </c>
      <c r="E7595" s="34">
        <v>17.95</v>
      </c>
      <c r="F7595" s="168">
        <f t="shared" si="132"/>
        <v>17.95</v>
      </c>
    </row>
    <row r="7596" spans="1:6" s="45" customFormat="1" ht="24">
      <c r="A7596" s="229">
        <v>1917667</v>
      </c>
      <c r="B7596" s="21" t="s">
        <v>31</v>
      </c>
      <c r="C7596" s="32" t="s">
        <v>8393</v>
      </c>
      <c r="D7596" s="33" t="s">
        <v>44</v>
      </c>
      <c r="E7596" s="34">
        <v>16.010000000000002</v>
      </c>
      <c r="F7596" s="168">
        <f t="shared" si="132"/>
        <v>16.010000000000002</v>
      </c>
    </row>
    <row r="7597" spans="1:6" s="45" customFormat="1" ht="24">
      <c r="A7597" s="229">
        <v>1917670</v>
      </c>
      <c r="B7597" s="21" t="s">
        <v>31</v>
      </c>
      <c r="C7597" s="32" t="s">
        <v>8394</v>
      </c>
      <c r="D7597" s="33" t="s">
        <v>44</v>
      </c>
      <c r="E7597" s="34">
        <v>18.18</v>
      </c>
      <c r="F7597" s="168">
        <f t="shared" si="132"/>
        <v>18.18</v>
      </c>
    </row>
    <row r="7598" spans="1:6" s="45" customFormat="1" ht="24">
      <c r="A7598" s="229">
        <v>1917671</v>
      </c>
      <c r="B7598" s="21" t="s">
        <v>31</v>
      </c>
      <c r="C7598" s="32" t="s">
        <v>8395</v>
      </c>
      <c r="D7598" s="33" t="s">
        <v>44</v>
      </c>
      <c r="E7598" s="34">
        <v>18.32</v>
      </c>
      <c r="F7598" s="168">
        <f t="shared" si="132"/>
        <v>18.32</v>
      </c>
    </row>
    <row r="7599" spans="1:6" s="45" customFormat="1" ht="24">
      <c r="A7599" s="229">
        <v>1917679</v>
      </c>
      <c r="B7599" s="21" t="s">
        <v>31</v>
      </c>
      <c r="C7599" s="32" t="s">
        <v>8396</v>
      </c>
      <c r="D7599" s="33" t="s">
        <v>44</v>
      </c>
      <c r="E7599" s="34">
        <v>20.100000000000001</v>
      </c>
      <c r="F7599" s="168">
        <f t="shared" ref="F7599:F7662" si="133">E7599*$F$5038</f>
        <v>20.100000000000001</v>
      </c>
    </row>
    <row r="7600" spans="1:6" s="45" customFormat="1" ht="14.25">
      <c r="A7600" s="229">
        <v>1917640</v>
      </c>
      <c r="B7600" s="21" t="s">
        <v>31</v>
      </c>
      <c r="C7600" s="32" t="s">
        <v>8397</v>
      </c>
      <c r="D7600" s="33" t="s">
        <v>44</v>
      </c>
      <c r="E7600" s="34">
        <v>8.5500000000000007</v>
      </c>
      <c r="F7600" s="168">
        <f t="shared" si="133"/>
        <v>8.5500000000000007</v>
      </c>
    </row>
    <row r="7601" spans="1:6" s="45" customFormat="1" ht="24">
      <c r="A7601" s="229">
        <v>1917686</v>
      </c>
      <c r="B7601" s="21" t="s">
        <v>31</v>
      </c>
      <c r="C7601" s="32" t="s">
        <v>8398</v>
      </c>
      <c r="D7601" s="33" t="s">
        <v>44</v>
      </c>
      <c r="E7601" s="34">
        <v>10.42</v>
      </c>
      <c r="F7601" s="168">
        <f t="shared" si="133"/>
        <v>10.42</v>
      </c>
    </row>
    <row r="7602" spans="1:6" s="45" customFormat="1" ht="24">
      <c r="A7602" s="229">
        <v>1917687</v>
      </c>
      <c r="B7602" s="21" t="s">
        <v>31</v>
      </c>
      <c r="C7602" s="32" t="s">
        <v>8399</v>
      </c>
      <c r="D7602" s="33" t="s">
        <v>44</v>
      </c>
      <c r="E7602" s="34">
        <v>10.71</v>
      </c>
      <c r="F7602" s="168">
        <f t="shared" si="133"/>
        <v>10.71</v>
      </c>
    </row>
    <row r="7603" spans="1:6" s="45" customFormat="1" ht="24">
      <c r="A7603" s="229">
        <v>1917688</v>
      </c>
      <c r="B7603" s="21" t="s">
        <v>31</v>
      </c>
      <c r="C7603" s="32" t="s">
        <v>8400</v>
      </c>
      <c r="D7603" s="33" t="s">
        <v>44</v>
      </c>
      <c r="E7603" s="34">
        <v>11.73</v>
      </c>
      <c r="F7603" s="168">
        <f t="shared" si="133"/>
        <v>11.73</v>
      </c>
    </row>
    <row r="7604" spans="1:6" s="45" customFormat="1" ht="24">
      <c r="A7604" s="229">
        <v>1917689</v>
      </c>
      <c r="B7604" s="21" t="s">
        <v>31</v>
      </c>
      <c r="C7604" s="32" t="s">
        <v>8401</v>
      </c>
      <c r="D7604" s="33" t="s">
        <v>44</v>
      </c>
      <c r="E7604" s="34">
        <v>12.04</v>
      </c>
      <c r="F7604" s="168">
        <f t="shared" si="133"/>
        <v>12.04</v>
      </c>
    </row>
    <row r="7605" spans="1:6" s="45" customFormat="1" ht="24">
      <c r="A7605" s="229">
        <v>1917690</v>
      </c>
      <c r="B7605" s="21" t="s">
        <v>31</v>
      </c>
      <c r="C7605" s="32" t="s">
        <v>8402</v>
      </c>
      <c r="D7605" s="33" t="s">
        <v>44</v>
      </c>
      <c r="E7605" s="34">
        <v>12.27</v>
      </c>
      <c r="F7605" s="168">
        <f t="shared" si="133"/>
        <v>12.27</v>
      </c>
    </row>
    <row r="7606" spans="1:6" s="45" customFormat="1" ht="24">
      <c r="A7606" s="229">
        <v>1917691</v>
      </c>
      <c r="B7606" s="21" t="s">
        <v>31</v>
      </c>
      <c r="C7606" s="32" t="s">
        <v>8403</v>
      </c>
      <c r="D7606" s="33" t="s">
        <v>44</v>
      </c>
      <c r="E7606" s="34">
        <v>12.73</v>
      </c>
      <c r="F7606" s="168">
        <f t="shared" si="133"/>
        <v>12.73</v>
      </c>
    </row>
    <row r="7607" spans="1:6" s="45" customFormat="1" ht="24">
      <c r="A7607" s="229">
        <v>1917692</v>
      </c>
      <c r="B7607" s="21" t="s">
        <v>31</v>
      </c>
      <c r="C7607" s="32" t="s">
        <v>8404</v>
      </c>
      <c r="D7607" s="33" t="s">
        <v>44</v>
      </c>
      <c r="E7607" s="34">
        <v>14.31</v>
      </c>
      <c r="F7607" s="168">
        <f t="shared" si="133"/>
        <v>14.31</v>
      </c>
    </row>
    <row r="7608" spans="1:6" s="45" customFormat="1" ht="24">
      <c r="A7608" s="229">
        <v>1917682</v>
      </c>
      <c r="B7608" s="21" t="s">
        <v>31</v>
      </c>
      <c r="C7608" s="32" t="s">
        <v>8405</v>
      </c>
      <c r="D7608" s="33" t="s">
        <v>44</v>
      </c>
      <c r="E7608" s="34">
        <v>9.1999999999999993</v>
      </c>
      <c r="F7608" s="168">
        <f t="shared" si="133"/>
        <v>9.1999999999999993</v>
      </c>
    </row>
    <row r="7609" spans="1:6" s="45" customFormat="1" ht="24">
      <c r="A7609" s="229">
        <v>1917693</v>
      </c>
      <c r="B7609" s="21" t="s">
        <v>31</v>
      </c>
      <c r="C7609" s="32" t="s">
        <v>8406</v>
      </c>
      <c r="D7609" s="33" t="s">
        <v>44</v>
      </c>
      <c r="E7609" s="34">
        <v>14.7</v>
      </c>
      <c r="F7609" s="168">
        <f t="shared" si="133"/>
        <v>14.7</v>
      </c>
    </row>
    <row r="7610" spans="1:6" s="45" customFormat="1" ht="24">
      <c r="A7610" s="229">
        <v>1917683</v>
      </c>
      <c r="B7610" s="21" t="s">
        <v>31</v>
      </c>
      <c r="C7610" s="32" t="s">
        <v>8407</v>
      </c>
      <c r="D7610" s="33" t="s">
        <v>44</v>
      </c>
      <c r="E7610" s="34">
        <v>9.5500000000000007</v>
      </c>
      <c r="F7610" s="168">
        <f t="shared" si="133"/>
        <v>9.5500000000000007</v>
      </c>
    </row>
    <row r="7611" spans="1:6" s="45" customFormat="1" ht="24">
      <c r="A7611" s="229">
        <v>1917681</v>
      </c>
      <c r="B7611" s="21" t="s">
        <v>31</v>
      </c>
      <c r="C7611" s="32" t="s">
        <v>8408</v>
      </c>
      <c r="D7611" s="33" t="s">
        <v>44</v>
      </c>
      <c r="E7611" s="34">
        <v>7.95</v>
      </c>
      <c r="F7611" s="168">
        <f t="shared" si="133"/>
        <v>7.95</v>
      </c>
    </row>
    <row r="7612" spans="1:6" s="45" customFormat="1" ht="24">
      <c r="A7612" s="229">
        <v>1917684</v>
      </c>
      <c r="B7612" s="21" t="s">
        <v>31</v>
      </c>
      <c r="C7612" s="32" t="s">
        <v>8409</v>
      </c>
      <c r="D7612" s="33" t="s">
        <v>44</v>
      </c>
      <c r="E7612" s="34">
        <v>9.84</v>
      </c>
      <c r="F7612" s="168">
        <f t="shared" si="133"/>
        <v>9.84</v>
      </c>
    </row>
    <row r="7613" spans="1:6" s="45" customFormat="1" ht="24">
      <c r="A7613" s="229">
        <v>1917685</v>
      </c>
      <c r="B7613" s="21" t="s">
        <v>31</v>
      </c>
      <c r="C7613" s="32" t="s">
        <v>8410</v>
      </c>
      <c r="D7613" s="33" t="s">
        <v>44</v>
      </c>
      <c r="E7613" s="34">
        <v>10.130000000000001</v>
      </c>
      <c r="F7613" s="168">
        <f t="shared" si="133"/>
        <v>10.130000000000001</v>
      </c>
    </row>
    <row r="7614" spans="1:6" s="45" customFormat="1" ht="24">
      <c r="A7614" s="229">
        <v>1917699</v>
      </c>
      <c r="B7614" s="21" t="s">
        <v>31</v>
      </c>
      <c r="C7614" s="32" t="s">
        <v>8411</v>
      </c>
      <c r="D7614" s="33" t="s">
        <v>44</v>
      </c>
      <c r="E7614" s="34">
        <v>9.5500000000000007</v>
      </c>
      <c r="F7614" s="168">
        <f t="shared" si="133"/>
        <v>9.5500000000000007</v>
      </c>
    </row>
    <row r="7615" spans="1:6" s="45" customFormat="1" ht="24">
      <c r="A7615" s="229">
        <v>1917700</v>
      </c>
      <c r="B7615" s="21" t="s">
        <v>31</v>
      </c>
      <c r="C7615" s="32" t="s">
        <v>8412</v>
      </c>
      <c r="D7615" s="33" t="s">
        <v>44</v>
      </c>
      <c r="E7615" s="34">
        <v>9.7200000000000006</v>
      </c>
      <c r="F7615" s="168">
        <f t="shared" si="133"/>
        <v>9.7200000000000006</v>
      </c>
    </row>
    <row r="7616" spans="1:6" s="45" customFormat="1" ht="24">
      <c r="A7616" s="229">
        <v>1917701</v>
      </c>
      <c r="B7616" s="21" t="s">
        <v>31</v>
      </c>
      <c r="C7616" s="32" t="s">
        <v>8413</v>
      </c>
      <c r="D7616" s="33" t="s">
        <v>44</v>
      </c>
      <c r="E7616" s="34">
        <v>9.9</v>
      </c>
      <c r="F7616" s="168">
        <f t="shared" si="133"/>
        <v>9.9</v>
      </c>
    </row>
    <row r="7617" spans="1:6" s="45" customFormat="1" ht="24">
      <c r="A7617" s="229">
        <v>1917702</v>
      </c>
      <c r="B7617" s="21" t="s">
        <v>31</v>
      </c>
      <c r="C7617" s="32" t="s">
        <v>8414</v>
      </c>
      <c r="D7617" s="33" t="s">
        <v>44</v>
      </c>
      <c r="E7617" s="34">
        <v>10.07</v>
      </c>
      <c r="F7617" s="168">
        <f t="shared" si="133"/>
        <v>10.07</v>
      </c>
    </row>
    <row r="7618" spans="1:6" s="45" customFormat="1" ht="24">
      <c r="A7618" s="229">
        <v>1917703</v>
      </c>
      <c r="B7618" s="21" t="s">
        <v>31</v>
      </c>
      <c r="C7618" s="32" t="s">
        <v>8415</v>
      </c>
      <c r="D7618" s="33" t="s">
        <v>44</v>
      </c>
      <c r="E7618" s="34">
        <v>10.25</v>
      </c>
      <c r="F7618" s="168">
        <f t="shared" si="133"/>
        <v>10.25</v>
      </c>
    </row>
    <row r="7619" spans="1:6" s="45" customFormat="1" ht="24">
      <c r="A7619" s="229">
        <v>1917704</v>
      </c>
      <c r="B7619" s="21" t="s">
        <v>31</v>
      </c>
      <c r="C7619" s="32" t="s">
        <v>8416</v>
      </c>
      <c r="D7619" s="33" t="s">
        <v>44</v>
      </c>
      <c r="E7619" s="34">
        <v>10.54</v>
      </c>
      <c r="F7619" s="168">
        <f t="shared" si="133"/>
        <v>10.54</v>
      </c>
    </row>
    <row r="7620" spans="1:6" s="45" customFormat="1" ht="24">
      <c r="A7620" s="229">
        <v>1917705</v>
      </c>
      <c r="B7620" s="21" t="s">
        <v>31</v>
      </c>
      <c r="C7620" s="32" t="s">
        <v>8417</v>
      </c>
      <c r="D7620" s="33" t="s">
        <v>44</v>
      </c>
      <c r="E7620" s="34">
        <v>11.81</v>
      </c>
      <c r="F7620" s="168">
        <f t="shared" si="133"/>
        <v>11.81</v>
      </c>
    </row>
    <row r="7621" spans="1:6" s="45" customFormat="1" ht="24">
      <c r="A7621" s="229">
        <v>1917695</v>
      </c>
      <c r="B7621" s="21" t="s">
        <v>31</v>
      </c>
      <c r="C7621" s="32" t="s">
        <v>8418</v>
      </c>
      <c r="D7621" s="33" t="s">
        <v>44</v>
      </c>
      <c r="E7621" s="34">
        <v>7.95</v>
      </c>
      <c r="F7621" s="168">
        <f t="shared" si="133"/>
        <v>7.95</v>
      </c>
    </row>
    <row r="7622" spans="1:6" s="45" customFormat="1" ht="24">
      <c r="A7622" s="229">
        <v>1917706</v>
      </c>
      <c r="B7622" s="21" t="s">
        <v>31</v>
      </c>
      <c r="C7622" s="32" t="s">
        <v>8419</v>
      </c>
      <c r="D7622" s="33" t="s">
        <v>44</v>
      </c>
      <c r="E7622" s="34">
        <v>12.12</v>
      </c>
      <c r="F7622" s="168">
        <f t="shared" si="133"/>
        <v>12.12</v>
      </c>
    </row>
    <row r="7623" spans="1:6" s="45" customFormat="1" ht="24">
      <c r="A7623" s="229">
        <v>1917696</v>
      </c>
      <c r="B7623" s="21" t="s">
        <v>31</v>
      </c>
      <c r="C7623" s="32" t="s">
        <v>8420</v>
      </c>
      <c r="D7623" s="33" t="s">
        <v>44</v>
      </c>
      <c r="E7623" s="34">
        <v>8.9700000000000006</v>
      </c>
      <c r="F7623" s="168">
        <f t="shared" si="133"/>
        <v>8.9700000000000006</v>
      </c>
    </row>
    <row r="7624" spans="1:6" s="45" customFormat="1" ht="24">
      <c r="A7624" s="229">
        <v>1917694</v>
      </c>
      <c r="B7624" s="21" t="s">
        <v>31</v>
      </c>
      <c r="C7624" s="32" t="s">
        <v>8421</v>
      </c>
      <c r="D7624" s="33" t="s">
        <v>44</v>
      </c>
      <c r="E7624" s="34">
        <v>7.68</v>
      </c>
      <c r="F7624" s="168">
        <f t="shared" si="133"/>
        <v>7.68</v>
      </c>
    </row>
    <row r="7625" spans="1:6" s="45" customFormat="1" ht="24">
      <c r="A7625" s="229">
        <v>1917697</v>
      </c>
      <c r="B7625" s="21" t="s">
        <v>31</v>
      </c>
      <c r="C7625" s="32" t="s">
        <v>8422</v>
      </c>
      <c r="D7625" s="33" t="s">
        <v>44</v>
      </c>
      <c r="E7625" s="34">
        <v>9.1999999999999993</v>
      </c>
      <c r="F7625" s="168">
        <f t="shared" si="133"/>
        <v>9.1999999999999993</v>
      </c>
    </row>
    <row r="7626" spans="1:6" s="45" customFormat="1" ht="24">
      <c r="A7626" s="229">
        <v>1917698</v>
      </c>
      <c r="B7626" s="21" t="s">
        <v>31</v>
      </c>
      <c r="C7626" s="32" t="s">
        <v>8423</v>
      </c>
      <c r="D7626" s="33" t="s">
        <v>44</v>
      </c>
      <c r="E7626" s="34">
        <v>9.3800000000000008</v>
      </c>
      <c r="F7626" s="168">
        <f t="shared" si="133"/>
        <v>9.3800000000000008</v>
      </c>
    </row>
    <row r="7627" spans="1:6" s="45" customFormat="1" ht="24">
      <c r="A7627" s="229">
        <v>1917712</v>
      </c>
      <c r="B7627" s="21" t="s">
        <v>31</v>
      </c>
      <c r="C7627" s="32" t="s">
        <v>8424</v>
      </c>
      <c r="D7627" s="33" t="s">
        <v>44</v>
      </c>
      <c r="E7627" s="34">
        <v>9.5500000000000007</v>
      </c>
      <c r="F7627" s="168">
        <f t="shared" si="133"/>
        <v>9.5500000000000007</v>
      </c>
    </row>
    <row r="7628" spans="1:6" s="45" customFormat="1" ht="24">
      <c r="A7628" s="229">
        <v>1917713</v>
      </c>
      <c r="B7628" s="21" t="s">
        <v>31</v>
      </c>
      <c r="C7628" s="32" t="s">
        <v>8425</v>
      </c>
      <c r="D7628" s="33" t="s">
        <v>44</v>
      </c>
      <c r="E7628" s="34">
        <v>9.7200000000000006</v>
      </c>
      <c r="F7628" s="168">
        <f t="shared" si="133"/>
        <v>9.7200000000000006</v>
      </c>
    </row>
    <row r="7629" spans="1:6" s="45" customFormat="1" ht="24">
      <c r="A7629" s="229">
        <v>1917714</v>
      </c>
      <c r="B7629" s="21" t="s">
        <v>31</v>
      </c>
      <c r="C7629" s="32" t="s">
        <v>8426</v>
      </c>
      <c r="D7629" s="33" t="s">
        <v>44</v>
      </c>
      <c r="E7629" s="34">
        <v>9.9</v>
      </c>
      <c r="F7629" s="168">
        <f t="shared" si="133"/>
        <v>9.9</v>
      </c>
    </row>
    <row r="7630" spans="1:6" s="45" customFormat="1" ht="24">
      <c r="A7630" s="229">
        <v>1917715</v>
      </c>
      <c r="B7630" s="21" t="s">
        <v>31</v>
      </c>
      <c r="C7630" s="32" t="s">
        <v>8427</v>
      </c>
      <c r="D7630" s="33" t="s">
        <v>44</v>
      </c>
      <c r="E7630" s="34">
        <v>10.01</v>
      </c>
      <c r="F7630" s="168">
        <f t="shared" si="133"/>
        <v>10.01</v>
      </c>
    </row>
    <row r="7631" spans="1:6" s="45" customFormat="1" ht="24">
      <c r="A7631" s="229">
        <v>1917716</v>
      </c>
      <c r="B7631" s="21" t="s">
        <v>31</v>
      </c>
      <c r="C7631" s="32" t="s">
        <v>8428</v>
      </c>
      <c r="D7631" s="33" t="s">
        <v>44</v>
      </c>
      <c r="E7631" s="34">
        <v>10.19</v>
      </c>
      <c r="F7631" s="168">
        <f t="shared" si="133"/>
        <v>10.19</v>
      </c>
    </row>
    <row r="7632" spans="1:6" s="45" customFormat="1" ht="24">
      <c r="A7632" s="229">
        <v>1917717</v>
      </c>
      <c r="B7632" s="21" t="s">
        <v>31</v>
      </c>
      <c r="C7632" s="32" t="s">
        <v>8429</v>
      </c>
      <c r="D7632" s="33" t="s">
        <v>44</v>
      </c>
      <c r="E7632" s="34">
        <v>10.48</v>
      </c>
      <c r="F7632" s="168">
        <f t="shared" si="133"/>
        <v>10.48</v>
      </c>
    </row>
    <row r="7633" spans="1:6" s="45" customFormat="1" ht="24">
      <c r="A7633" s="229">
        <v>1917718</v>
      </c>
      <c r="B7633" s="21" t="s">
        <v>31</v>
      </c>
      <c r="C7633" s="32" t="s">
        <v>8430</v>
      </c>
      <c r="D7633" s="33" t="s">
        <v>44</v>
      </c>
      <c r="E7633" s="34">
        <v>11.65</v>
      </c>
      <c r="F7633" s="168">
        <f t="shared" si="133"/>
        <v>11.65</v>
      </c>
    </row>
    <row r="7634" spans="1:6" s="45" customFormat="1" ht="24">
      <c r="A7634" s="229">
        <v>1917708</v>
      </c>
      <c r="B7634" s="21" t="s">
        <v>31</v>
      </c>
      <c r="C7634" s="32" t="s">
        <v>8431</v>
      </c>
      <c r="D7634" s="33" t="s">
        <v>44</v>
      </c>
      <c r="E7634" s="34">
        <v>8.8000000000000007</v>
      </c>
      <c r="F7634" s="168">
        <f t="shared" si="133"/>
        <v>8.8000000000000007</v>
      </c>
    </row>
    <row r="7635" spans="1:6" s="45" customFormat="1" ht="24">
      <c r="A7635" s="229">
        <v>1917719</v>
      </c>
      <c r="B7635" s="21" t="s">
        <v>31</v>
      </c>
      <c r="C7635" s="32" t="s">
        <v>8432</v>
      </c>
      <c r="D7635" s="33" t="s">
        <v>44</v>
      </c>
      <c r="E7635" s="34">
        <v>11.96</v>
      </c>
      <c r="F7635" s="168">
        <f t="shared" si="133"/>
        <v>11.96</v>
      </c>
    </row>
    <row r="7636" spans="1:6" s="45" customFormat="1" ht="24">
      <c r="A7636" s="229">
        <v>1917709</v>
      </c>
      <c r="B7636" s="21" t="s">
        <v>31</v>
      </c>
      <c r="C7636" s="32" t="s">
        <v>8433</v>
      </c>
      <c r="D7636" s="33" t="s">
        <v>44</v>
      </c>
      <c r="E7636" s="34">
        <v>9.0299999999999994</v>
      </c>
      <c r="F7636" s="168">
        <f t="shared" si="133"/>
        <v>9.0299999999999994</v>
      </c>
    </row>
    <row r="7637" spans="1:6" s="45" customFormat="1" ht="24">
      <c r="A7637" s="229">
        <v>1917707</v>
      </c>
      <c r="B7637" s="21" t="s">
        <v>31</v>
      </c>
      <c r="C7637" s="32" t="s">
        <v>8434</v>
      </c>
      <c r="D7637" s="33" t="s">
        <v>44</v>
      </c>
      <c r="E7637" s="34">
        <v>7.8</v>
      </c>
      <c r="F7637" s="168">
        <f t="shared" si="133"/>
        <v>7.8</v>
      </c>
    </row>
    <row r="7638" spans="1:6" s="45" customFormat="1" ht="24">
      <c r="A7638" s="229">
        <v>1917710</v>
      </c>
      <c r="B7638" s="21" t="s">
        <v>31</v>
      </c>
      <c r="C7638" s="32" t="s">
        <v>8435</v>
      </c>
      <c r="D7638" s="33" t="s">
        <v>44</v>
      </c>
      <c r="E7638" s="34">
        <v>9.1999999999999993</v>
      </c>
      <c r="F7638" s="168">
        <f t="shared" si="133"/>
        <v>9.1999999999999993</v>
      </c>
    </row>
    <row r="7639" spans="1:6" s="45" customFormat="1" ht="24">
      <c r="A7639" s="229">
        <v>1917711</v>
      </c>
      <c r="B7639" s="21" t="s">
        <v>31</v>
      </c>
      <c r="C7639" s="32" t="s">
        <v>8436</v>
      </c>
      <c r="D7639" s="33" t="s">
        <v>44</v>
      </c>
      <c r="E7639" s="34">
        <v>9.3800000000000008</v>
      </c>
      <c r="F7639" s="168">
        <f t="shared" si="133"/>
        <v>9.3800000000000008</v>
      </c>
    </row>
    <row r="7640" spans="1:6" s="45" customFormat="1" ht="14.25">
      <c r="A7640" s="229">
        <v>1917680</v>
      </c>
      <c r="B7640" s="21" t="s">
        <v>31</v>
      </c>
      <c r="C7640" s="32" t="s">
        <v>8437</v>
      </c>
      <c r="D7640" s="33" t="s">
        <v>44</v>
      </c>
      <c r="E7640" s="34">
        <v>2.5499999999999998</v>
      </c>
      <c r="F7640" s="168">
        <f t="shared" si="133"/>
        <v>2.5499999999999998</v>
      </c>
    </row>
    <row r="7641" spans="1:6" s="45" customFormat="1" ht="24">
      <c r="A7641" s="229">
        <v>1901607</v>
      </c>
      <c r="B7641" s="21" t="s">
        <v>31</v>
      </c>
      <c r="C7641" s="32" t="s">
        <v>8438</v>
      </c>
      <c r="D7641" s="33" t="s">
        <v>44</v>
      </c>
      <c r="E7641" s="34">
        <v>14.28</v>
      </c>
      <c r="F7641" s="168">
        <f t="shared" si="133"/>
        <v>14.28</v>
      </c>
    </row>
    <row r="7642" spans="1:6" s="45" customFormat="1" ht="24">
      <c r="A7642" s="229">
        <v>1901611</v>
      </c>
      <c r="B7642" s="21" t="s">
        <v>31</v>
      </c>
      <c r="C7642" s="32" t="s">
        <v>8439</v>
      </c>
      <c r="D7642" s="33" t="s">
        <v>44</v>
      </c>
      <c r="E7642" s="34">
        <v>17.98</v>
      </c>
      <c r="F7642" s="168">
        <f t="shared" si="133"/>
        <v>17.98</v>
      </c>
    </row>
    <row r="7643" spans="1:6" s="45" customFormat="1" ht="24">
      <c r="A7643" s="229">
        <v>1901612</v>
      </c>
      <c r="B7643" s="21" t="s">
        <v>31</v>
      </c>
      <c r="C7643" s="32" t="s">
        <v>8440</v>
      </c>
      <c r="D7643" s="33" t="s">
        <v>44</v>
      </c>
      <c r="E7643" s="34">
        <v>18.399999999999999</v>
      </c>
      <c r="F7643" s="168">
        <f t="shared" si="133"/>
        <v>18.399999999999999</v>
      </c>
    </row>
    <row r="7644" spans="1:6" s="45" customFormat="1" ht="24">
      <c r="A7644" s="229">
        <v>1901613</v>
      </c>
      <c r="B7644" s="21" t="s">
        <v>31</v>
      </c>
      <c r="C7644" s="32" t="s">
        <v>8441</v>
      </c>
      <c r="D7644" s="33" t="s">
        <v>44</v>
      </c>
      <c r="E7644" s="34">
        <v>18.72</v>
      </c>
      <c r="F7644" s="168">
        <f t="shared" si="133"/>
        <v>18.72</v>
      </c>
    </row>
    <row r="7645" spans="1:6" s="45" customFormat="1" ht="24">
      <c r="A7645" s="229">
        <v>1901614</v>
      </c>
      <c r="B7645" s="21" t="s">
        <v>31</v>
      </c>
      <c r="C7645" s="32" t="s">
        <v>8442</v>
      </c>
      <c r="D7645" s="33" t="s">
        <v>44</v>
      </c>
      <c r="E7645" s="34">
        <v>19.04</v>
      </c>
      <c r="F7645" s="168">
        <f t="shared" si="133"/>
        <v>19.04</v>
      </c>
    </row>
    <row r="7646" spans="1:6" s="45" customFormat="1" ht="24">
      <c r="A7646" s="229">
        <v>1901615</v>
      </c>
      <c r="B7646" s="21" t="s">
        <v>31</v>
      </c>
      <c r="C7646" s="32" t="s">
        <v>8443</v>
      </c>
      <c r="D7646" s="33" t="s">
        <v>44</v>
      </c>
      <c r="E7646" s="34">
        <v>19.46</v>
      </c>
      <c r="F7646" s="168">
        <f t="shared" si="133"/>
        <v>19.46</v>
      </c>
    </row>
    <row r="7647" spans="1:6" s="45" customFormat="1" ht="24">
      <c r="A7647" s="229">
        <v>1901616</v>
      </c>
      <c r="B7647" s="21" t="s">
        <v>31</v>
      </c>
      <c r="C7647" s="32" t="s">
        <v>8444</v>
      </c>
      <c r="D7647" s="33" t="s">
        <v>44</v>
      </c>
      <c r="E7647" s="34">
        <v>19.78</v>
      </c>
      <c r="F7647" s="168">
        <f t="shared" si="133"/>
        <v>19.78</v>
      </c>
    </row>
    <row r="7648" spans="1:6" s="45" customFormat="1" ht="24">
      <c r="A7648" s="229">
        <v>1901608</v>
      </c>
      <c r="B7648" s="21" t="s">
        <v>31</v>
      </c>
      <c r="C7648" s="32" t="s">
        <v>8445</v>
      </c>
      <c r="D7648" s="33" t="s">
        <v>44</v>
      </c>
      <c r="E7648" s="34">
        <v>14.78</v>
      </c>
      <c r="F7648" s="168">
        <f t="shared" si="133"/>
        <v>14.78</v>
      </c>
    </row>
    <row r="7649" spans="1:6" s="45" customFormat="1" ht="24">
      <c r="A7649" s="229">
        <v>1901609</v>
      </c>
      <c r="B7649" s="21" t="s">
        <v>31</v>
      </c>
      <c r="C7649" s="32" t="s">
        <v>8446</v>
      </c>
      <c r="D7649" s="33" t="s">
        <v>44</v>
      </c>
      <c r="E7649" s="34">
        <v>15.2</v>
      </c>
      <c r="F7649" s="168">
        <f t="shared" si="133"/>
        <v>15.2</v>
      </c>
    </row>
    <row r="7650" spans="1:6" s="45" customFormat="1" ht="24">
      <c r="A7650" s="229">
        <v>1901610</v>
      </c>
      <c r="B7650" s="21" t="s">
        <v>31</v>
      </c>
      <c r="C7650" s="32" t="s">
        <v>8447</v>
      </c>
      <c r="D7650" s="33" t="s">
        <v>44</v>
      </c>
      <c r="E7650" s="34">
        <v>17.66</v>
      </c>
      <c r="F7650" s="168">
        <f t="shared" si="133"/>
        <v>17.66</v>
      </c>
    </row>
    <row r="7651" spans="1:6" s="45" customFormat="1" ht="24">
      <c r="A7651" s="229">
        <v>1901617</v>
      </c>
      <c r="B7651" s="21" t="s">
        <v>31</v>
      </c>
      <c r="C7651" s="32" t="s">
        <v>8448</v>
      </c>
      <c r="D7651" s="33" t="s">
        <v>44</v>
      </c>
      <c r="E7651" s="34">
        <v>19.989999999999998</v>
      </c>
      <c r="F7651" s="168">
        <f t="shared" si="133"/>
        <v>19.989999999999998</v>
      </c>
    </row>
    <row r="7652" spans="1:6" s="45" customFormat="1" ht="14.25">
      <c r="A7652" s="229">
        <v>1917037</v>
      </c>
      <c r="B7652" s="21" t="s">
        <v>31</v>
      </c>
      <c r="C7652" s="32" t="s">
        <v>8449</v>
      </c>
      <c r="D7652" s="33" t="s">
        <v>44</v>
      </c>
      <c r="E7652" s="34">
        <v>21.81</v>
      </c>
      <c r="F7652" s="168">
        <f t="shared" si="133"/>
        <v>21.81</v>
      </c>
    </row>
    <row r="7653" spans="1:6" s="45" customFormat="1" ht="14.25">
      <c r="A7653" s="229">
        <v>1917038</v>
      </c>
      <c r="B7653" s="21" t="s">
        <v>31</v>
      </c>
      <c r="C7653" s="32" t="s">
        <v>8450</v>
      </c>
      <c r="D7653" s="33" t="s">
        <v>44</v>
      </c>
      <c r="E7653" s="34">
        <v>22.55</v>
      </c>
      <c r="F7653" s="168">
        <f t="shared" si="133"/>
        <v>22.55</v>
      </c>
    </row>
    <row r="7654" spans="1:6" s="45" customFormat="1" ht="14.25">
      <c r="A7654" s="229">
        <v>1917039</v>
      </c>
      <c r="B7654" s="21" t="s">
        <v>31</v>
      </c>
      <c r="C7654" s="32" t="s">
        <v>8451</v>
      </c>
      <c r="D7654" s="33" t="s">
        <v>44</v>
      </c>
      <c r="E7654" s="34">
        <v>23.3</v>
      </c>
      <c r="F7654" s="168">
        <f t="shared" si="133"/>
        <v>23.3</v>
      </c>
    </row>
    <row r="7655" spans="1:6" s="45" customFormat="1" ht="14.25">
      <c r="A7655" s="229">
        <v>1917040</v>
      </c>
      <c r="B7655" s="21" t="s">
        <v>31</v>
      </c>
      <c r="C7655" s="32" t="s">
        <v>8452</v>
      </c>
      <c r="D7655" s="33" t="s">
        <v>44</v>
      </c>
      <c r="E7655" s="34">
        <v>24.09</v>
      </c>
      <c r="F7655" s="168">
        <f t="shared" si="133"/>
        <v>24.09</v>
      </c>
    </row>
    <row r="7656" spans="1:6" s="45" customFormat="1" ht="14.25">
      <c r="A7656" s="229">
        <v>1917041</v>
      </c>
      <c r="B7656" s="21" t="s">
        <v>31</v>
      </c>
      <c r="C7656" s="32" t="s">
        <v>8453</v>
      </c>
      <c r="D7656" s="33" t="s">
        <v>44</v>
      </c>
      <c r="E7656" s="34">
        <v>24.93</v>
      </c>
      <c r="F7656" s="168">
        <f t="shared" si="133"/>
        <v>24.93</v>
      </c>
    </row>
    <row r="7657" spans="1:6" s="45" customFormat="1" ht="14.25">
      <c r="A7657" s="229">
        <v>1917042</v>
      </c>
      <c r="B7657" s="21" t="s">
        <v>31</v>
      </c>
      <c r="C7657" s="32" t="s">
        <v>8454</v>
      </c>
      <c r="D7657" s="33" t="s">
        <v>44</v>
      </c>
      <c r="E7657" s="34">
        <v>25.37</v>
      </c>
      <c r="F7657" s="168">
        <f t="shared" si="133"/>
        <v>25.37</v>
      </c>
    </row>
    <row r="7658" spans="1:6" s="45" customFormat="1" ht="14.25">
      <c r="A7658" s="229">
        <v>1901619</v>
      </c>
      <c r="B7658" s="21" t="s">
        <v>31</v>
      </c>
      <c r="C7658" s="32" t="s">
        <v>8455</v>
      </c>
      <c r="D7658" s="33" t="s">
        <v>44</v>
      </c>
      <c r="E7658" s="34">
        <v>11.35</v>
      </c>
      <c r="F7658" s="168">
        <f t="shared" si="133"/>
        <v>11.35</v>
      </c>
    </row>
    <row r="7659" spans="1:6" s="45" customFormat="1" ht="14.25">
      <c r="A7659" s="229">
        <v>1901620</v>
      </c>
      <c r="B7659" s="21" t="s">
        <v>31</v>
      </c>
      <c r="C7659" s="32" t="s">
        <v>8456</v>
      </c>
      <c r="D7659" s="33" t="s">
        <v>44</v>
      </c>
      <c r="E7659" s="34">
        <v>11.56</v>
      </c>
      <c r="F7659" s="168">
        <f t="shared" si="133"/>
        <v>11.56</v>
      </c>
    </row>
    <row r="7660" spans="1:6" s="45" customFormat="1" ht="14.25">
      <c r="A7660" s="229">
        <v>1901621</v>
      </c>
      <c r="B7660" s="21" t="s">
        <v>31</v>
      </c>
      <c r="C7660" s="32" t="s">
        <v>8457</v>
      </c>
      <c r="D7660" s="33" t="s">
        <v>44</v>
      </c>
      <c r="E7660" s="34">
        <v>11.77</v>
      </c>
      <c r="F7660" s="168">
        <f t="shared" si="133"/>
        <v>11.77</v>
      </c>
    </row>
    <row r="7661" spans="1:6" s="45" customFormat="1" ht="14.25">
      <c r="A7661" s="229">
        <v>1901622</v>
      </c>
      <c r="B7661" s="21" t="s">
        <v>31</v>
      </c>
      <c r="C7661" s="32" t="s">
        <v>8458</v>
      </c>
      <c r="D7661" s="33" t="s">
        <v>44</v>
      </c>
      <c r="E7661" s="34">
        <v>11.99</v>
      </c>
      <c r="F7661" s="168">
        <f t="shared" si="133"/>
        <v>11.99</v>
      </c>
    </row>
    <row r="7662" spans="1:6" s="45" customFormat="1" ht="14.25">
      <c r="A7662" s="229">
        <v>1901623</v>
      </c>
      <c r="B7662" s="21" t="s">
        <v>31</v>
      </c>
      <c r="C7662" s="32" t="s">
        <v>8459</v>
      </c>
      <c r="D7662" s="33" t="s">
        <v>44</v>
      </c>
      <c r="E7662" s="34">
        <v>12.22</v>
      </c>
      <c r="F7662" s="168">
        <f t="shared" si="133"/>
        <v>12.22</v>
      </c>
    </row>
    <row r="7663" spans="1:6" s="45" customFormat="1" ht="14.25">
      <c r="A7663" s="229">
        <v>1901618</v>
      </c>
      <c r="B7663" s="21" t="s">
        <v>31</v>
      </c>
      <c r="C7663" s="32" t="s">
        <v>8460</v>
      </c>
      <c r="D7663" s="33" t="s">
        <v>44</v>
      </c>
      <c r="E7663" s="34">
        <v>12.35</v>
      </c>
      <c r="F7663" s="168">
        <f t="shared" ref="F7663:F7726" si="134">E7663*$F$5038</f>
        <v>12.35</v>
      </c>
    </row>
    <row r="7664" spans="1:6" s="45" customFormat="1" ht="14.25">
      <c r="A7664" s="229">
        <v>1901625</v>
      </c>
      <c r="B7664" s="21" t="s">
        <v>31</v>
      </c>
      <c r="C7664" s="32" t="s">
        <v>8461</v>
      </c>
      <c r="D7664" s="33" t="s">
        <v>44</v>
      </c>
      <c r="E7664" s="34">
        <v>13.59</v>
      </c>
      <c r="F7664" s="168">
        <f t="shared" si="134"/>
        <v>13.59</v>
      </c>
    </row>
    <row r="7665" spans="1:6" s="45" customFormat="1" ht="14.25">
      <c r="A7665" s="229">
        <v>1901626</v>
      </c>
      <c r="B7665" s="21" t="s">
        <v>31</v>
      </c>
      <c r="C7665" s="32" t="s">
        <v>8462</v>
      </c>
      <c r="D7665" s="33" t="s">
        <v>44</v>
      </c>
      <c r="E7665" s="34">
        <v>13.78</v>
      </c>
      <c r="F7665" s="168">
        <f t="shared" si="134"/>
        <v>13.78</v>
      </c>
    </row>
    <row r="7666" spans="1:6" s="45" customFormat="1" ht="14.25">
      <c r="A7666" s="229">
        <v>1901627</v>
      </c>
      <c r="B7666" s="21" t="s">
        <v>31</v>
      </c>
      <c r="C7666" s="32" t="s">
        <v>8463</v>
      </c>
      <c r="D7666" s="33" t="s">
        <v>44</v>
      </c>
      <c r="E7666" s="34">
        <v>13.98</v>
      </c>
      <c r="F7666" s="168">
        <f t="shared" si="134"/>
        <v>13.98</v>
      </c>
    </row>
    <row r="7667" spans="1:6" s="45" customFormat="1" ht="14.25">
      <c r="A7667" s="229">
        <v>1901628</v>
      </c>
      <c r="B7667" s="21" t="s">
        <v>31</v>
      </c>
      <c r="C7667" s="32" t="s">
        <v>8464</v>
      </c>
      <c r="D7667" s="33" t="s">
        <v>44</v>
      </c>
      <c r="E7667" s="34">
        <v>14.19</v>
      </c>
      <c r="F7667" s="168">
        <f t="shared" si="134"/>
        <v>14.19</v>
      </c>
    </row>
    <row r="7668" spans="1:6" s="45" customFormat="1" ht="14.25">
      <c r="A7668" s="229">
        <v>1901629</v>
      </c>
      <c r="B7668" s="21" t="s">
        <v>31</v>
      </c>
      <c r="C7668" s="32" t="s">
        <v>8465</v>
      </c>
      <c r="D7668" s="33" t="s">
        <v>44</v>
      </c>
      <c r="E7668" s="34">
        <v>14.41</v>
      </c>
      <c r="F7668" s="168">
        <f t="shared" si="134"/>
        <v>14.41</v>
      </c>
    </row>
    <row r="7669" spans="1:6" s="45" customFormat="1" ht="14.25">
      <c r="A7669" s="229">
        <v>1901624</v>
      </c>
      <c r="B7669" s="21" t="s">
        <v>31</v>
      </c>
      <c r="C7669" s="32" t="s">
        <v>8466</v>
      </c>
      <c r="D7669" s="33" t="s">
        <v>44</v>
      </c>
      <c r="E7669" s="34">
        <v>14.53</v>
      </c>
      <c r="F7669" s="168">
        <f t="shared" si="134"/>
        <v>14.53</v>
      </c>
    </row>
    <row r="7670" spans="1:6" s="45" customFormat="1" ht="14.25">
      <c r="A7670" s="229">
        <v>1917073</v>
      </c>
      <c r="B7670" s="21" t="s">
        <v>31</v>
      </c>
      <c r="C7670" s="32" t="s">
        <v>8467</v>
      </c>
      <c r="D7670" s="33" t="s">
        <v>44</v>
      </c>
      <c r="E7670" s="34">
        <v>14.8</v>
      </c>
      <c r="F7670" s="168">
        <f t="shared" si="134"/>
        <v>14.8</v>
      </c>
    </row>
    <row r="7671" spans="1:6" s="45" customFormat="1" ht="14.25">
      <c r="A7671" s="229">
        <v>1917074</v>
      </c>
      <c r="B7671" s="21" t="s">
        <v>31</v>
      </c>
      <c r="C7671" s="32" t="s">
        <v>8468</v>
      </c>
      <c r="D7671" s="33" t="s">
        <v>44</v>
      </c>
      <c r="E7671" s="34">
        <v>15.25</v>
      </c>
      <c r="F7671" s="168">
        <f t="shared" si="134"/>
        <v>15.25</v>
      </c>
    </row>
    <row r="7672" spans="1:6" s="45" customFormat="1" ht="14.25">
      <c r="A7672" s="229">
        <v>1917075</v>
      </c>
      <c r="B7672" s="21" t="s">
        <v>31</v>
      </c>
      <c r="C7672" s="32" t="s">
        <v>8469</v>
      </c>
      <c r="D7672" s="33" t="s">
        <v>44</v>
      </c>
      <c r="E7672" s="34">
        <v>15.71</v>
      </c>
      <c r="F7672" s="168">
        <f t="shared" si="134"/>
        <v>15.71</v>
      </c>
    </row>
    <row r="7673" spans="1:6" s="45" customFormat="1" ht="14.25">
      <c r="A7673" s="229">
        <v>1917076</v>
      </c>
      <c r="B7673" s="21" t="s">
        <v>31</v>
      </c>
      <c r="C7673" s="32" t="s">
        <v>8470</v>
      </c>
      <c r="D7673" s="33" t="s">
        <v>44</v>
      </c>
      <c r="E7673" s="34">
        <v>16.190000000000001</v>
      </c>
      <c r="F7673" s="168">
        <f t="shared" si="134"/>
        <v>16.190000000000001</v>
      </c>
    </row>
    <row r="7674" spans="1:6" s="45" customFormat="1" ht="14.25">
      <c r="A7674" s="229">
        <v>1917077</v>
      </c>
      <c r="B7674" s="21" t="s">
        <v>31</v>
      </c>
      <c r="C7674" s="32" t="s">
        <v>8471</v>
      </c>
      <c r="D7674" s="33" t="s">
        <v>44</v>
      </c>
      <c r="E7674" s="34">
        <v>16.7</v>
      </c>
      <c r="F7674" s="168">
        <f t="shared" si="134"/>
        <v>16.7</v>
      </c>
    </row>
    <row r="7675" spans="1:6" s="45" customFormat="1" ht="14.25">
      <c r="A7675" s="229">
        <v>1917078</v>
      </c>
      <c r="B7675" s="21" t="s">
        <v>31</v>
      </c>
      <c r="C7675" s="32" t="s">
        <v>8472</v>
      </c>
      <c r="D7675" s="33" t="s">
        <v>44</v>
      </c>
      <c r="E7675" s="34">
        <v>16.97</v>
      </c>
      <c r="F7675" s="168">
        <f t="shared" si="134"/>
        <v>16.97</v>
      </c>
    </row>
    <row r="7676" spans="1:6" s="45" customFormat="1" ht="14.25">
      <c r="A7676" s="229">
        <v>1901631</v>
      </c>
      <c r="B7676" s="21" t="s">
        <v>31</v>
      </c>
      <c r="C7676" s="32" t="s">
        <v>8473</v>
      </c>
      <c r="D7676" s="33" t="s">
        <v>44</v>
      </c>
      <c r="E7676" s="34">
        <v>15.99</v>
      </c>
      <c r="F7676" s="168">
        <f t="shared" si="134"/>
        <v>15.99</v>
      </c>
    </row>
    <row r="7677" spans="1:6" s="45" customFormat="1" ht="14.25">
      <c r="A7677" s="229">
        <v>1901632</v>
      </c>
      <c r="B7677" s="21" t="s">
        <v>31</v>
      </c>
      <c r="C7677" s="32" t="s">
        <v>8474</v>
      </c>
      <c r="D7677" s="33" t="s">
        <v>44</v>
      </c>
      <c r="E7677" s="34">
        <v>16.18</v>
      </c>
      <c r="F7677" s="168">
        <f t="shared" si="134"/>
        <v>16.18</v>
      </c>
    </row>
    <row r="7678" spans="1:6" s="45" customFormat="1" ht="14.25">
      <c r="A7678" s="229">
        <v>1901633</v>
      </c>
      <c r="B7678" s="21" t="s">
        <v>31</v>
      </c>
      <c r="C7678" s="32" t="s">
        <v>8475</v>
      </c>
      <c r="D7678" s="33" t="s">
        <v>44</v>
      </c>
      <c r="E7678" s="34">
        <v>16.37</v>
      </c>
      <c r="F7678" s="168">
        <f t="shared" si="134"/>
        <v>16.37</v>
      </c>
    </row>
    <row r="7679" spans="1:6" s="45" customFormat="1" ht="14.25">
      <c r="A7679" s="229">
        <v>1901634</v>
      </c>
      <c r="B7679" s="21" t="s">
        <v>31</v>
      </c>
      <c r="C7679" s="32" t="s">
        <v>8476</v>
      </c>
      <c r="D7679" s="33" t="s">
        <v>44</v>
      </c>
      <c r="E7679" s="34">
        <v>16.579999999999998</v>
      </c>
      <c r="F7679" s="168">
        <f t="shared" si="134"/>
        <v>16.579999999999998</v>
      </c>
    </row>
    <row r="7680" spans="1:6" s="45" customFormat="1" ht="14.25">
      <c r="A7680" s="229">
        <v>1901635</v>
      </c>
      <c r="B7680" s="21" t="s">
        <v>31</v>
      </c>
      <c r="C7680" s="32" t="s">
        <v>8477</v>
      </c>
      <c r="D7680" s="33" t="s">
        <v>44</v>
      </c>
      <c r="E7680" s="34">
        <v>16.79</v>
      </c>
      <c r="F7680" s="168">
        <f t="shared" si="134"/>
        <v>16.79</v>
      </c>
    </row>
    <row r="7681" spans="1:6" s="45" customFormat="1" ht="14.25">
      <c r="A7681" s="229">
        <v>1901630</v>
      </c>
      <c r="B7681" s="21" t="s">
        <v>31</v>
      </c>
      <c r="C7681" s="32" t="s">
        <v>8478</v>
      </c>
      <c r="D7681" s="33" t="s">
        <v>44</v>
      </c>
      <c r="E7681" s="34">
        <v>16.91</v>
      </c>
      <c r="F7681" s="168">
        <f t="shared" si="134"/>
        <v>16.91</v>
      </c>
    </row>
    <row r="7682" spans="1:6" s="45" customFormat="1" ht="14.25">
      <c r="A7682" s="229">
        <v>1917109</v>
      </c>
      <c r="B7682" s="21" t="s">
        <v>31</v>
      </c>
      <c r="C7682" s="32" t="s">
        <v>8479</v>
      </c>
      <c r="D7682" s="33" t="s">
        <v>44</v>
      </c>
      <c r="E7682" s="34">
        <v>13.33</v>
      </c>
      <c r="F7682" s="168">
        <f t="shared" si="134"/>
        <v>13.33</v>
      </c>
    </row>
    <row r="7683" spans="1:6" s="45" customFormat="1" ht="14.25">
      <c r="A7683" s="229">
        <v>1917110</v>
      </c>
      <c r="B7683" s="21" t="s">
        <v>31</v>
      </c>
      <c r="C7683" s="32" t="s">
        <v>8480</v>
      </c>
      <c r="D7683" s="33" t="s">
        <v>44</v>
      </c>
      <c r="E7683" s="34">
        <v>13.69</v>
      </c>
      <c r="F7683" s="168">
        <f t="shared" si="134"/>
        <v>13.69</v>
      </c>
    </row>
    <row r="7684" spans="1:6" s="45" customFormat="1" ht="14.25">
      <c r="A7684" s="229">
        <v>1917111</v>
      </c>
      <c r="B7684" s="21" t="s">
        <v>31</v>
      </c>
      <c r="C7684" s="32" t="s">
        <v>8481</v>
      </c>
      <c r="D7684" s="33" t="s">
        <v>44</v>
      </c>
      <c r="E7684" s="34">
        <v>14.06</v>
      </c>
      <c r="F7684" s="168">
        <f t="shared" si="134"/>
        <v>14.06</v>
      </c>
    </row>
    <row r="7685" spans="1:6" s="45" customFormat="1" ht="14.25">
      <c r="A7685" s="229">
        <v>1917112</v>
      </c>
      <c r="B7685" s="21" t="s">
        <v>31</v>
      </c>
      <c r="C7685" s="32" t="s">
        <v>8482</v>
      </c>
      <c r="D7685" s="33" t="s">
        <v>44</v>
      </c>
      <c r="E7685" s="34">
        <v>14.45</v>
      </c>
      <c r="F7685" s="168">
        <f t="shared" si="134"/>
        <v>14.45</v>
      </c>
    </row>
    <row r="7686" spans="1:6" s="45" customFormat="1" ht="14.25">
      <c r="A7686" s="229">
        <v>1917113</v>
      </c>
      <c r="B7686" s="21" t="s">
        <v>31</v>
      </c>
      <c r="C7686" s="32" t="s">
        <v>8483</v>
      </c>
      <c r="D7686" s="33" t="s">
        <v>44</v>
      </c>
      <c r="E7686" s="34">
        <v>14.86</v>
      </c>
      <c r="F7686" s="168">
        <f t="shared" si="134"/>
        <v>14.86</v>
      </c>
    </row>
    <row r="7687" spans="1:6" s="45" customFormat="1" ht="14.25">
      <c r="A7687" s="229">
        <v>1917114</v>
      </c>
      <c r="B7687" s="21" t="s">
        <v>31</v>
      </c>
      <c r="C7687" s="32" t="s">
        <v>8484</v>
      </c>
      <c r="D7687" s="33" t="s">
        <v>44</v>
      </c>
      <c r="E7687" s="34">
        <v>15.09</v>
      </c>
      <c r="F7687" s="168">
        <f t="shared" si="134"/>
        <v>15.09</v>
      </c>
    </row>
    <row r="7688" spans="1:6" s="45" customFormat="1" ht="14.25">
      <c r="A7688" s="229">
        <v>1917145</v>
      </c>
      <c r="B7688" s="21" t="s">
        <v>31</v>
      </c>
      <c r="C7688" s="32" t="s">
        <v>8485</v>
      </c>
      <c r="D7688" s="33" t="s">
        <v>44</v>
      </c>
      <c r="E7688" s="34">
        <v>12.38</v>
      </c>
      <c r="F7688" s="168">
        <f t="shared" si="134"/>
        <v>12.38</v>
      </c>
    </row>
    <row r="7689" spans="1:6" s="45" customFormat="1" ht="14.25">
      <c r="A7689" s="229">
        <v>1917146</v>
      </c>
      <c r="B7689" s="21" t="s">
        <v>31</v>
      </c>
      <c r="C7689" s="32" t="s">
        <v>8486</v>
      </c>
      <c r="D7689" s="33" t="s">
        <v>44</v>
      </c>
      <c r="E7689" s="34">
        <v>12.69</v>
      </c>
      <c r="F7689" s="168">
        <f t="shared" si="134"/>
        <v>12.69</v>
      </c>
    </row>
    <row r="7690" spans="1:6" s="45" customFormat="1" ht="14.25">
      <c r="A7690" s="229">
        <v>1917147</v>
      </c>
      <c r="B7690" s="21" t="s">
        <v>31</v>
      </c>
      <c r="C7690" s="32" t="s">
        <v>8487</v>
      </c>
      <c r="D7690" s="33" t="s">
        <v>44</v>
      </c>
      <c r="E7690" s="34">
        <v>13.02</v>
      </c>
      <c r="F7690" s="168">
        <f t="shared" si="134"/>
        <v>13.02</v>
      </c>
    </row>
    <row r="7691" spans="1:6" s="45" customFormat="1" ht="14.25">
      <c r="A7691" s="229">
        <v>1917148</v>
      </c>
      <c r="B7691" s="21" t="s">
        <v>31</v>
      </c>
      <c r="C7691" s="32" t="s">
        <v>8488</v>
      </c>
      <c r="D7691" s="33" t="s">
        <v>44</v>
      </c>
      <c r="E7691" s="34">
        <v>13.36</v>
      </c>
      <c r="F7691" s="168">
        <f t="shared" si="134"/>
        <v>13.36</v>
      </c>
    </row>
    <row r="7692" spans="1:6" s="45" customFormat="1" ht="14.25">
      <c r="A7692" s="229">
        <v>1917149</v>
      </c>
      <c r="B7692" s="21" t="s">
        <v>31</v>
      </c>
      <c r="C7692" s="32" t="s">
        <v>8489</v>
      </c>
      <c r="D7692" s="33" t="s">
        <v>44</v>
      </c>
      <c r="E7692" s="34">
        <v>13.72</v>
      </c>
      <c r="F7692" s="168">
        <f t="shared" si="134"/>
        <v>13.72</v>
      </c>
    </row>
    <row r="7693" spans="1:6" s="45" customFormat="1" ht="14.25">
      <c r="A7693" s="229">
        <v>1917150</v>
      </c>
      <c r="B7693" s="21" t="s">
        <v>31</v>
      </c>
      <c r="C7693" s="32" t="s">
        <v>8490</v>
      </c>
      <c r="D7693" s="33" t="s">
        <v>44</v>
      </c>
      <c r="E7693" s="34">
        <v>13.91</v>
      </c>
      <c r="F7693" s="168">
        <f t="shared" si="134"/>
        <v>13.91</v>
      </c>
    </row>
    <row r="7694" spans="1:6" s="45" customFormat="1" ht="14.25">
      <c r="A7694" s="229">
        <v>1917181</v>
      </c>
      <c r="B7694" s="21" t="s">
        <v>31</v>
      </c>
      <c r="C7694" s="32" t="s">
        <v>8491</v>
      </c>
      <c r="D7694" s="33" t="s">
        <v>44</v>
      </c>
      <c r="E7694" s="34">
        <v>12.78</v>
      </c>
      <c r="F7694" s="168">
        <f t="shared" si="134"/>
        <v>12.78</v>
      </c>
    </row>
    <row r="7695" spans="1:6" s="45" customFormat="1" ht="14.25">
      <c r="A7695" s="229">
        <v>1917182</v>
      </c>
      <c r="B7695" s="21" t="s">
        <v>31</v>
      </c>
      <c r="C7695" s="32" t="s">
        <v>8492</v>
      </c>
      <c r="D7695" s="33" t="s">
        <v>44</v>
      </c>
      <c r="E7695" s="34">
        <v>13.06</v>
      </c>
      <c r="F7695" s="168">
        <f t="shared" si="134"/>
        <v>13.06</v>
      </c>
    </row>
    <row r="7696" spans="1:6" s="45" customFormat="1" ht="14.25">
      <c r="A7696" s="229">
        <v>1917183</v>
      </c>
      <c r="B7696" s="21" t="s">
        <v>31</v>
      </c>
      <c r="C7696" s="32" t="s">
        <v>8493</v>
      </c>
      <c r="D7696" s="33" t="s">
        <v>44</v>
      </c>
      <c r="E7696" s="34">
        <v>13.34</v>
      </c>
      <c r="F7696" s="168">
        <f t="shared" si="134"/>
        <v>13.34</v>
      </c>
    </row>
    <row r="7697" spans="1:6" s="45" customFormat="1" ht="14.25">
      <c r="A7697" s="229">
        <v>1917184</v>
      </c>
      <c r="B7697" s="21" t="s">
        <v>31</v>
      </c>
      <c r="C7697" s="32" t="s">
        <v>8494</v>
      </c>
      <c r="D7697" s="33" t="s">
        <v>44</v>
      </c>
      <c r="E7697" s="34">
        <v>13.64</v>
      </c>
      <c r="F7697" s="168">
        <f t="shared" si="134"/>
        <v>13.64</v>
      </c>
    </row>
    <row r="7698" spans="1:6" s="45" customFormat="1" ht="14.25">
      <c r="A7698" s="229">
        <v>1917185</v>
      </c>
      <c r="B7698" s="21" t="s">
        <v>31</v>
      </c>
      <c r="C7698" s="32" t="s">
        <v>8495</v>
      </c>
      <c r="D7698" s="33" t="s">
        <v>44</v>
      </c>
      <c r="E7698" s="34">
        <v>13.97</v>
      </c>
      <c r="F7698" s="168">
        <f t="shared" si="134"/>
        <v>13.97</v>
      </c>
    </row>
    <row r="7699" spans="1:6" s="45" customFormat="1" ht="14.25">
      <c r="A7699" s="229">
        <v>1917186</v>
      </c>
      <c r="B7699" s="21" t="s">
        <v>31</v>
      </c>
      <c r="C7699" s="32" t="s">
        <v>8496</v>
      </c>
      <c r="D7699" s="33" t="s">
        <v>44</v>
      </c>
      <c r="E7699" s="34">
        <v>14.13</v>
      </c>
      <c r="F7699" s="168">
        <f t="shared" si="134"/>
        <v>14.13</v>
      </c>
    </row>
    <row r="7700" spans="1:6" s="45" customFormat="1" ht="14.25">
      <c r="A7700" s="229">
        <v>1917001</v>
      </c>
      <c r="B7700" s="21" t="s">
        <v>31</v>
      </c>
      <c r="C7700" s="32" t="s">
        <v>8497</v>
      </c>
      <c r="D7700" s="33" t="s">
        <v>44</v>
      </c>
      <c r="E7700" s="34">
        <v>29.1</v>
      </c>
      <c r="F7700" s="168">
        <f t="shared" si="134"/>
        <v>29.1</v>
      </c>
    </row>
    <row r="7701" spans="1:6" s="45" customFormat="1" ht="14.25">
      <c r="A7701" s="229">
        <v>1917002</v>
      </c>
      <c r="B7701" s="21" t="s">
        <v>31</v>
      </c>
      <c r="C7701" s="32" t="s">
        <v>8498</v>
      </c>
      <c r="D7701" s="33" t="s">
        <v>44</v>
      </c>
      <c r="E7701" s="34">
        <v>30.16</v>
      </c>
      <c r="F7701" s="168">
        <f t="shared" si="134"/>
        <v>30.16</v>
      </c>
    </row>
    <row r="7702" spans="1:6" s="45" customFormat="1" ht="14.25">
      <c r="A7702" s="229">
        <v>1917003</v>
      </c>
      <c r="B7702" s="21" t="s">
        <v>31</v>
      </c>
      <c r="C7702" s="32" t="s">
        <v>8499</v>
      </c>
      <c r="D7702" s="33" t="s">
        <v>44</v>
      </c>
      <c r="E7702" s="34">
        <v>31.24</v>
      </c>
      <c r="F7702" s="168">
        <f t="shared" si="134"/>
        <v>31.24</v>
      </c>
    </row>
    <row r="7703" spans="1:6" s="45" customFormat="1" ht="14.25">
      <c r="A7703" s="229">
        <v>1917004</v>
      </c>
      <c r="B7703" s="21" t="s">
        <v>31</v>
      </c>
      <c r="C7703" s="32" t="s">
        <v>8500</v>
      </c>
      <c r="D7703" s="33" t="s">
        <v>44</v>
      </c>
      <c r="E7703" s="34">
        <v>32.39</v>
      </c>
      <c r="F7703" s="168">
        <f t="shared" si="134"/>
        <v>32.39</v>
      </c>
    </row>
    <row r="7704" spans="1:6" s="45" customFormat="1" ht="14.25">
      <c r="A7704" s="229">
        <v>1917005</v>
      </c>
      <c r="B7704" s="21" t="s">
        <v>31</v>
      </c>
      <c r="C7704" s="32" t="s">
        <v>8501</v>
      </c>
      <c r="D7704" s="33" t="s">
        <v>44</v>
      </c>
      <c r="E7704" s="34">
        <v>33.590000000000003</v>
      </c>
      <c r="F7704" s="168">
        <f t="shared" si="134"/>
        <v>33.590000000000003</v>
      </c>
    </row>
    <row r="7705" spans="1:6" s="45" customFormat="1" ht="14.25">
      <c r="A7705" s="229">
        <v>1917006</v>
      </c>
      <c r="B7705" s="21" t="s">
        <v>31</v>
      </c>
      <c r="C7705" s="32" t="s">
        <v>8502</v>
      </c>
      <c r="D7705" s="33" t="s">
        <v>44</v>
      </c>
      <c r="E7705" s="34">
        <v>34.229999999999997</v>
      </c>
      <c r="F7705" s="168">
        <f t="shared" si="134"/>
        <v>34.229999999999997</v>
      </c>
    </row>
    <row r="7706" spans="1:6" s="45" customFormat="1" ht="14.25">
      <c r="A7706" s="229">
        <v>2009619</v>
      </c>
      <c r="B7706" s="21" t="s">
        <v>31</v>
      </c>
      <c r="C7706" s="32" t="s">
        <v>8503</v>
      </c>
      <c r="D7706" s="33" t="s">
        <v>45</v>
      </c>
      <c r="E7706" s="34">
        <v>130.12</v>
      </c>
      <c r="F7706" s="168">
        <f t="shared" si="134"/>
        <v>130.12</v>
      </c>
    </row>
    <row r="7707" spans="1:6" s="45" customFormat="1" ht="14.25">
      <c r="A7707" s="229">
        <v>2009618</v>
      </c>
      <c r="B7707" s="21" t="s">
        <v>31</v>
      </c>
      <c r="C7707" s="32" t="s">
        <v>8504</v>
      </c>
      <c r="D7707" s="33" t="s">
        <v>45</v>
      </c>
      <c r="E7707" s="34">
        <v>128.22</v>
      </c>
      <c r="F7707" s="168">
        <f t="shared" si="134"/>
        <v>128.22</v>
      </c>
    </row>
    <row r="7708" spans="1:6" s="45" customFormat="1" ht="14.25">
      <c r="A7708" s="229">
        <v>2003866</v>
      </c>
      <c r="B7708" s="21" t="s">
        <v>31</v>
      </c>
      <c r="C7708" s="32" t="s">
        <v>8505</v>
      </c>
      <c r="D7708" s="33" t="s">
        <v>45</v>
      </c>
      <c r="E7708" s="34">
        <v>7.58</v>
      </c>
      <c r="F7708" s="168">
        <f t="shared" si="134"/>
        <v>7.58</v>
      </c>
    </row>
    <row r="7709" spans="1:6" s="45" customFormat="1" ht="14.25">
      <c r="A7709" s="229">
        <v>2003867</v>
      </c>
      <c r="B7709" s="21" t="s">
        <v>31</v>
      </c>
      <c r="C7709" s="32" t="s">
        <v>8506</v>
      </c>
      <c r="D7709" s="33" t="s">
        <v>45</v>
      </c>
      <c r="E7709" s="34">
        <v>16.920000000000002</v>
      </c>
      <c r="F7709" s="168">
        <f t="shared" si="134"/>
        <v>16.920000000000002</v>
      </c>
    </row>
    <row r="7710" spans="1:6" s="45" customFormat="1" ht="14.25">
      <c r="A7710" s="229">
        <v>2003622</v>
      </c>
      <c r="B7710" s="21" t="s">
        <v>31</v>
      </c>
      <c r="C7710" s="32" t="s">
        <v>8507</v>
      </c>
      <c r="D7710" s="33" t="s">
        <v>20</v>
      </c>
      <c r="E7710" s="34">
        <v>2494.83</v>
      </c>
      <c r="F7710" s="168">
        <f t="shared" si="134"/>
        <v>2494.83</v>
      </c>
    </row>
    <row r="7711" spans="1:6" s="45" customFormat="1" ht="14.25">
      <c r="A7711" s="229">
        <v>2003621</v>
      </c>
      <c r="B7711" s="21" t="s">
        <v>31</v>
      </c>
      <c r="C7711" s="32" t="s">
        <v>8508</v>
      </c>
      <c r="D7711" s="33" t="s">
        <v>20</v>
      </c>
      <c r="E7711" s="34">
        <v>2386.0100000000002</v>
      </c>
      <c r="F7711" s="168">
        <f t="shared" si="134"/>
        <v>2386.0100000000002</v>
      </c>
    </row>
    <row r="7712" spans="1:6" s="45" customFormat="1" ht="14.25">
      <c r="A7712" s="229">
        <v>2003624</v>
      </c>
      <c r="B7712" s="21" t="s">
        <v>31</v>
      </c>
      <c r="C7712" s="32" t="s">
        <v>8509</v>
      </c>
      <c r="D7712" s="33" t="s">
        <v>20</v>
      </c>
      <c r="E7712" s="34">
        <v>2916.45</v>
      </c>
      <c r="F7712" s="168">
        <f t="shared" si="134"/>
        <v>2916.45</v>
      </c>
    </row>
    <row r="7713" spans="1:6" s="45" customFormat="1" ht="14.25">
      <c r="A7713" s="229">
        <v>2003623</v>
      </c>
      <c r="B7713" s="21" t="s">
        <v>31</v>
      </c>
      <c r="C7713" s="32" t="s">
        <v>8510</v>
      </c>
      <c r="D7713" s="33" t="s">
        <v>20</v>
      </c>
      <c r="E7713" s="34">
        <v>2795.71</v>
      </c>
      <c r="F7713" s="168">
        <f t="shared" si="134"/>
        <v>2795.71</v>
      </c>
    </row>
    <row r="7714" spans="1:6" s="45" customFormat="1" ht="14.25">
      <c r="A7714" s="229">
        <v>2003634</v>
      </c>
      <c r="B7714" s="21" t="s">
        <v>31</v>
      </c>
      <c r="C7714" s="32" t="s">
        <v>8511</v>
      </c>
      <c r="D7714" s="33" t="s">
        <v>20</v>
      </c>
      <c r="E7714" s="34">
        <v>1838.49</v>
      </c>
      <c r="F7714" s="168">
        <f t="shared" si="134"/>
        <v>1838.49</v>
      </c>
    </row>
    <row r="7715" spans="1:6" s="45" customFormat="1" ht="14.25">
      <c r="A7715" s="229">
        <v>2003633</v>
      </c>
      <c r="B7715" s="21" t="s">
        <v>31</v>
      </c>
      <c r="C7715" s="32" t="s">
        <v>8512</v>
      </c>
      <c r="D7715" s="33" t="s">
        <v>20</v>
      </c>
      <c r="E7715" s="34">
        <v>1729.67</v>
      </c>
      <c r="F7715" s="168">
        <f t="shared" si="134"/>
        <v>1729.67</v>
      </c>
    </row>
    <row r="7716" spans="1:6" s="45" customFormat="1" ht="14.25">
      <c r="A7716" s="229">
        <v>2003636</v>
      </c>
      <c r="B7716" s="21" t="s">
        <v>31</v>
      </c>
      <c r="C7716" s="32" t="s">
        <v>8513</v>
      </c>
      <c r="D7716" s="33" t="s">
        <v>20</v>
      </c>
      <c r="E7716" s="34">
        <v>2260.11</v>
      </c>
      <c r="F7716" s="168">
        <f t="shared" si="134"/>
        <v>2260.11</v>
      </c>
    </row>
    <row r="7717" spans="1:6" s="45" customFormat="1" ht="14.25">
      <c r="A7717" s="229">
        <v>2003635</v>
      </c>
      <c r="B7717" s="21" t="s">
        <v>31</v>
      </c>
      <c r="C7717" s="32" t="s">
        <v>8514</v>
      </c>
      <c r="D7717" s="33" t="s">
        <v>20</v>
      </c>
      <c r="E7717" s="34">
        <v>2139.37</v>
      </c>
      <c r="F7717" s="168">
        <f t="shared" si="134"/>
        <v>2139.37</v>
      </c>
    </row>
    <row r="7718" spans="1:6" s="45" customFormat="1" ht="14.25">
      <c r="A7718" s="229">
        <v>2003638</v>
      </c>
      <c r="B7718" s="21" t="s">
        <v>31</v>
      </c>
      <c r="C7718" s="32" t="s">
        <v>8515</v>
      </c>
      <c r="D7718" s="33" t="s">
        <v>20</v>
      </c>
      <c r="E7718" s="34">
        <v>2686.43</v>
      </c>
      <c r="F7718" s="168">
        <f t="shared" si="134"/>
        <v>2686.43</v>
      </c>
    </row>
    <row r="7719" spans="1:6" s="45" customFormat="1" ht="14.25">
      <c r="A7719" s="229">
        <v>2003637</v>
      </c>
      <c r="B7719" s="21" t="s">
        <v>31</v>
      </c>
      <c r="C7719" s="32" t="s">
        <v>8516</v>
      </c>
      <c r="D7719" s="33" t="s">
        <v>20</v>
      </c>
      <c r="E7719" s="34">
        <v>2552.54</v>
      </c>
      <c r="F7719" s="168">
        <f t="shared" si="134"/>
        <v>2552.54</v>
      </c>
    </row>
    <row r="7720" spans="1:6" s="45" customFormat="1" ht="14.25">
      <c r="A7720" s="229">
        <v>2003640</v>
      </c>
      <c r="B7720" s="21" t="s">
        <v>31</v>
      </c>
      <c r="C7720" s="32" t="s">
        <v>8517</v>
      </c>
      <c r="D7720" s="33" t="s">
        <v>20</v>
      </c>
      <c r="E7720" s="34">
        <v>3108.05</v>
      </c>
      <c r="F7720" s="168">
        <f t="shared" si="134"/>
        <v>3108.05</v>
      </c>
    </row>
    <row r="7721" spans="1:6" s="45" customFormat="1" ht="14.25">
      <c r="A7721" s="229">
        <v>2003639</v>
      </c>
      <c r="B7721" s="21" t="s">
        <v>31</v>
      </c>
      <c r="C7721" s="32" t="s">
        <v>8518</v>
      </c>
      <c r="D7721" s="33" t="s">
        <v>20</v>
      </c>
      <c r="E7721" s="34">
        <v>2962.25</v>
      </c>
      <c r="F7721" s="168">
        <f t="shared" si="134"/>
        <v>2962.25</v>
      </c>
    </row>
    <row r="7722" spans="1:6" s="45" customFormat="1" ht="14.25">
      <c r="A7722" s="229">
        <v>2003618</v>
      </c>
      <c r="B7722" s="21" t="s">
        <v>31</v>
      </c>
      <c r="C7722" s="32" t="s">
        <v>8519</v>
      </c>
      <c r="D7722" s="33" t="s">
        <v>20</v>
      </c>
      <c r="E7722" s="34">
        <v>1024.56</v>
      </c>
      <c r="F7722" s="168">
        <f t="shared" si="134"/>
        <v>1024.56</v>
      </c>
    </row>
    <row r="7723" spans="1:6" s="45" customFormat="1" ht="14.25">
      <c r="A7723" s="229">
        <v>2003617</v>
      </c>
      <c r="B7723" s="21" t="s">
        <v>31</v>
      </c>
      <c r="C7723" s="32" t="s">
        <v>8520</v>
      </c>
      <c r="D7723" s="33" t="s">
        <v>20</v>
      </c>
      <c r="E7723" s="34">
        <v>964.71</v>
      </c>
      <c r="F7723" s="168">
        <f t="shared" si="134"/>
        <v>964.71</v>
      </c>
    </row>
    <row r="7724" spans="1:6" s="45" customFormat="1" ht="14.25">
      <c r="A7724" s="229">
        <v>2003620</v>
      </c>
      <c r="B7724" s="21" t="s">
        <v>31</v>
      </c>
      <c r="C7724" s="32" t="s">
        <v>8521</v>
      </c>
      <c r="D7724" s="33" t="s">
        <v>20</v>
      </c>
      <c r="E7724" s="34">
        <v>1281.96</v>
      </c>
      <c r="F7724" s="168">
        <f t="shared" si="134"/>
        <v>1281.96</v>
      </c>
    </row>
    <row r="7725" spans="1:6" s="45" customFormat="1" ht="14.25">
      <c r="A7725" s="229">
        <v>2003619</v>
      </c>
      <c r="B7725" s="21" t="s">
        <v>31</v>
      </c>
      <c r="C7725" s="32" t="s">
        <v>8522</v>
      </c>
      <c r="D7725" s="33" t="s">
        <v>20</v>
      </c>
      <c r="E7725" s="34">
        <v>1214.8900000000001</v>
      </c>
      <c r="F7725" s="168">
        <f t="shared" si="134"/>
        <v>1214.8900000000001</v>
      </c>
    </row>
    <row r="7726" spans="1:6" s="45" customFormat="1" ht="14.25">
      <c r="A7726" s="229">
        <v>2003626</v>
      </c>
      <c r="B7726" s="21" t="s">
        <v>31</v>
      </c>
      <c r="C7726" s="32" t="s">
        <v>8523</v>
      </c>
      <c r="D7726" s="33" t="s">
        <v>20</v>
      </c>
      <c r="E7726" s="34">
        <v>954.69</v>
      </c>
      <c r="F7726" s="168">
        <f t="shared" si="134"/>
        <v>954.69</v>
      </c>
    </row>
    <row r="7727" spans="1:6" s="45" customFormat="1" ht="14.25">
      <c r="A7727" s="229">
        <v>2003625</v>
      </c>
      <c r="B7727" s="21" t="s">
        <v>31</v>
      </c>
      <c r="C7727" s="32" t="s">
        <v>8524</v>
      </c>
      <c r="D7727" s="33" t="s">
        <v>20</v>
      </c>
      <c r="E7727" s="34">
        <v>894.83</v>
      </c>
      <c r="F7727" s="168">
        <f t="shared" ref="F7727:F7790" si="135">E7727*$F$5038</f>
        <v>894.83</v>
      </c>
    </row>
    <row r="7728" spans="1:6" s="45" customFormat="1" ht="14.25">
      <c r="A7728" s="229">
        <v>2003628</v>
      </c>
      <c r="B7728" s="21" t="s">
        <v>31</v>
      </c>
      <c r="C7728" s="32" t="s">
        <v>8525</v>
      </c>
      <c r="D7728" s="33" t="s">
        <v>20</v>
      </c>
      <c r="E7728" s="34">
        <v>1212.0899999999999</v>
      </c>
      <c r="F7728" s="168">
        <f t="shared" si="135"/>
        <v>1212.0899999999999</v>
      </c>
    </row>
    <row r="7729" spans="1:6" s="45" customFormat="1" ht="14.25">
      <c r="A7729" s="229">
        <v>2003627</v>
      </c>
      <c r="B7729" s="21" t="s">
        <v>31</v>
      </c>
      <c r="C7729" s="32" t="s">
        <v>8526</v>
      </c>
      <c r="D7729" s="33" t="s">
        <v>20</v>
      </c>
      <c r="E7729" s="34">
        <v>1145.01</v>
      </c>
      <c r="F7729" s="168">
        <f t="shared" si="135"/>
        <v>1145.01</v>
      </c>
    </row>
    <row r="7730" spans="1:6" s="45" customFormat="1" ht="14.25">
      <c r="A7730" s="229">
        <v>2003630</v>
      </c>
      <c r="B7730" s="21" t="s">
        <v>31</v>
      </c>
      <c r="C7730" s="32" t="s">
        <v>8527</v>
      </c>
      <c r="D7730" s="33" t="s">
        <v>20</v>
      </c>
      <c r="E7730" s="34">
        <v>1469.49</v>
      </c>
      <c r="F7730" s="168">
        <f t="shared" si="135"/>
        <v>1469.49</v>
      </c>
    </row>
    <row r="7731" spans="1:6" s="45" customFormat="1" ht="14.25">
      <c r="A7731" s="229">
        <v>2003629</v>
      </c>
      <c r="B7731" s="21" t="s">
        <v>31</v>
      </c>
      <c r="C7731" s="32" t="s">
        <v>8528</v>
      </c>
      <c r="D7731" s="33" t="s">
        <v>20</v>
      </c>
      <c r="E7731" s="34">
        <v>1395.19</v>
      </c>
      <c r="F7731" s="168">
        <f t="shared" si="135"/>
        <v>1395.19</v>
      </c>
    </row>
    <row r="7732" spans="1:6" s="45" customFormat="1" ht="14.25">
      <c r="A7732" s="229">
        <v>2003632</v>
      </c>
      <c r="B7732" s="21" t="s">
        <v>31</v>
      </c>
      <c r="C7732" s="32" t="s">
        <v>8529</v>
      </c>
      <c r="D7732" s="33" t="s">
        <v>20</v>
      </c>
      <c r="E7732" s="34">
        <v>1726.89</v>
      </c>
      <c r="F7732" s="168">
        <f t="shared" si="135"/>
        <v>1726.89</v>
      </c>
    </row>
    <row r="7733" spans="1:6" s="45" customFormat="1" ht="14.25">
      <c r="A7733" s="229">
        <v>2003631</v>
      </c>
      <c r="B7733" s="21" t="s">
        <v>31</v>
      </c>
      <c r="C7733" s="32" t="s">
        <v>8530</v>
      </c>
      <c r="D7733" s="33" t="s">
        <v>20</v>
      </c>
      <c r="E7733" s="34">
        <v>1645.37</v>
      </c>
      <c r="F7733" s="168">
        <f t="shared" si="135"/>
        <v>1645.37</v>
      </c>
    </row>
    <row r="7734" spans="1:6" s="45" customFormat="1" ht="14.25">
      <c r="A7734" s="229">
        <v>2003599</v>
      </c>
      <c r="B7734" s="21" t="s">
        <v>31</v>
      </c>
      <c r="C7734" s="32" t="s">
        <v>8531</v>
      </c>
      <c r="D7734" s="33" t="s">
        <v>20</v>
      </c>
      <c r="E7734" s="34">
        <v>204.19</v>
      </c>
      <c r="F7734" s="168">
        <f t="shared" si="135"/>
        <v>204.19</v>
      </c>
    </row>
    <row r="7735" spans="1:6" s="45" customFormat="1" ht="14.25">
      <c r="A7735" s="229">
        <v>2003598</v>
      </c>
      <c r="B7735" s="21" t="s">
        <v>31</v>
      </c>
      <c r="C7735" s="32" t="s">
        <v>8532</v>
      </c>
      <c r="D7735" s="33" t="s">
        <v>20</v>
      </c>
      <c r="E7735" s="34">
        <v>181.33</v>
      </c>
      <c r="F7735" s="168">
        <f t="shared" si="135"/>
        <v>181.33</v>
      </c>
    </row>
    <row r="7736" spans="1:6" s="45" customFormat="1" ht="14.25">
      <c r="A7736" s="229">
        <v>2003919</v>
      </c>
      <c r="B7736" s="21" t="s">
        <v>31</v>
      </c>
      <c r="C7736" s="32" t="s">
        <v>8533</v>
      </c>
      <c r="D7736" s="33" t="s">
        <v>20</v>
      </c>
      <c r="E7736" s="34">
        <v>204.19</v>
      </c>
      <c r="F7736" s="168">
        <f t="shared" si="135"/>
        <v>204.19</v>
      </c>
    </row>
    <row r="7737" spans="1:6" s="45" customFormat="1" ht="14.25">
      <c r="A7737" s="229">
        <v>2003918</v>
      </c>
      <c r="B7737" s="21" t="s">
        <v>31</v>
      </c>
      <c r="C7737" s="32" t="s">
        <v>8534</v>
      </c>
      <c r="D7737" s="33" t="s">
        <v>20</v>
      </c>
      <c r="E7737" s="34">
        <v>181.33</v>
      </c>
      <c r="F7737" s="168">
        <f t="shared" si="135"/>
        <v>181.33</v>
      </c>
    </row>
    <row r="7738" spans="1:6" s="45" customFormat="1" ht="14.25">
      <c r="A7738" s="229">
        <v>2003601</v>
      </c>
      <c r="B7738" s="21" t="s">
        <v>31</v>
      </c>
      <c r="C7738" s="32" t="s">
        <v>8535</v>
      </c>
      <c r="D7738" s="33" t="s">
        <v>20</v>
      </c>
      <c r="E7738" s="34">
        <v>256.14</v>
      </c>
      <c r="F7738" s="168">
        <f t="shared" si="135"/>
        <v>256.14</v>
      </c>
    </row>
    <row r="7739" spans="1:6" s="45" customFormat="1" ht="14.25">
      <c r="A7739" s="229">
        <v>2003600</v>
      </c>
      <c r="B7739" s="21" t="s">
        <v>31</v>
      </c>
      <c r="C7739" s="32" t="s">
        <v>8536</v>
      </c>
      <c r="D7739" s="33" t="s">
        <v>20</v>
      </c>
      <c r="E7739" s="34">
        <v>226.25</v>
      </c>
      <c r="F7739" s="168">
        <f t="shared" si="135"/>
        <v>226.25</v>
      </c>
    </row>
    <row r="7740" spans="1:6" s="45" customFormat="1" ht="14.25">
      <c r="A7740" s="229">
        <v>2003921</v>
      </c>
      <c r="B7740" s="21" t="s">
        <v>31</v>
      </c>
      <c r="C7740" s="32" t="s">
        <v>8537</v>
      </c>
      <c r="D7740" s="33" t="s">
        <v>20</v>
      </c>
      <c r="E7740" s="34">
        <v>256.14</v>
      </c>
      <c r="F7740" s="168">
        <f t="shared" si="135"/>
        <v>256.14</v>
      </c>
    </row>
    <row r="7741" spans="1:6" s="45" customFormat="1" ht="14.25">
      <c r="A7741" s="229">
        <v>2003920</v>
      </c>
      <c r="B7741" s="21" t="s">
        <v>31</v>
      </c>
      <c r="C7741" s="32" t="s">
        <v>8538</v>
      </c>
      <c r="D7741" s="33" t="s">
        <v>20</v>
      </c>
      <c r="E7741" s="34">
        <v>226.25</v>
      </c>
      <c r="F7741" s="168">
        <f t="shared" si="135"/>
        <v>226.25</v>
      </c>
    </row>
    <row r="7742" spans="1:6" s="45" customFormat="1" ht="14.25">
      <c r="A7742" s="229">
        <v>2003616</v>
      </c>
      <c r="B7742" s="21" t="s">
        <v>31</v>
      </c>
      <c r="C7742" s="32" t="s">
        <v>8539</v>
      </c>
      <c r="D7742" s="33" t="s">
        <v>20</v>
      </c>
      <c r="E7742" s="34">
        <v>21.9</v>
      </c>
      <c r="F7742" s="168">
        <f t="shared" si="135"/>
        <v>21.9</v>
      </c>
    </row>
    <row r="7743" spans="1:6" s="45" customFormat="1" ht="14.25">
      <c r="A7743" s="229">
        <v>2003615</v>
      </c>
      <c r="B7743" s="21" t="s">
        <v>31</v>
      </c>
      <c r="C7743" s="32" t="s">
        <v>8540</v>
      </c>
      <c r="D7743" s="33" t="s">
        <v>20</v>
      </c>
      <c r="E7743" s="34">
        <v>18.670000000000002</v>
      </c>
      <c r="F7743" s="168">
        <f t="shared" si="135"/>
        <v>18.670000000000002</v>
      </c>
    </row>
    <row r="7744" spans="1:6" s="45" customFormat="1" ht="14.25">
      <c r="A7744" s="229">
        <v>2003927</v>
      </c>
      <c r="B7744" s="21" t="s">
        <v>31</v>
      </c>
      <c r="C7744" s="32" t="s">
        <v>8541</v>
      </c>
      <c r="D7744" s="33" t="s">
        <v>20</v>
      </c>
      <c r="E7744" s="34">
        <v>22.75</v>
      </c>
      <c r="F7744" s="168">
        <f t="shared" si="135"/>
        <v>22.75</v>
      </c>
    </row>
    <row r="7745" spans="1:6" s="45" customFormat="1" ht="14.25">
      <c r="A7745" s="229">
        <v>2003926</v>
      </c>
      <c r="B7745" s="21" t="s">
        <v>31</v>
      </c>
      <c r="C7745" s="32" t="s">
        <v>8542</v>
      </c>
      <c r="D7745" s="33" t="s">
        <v>20</v>
      </c>
      <c r="E7745" s="34">
        <v>19.53</v>
      </c>
      <c r="F7745" s="168">
        <f t="shared" si="135"/>
        <v>19.53</v>
      </c>
    </row>
    <row r="7746" spans="1:6" s="45" customFormat="1" ht="14.25">
      <c r="A7746" s="229">
        <v>2003613</v>
      </c>
      <c r="B7746" s="21" t="s">
        <v>31</v>
      </c>
      <c r="C7746" s="32" t="s">
        <v>8543</v>
      </c>
      <c r="D7746" s="33" t="s">
        <v>20</v>
      </c>
      <c r="E7746" s="34">
        <v>146.15</v>
      </c>
      <c r="F7746" s="168">
        <f t="shared" si="135"/>
        <v>146.15</v>
      </c>
    </row>
    <row r="7747" spans="1:6" s="45" customFormat="1" ht="14.25">
      <c r="A7747" s="229">
        <v>2003612</v>
      </c>
      <c r="B7747" s="21" t="s">
        <v>31</v>
      </c>
      <c r="C7747" s="32" t="s">
        <v>8544</v>
      </c>
      <c r="D7747" s="33" t="s">
        <v>20</v>
      </c>
      <c r="E7747" s="34">
        <v>132.08000000000001</v>
      </c>
      <c r="F7747" s="168">
        <f t="shared" si="135"/>
        <v>132.08000000000001</v>
      </c>
    </row>
    <row r="7748" spans="1:6" s="45" customFormat="1" ht="14.25">
      <c r="A7748" s="229">
        <v>2003477</v>
      </c>
      <c r="B7748" s="21" t="s">
        <v>31</v>
      </c>
      <c r="C7748" s="32" t="s">
        <v>8545</v>
      </c>
      <c r="D7748" s="33" t="s">
        <v>20</v>
      </c>
      <c r="E7748" s="34">
        <v>4633.37</v>
      </c>
      <c r="F7748" s="168">
        <f t="shared" si="135"/>
        <v>4633.37</v>
      </c>
    </row>
    <row r="7749" spans="1:6" s="45" customFormat="1" ht="14.25">
      <c r="A7749" s="229">
        <v>2003476</v>
      </c>
      <c r="B7749" s="21" t="s">
        <v>31</v>
      </c>
      <c r="C7749" s="32" t="s">
        <v>8546</v>
      </c>
      <c r="D7749" s="33" t="s">
        <v>20</v>
      </c>
      <c r="E7749" s="34">
        <v>4248.83</v>
      </c>
      <c r="F7749" s="168">
        <f t="shared" si="135"/>
        <v>4248.83</v>
      </c>
    </row>
    <row r="7750" spans="1:6" s="45" customFormat="1" ht="14.25">
      <c r="A7750" s="229">
        <v>2003517</v>
      </c>
      <c r="B7750" s="21" t="s">
        <v>31</v>
      </c>
      <c r="C7750" s="32" t="s">
        <v>8547</v>
      </c>
      <c r="D7750" s="33" t="s">
        <v>20</v>
      </c>
      <c r="E7750" s="34">
        <v>4850.75</v>
      </c>
      <c r="F7750" s="168">
        <f t="shared" si="135"/>
        <v>4850.75</v>
      </c>
    </row>
    <row r="7751" spans="1:6" s="45" customFormat="1" ht="14.25">
      <c r="A7751" s="229">
        <v>2003516</v>
      </c>
      <c r="B7751" s="21" t="s">
        <v>31</v>
      </c>
      <c r="C7751" s="32" t="s">
        <v>8548</v>
      </c>
      <c r="D7751" s="33" t="s">
        <v>20</v>
      </c>
      <c r="E7751" s="34">
        <v>4476.9799999999996</v>
      </c>
      <c r="F7751" s="168">
        <f t="shared" si="135"/>
        <v>4476.9799999999996</v>
      </c>
    </row>
    <row r="7752" spans="1:6" s="45" customFormat="1" ht="14.25">
      <c r="A7752" s="229">
        <v>2003479</v>
      </c>
      <c r="B7752" s="21" t="s">
        <v>31</v>
      </c>
      <c r="C7752" s="32" t="s">
        <v>8549</v>
      </c>
      <c r="D7752" s="33" t="s">
        <v>20</v>
      </c>
      <c r="E7752" s="34">
        <v>4603.6099999999997</v>
      </c>
      <c r="F7752" s="168">
        <f t="shared" si="135"/>
        <v>4603.6099999999997</v>
      </c>
    </row>
    <row r="7753" spans="1:6" s="45" customFormat="1" ht="14.25">
      <c r="A7753" s="229">
        <v>2003478</v>
      </c>
      <c r="B7753" s="21" t="s">
        <v>31</v>
      </c>
      <c r="C7753" s="32" t="s">
        <v>8550</v>
      </c>
      <c r="D7753" s="33" t="s">
        <v>20</v>
      </c>
      <c r="E7753" s="34">
        <v>4225.53</v>
      </c>
      <c r="F7753" s="168">
        <f t="shared" si="135"/>
        <v>4225.53</v>
      </c>
    </row>
    <row r="7754" spans="1:6" s="45" customFormat="1" ht="14.25">
      <c r="A7754" s="229">
        <v>2003519</v>
      </c>
      <c r="B7754" s="21" t="s">
        <v>31</v>
      </c>
      <c r="C7754" s="32" t="s">
        <v>8551</v>
      </c>
      <c r="D7754" s="33" t="s">
        <v>20</v>
      </c>
      <c r="E7754" s="34">
        <v>4821</v>
      </c>
      <c r="F7754" s="168">
        <f t="shared" si="135"/>
        <v>4821</v>
      </c>
    </row>
    <row r="7755" spans="1:6" s="45" customFormat="1" ht="14.25">
      <c r="A7755" s="229">
        <v>2003518</v>
      </c>
      <c r="B7755" s="21" t="s">
        <v>31</v>
      </c>
      <c r="C7755" s="32" t="s">
        <v>8552</v>
      </c>
      <c r="D7755" s="33" t="s">
        <v>20</v>
      </c>
      <c r="E7755" s="34">
        <v>4453.68</v>
      </c>
      <c r="F7755" s="168">
        <f t="shared" si="135"/>
        <v>4453.68</v>
      </c>
    </row>
    <row r="7756" spans="1:6" s="45" customFormat="1" ht="14.25">
      <c r="A7756" s="229">
        <v>2003489</v>
      </c>
      <c r="B7756" s="21" t="s">
        <v>31</v>
      </c>
      <c r="C7756" s="32" t="s">
        <v>8553</v>
      </c>
      <c r="D7756" s="33" t="s">
        <v>20</v>
      </c>
      <c r="E7756" s="34">
        <v>5619.91</v>
      </c>
      <c r="F7756" s="168">
        <f t="shared" si="135"/>
        <v>5619.91</v>
      </c>
    </row>
    <row r="7757" spans="1:6" s="45" customFormat="1" ht="14.25">
      <c r="A7757" s="229">
        <v>2003488</v>
      </c>
      <c r="B7757" s="21" t="s">
        <v>31</v>
      </c>
      <c r="C7757" s="32" t="s">
        <v>8554</v>
      </c>
      <c r="D7757" s="33" t="s">
        <v>20</v>
      </c>
      <c r="E7757" s="34">
        <v>5154.93</v>
      </c>
      <c r="F7757" s="168">
        <f t="shared" si="135"/>
        <v>5154.93</v>
      </c>
    </row>
    <row r="7758" spans="1:6" s="45" customFormat="1" ht="14.25">
      <c r="A7758" s="229">
        <v>2003529</v>
      </c>
      <c r="B7758" s="21" t="s">
        <v>31</v>
      </c>
      <c r="C7758" s="32" t="s">
        <v>8555</v>
      </c>
      <c r="D7758" s="33" t="s">
        <v>20</v>
      </c>
      <c r="E7758" s="34">
        <v>5837.29</v>
      </c>
      <c r="F7758" s="168">
        <f t="shared" si="135"/>
        <v>5837.29</v>
      </c>
    </row>
    <row r="7759" spans="1:6" s="45" customFormat="1" ht="14.25">
      <c r="A7759" s="229">
        <v>2003528</v>
      </c>
      <c r="B7759" s="21" t="s">
        <v>31</v>
      </c>
      <c r="C7759" s="32" t="s">
        <v>8556</v>
      </c>
      <c r="D7759" s="33" t="s">
        <v>20</v>
      </c>
      <c r="E7759" s="34">
        <v>5383.08</v>
      </c>
      <c r="F7759" s="168">
        <f t="shared" si="135"/>
        <v>5383.08</v>
      </c>
    </row>
    <row r="7760" spans="1:6" s="45" customFormat="1" ht="14.25">
      <c r="A7760" s="229">
        <v>2003491</v>
      </c>
      <c r="B7760" s="21" t="s">
        <v>31</v>
      </c>
      <c r="C7760" s="32" t="s">
        <v>8557</v>
      </c>
      <c r="D7760" s="33" t="s">
        <v>20</v>
      </c>
      <c r="E7760" s="34">
        <v>6387.38</v>
      </c>
      <c r="F7760" s="168">
        <f t="shared" si="135"/>
        <v>6387.38</v>
      </c>
    </row>
    <row r="7761" spans="1:6" s="45" customFormat="1" ht="14.25">
      <c r="A7761" s="229">
        <v>2003490</v>
      </c>
      <c r="B7761" s="21" t="s">
        <v>31</v>
      </c>
      <c r="C7761" s="32" t="s">
        <v>8558</v>
      </c>
      <c r="D7761" s="33" t="s">
        <v>20</v>
      </c>
      <c r="E7761" s="34">
        <v>5855.22</v>
      </c>
      <c r="F7761" s="168">
        <f t="shared" si="135"/>
        <v>5855.22</v>
      </c>
    </row>
    <row r="7762" spans="1:6" s="45" customFormat="1" ht="14.25">
      <c r="A7762" s="229">
        <v>2003531</v>
      </c>
      <c r="B7762" s="21" t="s">
        <v>31</v>
      </c>
      <c r="C7762" s="32" t="s">
        <v>8559</v>
      </c>
      <c r="D7762" s="33" t="s">
        <v>20</v>
      </c>
      <c r="E7762" s="34">
        <v>6640.58</v>
      </c>
      <c r="F7762" s="168">
        <f t="shared" si="135"/>
        <v>6640.58</v>
      </c>
    </row>
    <row r="7763" spans="1:6" s="45" customFormat="1" ht="14.25">
      <c r="A7763" s="229">
        <v>2003530</v>
      </c>
      <c r="B7763" s="21" t="s">
        <v>31</v>
      </c>
      <c r="C7763" s="32" t="s">
        <v>8560</v>
      </c>
      <c r="D7763" s="33" t="s">
        <v>20</v>
      </c>
      <c r="E7763" s="34">
        <v>6121.79</v>
      </c>
      <c r="F7763" s="168">
        <f t="shared" si="135"/>
        <v>6121.79</v>
      </c>
    </row>
    <row r="7764" spans="1:6" s="45" customFormat="1" ht="14.25">
      <c r="A7764" s="229">
        <v>2003485</v>
      </c>
      <c r="B7764" s="21" t="s">
        <v>31</v>
      </c>
      <c r="C7764" s="32" t="s">
        <v>8561</v>
      </c>
      <c r="D7764" s="33" t="s">
        <v>20</v>
      </c>
      <c r="E7764" s="34">
        <v>5687.92</v>
      </c>
      <c r="F7764" s="168">
        <f t="shared" si="135"/>
        <v>5687.92</v>
      </c>
    </row>
    <row r="7765" spans="1:6" s="45" customFormat="1" ht="14.25">
      <c r="A7765" s="229">
        <v>2003484</v>
      </c>
      <c r="B7765" s="21" t="s">
        <v>31</v>
      </c>
      <c r="C7765" s="32" t="s">
        <v>8562</v>
      </c>
      <c r="D7765" s="33" t="s">
        <v>20</v>
      </c>
      <c r="E7765" s="34">
        <v>5208.2</v>
      </c>
      <c r="F7765" s="168">
        <f t="shared" si="135"/>
        <v>5208.2</v>
      </c>
    </row>
    <row r="7766" spans="1:6" s="45" customFormat="1" ht="14.25">
      <c r="A7766" s="229">
        <v>2003525</v>
      </c>
      <c r="B7766" s="21" t="s">
        <v>31</v>
      </c>
      <c r="C7766" s="32" t="s">
        <v>8563</v>
      </c>
      <c r="D7766" s="33" t="s">
        <v>20</v>
      </c>
      <c r="E7766" s="34">
        <v>5905.31</v>
      </c>
      <c r="F7766" s="168">
        <f t="shared" si="135"/>
        <v>5905.31</v>
      </c>
    </row>
    <row r="7767" spans="1:6" s="45" customFormat="1" ht="14.25">
      <c r="A7767" s="229">
        <v>2003524</v>
      </c>
      <c r="B7767" s="21" t="s">
        <v>31</v>
      </c>
      <c r="C7767" s="32" t="s">
        <v>8564</v>
      </c>
      <c r="D7767" s="33" t="s">
        <v>20</v>
      </c>
      <c r="E7767" s="34">
        <v>5436.35</v>
      </c>
      <c r="F7767" s="168">
        <f t="shared" si="135"/>
        <v>5436.35</v>
      </c>
    </row>
    <row r="7768" spans="1:6" s="45" customFormat="1" ht="14.25">
      <c r="A7768" s="229">
        <v>2003487</v>
      </c>
      <c r="B7768" s="21" t="s">
        <v>31</v>
      </c>
      <c r="C7768" s="32" t="s">
        <v>8565</v>
      </c>
      <c r="D7768" s="33" t="s">
        <v>20</v>
      </c>
      <c r="E7768" s="34">
        <v>5658.17</v>
      </c>
      <c r="F7768" s="168">
        <f t="shared" si="135"/>
        <v>5658.17</v>
      </c>
    </row>
    <row r="7769" spans="1:6" s="45" customFormat="1" ht="14.25">
      <c r="A7769" s="229">
        <v>2003486</v>
      </c>
      <c r="B7769" s="21" t="s">
        <v>31</v>
      </c>
      <c r="C7769" s="32" t="s">
        <v>8566</v>
      </c>
      <c r="D7769" s="33" t="s">
        <v>20</v>
      </c>
      <c r="E7769" s="34">
        <v>5184.8900000000003</v>
      </c>
      <c r="F7769" s="168">
        <f t="shared" si="135"/>
        <v>5184.8900000000003</v>
      </c>
    </row>
    <row r="7770" spans="1:6" s="45" customFormat="1" ht="14.25">
      <c r="A7770" s="229">
        <v>2003527</v>
      </c>
      <c r="B7770" s="21" t="s">
        <v>31</v>
      </c>
      <c r="C7770" s="32" t="s">
        <v>8567</v>
      </c>
      <c r="D7770" s="33" t="s">
        <v>20</v>
      </c>
      <c r="E7770" s="34">
        <v>5875.55</v>
      </c>
      <c r="F7770" s="168">
        <f t="shared" si="135"/>
        <v>5875.55</v>
      </c>
    </row>
    <row r="7771" spans="1:6" s="45" customFormat="1" ht="14.25">
      <c r="A7771" s="229">
        <v>2003526</v>
      </c>
      <c r="B7771" s="21" t="s">
        <v>31</v>
      </c>
      <c r="C7771" s="32" t="s">
        <v>8568</v>
      </c>
      <c r="D7771" s="33" t="s">
        <v>20</v>
      </c>
      <c r="E7771" s="34">
        <v>5413.05</v>
      </c>
      <c r="F7771" s="168">
        <f t="shared" si="135"/>
        <v>5413.05</v>
      </c>
    </row>
    <row r="7772" spans="1:6" s="45" customFormat="1" ht="14.25">
      <c r="A7772" s="229">
        <v>2003497</v>
      </c>
      <c r="B7772" s="21" t="s">
        <v>31</v>
      </c>
      <c r="C7772" s="32" t="s">
        <v>8569</v>
      </c>
      <c r="D7772" s="33" t="s">
        <v>20</v>
      </c>
      <c r="E7772" s="34">
        <v>6634.38</v>
      </c>
      <c r="F7772" s="168">
        <f t="shared" si="135"/>
        <v>6634.38</v>
      </c>
    </row>
    <row r="7773" spans="1:6" s="45" customFormat="1" ht="14.25">
      <c r="A7773" s="229">
        <v>2003496</v>
      </c>
      <c r="B7773" s="21" t="s">
        <v>31</v>
      </c>
      <c r="C7773" s="32" t="s">
        <v>8570</v>
      </c>
      <c r="D7773" s="33" t="s">
        <v>20</v>
      </c>
      <c r="E7773" s="34">
        <v>6091.74</v>
      </c>
      <c r="F7773" s="168">
        <f t="shared" si="135"/>
        <v>6091.74</v>
      </c>
    </row>
    <row r="7774" spans="1:6" s="45" customFormat="1" ht="14.25">
      <c r="A7774" s="229">
        <v>2003537</v>
      </c>
      <c r="B7774" s="21" t="s">
        <v>31</v>
      </c>
      <c r="C7774" s="32" t="s">
        <v>8571</v>
      </c>
      <c r="D7774" s="33" t="s">
        <v>20</v>
      </c>
      <c r="E7774" s="34">
        <v>6851.77</v>
      </c>
      <c r="F7774" s="168">
        <f t="shared" si="135"/>
        <v>6851.77</v>
      </c>
    </row>
    <row r="7775" spans="1:6" s="45" customFormat="1" ht="14.25">
      <c r="A7775" s="229">
        <v>2003536</v>
      </c>
      <c r="B7775" s="21" t="s">
        <v>31</v>
      </c>
      <c r="C7775" s="32" t="s">
        <v>8572</v>
      </c>
      <c r="D7775" s="33" t="s">
        <v>20</v>
      </c>
      <c r="E7775" s="34">
        <v>6319.89</v>
      </c>
      <c r="F7775" s="168">
        <f t="shared" si="135"/>
        <v>6319.89</v>
      </c>
    </row>
    <row r="7776" spans="1:6" s="45" customFormat="1" ht="14.25">
      <c r="A7776" s="229">
        <v>2003499</v>
      </c>
      <c r="B7776" s="21" t="s">
        <v>31</v>
      </c>
      <c r="C7776" s="32" t="s">
        <v>8573</v>
      </c>
      <c r="D7776" s="33" t="s">
        <v>20</v>
      </c>
      <c r="E7776" s="34">
        <v>7526.57</v>
      </c>
      <c r="F7776" s="168">
        <f t="shared" si="135"/>
        <v>7526.57</v>
      </c>
    </row>
    <row r="7777" spans="1:6" s="45" customFormat="1" ht="14.25">
      <c r="A7777" s="229">
        <v>2003498</v>
      </c>
      <c r="B7777" s="21" t="s">
        <v>31</v>
      </c>
      <c r="C7777" s="32" t="s">
        <v>8574</v>
      </c>
      <c r="D7777" s="33" t="s">
        <v>20</v>
      </c>
      <c r="E7777" s="34">
        <v>6906.48</v>
      </c>
      <c r="F7777" s="168">
        <f t="shared" si="135"/>
        <v>6906.48</v>
      </c>
    </row>
    <row r="7778" spans="1:6" s="45" customFormat="1" ht="14.25">
      <c r="A7778" s="229">
        <v>2003539</v>
      </c>
      <c r="B7778" s="21" t="s">
        <v>31</v>
      </c>
      <c r="C7778" s="32" t="s">
        <v>8575</v>
      </c>
      <c r="D7778" s="33" t="s">
        <v>20</v>
      </c>
      <c r="E7778" s="34">
        <v>7779.76</v>
      </c>
      <c r="F7778" s="168">
        <f t="shared" si="135"/>
        <v>7779.76</v>
      </c>
    </row>
    <row r="7779" spans="1:6" s="45" customFormat="1" ht="14.25">
      <c r="A7779" s="229">
        <v>2003538</v>
      </c>
      <c r="B7779" s="21" t="s">
        <v>31</v>
      </c>
      <c r="C7779" s="32" t="s">
        <v>8576</v>
      </c>
      <c r="D7779" s="33" t="s">
        <v>20</v>
      </c>
      <c r="E7779" s="34">
        <v>7173.05</v>
      </c>
      <c r="F7779" s="168">
        <f t="shared" si="135"/>
        <v>7173.05</v>
      </c>
    </row>
    <row r="7780" spans="1:6" s="45" customFormat="1" ht="14.25">
      <c r="A7780" s="229">
        <v>2003493</v>
      </c>
      <c r="B7780" s="21" t="s">
        <v>31</v>
      </c>
      <c r="C7780" s="32" t="s">
        <v>8577</v>
      </c>
      <c r="D7780" s="33" t="s">
        <v>20</v>
      </c>
      <c r="E7780" s="34">
        <v>6702.4</v>
      </c>
      <c r="F7780" s="168">
        <f t="shared" si="135"/>
        <v>6702.4</v>
      </c>
    </row>
    <row r="7781" spans="1:6" s="45" customFormat="1" ht="14.25">
      <c r="A7781" s="229">
        <v>2003492</v>
      </c>
      <c r="B7781" s="21" t="s">
        <v>31</v>
      </c>
      <c r="C7781" s="32" t="s">
        <v>8578</v>
      </c>
      <c r="D7781" s="33" t="s">
        <v>20</v>
      </c>
      <c r="E7781" s="34">
        <v>6145.01</v>
      </c>
      <c r="F7781" s="168">
        <f t="shared" si="135"/>
        <v>6145.01</v>
      </c>
    </row>
    <row r="7782" spans="1:6" s="45" customFormat="1" ht="14.25">
      <c r="A7782" s="229">
        <v>2003533</v>
      </c>
      <c r="B7782" s="21" t="s">
        <v>31</v>
      </c>
      <c r="C7782" s="32" t="s">
        <v>8579</v>
      </c>
      <c r="D7782" s="33" t="s">
        <v>20</v>
      </c>
      <c r="E7782" s="34">
        <v>6919.79</v>
      </c>
      <c r="F7782" s="168">
        <f t="shared" si="135"/>
        <v>6919.79</v>
      </c>
    </row>
    <row r="7783" spans="1:6" s="45" customFormat="1" ht="14.25">
      <c r="A7783" s="229">
        <v>2003532</v>
      </c>
      <c r="B7783" s="21" t="s">
        <v>31</v>
      </c>
      <c r="C7783" s="32" t="s">
        <v>8580</v>
      </c>
      <c r="D7783" s="33" t="s">
        <v>20</v>
      </c>
      <c r="E7783" s="34">
        <v>6373.16</v>
      </c>
      <c r="F7783" s="168">
        <f t="shared" si="135"/>
        <v>6373.16</v>
      </c>
    </row>
    <row r="7784" spans="1:6" s="45" customFormat="1" ht="14.25">
      <c r="A7784" s="229">
        <v>2003495</v>
      </c>
      <c r="B7784" s="21" t="s">
        <v>31</v>
      </c>
      <c r="C7784" s="32" t="s">
        <v>8581</v>
      </c>
      <c r="D7784" s="33" t="s">
        <v>20</v>
      </c>
      <c r="E7784" s="34">
        <v>6672.64</v>
      </c>
      <c r="F7784" s="168">
        <f t="shared" si="135"/>
        <v>6672.64</v>
      </c>
    </row>
    <row r="7785" spans="1:6" s="45" customFormat="1" ht="14.25">
      <c r="A7785" s="229">
        <v>2003494</v>
      </c>
      <c r="B7785" s="21" t="s">
        <v>31</v>
      </c>
      <c r="C7785" s="32" t="s">
        <v>8582</v>
      </c>
      <c r="D7785" s="33" t="s">
        <v>20</v>
      </c>
      <c r="E7785" s="34">
        <v>6121.71</v>
      </c>
      <c r="F7785" s="168">
        <f t="shared" si="135"/>
        <v>6121.71</v>
      </c>
    </row>
    <row r="7786" spans="1:6" s="45" customFormat="1" ht="14.25">
      <c r="A7786" s="229">
        <v>2003535</v>
      </c>
      <c r="B7786" s="21" t="s">
        <v>31</v>
      </c>
      <c r="C7786" s="32" t="s">
        <v>8583</v>
      </c>
      <c r="D7786" s="33" t="s">
        <v>20</v>
      </c>
      <c r="E7786" s="34">
        <v>6890.03</v>
      </c>
      <c r="F7786" s="168">
        <f t="shared" si="135"/>
        <v>6890.03</v>
      </c>
    </row>
    <row r="7787" spans="1:6" s="45" customFormat="1" ht="14.25">
      <c r="A7787" s="229">
        <v>2003534</v>
      </c>
      <c r="B7787" s="21" t="s">
        <v>31</v>
      </c>
      <c r="C7787" s="32" t="s">
        <v>8584</v>
      </c>
      <c r="D7787" s="33" t="s">
        <v>20</v>
      </c>
      <c r="E7787" s="34">
        <v>6349.86</v>
      </c>
      <c r="F7787" s="168">
        <f t="shared" si="135"/>
        <v>6349.86</v>
      </c>
    </row>
    <row r="7788" spans="1:6" s="45" customFormat="1" ht="14.25">
      <c r="A7788" s="229">
        <v>2003505</v>
      </c>
      <c r="B7788" s="21" t="s">
        <v>31</v>
      </c>
      <c r="C7788" s="32" t="s">
        <v>8585</v>
      </c>
      <c r="D7788" s="33" t="s">
        <v>20</v>
      </c>
      <c r="E7788" s="34">
        <v>7585.08</v>
      </c>
      <c r="F7788" s="168">
        <f t="shared" si="135"/>
        <v>7585.08</v>
      </c>
    </row>
    <row r="7789" spans="1:6" s="45" customFormat="1" ht="14.25">
      <c r="A7789" s="229">
        <v>2003504</v>
      </c>
      <c r="B7789" s="21" t="s">
        <v>31</v>
      </c>
      <c r="C7789" s="32" t="s">
        <v>8586</v>
      </c>
      <c r="D7789" s="33" t="s">
        <v>20</v>
      </c>
      <c r="E7789" s="34">
        <v>6964.76</v>
      </c>
      <c r="F7789" s="168">
        <f t="shared" si="135"/>
        <v>6964.76</v>
      </c>
    </row>
    <row r="7790" spans="1:6" s="45" customFormat="1" ht="14.25">
      <c r="A7790" s="229">
        <v>2003545</v>
      </c>
      <c r="B7790" s="21" t="s">
        <v>31</v>
      </c>
      <c r="C7790" s="32" t="s">
        <v>8587</v>
      </c>
      <c r="D7790" s="33" t="s">
        <v>20</v>
      </c>
      <c r="E7790" s="34">
        <v>7802.46</v>
      </c>
      <c r="F7790" s="168">
        <f t="shared" si="135"/>
        <v>7802.46</v>
      </c>
    </row>
    <row r="7791" spans="1:6" s="45" customFormat="1" ht="14.25">
      <c r="A7791" s="229">
        <v>2003544</v>
      </c>
      <c r="B7791" s="21" t="s">
        <v>31</v>
      </c>
      <c r="C7791" s="32" t="s">
        <v>8588</v>
      </c>
      <c r="D7791" s="33" t="s">
        <v>20</v>
      </c>
      <c r="E7791" s="34">
        <v>7192.92</v>
      </c>
      <c r="F7791" s="168">
        <f t="shared" ref="F7791:F7854" si="136">E7791*$F$5038</f>
        <v>7192.92</v>
      </c>
    </row>
    <row r="7792" spans="1:6" s="45" customFormat="1" ht="14.25">
      <c r="A7792" s="229">
        <v>2003507</v>
      </c>
      <c r="B7792" s="21" t="s">
        <v>31</v>
      </c>
      <c r="C7792" s="32" t="s">
        <v>8589</v>
      </c>
      <c r="D7792" s="33" t="s">
        <v>20</v>
      </c>
      <c r="E7792" s="34">
        <v>8597.4699999999993</v>
      </c>
      <c r="F7792" s="168">
        <f t="shared" si="136"/>
        <v>8597.4699999999993</v>
      </c>
    </row>
    <row r="7793" spans="1:6" s="45" customFormat="1" ht="14.25">
      <c r="A7793" s="229">
        <v>2003506</v>
      </c>
      <c r="B7793" s="21" t="s">
        <v>31</v>
      </c>
      <c r="C7793" s="32" t="s">
        <v>8590</v>
      </c>
      <c r="D7793" s="33" t="s">
        <v>20</v>
      </c>
      <c r="E7793" s="34">
        <v>7889.45</v>
      </c>
      <c r="F7793" s="168">
        <f t="shared" si="136"/>
        <v>7889.45</v>
      </c>
    </row>
    <row r="7794" spans="1:6" s="45" customFormat="1" ht="14.25">
      <c r="A7794" s="229">
        <v>2003547</v>
      </c>
      <c r="B7794" s="21" t="s">
        <v>31</v>
      </c>
      <c r="C7794" s="32" t="s">
        <v>8591</v>
      </c>
      <c r="D7794" s="33" t="s">
        <v>20</v>
      </c>
      <c r="E7794" s="34">
        <v>8850.66</v>
      </c>
      <c r="F7794" s="168">
        <f t="shared" si="136"/>
        <v>8850.66</v>
      </c>
    </row>
    <row r="7795" spans="1:6" s="45" customFormat="1" ht="14.25">
      <c r="A7795" s="229">
        <v>2003546</v>
      </c>
      <c r="B7795" s="21" t="s">
        <v>31</v>
      </c>
      <c r="C7795" s="32" t="s">
        <v>8592</v>
      </c>
      <c r="D7795" s="33" t="s">
        <v>20</v>
      </c>
      <c r="E7795" s="34">
        <v>8156.03</v>
      </c>
      <c r="F7795" s="168">
        <f t="shared" si="136"/>
        <v>8156.03</v>
      </c>
    </row>
    <row r="7796" spans="1:6" s="45" customFormat="1" ht="14.25">
      <c r="A7796" s="229">
        <v>2003501</v>
      </c>
      <c r="B7796" s="21" t="s">
        <v>31</v>
      </c>
      <c r="C7796" s="32" t="s">
        <v>8593</v>
      </c>
      <c r="D7796" s="33" t="s">
        <v>20</v>
      </c>
      <c r="E7796" s="34">
        <v>7653.09</v>
      </c>
      <c r="F7796" s="168">
        <f t="shared" si="136"/>
        <v>7653.09</v>
      </c>
    </row>
    <row r="7797" spans="1:6" s="45" customFormat="1" ht="14.25">
      <c r="A7797" s="229">
        <v>2003500</v>
      </c>
      <c r="B7797" s="21" t="s">
        <v>31</v>
      </c>
      <c r="C7797" s="32" t="s">
        <v>8594</v>
      </c>
      <c r="D7797" s="33" t="s">
        <v>20</v>
      </c>
      <c r="E7797" s="34">
        <v>7018.04</v>
      </c>
      <c r="F7797" s="168">
        <f t="shared" si="136"/>
        <v>7018.04</v>
      </c>
    </row>
    <row r="7798" spans="1:6" s="45" customFormat="1" ht="14.25">
      <c r="A7798" s="229">
        <v>2003541</v>
      </c>
      <c r="B7798" s="21" t="s">
        <v>31</v>
      </c>
      <c r="C7798" s="32" t="s">
        <v>8595</v>
      </c>
      <c r="D7798" s="33" t="s">
        <v>20</v>
      </c>
      <c r="E7798" s="34">
        <v>7870.48</v>
      </c>
      <c r="F7798" s="168">
        <f t="shared" si="136"/>
        <v>7870.48</v>
      </c>
    </row>
    <row r="7799" spans="1:6" s="45" customFormat="1" ht="14.25">
      <c r="A7799" s="229">
        <v>2003540</v>
      </c>
      <c r="B7799" s="21" t="s">
        <v>31</v>
      </c>
      <c r="C7799" s="32" t="s">
        <v>8596</v>
      </c>
      <c r="D7799" s="33" t="s">
        <v>20</v>
      </c>
      <c r="E7799" s="34">
        <v>7246.19</v>
      </c>
      <c r="F7799" s="168">
        <f t="shared" si="136"/>
        <v>7246.19</v>
      </c>
    </row>
    <row r="7800" spans="1:6" s="45" customFormat="1" ht="14.25">
      <c r="A7800" s="229">
        <v>2003503</v>
      </c>
      <c r="B7800" s="21" t="s">
        <v>31</v>
      </c>
      <c r="C7800" s="32" t="s">
        <v>8597</v>
      </c>
      <c r="D7800" s="33" t="s">
        <v>20</v>
      </c>
      <c r="E7800" s="34">
        <v>7623.34</v>
      </c>
      <c r="F7800" s="168">
        <f t="shared" si="136"/>
        <v>7623.34</v>
      </c>
    </row>
    <row r="7801" spans="1:6" s="45" customFormat="1" ht="14.25">
      <c r="A7801" s="229">
        <v>2003502</v>
      </c>
      <c r="B7801" s="21" t="s">
        <v>31</v>
      </c>
      <c r="C7801" s="32" t="s">
        <v>8598</v>
      </c>
      <c r="D7801" s="33" t="s">
        <v>20</v>
      </c>
      <c r="E7801" s="34">
        <v>6994.73</v>
      </c>
      <c r="F7801" s="168">
        <f t="shared" si="136"/>
        <v>6994.73</v>
      </c>
    </row>
    <row r="7802" spans="1:6" s="45" customFormat="1" ht="14.25">
      <c r="A7802" s="229">
        <v>2003543</v>
      </c>
      <c r="B7802" s="21" t="s">
        <v>31</v>
      </c>
      <c r="C7802" s="32" t="s">
        <v>8599</v>
      </c>
      <c r="D7802" s="33" t="s">
        <v>20</v>
      </c>
      <c r="E7802" s="34">
        <v>7840.72</v>
      </c>
      <c r="F7802" s="168">
        <f t="shared" si="136"/>
        <v>7840.72</v>
      </c>
    </row>
    <row r="7803" spans="1:6" s="45" customFormat="1" ht="14.25">
      <c r="A7803" s="229">
        <v>2003542</v>
      </c>
      <c r="B7803" s="21" t="s">
        <v>31</v>
      </c>
      <c r="C7803" s="32" t="s">
        <v>8600</v>
      </c>
      <c r="D7803" s="33" t="s">
        <v>20</v>
      </c>
      <c r="E7803" s="34">
        <v>7222.88</v>
      </c>
      <c r="F7803" s="168">
        <f t="shared" si="136"/>
        <v>7222.88</v>
      </c>
    </row>
    <row r="7804" spans="1:6" s="45" customFormat="1" ht="14.25">
      <c r="A7804" s="229">
        <v>2003513</v>
      </c>
      <c r="B7804" s="21" t="s">
        <v>31</v>
      </c>
      <c r="C7804" s="32" t="s">
        <v>8601</v>
      </c>
      <c r="D7804" s="33" t="s">
        <v>20</v>
      </c>
      <c r="E7804" s="34">
        <v>8599.5499999999993</v>
      </c>
      <c r="F7804" s="168">
        <f t="shared" si="136"/>
        <v>8599.5499999999993</v>
      </c>
    </row>
    <row r="7805" spans="1:6" s="45" customFormat="1" ht="14.25">
      <c r="A7805" s="229">
        <v>2003512</v>
      </c>
      <c r="B7805" s="21" t="s">
        <v>31</v>
      </c>
      <c r="C7805" s="32" t="s">
        <v>8602</v>
      </c>
      <c r="D7805" s="33" t="s">
        <v>20</v>
      </c>
      <c r="E7805" s="34">
        <v>7901.58</v>
      </c>
      <c r="F7805" s="168">
        <f t="shared" si="136"/>
        <v>7901.58</v>
      </c>
    </row>
    <row r="7806" spans="1:6" s="45" customFormat="1" ht="14.25">
      <c r="A7806" s="229">
        <v>2003553</v>
      </c>
      <c r="B7806" s="21" t="s">
        <v>31</v>
      </c>
      <c r="C7806" s="32" t="s">
        <v>8603</v>
      </c>
      <c r="D7806" s="33" t="s">
        <v>20</v>
      </c>
      <c r="E7806" s="34">
        <v>8816.94</v>
      </c>
      <c r="F7806" s="168">
        <f t="shared" si="136"/>
        <v>8816.94</v>
      </c>
    </row>
    <row r="7807" spans="1:6" s="45" customFormat="1" ht="14.25">
      <c r="A7807" s="229">
        <v>2003552</v>
      </c>
      <c r="B7807" s="21" t="s">
        <v>31</v>
      </c>
      <c r="C7807" s="32" t="s">
        <v>8604</v>
      </c>
      <c r="D7807" s="33" t="s">
        <v>20</v>
      </c>
      <c r="E7807" s="34">
        <v>8129.73</v>
      </c>
      <c r="F7807" s="168">
        <f t="shared" si="136"/>
        <v>8129.73</v>
      </c>
    </row>
    <row r="7808" spans="1:6" s="45" customFormat="1" ht="14.25">
      <c r="A7808" s="229">
        <v>2003515</v>
      </c>
      <c r="B7808" s="21" t="s">
        <v>31</v>
      </c>
      <c r="C7808" s="32" t="s">
        <v>8605</v>
      </c>
      <c r="D7808" s="33" t="s">
        <v>20</v>
      </c>
      <c r="E7808" s="34">
        <v>9736.65</v>
      </c>
      <c r="F7808" s="168">
        <f t="shared" si="136"/>
        <v>9736.65</v>
      </c>
    </row>
    <row r="7809" spans="1:6" s="45" customFormat="1" ht="14.25">
      <c r="A7809" s="229">
        <v>2003514</v>
      </c>
      <c r="B7809" s="21" t="s">
        <v>31</v>
      </c>
      <c r="C7809" s="32" t="s">
        <v>8606</v>
      </c>
      <c r="D7809" s="33" t="s">
        <v>20</v>
      </c>
      <c r="E7809" s="34">
        <v>8940.7099999999991</v>
      </c>
      <c r="F7809" s="168">
        <f t="shared" si="136"/>
        <v>8940.7099999999991</v>
      </c>
    </row>
    <row r="7810" spans="1:6" s="45" customFormat="1" ht="14.25">
      <c r="A7810" s="229">
        <v>2003555</v>
      </c>
      <c r="B7810" s="21" t="s">
        <v>31</v>
      </c>
      <c r="C7810" s="32" t="s">
        <v>8607</v>
      </c>
      <c r="D7810" s="33" t="s">
        <v>20</v>
      </c>
      <c r="E7810" s="34">
        <v>9989.85</v>
      </c>
      <c r="F7810" s="168">
        <f t="shared" si="136"/>
        <v>9989.85</v>
      </c>
    </row>
    <row r="7811" spans="1:6" s="45" customFormat="1" ht="14.25">
      <c r="A7811" s="229">
        <v>2003554</v>
      </c>
      <c r="B7811" s="21" t="s">
        <v>31</v>
      </c>
      <c r="C7811" s="32" t="s">
        <v>8608</v>
      </c>
      <c r="D7811" s="33" t="s">
        <v>20</v>
      </c>
      <c r="E7811" s="34">
        <v>9207.2900000000009</v>
      </c>
      <c r="F7811" s="168">
        <f t="shared" si="136"/>
        <v>9207.2900000000009</v>
      </c>
    </row>
    <row r="7812" spans="1:6" s="45" customFormat="1" ht="14.25">
      <c r="A7812" s="229">
        <v>2003509</v>
      </c>
      <c r="B7812" s="21" t="s">
        <v>31</v>
      </c>
      <c r="C7812" s="32" t="s">
        <v>8609</v>
      </c>
      <c r="D7812" s="33" t="s">
        <v>20</v>
      </c>
      <c r="E7812" s="34">
        <v>8667.57</v>
      </c>
      <c r="F7812" s="168">
        <f t="shared" si="136"/>
        <v>8667.57</v>
      </c>
    </row>
    <row r="7813" spans="1:6" s="45" customFormat="1" ht="14.25">
      <c r="A7813" s="229">
        <v>2003508</v>
      </c>
      <c r="B7813" s="21" t="s">
        <v>31</v>
      </c>
      <c r="C7813" s="32" t="s">
        <v>8610</v>
      </c>
      <c r="D7813" s="33" t="s">
        <v>20</v>
      </c>
      <c r="E7813" s="34">
        <v>7954.85</v>
      </c>
      <c r="F7813" s="168">
        <f t="shared" si="136"/>
        <v>7954.85</v>
      </c>
    </row>
    <row r="7814" spans="1:6" s="45" customFormat="1" ht="14.25">
      <c r="A7814" s="229">
        <v>2003549</v>
      </c>
      <c r="B7814" s="21" t="s">
        <v>31</v>
      </c>
      <c r="C7814" s="32" t="s">
        <v>8611</v>
      </c>
      <c r="D7814" s="33" t="s">
        <v>20</v>
      </c>
      <c r="E7814" s="34">
        <v>8884.9500000000007</v>
      </c>
      <c r="F7814" s="168">
        <f t="shared" si="136"/>
        <v>8884.9500000000007</v>
      </c>
    </row>
    <row r="7815" spans="1:6" s="45" customFormat="1" ht="14.25">
      <c r="A7815" s="229">
        <v>2003548</v>
      </c>
      <c r="B7815" s="21" t="s">
        <v>31</v>
      </c>
      <c r="C7815" s="32" t="s">
        <v>8612</v>
      </c>
      <c r="D7815" s="33" t="s">
        <v>20</v>
      </c>
      <c r="E7815" s="34">
        <v>8183</v>
      </c>
      <c r="F7815" s="168">
        <f t="shared" si="136"/>
        <v>8183</v>
      </c>
    </row>
    <row r="7816" spans="1:6" s="45" customFormat="1" ht="14.25">
      <c r="A7816" s="229">
        <v>2003511</v>
      </c>
      <c r="B7816" s="21" t="s">
        <v>31</v>
      </c>
      <c r="C7816" s="32" t="s">
        <v>8613</v>
      </c>
      <c r="D7816" s="33" t="s">
        <v>20</v>
      </c>
      <c r="E7816" s="34">
        <v>8637.81</v>
      </c>
      <c r="F7816" s="168">
        <f t="shared" si="136"/>
        <v>8637.81</v>
      </c>
    </row>
    <row r="7817" spans="1:6" s="45" customFormat="1" ht="14.25">
      <c r="A7817" s="229">
        <v>2003510</v>
      </c>
      <c r="B7817" s="21" t="s">
        <v>31</v>
      </c>
      <c r="C7817" s="32" t="s">
        <v>8614</v>
      </c>
      <c r="D7817" s="33" t="s">
        <v>20</v>
      </c>
      <c r="E7817" s="34">
        <v>7931.54</v>
      </c>
      <c r="F7817" s="168">
        <f t="shared" si="136"/>
        <v>7931.54</v>
      </c>
    </row>
    <row r="7818" spans="1:6" s="45" customFormat="1" ht="14.25">
      <c r="A7818" s="229">
        <v>2003551</v>
      </c>
      <c r="B7818" s="21" t="s">
        <v>31</v>
      </c>
      <c r="C7818" s="32" t="s">
        <v>8615</v>
      </c>
      <c r="D7818" s="33" t="s">
        <v>20</v>
      </c>
      <c r="E7818" s="34">
        <v>8855.2000000000007</v>
      </c>
      <c r="F7818" s="168">
        <f t="shared" si="136"/>
        <v>8855.2000000000007</v>
      </c>
    </row>
    <row r="7819" spans="1:6" s="45" customFormat="1" ht="14.25">
      <c r="A7819" s="229">
        <v>2003550</v>
      </c>
      <c r="B7819" s="21" t="s">
        <v>31</v>
      </c>
      <c r="C7819" s="32" t="s">
        <v>8616</v>
      </c>
      <c r="D7819" s="33" t="s">
        <v>20</v>
      </c>
      <c r="E7819" s="34">
        <v>8159.69</v>
      </c>
      <c r="F7819" s="168">
        <f t="shared" si="136"/>
        <v>8159.69</v>
      </c>
    </row>
    <row r="7820" spans="1:6" s="45" customFormat="1" ht="14.25">
      <c r="A7820" s="229">
        <v>2003728</v>
      </c>
      <c r="B7820" s="21" t="s">
        <v>31</v>
      </c>
      <c r="C7820" s="32" t="s">
        <v>8617</v>
      </c>
      <c r="D7820" s="33" t="s">
        <v>20</v>
      </c>
      <c r="E7820" s="34">
        <v>3534.58</v>
      </c>
      <c r="F7820" s="168">
        <f t="shared" si="136"/>
        <v>3534.58</v>
      </c>
    </row>
    <row r="7821" spans="1:6" s="45" customFormat="1" ht="14.25">
      <c r="A7821" s="229">
        <v>2003727</v>
      </c>
      <c r="B7821" s="21" t="s">
        <v>31</v>
      </c>
      <c r="C7821" s="32" t="s">
        <v>8618</v>
      </c>
      <c r="D7821" s="33" t="s">
        <v>20</v>
      </c>
      <c r="E7821" s="34">
        <v>3203.4</v>
      </c>
      <c r="F7821" s="168">
        <f t="shared" si="136"/>
        <v>3203.4</v>
      </c>
    </row>
    <row r="7822" spans="1:6" s="45" customFormat="1" ht="14.25">
      <c r="A7822" s="229">
        <v>2003730</v>
      </c>
      <c r="B7822" s="21" t="s">
        <v>31</v>
      </c>
      <c r="C7822" s="32" t="s">
        <v>8619</v>
      </c>
      <c r="D7822" s="33" t="s">
        <v>20</v>
      </c>
      <c r="E7822" s="34">
        <v>3490.32</v>
      </c>
      <c r="F7822" s="168">
        <f t="shared" si="136"/>
        <v>3490.32</v>
      </c>
    </row>
    <row r="7823" spans="1:6" s="45" customFormat="1" ht="14.25">
      <c r="A7823" s="229">
        <v>2003729</v>
      </c>
      <c r="B7823" s="21" t="s">
        <v>31</v>
      </c>
      <c r="C7823" s="32" t="s">
        <v>8620</v>
      </c>
      <c r="D7823" s="33" t="s">
        <v>20</v>
      </c>
      <c r="E7823" s="34">
        <v>3173.8</v>
      </c>
      <c r="F7823" s="168">
        <f t="shared" si="136"/>
        <v>3173.8</v>
      </c>
    </row>
    <row r="7824" spans="1:6" s="45" customFormat="1" ht="14.25">
      <c r="A7824" s="229">
        <v>2003732</v>
      </c>
      <c r="B7824" s="21" t="s">
        <v>31</v>
      </c>
      <c r="C7824" s="32" t="s">
        <v>8621</v>
      </c>
      <c r="D7824" s="33" t="s">
        <v>20</v>
      </c>
      <c r="E7824" s="34">
        <v>3450.49</v>
      </c>
      <c r="F7824" s="168">
        <f t="shared" si="136"/>
        <v>3450.49</v>
      </c>
    </row>
    <row r="7825" spans="1:6" s="45" customFormat="1" ht="14.25">
      <c r="A7825" s="229">
        <v>2003731</v>
      </c>
      <c r="B7825" s="21" t="s">
        <v>31</v>
      </c>
      <c r="C7825" s="32" t="s">
        <v>8622</v>
      </c>
      <c r="D7825" s="33" t="s">
        <v>20</v>
      </c>
      <c r="E7825" s="34">
        <v>3147.16</v>
      </c>
      <c r="F7825" s="168">
        <f t="shared" si="136"/>
        <v>3147.16</v>
      </c>
    </row>
    <row r="7826" spans="1:6" s="45" customFormat="1" ht="14.25">
      <c r="A7826" s="229">
        <v>2003734</v>
      </c>
      <c r="B7826" s="21" t="s">
        <v>31</v>
      </c>
      <c r="C7826" s="32" t="s">
        <v>8623</v>
      </c>
      <c r="D7826" s="33" t="s">
        <v>20</v>
      </c>
      <c r="E7826" s="34">
        <v>3401.82</v>
      </c>
      <c r="F7826" s="168">
        <f t="shared" si="136"/>
        <v>3401.82</v>
      </c>
    </row>
    <row r="7827" spans="1:6" s="45" customFormat="1" ht="14.25">
      <c r="A7827" s="229">
        <v>2003733</v>
      </c>
      <c r="B7827" s="21" t="s">
        <v>31</v>
      </c>
      <c r="C7827" s="32" t="s">
        <v>8624</v>
      </c>
      <c r="D7827" s="33" t="s">
        <v>20</v>
      </c>
      <c r="E7827" s="34">
        <v>3114.6</v>
      </c>
      <c r="F7827" s="168">
        <f t="shared" si="136"/>
        <v>3114.6</v>
      </c>
    </row>
    <row r="7828" spans="1:6" s="45" customFormat="1" ht="14.25">
      <c r="A7828" s="229">
        <v>2003736</v>
      </c>
      <c r="B7828" s="21" t="s">
        <v>31</v>
      </c>
      <c r="C7828" s="32" t="s">
        <v>8625</v>
      </c>
      <c r="D7828" s="33" t="s">
        <v>20</v>
      </c>
      <c r="E7828" s="34">
        <v>4641.21</v>
      </c>
      <c r="F7828" s="168">
        <f t="shared" si="136"/>
        <v>4641.21</v>
      </c>
    </row>
    <row r="7829" spans="1:6" s="45" customFormat="1" ht="14.25">
      <c r="A7829" s="229">
        <v>2003735</v>
      </c>
      <c r="B7829" s="21" t="s">
        <v>31</v>
      </c>
      <c r="C7829" s="32" t="s">
        <v>8626</v>
      </c>
      <c r="D7829" s="33" t="s">
        <v>20</v>
      </c>
      <c r="E7829" s="34">
        <v>4229.43</v>
      </c>
      <c r="F7829" s="168">
        <f t="shared" si="136"/>
        <v>4229.43</v>
      </c>
    </row>
    <row r="7830" spans="1:6" s="45" customFormat="1" ht="14.25">
      <c r="A7830" s="229">
        <v>2003738</v>
      </c>
      <c r="B7830" s="21" t="s">
        <v>31</v>
      </c>
      <c r="C7830" s="32" t="s">
        <v>8627</v>
      </c>
      <c r="D7830" s="33" t="s">
        <v>20</v>
      </c>
      <c r="E7830" s="34">
        <v>4596.96</v>
      </c>
      <c r="F7830" s="168">
        <f t="shared" si="136"/>
        <v>4596.96</v>
      </c>
    </row>
    <row r="7831" spans="1:6" s="45" customFormat="1" ht="14.25">
      <c r="A7831" s="229">
        <v>2003737</v>
      </c>
      <c r="B7831" s="21" t="s">
        <v>31</v>
      </c>
      <c r="C7831" s="32" t="s">
        <v>8628</v>
      </c>
      <c r="D7831" s="33" t="s">
        <v>20</v>
      </c>
      <c r="E7831" s="34">
        <v>4199.83</v>
      </c>
      <c r="F7831" s="168">
        <f t="shared" si="136"/>
        <v>4199.83</v>
      </c>
    </row>
    <row r="7832" spans="1:6" s="45" customFormat="1" ht="14.25">
      <c r="A7832" s="229">
        <v>2003740</v>
      </c>
      <c r="B7832" s="21" t="s">
        <v>31</v>
      </c>
      <c r="C7832" s="32" t="s">
        <v>8629</v>
      </c>
      <c r="D7832" s="33" t="s">
        <v>20</v>
      </c>
      <c r="E7832" s="34">
        <v>4557.13</v>
      </c>
      <c r="F7832" s="168">
        <f t="shared" si="136"/>
        <v>4557.13</v>
      </c>
    </row>
    <row r="7833" spans="1:6" s="45" customFormat="1" ht="14.25">
      <c r="A7833" s="229">
        <v>2003739</v>
      </c>
      <c r="B7833" s="21" t="s">
        <v>31</v>
      </c>
      <c r="C7833" s="32" t="s">
        <v>8630</v>
      </c>
      <c r="D7833" s="33" t="s">
        <v>20</v>
      </c>
      <c r="E7833" s="34">
        <v>4173.1899999999996</v>
      </c>
      <c r="F7833" s="168">
        <f t="shared" si="136"/>
        <v>4173.1899999999996</v>
      </c>
    </row>
    <row r="7834" spans="1:6" s="45" customFormat="1" ht="14.25">
      <c r="A7834" s="229">
        <v>2003742</v>
      </c>
      <c r="B7834" s="21" t="s">
        <v>31</v>
      </c>
      <c r="C7834" s="32" t="s">
        <v>8631</v>
      </c>
      <c r="D7834" s="33" t="s">
        <v>20</v>
      </c>
      <c r="E7834" s="34">
        <v>4685.47</v>
      </c>
      <c r="F7834" s="168">
        <f t="shared" si="136"/>
        <v>4685.47</v>
      </c>
    </row>
    <row r="7835" spans="1:6" s="45" customFormat="1" ht="14.25">
      <c r="A7835" s="229">
        <v>2003741</v>
      </c>
      <c r="B7835" s="21" t="s">
        <v>31</v>
      </c>
      <c r="C7835" s="32" t="s">
        <v>8632</v>
      </c>
      <c r="D7835" s="33" t="s">
        <v>20</v>
      </c>
      <c r="E7835" s="34">
        <v>4259.03</v>
      </c>
      <c r="F7835" s="168">
        <f t="shared" si="136"/>
        <v>4259.03</v>
      </c>
    </row>
    <row r="7836" spans="1:6" s="45" customFormat="1" ht="14.25">
      <c r="A7836" s="229">
        <v>2003744</v>
      </c>
      <c r="B7836" s="21" t="s">
        <v>31</v>
      </c>
      <c r="C7836" s="32" t="s">
        <v>8633</v>
      </c>
      <c r="D7836" s="33" t="s">
        <v>20</v>
      </c>
      <c r="E7836" s="34">
        <v>5584.65</v>
      </c>
      <c r="F7836" s="168">
        <f t="shared" si="136"/>
        <v>5584.65</v>
      </c>
    </row>
    <row r="7837" spans="1:6" s="45" customFormat="1" ht="14.25">
      <c r="A7837" s="229">
        <v>2003743</v>
      </c>
      <c r="B7837" s="21" t="s">
        <v>31</v>
      </c>
      <c r="C7837" s="32" t="s">
        <v>8634</v>
      </c>
      <c r="D7837" s="33" t="s">
        <v>20</v>
      </c>
      <c r="E7837" s="34">
        <v>5092.2700000000004</v>
      </c>
      <c r="F7837" s="168">
        <f t="shared" si="136"/>
        <v>5092.2700000000004</v>
      </c>
    </row>
    <row r="7838" spans="1:6" s="45" customFormat="1" ht="14.25">
      <c r="A7838" s="229">
        <v>2003746</v>
      </c>
      <c r="B7838" s="21" t="s">
        <v>31</v>
      </c>
      <c r="C7838" s="32" t="s">
        <v>8635</v>
      </c>
      <c r="D7838" s="33" t="s">
        <v>20</v>
      </c>
      <c r="E7838" s="34">
        <v>5540.39</v>
      </c>
      <c r="F7838" s="168">
        <f t="shared" si="136"/>
        <v>5540.39</v>
      </c>
    </row>
    <row r="7839" spans="1:6" s="45" customFormat="1" ht="14.25">
      <c r="A7839" s="229">
        <v>2003745</v>
      </c>
      <c r="B7839" s="21" t="s">
        <v>31</v>
      </c>
      <c r="C7839" s="32" t="s">
        <v>8636</v>
      </c>
      <c r="D7839" s="33" t="s">
        <v>20</v>
      </c>
      <c r="E7839" s="34">
        <v>5062.67</v>
      </c>
      <c r="F7839" s="168">
        <f t="shared" si="136"/>
        <v>5062.67</v>
      </c>
    </row>
    <row r="7840" spans="1:6" s="45" customFormat="1" ht="14.25">
      <c r="A7840" s="229">
        <v>2003748</v>
      </c>
      <c r="B7840" s="21" t="s">
        <v>31</v>
      </c>
      <c r="C7840" s="32" t="s">
        <v>8637</v>
      </c>
      <c r="D7840" s="33" t="s">
        <v>20</v>
      </c>
      <c r="E7840" s="34">
        <v>5500.56</v>
      </c>
      <c r="F7840" s="168">
        <f t="shared" si="136"/>
        <v>5500.56</v>
      </c>
    </row>
    <row r="7841" spans="1:6" s="45" customFormat="1" ht="14.25">
      <c r="A7841" s="229">
        <v>2003747</v>
      </c>
      <c r="B7841" s="21" t="s">
        <v>31</v>
      </c>
      <c r="C7841" s="32" t="s">
        <v>8638</v>
      </c>
      <c r="D7841" s="33" t="s">
        <v>20</v>
      </c>
      <c r="E7841" s="34">
        <v>5036.03</v>
      </c>
      <c r="F7841" s="168">
        <f t="shared" si="136"/>
        <v>5036.03</v>
      </c>
    </row>
    <row r="7842" spans="1:6" s="45" customFormat="1" ht="14.25">
      <c r="A7842" s="229">
        <v>2003750</v>
      </c>
      <c r="B7842" s="21" t="s">
        <v>31</v>
      </c>
      <c r="C7842" s="32" t="s">
        <v>8639</v>
      </c>
      <c r="D7842" s="33" t="s">
        <v>20</v>
      </c>
      <c r="E7842" s="34">
        <v>5451.88</v>
      </c>
      <c r="F7842" s="168">
        <f t="shared" si="136"/>
        <v>5451.88</v>
      </c>
    </row>
    <row r="7843" spans="1:6" s="45" customFormat="1" ht="14.25">
      <c r="A7843" s="229">
        <v>2003749</v>
      </c>
      <c r="B7843" s="21" t="s">
        <v>31</v>
      </c>
      <c r="C7843" s="32" t="s">
        <v>8640</v>
      </c>
      <c r="D7843" s="33" t="s">
        <v>20</v>
      </c>
      <c r="E7843" s="34">
        <v>5003.47</v>
      </c>
      <c r="F7843" s="168">
        <f t="shared" si="136"/>
        <v>5003.47</v>
      </c>
    </row>
    <row r="7844" spans="1:6" s="45" customFormat="1" ht="14.25">
      <c r="A7844" s="229">
        <v>2003752</v>
      </c>
      <c r="B7844" s="21" t="s">
        <v>31</v>
      </c>
      <c r="C7844" s="32" t="s">
        <v>8641</v>
      </c>
      <c r="D7844" s="33" t="s">
        <v>20</v>
      </c>
      <c r="E7844" s="34">
        <v>6745.67</v>
      </c>
      <c r="F7844" s="168">
        <f t="shared" si="136"/>
        <v>6745.67</v>
      </c>
    </row>
    <row r="7845" spans="1:6" s="45" customFormat="1" ht="14.25">
      <c r="A7845" s="229">
        <v>2003751</v>
      </c>
      <c r="B7845" s="21" t="s">
        <v>31</v>
      </c>
      <c r="C7845" s="32" t="s">
        <v>8642</v>
      </c>
      <c r="D7845" s="33" t="s">
        <v>20</v>
      </c>
      <c r="E7845" s="34">
        <v>6172.7</v>
      </c>
      <c r="F7845" s="168">
        <f t="shared" si="136"/>
        <v>6172.7</v>
      </c>
    </row>
    <row r="7846" spans="1:6" s="45" customFormat="1" ht="14.25">
      <c r="A7846" s="229">
        <v>2003754</v>
      </c>
      <c r="B7846" s="21" t="s">
        <v>31</v>
      </c>
      <c r="C7846" s="32" t="s">
        <v>8643</v>
      </c>
      <c r="D7846" s="33" t="s">
        <v>20</v>
      </c>
      <c r="E7846" s="34">
        <v>6701.42</v>
      </c>
      <c r="F7846" s="168">
        <f t="shared" si="136"/>
        <v>6701.42</v>
      </c>
    </row>
    <row r="7847" spans="1:6" s="45" customFormat="1" ht="14.25">
      <c r="A7847" s="229">
        <v>2003753</v>
      </c>
      <c r="B7847" s="21" t="s">
        <v>31</v>
      </c>
      <c r="C7847" s="32" t="s">
        <v>8644</v>
      </c>
      <c r="D7847" s="33" t="s">
        <v>20</v>
      </c>
      <c r="E7847" s="34">
        <v>6143.1</v>
      </c>
      <c r="F7847" s="168">
        <f t="shared" si="136"/>
        <v>6143.1</v>
      </c>
    </row>
    <row r="7848" spans="1:6" s="45" customFormat="1" ht="14.25">
      <c r="A7848" s="229">
        <v>2003756</v>
      </c>
      <c r="B7848" s="21" t="s">
        <v>31</v>
      </c>
      <c r="C7848" s="32" t="s">
        <v>8645</v>
      </c>
      <c r="D7848" s="33" t="s">
        <v>20</v>
      </c>
      <c r="E7848" s="34">
        <v>6661.59</v>
      </c>
      <c r="F7848" s="168">
        <f t="shared" si="136"/>
        <v>6661.59</v>
      </c>
    </row>
    <row r="7849" spans="1:6" s="45" customFormat="1" ht="14.25">
      <c r="A7849" s="229">
        <v>2003755</v>
      </c>
      <c r="B7849" s="21" t="s">
        <v>31</v>
      </c>
      <c r="C7849" s="32" t="s">
        <v>8646</v>
      </c>
      <c r="D7849" s="33" t="s">
        <v>20</v>
      </c>
      <c r="E7849" s="34">
        <v>6116.46</v>
      </c>
      <c r="F7849" s="168">
        <f t="shared" si="136"/>
        <v>6116.46</v>
      </c>
    </row>
    <row r="7850" spans="1:6" s="45" customFormat="1" ht="14.25">
      <c r="A7850" s="229">
        <v>2003758</v>
      </c>
      <c r="B7850" s="21" t="s">
        <v>31</v>
      </c>
      <c r="C7850" s="32" t="s">
        <v>8647</v>
      </c>
      <c r="D7850" s="33" t="s">
        <v>20</v>
      </c>
      <c r="E7850" s="34">
        <v>6612.91</v>
      </c>
      <c r="F7850" s="168">
        <f t="shared" si="136"/>
        <v>6612.91</v>
      </c>
    </row>
    <row r="7851" spans="1:6" s="45" customFormat="1" ht="14.25">
      <c r="A7851" s="229">
        <v>2003757</v>
      </c>
      <c r="B7851" s="21" t="s">
        <v>31</v>
      </c>
      <c r="C7851" s="32" t="s">
        <v>8648</v>
      </c>
      <c r="D7851" s="33" t="s">
        <v>20</v>
      </c>
      <c r="E7851" s="34">
        <v>6083.9</v>
      </c>
      <c r="F7851" s="168">
        <f t="shared" si="136"/>
        <v>6083.9</v>
      </c>
    </row>
    <row r="7852" spans="1:6" s="45" customFormat="1" ht="14.25">
      <c r="A7852" s="229">
        <v>2003760</v>
      </c>
      <c r="B7852" s="21" t="s">
        <v>31</v>
      </c>
      <c r="C7852" s="32" t="s">
        <v>8649</v>
      </c>
      <c r="D7852" s="33" t="s">
        <v>20</v>
      </c>
      <c r="E7852" s="34">
        <v>6759.04</v>
      </c>
      <c r="F7852" s="168">
        <f t="shared" si="136"/>
        <v>6759.04</v>
      </c>
    </row>
    <row r="7853" spans="1:6" s="45" customFormat="1" ht="14.25">
      <c r="A7853" s="229">
        <v>2003759</v>
      </c>
      <c r="B7853" s="21" t="s">
        <v>31</v>
      </c>
      <c r="C7853" s="32" t="s">
        <v>8650</v>
      </c>
      <c r="D7853" s="33" t="s">
        <v>20</v>
      </c>
      <c r="E7853" s="34">
        <v>6427.86</v>
      </c>
      <c r="F7853" s="168">
        <f t="shared" si="136"/>
        <v>6427.86</v>
      </c>
    </row>
    <row r="7854" spans="1:6" s="45" customFormat="1" ht="14.25">
      <c r="A7854" s="229">
        <v>2003762</v>
      </c>
      <c r="B7854" s="21" t="s">
        <v>31</v>
      </c>
      <c r="C7854" s="32" t="s">
        <v>8651</v>
      </c>
      <c r="D7854" s="33" t="s">
        <v>20</v>
      </c>
      <c r="E7854" s="34">
        <v>7688.37</v>
      </c>
      <c r="F7854" s="168">
        <f t="shared" si="136"/>
        <v>7688.37</v>
      </c>
    </row>
    <row r="7855" spans="1:6" s="45" customFormat="1" ht="14.25">
      <c r="A7855" s="229">
        <v>2003761</v>
      </c>
      <c r="B7855" s="21" t="s">
        <v>31</v>
      </c>
      <c r="C7855" s="32" t="s">
        <v>8652</v>
      </c>
      <c r="D7855" s="33" t="s">
        <v>20</v>
      </c>
      <c r="E7855" s="34">
        <v>7049.46</v>
      </c>
      <c r="F7855" s="168">
        <f t="shared" ref="F7855:F7918" si="137">E7855*$F$5038</f>
        <v>7049.46</v>
      </c>
    </row>
    <row r="7856" spans="1:6" s="45" customFormat="1" ht="14.25">
      <c r="A7856" s="229">
        <v>2003764</v>
      </c>
      <c r="B7856" s="21" t="s">
        <v>31</v>
      </c>
      <c r="C7856" s="32" t="s">
        <v>8653</v>
      </c>
      <c r="D7856" s="33" t="s">
        <v>20</v>
      </c>
      <c r="E7856" s="34">
        <v>7648.54</v>
      </c>
      <c r="F7856" s="168">
        <f t="shared" si="137"/>
        <v>7648.54</v>
      </c>
    </row>
    <row r="7857" spans="1:6" s="45" customFormat="1" ht="14.25">
      <c r="A7857" s="229">
        <v>2003763</v>
      </c>
      <c r="B7857" s="21" t="s">
        <v>31</v>
      </c>
      <c r="C7857" s="32" t="s">
        <v>8654</v>
      </c>
      <c r="D7857" s="33" t="s">
        <v>20</v>
      </c>
      <c r="E7857" s="34">
        <v>7022.82</v>
      </c>
      <c r="F7857" s="168">
        <f t="shared" si="137"/>
        <v>7022.82</v>
      </c>
    </row>
    <row r="7858" spans="1:6" s="45" customFormat="1" ht="14.25">
      <c r="A7858" s="229">
        <v>2003766</v>
      </c>
      <c r="B7858" s="21" t="s">
        <v>31</v>
      </c>
      <c r="C7858" s="32" t="s">
        <v>8655</v>
      </c>
      <c r="D7858" s="33" t="s">
        <v>20</v>
      </c>
      <c r="E7858" s="34">
        <v>7599.86</v>
      </c>
      <c r="F7858" s="168">
        <f t="shared" si="137"/>
        <v>7599.86</v>
      </c>
    </row>
    <row r="7859" spans="1:6" s="45" customFormat="1" ht="14.25">
      <c r="A7859" s="229">
        <v>2003765</v>
      </c>
      <c r="B7859" s="21" t="s">
        <v>31</v>
      </c>
      <c r="C7859" s="32" t="s">
        <v>8656</v>
      </c>
      <c r="D7859" s="33" t="s">
        <v>20</v>
      </c>
      <c r="E7859" s="34">
        <v>6990.26</v>
      </c>
      <c r="F7859" s="168">
        <f t="shared" si="137"/>
        <v>6990.26</v>
      </c>
    </row>
    <row r="7860" spans="1:6" s="45" customFormat="1" ht="14.25">
      <c r="A7860" s="229">
        <v>2003642</v>
      </c>
      <c r="B7860" s="21" t="s">
        <v>31</v>
      </c>
      <c r="C7860" s="32" t="s">
        <v>8657</v>
      </c>
      <c r="D7860" s="33" t="s">
        <v>20</v>
      </c>
      <c r="E7860" s="34">
        <v>1592.98</v>
      </c>
      <c r="F7860" s="168">
        <f t="shared" si="137"/>
        <v>1592.98</v>
      </c>
    </row>
    <row r="7861" spans="1:6" s="45" customFormat="1" ht="14.25">
      <c r="A7861" s="229">
        <v>2003641</v>
      </c>
      <c r="B7861" s="21" t="s">
        <v>31</v>
      </c>
      <c r="C7861" s="32" t="s">
        <v>8658</v>
      </c>
      <c r="D7861" s="33" t="s">
        <v>20</v>
      </c>
      <c r="E7861" s="34">
        <v>1386.35</v>
      </c>
      <c r="F7861" s="168">
        <f t="shared" si="137"/>
        <v>1386.35</v>
      </c>
    </row>
    <row r="7862" spans="1:6" s="45" customFormat="1" ht="14.25">
      <c r="A7862" s="229">
        <v>2003644</v>
      </c>
      <c r="B7862" s="21" t="s">
        <v>31</v>
      </c>
      <c r="C7862" s="32" t="s">
        <v>8659</v>
      </c>
      <c r="D7862" s="33" t="s">
        <v>20</v>
      </c>
      <c r="E7862" s="34">
        <v>1566.42</v>
      </c>
      <c r="F7862" s="168">
        <f t="shared" si="137"/>
        <v>1566.42</v>
      </c>
    </row>
    <row r="7863" spans="1:6" s="45" customFormat="1" ht="14.25">
      <c r="A7863" s="229">
        <v>2003643</v>
      </c>
      <c r="B7863" s="21" t="s">
        <v>31</v>
      </c>
      <c r="C7863" s="32" t="s">
        <v>8660</v>
      </c>
      <c r="D7863" s="33" t="s">
        <v>20</v>
      </c>
      <c r="E7863" s="34">
        <v>1368.59</v>
      </c>
      <c r="F7863" s="168">
        <f t="shared" si="137"/>
        <v>1368.59</v>
      </c>
    </row>
    <row r="7864" spans="1:6" s="45" customFormat="1" ht="14.25">
      <c r="A7864" s="229">
        <v>2003646</v>
      </c>
      <c r="B7864" s="21" t="s">
        <v>31</v>
      </c>
      <c r="C7864" s="32" t="s">
        <v>8661</v>
      </c>
      <c r="D7864" s="33" t="s">
        <v>20</v>
      </c>
      <c r="E7864" s="34">
        <v>2142.3000000000002</v>
      </c>
      <c r="F7864" s="168">
        <f t="shared" si="137"/>
        <v>2142.3000000000002</v>
      </c>
    </row>
    <row r="7865" spans="1:6" s="45" customFormat="1" ht="14.25">
      <c r="A7865" s="229">
        <v>2003645</v>
      </c>
      <c r="B7865" s="21" t="s">
        <v>31</v>
      </c>
      <c r="C7865" s="32" t="s">
        <v>8662</v>
      </c>
      <c r="D7865" s="33" t="s">
        <v>20</v>
      </c>
      <c r="E7865" s="34">
        <v>1858.01</v>
      </c>
      <c r="F7865" s="168">
        <f t="shared" si="137"/>
        <v>1858.01</v>
      </c>
    </row>
    <row r="7866" spans="1:6" s="45" customFormat="1" ht="14.25">
      <c r="A7866" s="229">
        <v>2003648</v>
      </c>
      <c r="B7866" s="21" t="s">
        <v>31</v>
      </c>
      <c r="C7866" s="32" t="s">
        <v>8663</v>
      </c>
      <c r="D7866" s="33" t="s">
        <v>20</v>
      </c>
      <c r="E7866" s="34">
        <v>2762.57</v>
      </c>
      <c r="F7866" s="168">
        <f t="shared" si="137"/>
        <v>2762.57</v>
      </c>
    </row>
    <row r="7867" spans="1:6" s="45" customFormat="1" ht="14.25">
      <c r="A7867" s="229">
        <v>2003647</v>
      </c>
      <c r="B7867" s="21" t="s">
        <v>31</v>
      </c>
      <c r="C7867" s="32" t="s">
        <v>8664</v>
      </c>
      <c r="D7867" s="33" t="s">
        <v>20</v>
      </c>
      <c r="E7867" s="34">
        <v>2405.0100000000002</v>
      </c>
      <c r="F7867" s="168">
        <f t="shared" si="137"/>
        <v>2405.0100000000002</v>
      </c>
    </row>
    <row r="7868" spans="1:6" s="45" customFormat="1" ht="14.25">
      <c r="A7868" s="229">
        <v>2003650</v>
      </c>
      <c r="B7868" s="21" t="s">
        <v>31</v>
      </c>
      <c r="C7868" s="32" t="s">
        <v>8665</v>
      </c>
      <c r="D7868" s="33" t="s">
        <v>20</v>
      </c>
      <c r="E7868" s="34">
        <v>3290.48</v>
      </c>
      <c r="F7868" s="168">
        <f t="shared" si="137"/>
        <v>3290.48</v>
      </c>
    </row>
    <row r="7869" spans="1:6" s="45" customFormat="1" ht="14.25">
      <c r="A7869" s="229">
        <v>2003649</v>
      </c>
      <c r="B7869" s="21" t="s">
        <v>31</v>
      </c>
      <c r="C7869" s="32" t="s">
        <v>8666</v>
      </c>
      <c r="D7869" s="33" t="s">
        <v>20</v>
      </c>
      <c r="E7869" s="34">
        <v>2877.23</v>
      </c>
      <c r="F7869" s="168">
        <f t="shared" si="137"/>
        <v>2877.23</v>
      </c>
    </row>
    <row r="7870" spans="1:6" s="45" customFormat="1" ht="14.25">
      <c r="A7870" s="229">
        <v>2003652</v>
      </c>
      <c r="B7870" s="21" t="s">
        <v>31</v>
      </c>
      <c r="C7870" s="32" t="s">
        <v>8667</v>
      </c>
      <c r="D7870" s="33" t="s">
        <v>20</v>
      </c>
      <c r="E7870" s="34">
        <v>4229.07</v>
      </c>
      <c r="F7870" s="168">
        <f t="shared" si="137"/>
        <v>4229.07</v>
      </c>
    </row>
    <row r="7871" spans="1:6" s="45" customFormat="1" ht="14.25">
      <c r="A7871" s="229">
        <v>2003651</v>
      </c>
      <c r="B7871" s="21" t="s">
        <v>31</v>
      </c>
      <c r="C7871" s="32" t="s">
        <v>8668</v>
      </c>
      <c r="D7871" s="33" t="s">
        <v>20</v>
      </c>
      <c r="E7871" s="34">
        <v>3729.37</v>
      </c>
      <c r="F7871" s="168">
        <f t="shared" si="137"/>
        <v>3729.37</v>
      </c>
    </row>
    <row r="7872" spans="1:6" s="45" customFormat="1" ht="14.25">
      <c r="A7872" s="229">
        <v>2003654</v>
      </c>
      <c r="B7872" s="21" t="s">
        <v>31</v>
      </c>
      <c r="C7872" s="32" t="s">
        <v>8669</v>
      </c>
      <c r="D7872" s="33" t="s">
        <v>20</v>
      </c>
      <c r="E7872" s="34">
        <v>1904.44</v>
      </c>
      <c r="F7872" s="168">
        <f t="shared" si="137"/>
        <v>1904.44</v>
      </c>
    </row>
    <row r="7873" spans="1:6" s="45" customFormat="1" ht="14.25">
      <c r="A7873" s="229">
        <v>2003653</v>
      </c>
      <c r="B7873" s="21" t="s">
        <v>31</v>
      </c>
      <c r="C7873" s="32" t="s">
        <v>8670</v>
      </c>
      <c r="D7873" s="33" t="s">
        <v>20</v>
      </c>
      <c r="E7873" s="34">
        <v>1658.25</v>
      </c>
      <c r="F7873" s="168">
        <f t="shared" si="137"/>
        <v>1658.25</v>
      </c>
    </row>
    <row r="7874" spans="1:6" s="45" customFormat="1" ht="14.25">
      <c r="A7874" s="229">
        <v>2003656</v>
      </c>
      <c r="B7874" s="21" t="s">
        <v>31</v>
      </c>
      <c r="C7874" s="32" t="s">
        <v>8671</v>
      </c>
      <c r="D7874" s="33" t="s">
        <v>20</v>
      </c>
      <c r="E7874" s="34">
        <v>1873.46</v>
      </c>
      <c r="F7874" s="168">
        <f t="shared" si="137"/>
        <v>1873.46</v>
      </c>
    </row>
    <row r="7875" spans="1:6" s="45" customFormat="1" ht="14.25">
      <c r="A7875" s="229">
        <v>2003655</v>
      </c>
      <c r="B7875" s="21" t="s">
        <v>31</v>
      </c>
      <c r="C7875" s="32" t="s">
        <v>8672</v>
      </c>
      <c r="D7875" s="33" t="s">
        <v>20</v>
      </c>
      <c r="E7875" s="34">
        <v>1637.53</v>
      </c>
      <c r="F7875" s="168">
        <f t="shared" si="137"/>
        <v>1637.53</v>
      </c>
    </row>
    <row r="7876" spans="1:6" s="45" customFormat="1" ht="14.25">
      <c r="A7876" s="229">
        <v>2003658</v>
      </c>
      <c r="B7876" s="21" t="s">
        <v>31</v>
      </c>
      <c r="C7876" s="32" t="s">
        <v>8673</v>
      </c>
      <c r="D7876" s="33" t="s">
        <v>20</v>
      </c>
      <c r="E7876" s="34">
        <v>2499.5100000000002</v>
      </c>
      <c r="F7876" s="168">
        <f t="shared" si="137"/>
        <v>2499.5100000000002</v>
      </c>
    </row>
    <row r="7877" spans="1:6" s="45" customFormat="1" ht="14.25">
      <c r="A7877" s="229">
        <v>2003657</v>
      </c>
      <c r="B7877" s="21" t="s">
        <v>31</v>
      </c>
      <c r="C7877" s="32" t="s">
        <v>8674</v>
      </c>
      <c r="D7877" s="33" t="s">
        <v>20</v>
      </c>
      <c r="E7877" s="34">
        <v>2166.86</v>
      </c>
      <c r="F7877" s="168">
        <f t="shared" si="137"/>
        <v>2166.86</v>
      </c>
    </row>
    <row r="7878" spans="1:6" s="45" customFormat="1" ht="14.25">
      <c r="A7878" s="229">
        <v>2003660</v>
      </c>
      <c r="B7878" s="21" t="s">
        <v>31</v>
      </c>
      <c r="C7878" s="32" t="s">
        <v>8675</v>
      </c>
      <c r="D7878" s="33" t="s">
        <v>20</v>
      </c>
      <c r="E7878" s="34">
        <v>3143.99</v>
      </c>
      <c r="F7878" s="168">
        <f t="shared" si="137"/>
        <v>3143.99</v>
      </c>
    </row>
    <row r="7879" spans="1:6" s="45" customFormat="1" ht="14.25">
      <c r="A7879" s="229">
        <v>2003659</v>
      </c>
      <c r="B7879" s="21" t="s">
        <v>31</v>
      </c>
      <c r="C7879" s="32" t="s">
        <v>8676</v>
      </c>
      <c r="D7879" s="33" t="s">
        <v>20</v>
      </c>
      <c r="E7879" s="34">
        <v>2735.14</v>
      </c>
      <c r="F7879" s="168">
        <f t="shared" si="137"/>
        <v>2735.14</v>
      </c>
    </row>
    <row r="7880" spans="1:6" s="45" customFormat="1" ht="14.25">
      <c r="A7880" s="229">
        <v>2003662</v>
      </c>
      <c r="B7880" s="21" t="s">
        <v>31</v>
      </c>
      <c r="C7880" s="32" t="s">
        <v>8677</v>
      </c>
      <c r="D7880" s="33" t="s">
        <v>20</v>
      </c>
      <c r="E7880" s="34">
        <v>3700.53</v>
      </c>
      <c r="F7880" s="168">
        <f t="shared" si="137"/>
        <v>3700.53</v>
      </c>
    </row>
    <row r="7881" spans="1:6" s="45" customFormat="1" ht="14.25">
      <c r="A7881" s="229">
        <v>2003661</v>
      </c>
      <c r="B7881" s="21" t="s">
        <v>31</v>
      </c>
      <c r="C7881" s="32" t="s">
        <v>8678</v>
      </c>
      <c r="D7881" s="33" t="s">
        <v>20</v>
      </c>
      <c r="E7881" s="34">
        <v>3231.6</v>
      </c>
      <c r="F7881" s="168">
        <f t="shared" si="137"/>
        <v>3231.6</v>
      </c>
    </row>
    <row r="7882" spans="1:6" s="45" customFormat="1" ht="14.25">
      <c r="A7882" s="229">
        <v>2003664</v>
      </c>
      <c r="B7882" s="21" t="s">
        <v>31</v>
      </c>
      <c r="C7882" s="32" t="s">
        <v>8679</v>
      </c>
      <c r="D7882" s="33" t="s">
        <v>20</v>
      </c>
      <c r="E7882" s="34">
        <v>4573.3100000000004</v>
      </c>
      <c r="F7882" s="168">
        <f t="shared" si="137"/>
        <v>4573.3100000000004</v>
      </c>
    </row>
    <row r="7883" spans="1:6" s="45" customFormat="1" ht="14.25">
      <c r="A7883" s="229">
        <v>2003663</v>
      </c>
      <c r="B7883" s="21" t="s">
        <v>31</v>
      </c>
      <c r="C7883" s="32" t="s">
        <v>8680</v>
      </c>
      <c r="D7883" s="33" t="s">
        <v>20</v>
      </c>
      <c r="E7883" s="34">
        <v>4013.53</v>
      </c>
      <c r="F7883" s="168">
        <f t="shared" si="137"/>
        <v>4013.53</v>
      </c>
    </row>
    <row r="7884" spans="1:6" s="45" customFormat="1" ht="14.25">
      <c r="A7884" s="229">
        <v>2003666</v>
      </c>
      <c r="B7884" s="21" t="s">
        <v>31</v>
      </c>
      <c r="C7884" s="32" t="s">
        <v>8681</v>
      </c>
      <c r="D7884" s="33" t="s">
        <v>20</v>
      </c>
      <c r="E7884" s="34">
        <v>2220.3200000000002</v>
      </c>
      <c r="F7884" s="168">
        <f t="shared" si="137"/>
        <v>2220.3200000000002</v>
      </c>
    </row>
    <row r="7885" spans="1:6" s="45" customFormat="1" ht="14.25">
      <c r="A7885" s="229">
        <v>2003665</v>
      </c>
      <c r="B7885" s="21" t="s">
        <v>31</v>
      </c>
      <c r="C7885" s="32" t="s">
        <v>8682</v>
      </c>
      <c r="D7885" s="33" t="s">
        <v>20</v>
      </c>
      <c r="E7885" s="34">
        <v>1933.1</v>
      </c>
      <c r="F7885" s="168">
        <f t="shared" si="137"/>
        <v>1933.1</v>
      </c>
    </row>
    <row r="7886" spans="1:6" s="45" customFormat="1" ht="14.25">
      <c r="A7886" s="229">
        <v>2003668</v>
      </c>
      <c r="B7886" s="21" t="s">
        <v>31</v>
      </c>
      <c r="C7886" s="32" t="s">
        <v>8683</v>
      </c>
      <c r="D7886" s="33" t="s">
        <v>20</v>
      </c>
      <c r="E7886" s="34">
        <v>2193.77</v>
      </c>
      <c r="F7886" s="168">
        <f t="shared" si="137"/>
        <v>2193.77</v>
      </c>
    </row>
    <row r="7887" spans="1:6" s="45" customFormat="1" ht="14.25">
      <c r="A7887" s="229">
        <v>2003667</v>
      </c>
      <c r="B7887" s="21" t="s">
        <v>31</v>
      </c>
      <c r="C7887" s="32" t="s">
        <v>8684</v>
      </c>
      <c r="D7887" s="33" t="s">
        <v>20</v>
      </c>
      <c r="E7887" s="34">
        <v>1915.34</v>
      </c>
      <c r="F7887" s="168">
        <f t="shared" si="137"/>
        <v>1915.34</v>
      </c>
    </row>
    <row r="7888" spans="1:6" s="45" customFormat="1" ht="14.25">
      <c r="A7888" s="229">
        <v>2003670</v>
      </c>
      <c r="B7888" s="21" t="s">
        <v>31</v>
      </c>
      <c r="C7888" s="32" t="s">
        <v>8685</v>
      </c>
      <c r="D7888" s="33" t="s">
        <v>20</v>
      </c>
      <c r="E7888" s="34">
        <v>2870</v>
      </c>
      <c r="F7888" s="168">
        <f t="shared" si="137"/>
        <v>2870</v>
      </c>
    </row>
    <row r="7889" spans="1:6" s="45" customFormat="1" ht="14.25">
      <c r="A7889" s="229">
        <v>2003669</v>
      </c>
      <c r="B7889" s="21" t="s">
        <v>31</v>
      </c>
      <c r="C7889" s="32" t="s">
        <v>8686</v>
      </c>
      <c r="D7889" s="33" t="s">
        <v>20</v>
      </c>
      <c r="E7889" s="34">
        <v>2484.6</v>
      </c>
      <c r="F7889" s="168">
        <f t="shared" si="137"/>
        <v>2484.6</v>
      </c>
    </row>
    <row r="7890" spans="1:6" s="45" customFormat="1" ht="14.25">
      <c r="A7890" s="229">
        <v>2003672</v>
      </c>
      <c r="B7890" s="21" t="s">
        <v>31</v>
      </c>
      <c r="C7890" s="32" t="s">
        <v>8687</v>
      </c>
      <c r="D7890" s="33" t="s">
        <v>20</v>
      </c>
      <c r="E7890" s="34">
        <v>3547.53</v>
      </c>
      <c r="F7890" s="168">
        <f t="shared" si="137"/>
        <v>3547.53</v>
      </c>
    </row>
    <row r="7891" spans="1:6" s="45" customFormat="1" ht="14.25">
      <c r="A7891" s="229">
        <v>2003671</v>
      </c>
      <c r="B7891" s="21" t="s">
        <v>31</v>
      </c>
      <c r="C7891" s="32" t="s">
        <v>8688</v>
      </c>
      <c r="D7891" s="33" t="s">
        <v>20</v>
      </c>
      <c r="E7891" s="34">
        <v>3080.07</v>
      </c>
      <c r="F7891" s="168">
        <f t="shared" si="137"/>
        <v>3080.07</v>
      </c>
    </row>
    <row r="7892" spans="1:6" s="45" customFormat="1" ht="14.25">
      <c r="A7892" s="229">
        <v>2003674</v>
      </c>
      <c r="B7892" s="21" t="s">
        <v>31</v>
      </c>
      <c r="C7892" s="32" t="s">
        <v>8689</v>
      </c>
      <c r="D7892" s="33" t="s">
        <v>20</v>
      </c>
      <c r="E7892" s="34">
        <v>4128.29</v>
      </c>
      <c r="F7892" s="168">
        <f t="shared" si="137"/>
        <v>4128.29</v>
      </c>
    </row>
    <row r="7893" spans="1:6" s="45" customFormat="1" ht="14.25">
      <c r="A7893" s="229">
        <v>2003673</v>
      </c>
      <c r="B7893" s="21" t="s">
        <v>31</v>
      </c>
      <c r="C7893" s="32" t="s">
        <v>8690</v>
      </c>
      <c r="D7893" s="33" t="s">
        <v>20</v>
      </c>
      <c r="E7893" s="34">
        <v>3597.81</v>
      </c>
      <c r="F7893" s="168">
        <f t="shared" si="137"/>
        <v>3597.81</v>
      </c>
    </row>
    <row r="7894" spans="1:6" s="45" customFormat="1" ht="14.25">
      <c r="A7894" s="229">
        <v>2003676</v>
      </c>
      <c r="B7894" s="21" t="s">
        <v>31</v>
      </c>
      <c r="C7894" s="32" t="s">
        <v>8691</v>
      </c>
      <c r="D7894" s="33" t="s">
        <v>20</v>
      </c>
      <c r="E7894" s="34">
        <v>5046.2299999999996</v>
      </c>
      <c r="F7894" s="168">
        <f t="shared" si="137"/>
        <v>5046.2299999999996</v>
      </c>
    </row>
    <row r="7895" spans="1:6" s="45" customFormat="1" ht="14.25">
      <c r="A7895" s="229">
        <v>2003675</v>
      </c>
      <c r="B7895" s="21" t="s">
        <v>31</v>
      </c>
      <c r="C7895" s="32" t="s">
        <v>8692</v>
      </c>
      <c r="D7895" s="33" t="s">
        <v>20</v>
      </c>
      <c r="E7895" s="34">
        <v>4417.57</v>
      </c>
      <c r="F7895" s="168">
        <f t="shared" si="137"/>
        <v>4417.57</v>
      </c>
    </row>
    <row r="7896" spans="1:6" s="45" customFormat="1" ht="14.25">
      <c r="A7896" s="229">
        <v>2003854</v>
      </c>
      <c r="B7896" s="21" t="s">
        <v>31</v>
      </c>
      <c r="C7896" s="32" t="s">
        <v>8693</v>
      </c>
      <c r="D7896" s="33" t="s">
        <v>44</v>
      </c>
      <c r="E7896" s="34">
        <v>144.06</v>
      </c>
      <c r="F7896" s="168">
        <f t="shared" si="137"/>
        <v>144.06</v>
      </c>
    </row>
    <row r="7897" spans="1:6" s="45" customFormat="1" ht="14.25">
      <c r="A7897" s="229">
        <v>2003855</v>
      </c>
      <c r="B7897" s="21" t="s">
        <v>31</v>
      </c>
      <c r="C7897" s="32" t="s">
        <v>8694</v>
      </c>
      <c r="D7897" s="33" t="s">
        <v>44</v>
      </c>
      <c r="E7897" s="34">
        <v>16.91</v>
      </c>
      <c r="F7897" s="168">
        <f t="shared" si="137"/>
        <v>16.91</v>
      </c>
    </row>
    <row r="7898" spans="1:6" s="45" customFormat="1" ht="14.25">
      <c r="A7898" s="229">
        <v>2003856</v>
      </c>
      <c r="B7898" s="21" t="s">
        <v>31</v>
      </c>
      <c r="C7898" s="32" t="s">
        <v>8695</v>
      </c>
      <c r="D7898" s="33" t="s">
        <v>44</v>
      </c>
      <c r="E7898" s="34">
        <v>176.22</v>
      </c>
      <c r="F7898" s="168">
        <f t="shared" si="137"/>
        <v>176.22</v>
      </c>
    </row>
    <row r="7899" spans="1:6" s="45" customFormat="1" ht="14.25">
      <c r="A7899" s="229">
        <v>2003857</v>
      </c>
      <c r="B7899" s="21" t="s">
        <v>31</v>
      </c>
      <c r="C7899" s="32" t="s">
        <v>8696</v>
      </c>
      <c r="D7899" s="33" t="s">
        <v>44</v>
      </c>
      <c r="E7899" s="34">
        <v>68.81</v>
      </c>
      <c r="F7899" s="168">
        <f t="shared" si="137"/>
        <v>68.81</v>
      </c>
    </row>
    <row r="7900" spans="1:6" s="45" customFormat="1" ht="24">
      <c r="A7900" s="229">
        <v>2019782</v>
      </c>
      <c r="B7900" s="21" t="s">
        <v>31</v>
      </c>
      <c r="C7900" s="32" t="s">
        <v>8697</v>
      </c>
      <c r="D7900" s="33" t="s">
        <v>21</v>
      </c>
      <c r="E7900" s="34">
        <v>1159.68</v>
      </c>
      <c r="F7900" s="168">
        <f t="shared" si="137"/>
        <v>1159.68</v>
      </c>
    </row>
    <row r="7901" spans="1:6" s="45" customFormat="1" ht="24">
      <c r="A7901" s="229">
        <v>2019783</v>
      </c>
      <c r="B7901" s="21" t="s">
        <v>31</v>
      </c>
      <c r="C7901" s="32" t="s">
        <v>8698</v>
      </c>
      <c r="D7901" s="33" t="s">
        <v>21</v>
      </c>
      <c r="E7901" s="34">
        <v>1816.41</v>
      </c>
      <c r="F7901" s="168">
        <f t="shared" si="137"/>
        <v>1816.41</v>
      </c>
    </row>
    <row r="7902" spans="1:6" s="45" customFormat="1" ht="24">
      <c r="A7902" s="229">
        <v>2019784</v>
      </c>
      <c r="B7902" s="21" t="s">
        <v>31</v>
      </c>
      <c r="C7902" s="32" t="s">
        <v>8699</v>
      </c>
      <c r="D7902" s="33" t="s">
        <v>21</v>
      </c>
      <c r="E7902" s="34">
        <v>2336.56</v>
      </c>
      <c r="F7902" s="168">
        <f t="shared" si="137"/>
        <v>2336.56</v>
      </c>
    </row>
    <row r="7903" spans="1:6" s="45" customFormat="1" ht="24">
      <c r="A7903" s="229">
        <v>2019785</v>
      </c>
      <c r="B7903" s="21" t="s">
        <v>31</v>
      </c>
      <c r="C7903" s="32" t="s">
        <v>8700</v>
      </c>
      <c r="D7903" s="33" t="s">
        <v>21</v>
      </c>
      <c r="E7903" s="34">
        <v>3103.44</v>
      </c>
      <c r="F7903" s="168">
        <f t="shared" si="137"/>
        <v>3103.44</v>
      </c>
    </row>
    <row r="7904" spans="1:6" s="45" customFormat="1" ht="24">
      <c r="A7904" s="229">
        <v>2019776</v>
      </c>
      <c r="B7904" s="21" t="s">
        <v>31</v>
      </c>
      <c r="C7904" s="32" t="s">
        <v>8701</v>
      </c>
      <c r="D7904" s="33" t="s">
        <v>21</v>
      </c>
      <c r="E7904" s="34">
        <v>526.70000000000005</v>
      </c>
      <c r="F7904" s="168">
        <f t="shared" si="137"/>
        <v>526.70000000000005</v>
      </c>
    </row>
    <row r="7905" spans="1:6" s="45" customFormat="1" ht="24">
      <c r="A7905" s="229">
        <v>2019777</v>
      </c>
      <c r="B7905" s="21" t="s">
        <v>31</v>
      </c>
      <c r="C7905" s="32" t="s">
        <v>8702</v>
      </c>
      <c r="D7905" s="33" t="s">
        <v>21</v>
      </c>
      <c r="E7905" s="34">
        <v>1365.11</v>
      </c>
      <c r="F7905" s="168">
        <f t="shared" si="137"/>
        <v>1365.11</v>
      </c>
    </row>
    <row r="7906" spans="1:6" s="45" customFormat="1" ht="24">
      <c r="A7906" s="229">
        <v>2019778</v>
      </c>
      <c r="B7906" s="21" t="s">
        <v>31</v>
      </c>
      <c r="C7906" s="32" t="s">
        <v>8703</v>
      </c>
      <c r="D7906" s="33" t="s">
        <v>21</v>
      </c>
      <c r="E7906" s="34">
        <v>2285.92</v>
      </c>
      <c r="F7906" s="168">
        <f t="shared" si="137"/>
        <v>2285.92</v>
      </c>
    </row>
    <row r="7907" spans="1:6" s="45" customFormat="1" ht="24">
      <c r="A7907" s="229">
        <v>2019779</v>
      </c>
      <c r="B7907" s="21" t="s">
        <v>31</v>
      </c>
      <c r="C7907" s="32" t="s">
        <v>8704</v>
      </c>
      <c r="D7907" s="33" t="s">
        <v>21</v>
      </c>
      <c r="E7907" s="34">
        <v>805.42</v>
      </c>
      <c r="F7907" s="168">
        <f t="shared" si="137"/>
        <v>805.42</v>
      </c>
    </row>
    <row r="7908" spans="1:6" s="45" customFormat="1" ht="24">
      <c r="A7908" s="229">
        <v>2019780</v>
      </c>
      <c r="B7908" s="21" t="s">
        <v>31</v>
      </c>
      <c r="C7908" s="32" t="s">
        <v>8705</v>
      </c>
      <c r="D7908" s="33" t="s">
        <v>21</v>
      </c>
      <c r="E7908" s="34">
        <v>982.63</v>
      </c>
      <c r="F7908" s="168">
        <f t="shared" si="137"/>
        <v>982.63</v>
      </c>
    </row>
    <row r="7909" spans="1:6" s="45" customFormat="1" ht="24">
      <c r="A7909" s="229">
        <v>2019781</v>
      </c>
      <c r="B7909" s="21" t="s">
        <v>31</v>
      </c>
      <c r="C7909" s="32" t="s">
        <v>8706</v>
      </c>
      <c r="D7909" s="33" t="s">
        <v>21</v>
      </c>
      <c r="E7909" s="34">
        <v>1238.05</v>
      </c>
      <c r="F7909" s="168">
        <f t="shared" si="137"/>
        <v>1238.05</v>
      </c>
    </row>
    <row r="7910" spans="1:6" s="45" customFormat="1" ht="24">
      <c r="A7910" s="229">
        <v>2019773</v>
      </c>
      <c r="B7910" s="21" t="s">
        <v>31</v>
      </c>
      <c r="C7910" s="32" t="s">
        <v>8707</v>
      </c>
      <c r="D7910" s="33" t="s">
        <v>21</v>
      </c>
      <c r="E7910" s="34">
        <v>352.47</v>
      </c>
      <c r="F7910" s="168">
        <f t="shared" si="137"/>
        <v>352.47</v>
      </c>
    </row>
    <row r="7911" spans="1:6" s="45" customFormat="1" ht="24">
      <c r="A7911" s="229">
        <v>2019774</v>
      </c>
      <c r="B7911" s="21" t="s">
        <v>31</v>
      </c>
      <c r="C7911" s="32" t="s">
        <v>8708</v>
      </c>
      <c r="D7911" s="33" t="s">
        <v>21</v>
      </c>
      <c r="E7911" s="34">
        <v>377.15</v>
      </c>
      <c r="F7911" s="168">
        <f t="shared" si="137"/>
        <v>377.15</v>
      </c>
    </row>
    <row r="7912" spans="1:6" s="45" customFormat="1" ht="24">
      <c r="A7912" s="229">
        <v>2019775</v>
      </c>
      <c r="B7912" s="21" t="s">
        <v>31</v>
      </c>
      <c r="C7912" s="32" t="s">
        <v>8709</v>
      </c>
      <c r="D7912" s="33" t="s">
        <v>21</v>
      </c>
      <c r="E7912" s="34">
        <v>327.22000000000003</v>
      </c>
      <c r="F7912" s="168">
        <f t="shared" si="137"/>
        <v>327.22000000000003</v>
      </c>
    </row>
    <row r="7913" spans="1:6" s="45" customFormat="1" ht="24">
      <c r="A7913" s="229">
        <v>2019755</v>
      </c>
      <c r="B7913" s="21" t="s">
        <v>31</v>
      </c>
      <c r="C7913" s="32" t="s">
        <v>8710</v>
      </c>
      <c r="D7913" s="33" t="s">
        <v>21</v>
      </c>
      <c r="E7913" s="34">
        <v>427.25</v>
      </c>
      <c r="F7913" s="168">
        <f t="shared" si="137"/>
        <v>427.25</v>
      </c>
    </row>
    <row r="7914" spans="1:6" s="45" customFormat="1" ht="24">
      <c r="A7914" s="229">
        <v>2019764</v>
      </c>
      <c r="B7914" s="21" t="s">
        <v>31</v>
      </c>
      <c r="C7914" s="32" t="s">
        <v>8711</v>
      </c>
      <c r="D7914" s="33" t="s">
        <v>21</v>
      </c>
      <c r="E7914" s="34">
        <v>451.15</v>
      </c>
      <c r="F7914" s="168">
        <f t="shared" si="137"/>
        <v>451.15</v>
      </c>
    </row>
    <row r="7915" spans="1:6" s="45" customFormat="1" ht="24">
      <c r="A7915" s="229">
        <v>2019756</v>
      </c>
      <c r="B7915" s="21" t="s">
        <v>31</v>
      </c>
      <c r="C7915" s="32" t="s">
        <v>8712</v>
      </c>
      <c r="D7915" s="33" t="s">
        <v>21</v>
      </c>
      <c r="E7915" s="34">
        <v>771.8</v>
      </c>
      <c r="F7915" s="168">
        <f t="shared" si="137"/>
        <v>771.8</v>
      </c>
    </row>
    <row r="7916" spans="1:6" s="45" customFormat="1" ht="24">
      <c r="A7916" s="229">
        <v>2019765</v>
      </c>
      <c r="B7916" s="21" t="s">
        <v>31</v>
      </c>
      <c r="C7916" s="32" t="s">
        <v>8713</v>
      </c>
      <c r="D7916" s="33" t="s">
        <v>21</v>
      </c>
      <c r="E7916" s="34">
        <v>795.69</v>
      </c>
      <c r="F7916" s="168">
        <f t="shared" si="137"/>
        <v>795.69</v>
      </c>
    </row>
    <row r="7917" spans="1:6" s="45" customFormat="1" ht="24">
      <c r="A7917" s="229">
        <v>2019757</v>
      </c>
      <c r="B7917" s="21" t="s">
        <v>31</v>
      </c>
      <c r="C7917" s="32" t="s">
        <v>8714</v>
      </c>
      <c r="D7917" s="33" t="s">
        <v>21</v>
      </c>
      <c r="E7917" s="34">
        <v>803.37</v>
      </c>
      <c r="F7917" s="168">
        <f t="shared" si="137"/>
        <v>803.37</v>
      </c>
    </row>
    <row r="7918" spans="1:6" s="45" customFormat="1" ht="24">
      <c r="A7918" s="229">
        <v>2019766</v>
      </c>
      <c r="B7918" s="21" t="s">
        <v>31</v>
      </c>
      <c r="C7918" s="32" t="s">
        <v>8715</v>
      </c>
      <c r="D7918" s="33" t="s">
        <v>21</v>
      </c>
      <c r="E7918" s="34">
        <v>861.19</v>
      </c>
      <c r="F7918" s="168">
        <f t="shared" si="137"/>
        <v>861.19</v>
      </c>
    </row>
    <row r="7919" spans="1:6" s="45" customFormat="1" ht="24">
      <c r="A7919" s="229">
        <v>2019758</v>
      </c>
      <c r="B7919" s="21" t="s">
        <v>31</v>
      </c>
      <c r="C7919" s="32" t="s">
        <v>8716</v>
      </c>
      <c r="D7919" s="33" t="s">
        <v>21</v>
      </c>
      <c r="E7919" s="34">
        <v>837.2</v>
      </c>
      <c r="F7919" s="168">
        <f t="shared" ref="F7919:F7982" si="138">E7919*$F$5038</f>
        <v>837.2</v>
      </c>
    </row>
    <row r="7920" spans="1:6" s="45" customFormat="1" ht="24">
      <c r="A7920" s="229">
        <v>2019767</v>
      </c>
      <c r="B7920" s="21" t="s">
        <v>31</v>
      </c>
      <c r="C7920" s="32" t="s">
        <v>8717</v>
      </c>
      <c r="D7920" s="33" t="s">
        <v>21</v>
      </c>
      <c r="E7920" s="34">
        <v>895.48</v>
      </c>
      <c r="F7920" s="168">
        <f t="shared" si="138"/>
        <v>895.48</v>
      </c>
    </row>
    <row r="7921" spans="1:6" s="45" customFormat="1" ht="24">
      <c r="A7921" s="229">
        <v>2019759</v>
      </c>
      <c r="B7921" s="21" t="s">
        <v>31</v>
      </c>
      <c r="C7921" s="32" t="s">
        <v>8718</v>
      </c>
      <c r="D7921" s="33" t="s">
        <v>21</v>
      </c>
      <c r="E7921" s="34">
        <v>912.49</v>
      </c>
      <c r="F7921" s="168">
        <f t="shared" si="138"/>
        <v>912.49</v>
      </c>
    </row>
    <row r="7922" spans="1:6" s="45" customFormat="1" ht="24">
      <c r="A7922" s="229">
        <v>2019768</v>
      </c>
      <c r="B7922" s="21" t="s">
        <v>31</v>
      </c>
      <c r="C7922" s="32" t="s">
        <v>8719</v>
      </c>
      <c r="D7922" s="33" t="s">
        <v>21</v>
      </c>
      <c r="E7922" s="34">
        <v>979.99</v>
      </c>
      <c r="F7922" s="168">
        <f t="shared" si="138"/>
        <v>979.99</v>
      </c>
    </row>
    <row r="7923" spans="1:6" s="45" customFormat="1" ht="24">
      <c r="A7923" s="229">
        <v>2019760</v>
      </c>
      <c r="B7923" s="21" t="s">
        <v>31</v>
      </c>
      <c r="C7923" s="32" t="s">
        <v>8720</v>
      </c>
      <c r="D7923" s="33" t="s">
        <v>21</v>
      </c>
      <c r="E7923" s="34">
        <v>1174.69</v>
      </c>
      <c r="F7923" s="168">
        <f t="shared" si="138"/>
        <v>1174.69</v>
      </c>
    </row>
    <row r="7924" spans="1:6" s="45" customFormat="1" ht="24">
      <c r="A7924" s="229">
        <v>2019769</v>
      </c>
      <c r="B7924" s="21" t="s">
        <v>31</v>
      </c>
      <c r="C7924" s="32" t="s">
        <v>8721</v>
      </c>
      <c r="D7924" s="33" t="s">
        <v>21</v>
      </c>
      <c r="E7924" s="34">
        <v>1251.4100000000001</v>
      </c>
      <c r="F7924" s="168">
        <f t="shared" si="138"/>
        <v>1251.4100000000001</v>
      </c>
    </row>
    <row r="7925" spans="1:6" s="45" customFormat="1" ht="24">
      <c r="A7925" s="229">
        <v>2019761</v>
      </c>
      <c r="B7925" s="21" t="s">
        <v>31</v>
      </c>
      <c r="C7925" s="32" t="s">
        <v>8722</v>
      </c>
      <c r="D7925" s="33" t="s">
        <v>21</v>
      </c>
      <c r="E7925" s="34">
        <v>1183.06</v>
      </c>
      <c r="F7925" s="168">
        <f t="shared" si="138"/>
        <v>1183.06</v>
      </c>
    </row>
    <row r="7926" spans="1:6" s="45" customFormat="1" ht="24">
      <c r="A7926" s="229">
        <v>2019770</v>
      </c>
      <c r="B7926" s="21" t="s">
        <v>31</v>
      </c>
      <c r="C7926" s="32" t="s">
        <v>8723</v>
      </c>
      <c r="D7926" s="33" t="s">
        <v>21</v>
      </c>
      <c r="E7926" s="34">
        <v>1245.96</v>
      </c>
      <c r="F7926" s="168">
        <f t="shared" si="138"/>
        <v>1245.96</v>
      </c>
    </row>
    <row r="7927" spans="1:6" s="45" customFormat="1" ht="24">
      <c r="A7927" s="229">
        <v>2019762</v>
      </c>
      <c r="B7927" s="21" t="s">
        <v>31</v>
      </c>
      <c r="C7927" s="32" t="s">
        <v>8724</v>
      </c>
      <c r="D7927" s="33" t="s">
        <v>21</v>
      </c>
      <c r="E7927" s="34">
        <v>1286.4100000000001</v>
      </c>
      <c r="F7927" s="168">
        <f t="shared" si="138"/>
        <v>1286.4100000000001</v>
      </c>
    </row>
    <row r="7928" spans="1:6" s="45" customFormat="1" ht="24">
      <c r="A7928" s="229">
        <v>2019771</v>
      </c>
      <c r="B7928" s="21" t="s">
        <v>31</v>
      </c>
      <c r="C7928" s="32" t="s">
        <v>8725</v>
      </c>
      <c r="D7928" s="33" t="s">
        <v>21</v>
      </c>
      <c r="E7928" s="34">
        <v>1367.74</v>
      </c>
      <c r="F7928" s="168">
        <f t="shared" si="138"/>
        <v>1367.74</v>
      </c>
    </row>
    <row r="7929" spans="1:6" s="45" customFormat="1" ht="24">
      <c r="A7929" s="229">
        <v>2019763</v>
      </c>
      <c r="B7929" s="21" t="s">
        <v>31</v>
      </c>
      <c r="C7929" s="32" t="s">
        <v>8726</v>
      </c>
      <c r="D7929" s="33" t="s">
        <v>21</v>
      </c>
      <c r="E7929" s="34">
        <v>4584.3</v>
      </c>
      <c r="F7929" s="168">
        <f t="shared" si="138"/>
        <v>4584.3</v>
      </c>
    </row>
    <row r="7930" spans="1:6" s="45" customFormat="1" ht="24">
      <c r="A7930" s="229">
        <v>2019772</v>
      </c>
      <c r="B7930" s="21" t="s">
        <v>31</v>
      </c>
      <c r="C7930" s="32" t="s">
        <v>8727</v>
      </c>
      <c r="D7930" s="33" t="s">
        <v>21</v>
      </c>
      <c r="E7930" s="34">
        <v>4664.24</v>
      </c>
      <c r="F7930" s="168">
        <f t="shared" si="138"/>
        <v>4664.24</v>
      </c>
    </row>
    <row r="7931" spans="1:6" s="45" customFormat="1" ht="14.25">
      <c r="A7931" s="229">
        <v>2003811</v>
      </c>
      <c r="B7931" s="21" t="s">
        <v>31</v>
      </c>
      <c r="C7931" s="32" t="s">
        <v>8728</v>
      </c>
      <c r="D7931" s="33" t="s">
        <v>21</v>
      </c>
      <c r="E7931" s="34">
        <v>135.9</v>
      </c>
      <c r="F7931" s="168">
        <f t="shared" si="138"/>
        <v>135.9</v>
      </c>
    </row>
    <row r="7932" spans="1:6" s="45" customFormat="1" ht="14.25">
      <c r="A7932" s="229">
        <v>2003812</v>
      </c>
      <c r="B7932" s="21" t="s">
        <v>31</v>
      </c>
      <c r="C7932" s="32" t="s">
        <v>8729</v>
      </c>
      <c r="D7932" s="33" t="s">
        <v>21</v>
      </c>
      <c r="E7932" s="34">
        <v>160.97</v>
      </c>
      <c r="F7932" s="168">
        <f t="shared" si="138"/>
        <v>160.97</v>
      </c>
    </row>
    <row r="7933" spans="1:6" s="45" customFormat="1" ht="14.25">
      <c r="A7933" s="229">
        <v>2003813</v>
      </c>
      <c r="B7933" s="21" t="s">
        <v>31</v>
      </c>
      <c r="C7933" s="32" t="s">
        <v>8730</v>
      </c>
      <c r="D7933" s="33" t="s">
        <v>21</v>
      </c>
      <c r="E7933" s="34">
        <v>192.01</v>
      </c>
      <c r="F7933" s="168">
        <f t="shared" si="138"/>
        <v>192.01</v>
      </c>
    </row>
    <row r="7934" spans="1:6" s="45" customFormat="1" ht="14.25">
      <c r="A7934" s="229">
        <v>2003814</v>
      </c>
      <c r="B7934" s="21" t="s">
        <v>31</v>
      </c>
      <c r="C7934" s="32" t="s">
        <v>8731</v>
      </c>
      <c r="D7934" s="33" t="s">
        <v>21</v>
      </c>
      <c r="E7934" s="34">
        <v>219.07</v>
      </c>
      <c r="F7934" s="168">
        <f t="shared" si="138"/>
        <v>219.07</v>
      </c>
    </row>
    <row r="7935" spans="1:6" s="45" customFormat="1" ht="14.25">
      <c r="A7935" s="229">
        <v>2003815</v>
      </c>
      <c r="B7935" s="21" t="s">
        <v>31</v>
      </c>
      <c r="C7935" s="32" t="s">
        <v>8732</v>
      </c>
      <c r="D7935" s="33" t="s">
        <v>21</v>
      </c>
      <c r="E7935" s="34">
        <v>246.13</v>
      </c>
      <c r="F7935" s="168">
        <f t="shared" si="138"/>
        <v>246.13</v>
      </c>
    </row>
    <row r="7936" spans="1:6" s="45" customFormat="1" ht="14.25">
      <c r="A7936" s="229">
        <v>2003816</v>
      </c>
      <c r="B7936" s="21" t="s">
        <v>31</v>
      </c>
      <c r="C7936" s="32" t="s">
        <v>8733</v>
      </c>
      <c r="D7936" s="33" t="s">
        <v>21</v>
      </c>
      <c r="E7936" s="34">
        <v>304.22000000000003</v>
      </c>
      <c r="F7936" s="168">
        <f t="shared" si="138"/>
        <v>304.22000000000003</v>
      </c>
    </row>
    <row r="7937" spans="1:6" s="45" customFormat="1" ht="14.25">
      <c r="A7937" s="229">
        <v>2003817</v>
      </c>
      <c r="B7937" s="21" t="s">
        <v>31</v>
      </c>
      <c r="C7937" s="32" t="s">
        <v>8734</v>
      </c>
      <c r="D7937" s="33" t="s">
        <v>21</v>
      </c>
      <c r="E7937" s="34">
        <v>356.36</v>
      </c>
      <c r="F7937" s="168">
        <f t="shared" si="138"/>
        <v>356.36</v>
      </c>
    </row>
    <row r="7938" spans="1:6" s="45" customFormat="1" ht="14.25">
      <c r="A7938" s="229">
        <v>2003799</v>
      </c>
      <c r="B7938" s="21" t="s">
        <v>31</v>
      </c>
      <c r="C7938" s="32" t="s">
        <v>8735</v>
      </c>
      <c r="D7938" s="33" t="s">
        <v>21</v>
      </c>
      <c r="E7938" s="34">
        <v>58.91</v>
      </c>
      <c r="F7938" s="168">
        <f t="shared" si="138"/>
        <v>58.91</v>
      </c>
    </row>
    <row r="7939" spans="1:6" s="45" customFormat="1" ht="14.25">
      <c r="A7939" s="229">
        <v>2003798</v>
      </c>
      <c r="B7939" s="21" t="s">
        <v>31</v>
      </c>
      <c r="C7939" s="32" t="s">
        <v>8736</v>
      </c>
      <c r="D7939" s="33" t="s">
        <v>21</v>
      </c>
      <c r="E7939" s="34">
        <v>49.91</v>
      </c>
      <c r="F7939" s="168">
        <f t="shared" si="138"/>
        <v>49.91</v>
      </c>
    </row>
    <row r="7940" spans="1:6" s="45" customFormat="1" ht="14.25">
      <c r="A7940" s="229">
        <v>2003801</v>
      </c>
      <c r="B7940" s="21" t="s">
        <v>31</v>
      </c>
      <c r="C7940" s="32" t="s">
        <v>8737</v>
      </c>
      <c r="D7940" s="33" t="s">
        <v>21</v>
      </c>
      <c r="E7940" s="34">
        <v>74.47</v>
      </c>
      <c r="F7940" s="168">
        <f t="shared" si="138"/>
        <v>74.47</v>
      </c>
    </row>
    <row r="7941" spans="1:6" s="45" customFormat="1" ht="14.25">
      <c r="A7941" s="229">
        <v>2003800</v>
      </c>
      <c r="B7941" s="21" t="s">
        <v>31</v>
      </c>
      <c r="C7941" s="32" t="s">
        <v>8738</v>
      </c>
      <c r="D7941" s="33" t="s">
        <v>21</v>
      </c>
      <c r="E7941" s="34">
        <v>61.78</v>
      </c>
      <c r="F7941" s="168">
        <f t="shared" si="138"/>
        <v>61.78</v>
      </c>
    </row>
    <row r="7942" spans="1:6" s="45" customFormat="1" ht="14.25">
      <c r="A7942" s="229">
        <v>2003714</v>
      </c>
      <c r="B7942" s="21" t="s">
        <v>31</v>
      </c>
      <c r="C7942" s="32" t="s">
        <v>8739</v>
      </c>
      <c r="D7942" s="33" t="s">
        <v>20</v>
      </c>
      <c r="E7942" s="34">
        <v>1585.35</v>
      </c>
      <c r="F7942" s="168">
        <f t="shared" si="138"/>
        <v>1585.35</v>
      </c>
    </row>
    <row r="7943" spans="1:6" s="45" customFormat="1" ht="14.25">
      <c r="A7943" s="229">
        <v>2003713</v>
      </c>
      <c r="B7943" s="21" t="s">
        <v>31</v>
      </c>
      <c r="C7943" s="32" t="s">
        <v>8740</v>
      </c>
      <c r="D7943" s="33" t="s">
        <v>20</v>
      </c>
      <c r="E7943" s="34">
        <v>1542.72</v>
      </c>
      <c r="F7943" s="168">
        <f t="shared" si="138"/>
        <v>1542.72</v>
      </c>
    </row>
    <row r="7944" spans="1:6" s="45" customFormat="1" ht="14.25">
      <c r="A7944" s="229">
        <v>2003716</v>
      </c>
      <c r="B7944" s="21" t="s">
        <v>31</v>
      </c>
      <c r="C7944" s="32" t="s">
        <v>8741</v>
      </c>
      <c r="D7944" s="33" t="s">
        <v>20</v>
      </c>
      <c r="E7944" s="34">
        <v>1857.97</v>
      </c>
      <c r="F7944" s="168">
        <f t="shared" si="138"/>
        <v>1857.97</v>
      </c>
    </row>
    <row r="7945" spans="1:6" s="45" customFormat="1" ht="14.25">
      <c r="A7945" s="229">
        <v>2003715</v>
      </c>
      <c r="B7945" s="21" t="s">
        <v>31</v>
      </c>
      <c r="C7945" s="32" t="s">
        <v>8742</v>
      </c>
      <c r="D7945" s="33" t="s">
        <v>20</v>
      </c>
      <c r="E7945" s="34">
        <v>1808.55</v>
      </c>
      <c r="F7945" s="168">
        <f t="shared" si="138"/>
        <v>1808.55</v>
      </c>
    </row>
    <row r="7946" spans="1:6" s="45" customFormat="1" ht="14.25">
      <c r="A7946" s="229">
        <v>2003718</v>
      </c>
      <c r="B7946" s="21" t="s">
        <v>31</v>
      </c>
      <c r="C7946" s="32" t="s">
        <v>8743</v>
      </c>
      <c r="D7946" s="33" t="s">
        <v>20</v>
      </c>
      <c r="E7946" s="34">
        <v>2124.59</v>
      </c>
      <c r="F7946" s="168">
        <f t="shared" si="138"/>
        <v>2124.59</v>
      </c>
    </row>
    <row r="7947" spans="1:6" s="45" customFormat="1" ht="14.25">
      <c r="A7947" s="229">
        <v>2003717</v>
      </c>
      <c r="B7947" s="21" t="s">
        <v>31</v>
      </c>
      <c r="C7947" s="32" t="s">
        <v>8744</v>
      </c>
      <c r="D7947" s="33" t="s">
        <v>20</v>
      </c>
      <c r="E7947" s="34">
        <v>2069.63</v>
      </c>
      <c r="F7947" s="168">
        <f t="shared" si="138"/>
        <v>2069.63</v>
      </c>
    </row>
    <row r="7948" spans="1:6" s="45" customFormat="1" ht="14.25">
      <c r="A7948" s="229">
        <v>2003720</v>
      </c>
      <c r="B7948" s="21" t="s">
        <v>31</v>
      </c>
      <c r="C7948" s="32" t="s">
        <v>8745</v>
      </c>
      <c r="D7948" s="33" t="s">
        <v>20</v>
      </c>
      <c r="E7948" s="34">
        <v>2397.17</v>
      </c>
      <c r="F7948" s="168">
        <f t="shared" si="138"/>
        <v>2397.17</v>
      </c>
    </row>
    <row r="7949" spans="1:6" s="45" customFormat="1" ht="14.25">
      <c r="A7949" s="229">
        <v>2003719</v>
      </c>
      <c r="B7949" s="21" t="s">
        <v>31</v>
      </c>
      <c r="C7949" s="32" t="s">
        <v>8746</v>
      </c>
      <c r="D7949" s="33" t="s">
        <v>20</v>
      </c>
      <c r="E7949" s="34">
        <v>2335.4299999999998</v>
      </c>
      <c r="F7949" s="168">
        <f t="shared" si="138"/>
        <v>2335.4299999999998</v>
      </c>
    </row>
    <row r="7950" spans="1:6" s="45" customFormat="1" ht="14.25">
      <c r="A7950" s="229">
        <v>2003722</v>
      </c>
      <c r="B7950" s="21" t="s">
        <v>31</v>
      </c>
      <c r="C7950" s="32" t="s">
        <v>8747</v>
      </c>
      <c r="D7950" s="33" t="s">
        <v>20</v>
      </c>
      <c r="E7950" s="34">
        <v>2663.79</v>
      </c>
      <c r="F7950" s="168">
        <f t="shared" si="138"/>
        <v>2663.79</v>
      </c>
    </row>
    <row r="7951" spans="1:6" s="45" customFormat="1" ht="14.25">
      <c r="A7951" s="229">
        <v>2003721</v>
      </c>
      <c r="B7951" s="21" t="s">
        <v>31</v>
      </c>
      <c r="C7951" s="32" t="s">
        <v>8748</v>
      </c>
      <c r="D7951" s="33" t="s">
        <v>20</v>
      </c>
      <c r="E7951" s="34">
        <v>2596.5100000000002</v>
      </c>
      <c r="F7951" s="168">
        <f t="shared" si="138"/>
        <v>2596.5100000000002</v>
      </c>
    </row>
    <row r="7952" spans="1:6" s="45" customFormat="1" ht="14.25">
      <c r="A7952" s="229">
        <v>2003724</v>
      </c>
      <c r="B7952" s="21" t="s">
        <v>31</v>
      </c>
      <c r="C7952" s="32" t="s">
        <v>8749</v>
      </c>
      <c r="D7952" s="33" t="s">
        <v>20</v>
      </c>
      <c r="E7952" s="34">
        <v>2936.4</v>
      </c>
      <c r="F7952" s="168">
        <f t="shared" si="138"/>
        <v>2936.4</v>
      </c>
    </row>
    <row r="7953" spans="1:6" s="45" customFormat="1" ht="14.25">
      <c r="A7953" s="229">
        <v>2003723</v>
      </c>
      <c r="B7953" s="21" t="s">
        <v>31</v>
      </c>
      <c r="C7953" s="32" t="s">
        <v>8750</v>
      </c>
      <c r="D7953" s="33" t="s">
        <v>20</v>
      </c>
      <c r="E7953" s="34">
        <v>2862.34</v>
      </c>
      <c r="F7953" s="168">
        <f t="shared" si="138"/>
        <v>2862.34</v>
      </c>
    </row>
    <row r="7954" spans="1:6" s="45" customFormat="1" ht="14.25">
      <c r="A7954" s="229">
        <v>2003726</v>
      </c>
      <c r="B7954" s="21" t="s">
        <v>31</v>
      </c>
      <c r="C7954" s="32" t="s">
        <v>8751</v>
      </c>
      <c r="D7954" s="33" t="s">
        <v>20</v>
      </c>
      <c r="E7954" s="34">
        <v>3203.02</v>
      </c>
      <c r="F7954" s="168">
        <f t="shared" si="138"/>
        <v>3203.02</v>
      </c>
    </row>
    <row r="7955" spans="1:6" s="45" customFormat="1" ht="14.25">
      <c r="A7955" s="229">
        <v>2003725</v>
      </c>
      <c r="B7955" s="21" t="s">
        <v>31</v>
      </c>
      <c r="C7955" s="32" t="s">
        <v>8752</v>
      </c>
      <c r="D7955" s="33" t="s">
        <v>20</v>
      </c>
      <c r="E7955" s="34">
        <v>3123.42</v>
      </c>
      <c r="F7955" s="168">
        <f t="shared" si="138"/>
        <v>3123.42</v>
      </c>
    </row>
    <row r="7956" spans="1:6" s="45" customFormat="1" ht="14.25">
      <c r="A7956" s="229">
        <v>2003859</v>
      </c>
      <c r="B7956" s="21" t="s">
        <v>31</v>
      </c>
      <c r="C7956" s="32" t="s">
        <v>8753</v>
      </c>
      <c r="D7956" s="33" t="s">
        <v>44</v>
      </c>
      <c r="E7956" s="34">
        <v>65.650000000000006</v>
      </c>
      <c r="F7956" s="168">
        <f t="shared" si="138"/>
        <v>65.650000000000006</v>
      </c>
    </row>
    <row r="7957" spans="1:6" s="45" customFormat="1" ht="14.25">
      <c r="A7957" s="229">
        <v>2003861</v>
      </c>
      <c r="B7957" s="21" t="s">
        <v>31</v>
      </c>
      <c r="C7957" s="32" t="s">
        <v>8754</v>
      </c>
      <c r="D7957" s="33" t="s">
        <v>21</v>
      </c>
      <c r="E7957" s="34">
        <v>25.25</v>
      </c>
      <c r="F7957" s="168">
        <f t="shared" si="138"/>
        <v>25.25</v>
      </c>
    </row>
    <row r="7958" spans="1:6" s="45" customFormat="1" ht="14.25">
      <c r="A7958" s="229">
        <v>2003862</v>
      </c>
      <c r="B7958" s="21" t="s">
        <v>31</v>
      </c>
      <c r="C7958" s="32" t="s">
        <v>8755</v>
      </c>
      <c r="D7958" s="33" t="s">
        <v>21</v>
      </c>
      <c r="E7958" s="34">
        <v>21.62</v>
      </c>
      <c r="F7958" s="168">
        <f t="shared" si="138"/>
        <v>21.62</v>
      </c>
    </row>
    <row r="7959" spans="1:6" s="45" customFormat="1" ht="14.25">
      <c r="A7959" s="229">
        <v>2003411</v>
      </c>
      <c r="B7959" s="21" t="s">
        <v>31</v>
      </c>
      <c r="C7959" s="32" t="s">
        <v>8756</v>
      </c>
      <c r="D7959" s="33" t="s">
        <v>21</v>
      </c>
      <c r="E7959" s="34">
        <v>768.92</v>
      </c>
      <c r="F7959" s="168">
        <f t="shared" si="138"/>
        <v>768.92</v>
      </c>
    </row>
    <row r="7960" spans="1:6" s="45" customFormat="1" ht="14.25">
      <c r="A7960" s="229">
        <v>2003410</v>
      </c>
      <c r="B7960" s="21" t="s">
        <v>31</v>
      </c>
      <c r="C7960" s="32" t="s">
        <v>8757</v>
      </c>
      <c r="D7960" s="33" t="s">
        <v>21</v>
      </c>
      <c r="E7960" s="34">
        <v>707.23</v>
      </c>
      <c r="F7960" s="168">
        <f t="shared" si="138"/>
        <v>707.23</v>
      </c>
    </row>
    <row r="7961" spans="1:6" s="45" customFormat="1" ht="14.25">
      <c r="A7961" s="229">
        <v>2003415</v>
      </c>
      <c r="B7961" s="21" t="s">
        <v>31</v>
      </c>
      <c r="C7961" s="32" t="s">
        <v>8758</v>
      </c>
      <c r="D7961" s="33" t="s">
        <v>21</v>
      </c>
      <c r="E7961" s="34">
        <v>845.09</v>
      </c>
      <c r="F7961" s="168">
        <f t="shared" si="138"/>
        <v>845.09</v>
      </c>
    </row>
    <row r="7962" spans="1:6" s="45" customFormat="1" ht="14.25">
      <c r="A7962" s="229">
        <v>2003414</v>
      </c>
      <c r="B7962" s="21" t="s">
        <v>31</v>
      </c>
      <c r="C7962" s="32" t="s">
        <v>8759</v>
      </c>
      <c r="D7962" s="33" t="s">
        <v>21</v>
      </c>
      <c r="E7962" s="34">
        <v>776.76</v>
      </c>
      <c r="F7962" s="168">
        <f t="shared" si="138"/>
        <v>776.76</v>
      </c>
    </row>
    <row r="7963" spans="1:6" s="45" customFormat="1" ht="14.25">
      <c r="A7963" s="229">
        <v>2003419</v>
      </c>
      <c r="B7963" s="21" t="s">
        <v>31</v>
      </c>
      <c r="C7963" s="32" t="s">
        <v>8760</v>
      </c>
      <c r="D7963" s="33" t="s">
        <v>21</v>
      </c>
      <c r="E7963" s="34">
        <v>1023.65</v>
      </c>
      <c r="F7963" s="168">
        <f t="shared" si="138"/>
        <v>1023.65</v>
      </c>
    </row>
    <row r="7964" spans="1:6" s="45" customFormat="1" ht="14.25">
      <c r="A7964" s="229">
        <v>2003418</v>
      </c>
      <c r="B7964" s="21" t="s">
        <v>31</v>
      </c>
      <c r="C7964" s="32" t="s">
        <v>8761</v>
      </c>
      <c r="D7964" s="33" t="s">
        <v>21</v>
      </c>
      <c r="E7964" s="34">
        <v>937.84</v>
      </c>
      <c r="F7964" s="168">
        <f t="shared" si="138"/>
        <v>937.84</v>
      </c>
    </row>
    <row r="7965" spans="1:6" s="45" customFormat="1" ht="14.25">
      <c r="A7965" s="229">
        <v>2003423</v>
      </c>
      <c r="B7965" s="21" t="s">
        <v>31</v>
      </c>
      <c r="C7965" s="32" t="s">
        <v>8762</v>
      </c>
      <c r="D7965" s="33" t="s">
        <v>21</v>
      </c>
      <c r="E7965" s="34">
        <v>1175.0899999999999</v>
      </c>
      <c r="F7965" s="168">
        <f t="shared" si="138"/>
        <v>1175.0899999999999</v>
      </c>
    </row>
    <row r="7966" spans="1:6" s="45" customFormat="1" ht="14.25">
      <c r="A7966" s="229">
        <v>2003422</v>
      </c>
      <c r="B7966" s="21" t="s">
        <v>31</v>
      </c>
      <c r="C7966" s="32" t="s">
        <v>8763</v>
      </c>
      <c r="D7966" s="33" t="s">
        <v>21</v>
      </c>
      <c r="E7966" s="34">
        <v>1077.04</v>
      </c>
      <c r="F7966" s="168">
        <f t="shared" si="138"/>
        <v>1077.04</v>
      </c>
    </row>
    <row r="7967" spans="1:6" s="45" customFormat="1" ht="14.25">
      <c r="A7967" s="229">
        <v>2003427</v>
      </c>
      <c r="B7967" s="21" t="s">
        <v>31</v>
      </c>
      <c r="C7967" s="32" t="s">
        <v>8764</v>
      </c>
      <c r="D7967" s="33" t="s">
        <v>21</v>
      </c>
      <c r="E7967" s="34">
        <v>1396.93</v>
      </c>
      <c r="F7967" s="168">
        <f t="shared" si="138"/>
        <v>1396.93</v>
      </c>
    </row>
    <row r="7968" spans="1:6" s="45" customFormat="1" ht="14.25">
      <c r="A7968" s="229">
        <v>2003426</v>
      </c>
      <c r="B7968" s="21" t="s">
        <v>31</v>
      </c>
      <c r="C7968" s="32" t="s">
        <v>8765</v>
      </c>
      <c r="D7968" s="33" t="s">
        <v>21</v>
      </c>
      <c r="E7968" s="34">
        <v>1279.97</v>
      </c>
      <c r="F7968" s="168">
        <f t="shared" si="138"/>
        <v>1279.97</v>
      </c>
    </row>
    <row r="7969" spans="1:6" s="45" customFormat="1" ht="14.25">
      <c r="A7969" s="229">
        <v>2003431</v>
      </c>
      <c r="B7969" s="21" t="s">
        <v>31</v>
      </c>
      <c r="C7969" s="32" t="s">
        <v>8766</v>
      </c>
      <c r="D7969" s="33" t="s">
        <v>21</v>
      </c>
      <c r="E7969" s="34">
        <v>1546.78</v>
      </c>
      <c r="F7969" s="168">
        <f t="shared" si="138"/>
        <v>1546.78</v>
      </c>
    </row>
    <row r="7970" spans="1:6" s="45" customFormat="1" ht="14.25">
      <c r="A7970" s="229">
        <v>2003430</v>
      </c>
      <c r="B7970" s="21" t="s">
        <v>31</v>
      </c>
      <c r="C7970" s="32" t="s">
        <v>8767</v>
      </c>
      <c r="D7970" s="33" t="s">
        <v>21</v>
      </c>
      <c r="E7970" s="34">
        <v>1408.56</v>
      </c>
      <c r="F7970" s="168">
        <f t="shared" si="138"/>
        <v>1408.56</v>
      </c>
    </row>
    <row r="7971" spans="1:6" s="45" customFormat="1" ht="14.25">
      <c r="A7971" s="229">
        <v>2003435</v>
      </c>
      <c r="B7971" s="21" t="s">
        <v>31</v>
      </c>
      <c r="C7971" s="32" t="s">
        <v>8768</v>
      </c>
      <c r="D7971" s="33" t="s">
        <v>21</v>
      </c>
      <c r="E7971" s="34">
        <v>1789.27</v>
      </c>
      <c r="F7971" s="168">
        <f t="shared" si="138"/>
        <v>1789.27</v>
      </c>
    </row>
    <row r="7972" spans="1:6" s="45" customFormat="1" ht="14.25">
      <c r="A7972" s="229">
        <v>2003434</v>
      </c>
      <c r="B7972" s="21" t="s">
        <v>31</v>
      </c>
      <c r="C7972" s="32" t="s">
        <v>8769</v>
      </c>
      <c r="D7972" s="33" t="s">
        <v>21</v>
      </c>
      <c r="E7972" s="34">
        <v>1630.07</v>
      </c>
      <c r="F7972" s="168">
        <f t="shared" si="138"/>
        <v>1630.07</v>
      </c>
    </row>
    <row r="7973" spans="1:6" s="45" customFormat="1" ht="14.25">
      <c r="A7973" s="229">
        <v>2003439</v>
      </c>
      <c r="B7973" s="21" t="s">
        <v>31</v>
      </c>
      <c r="C7973" s="32" t="s">
        <v>8770</v>
      </c>
      <c r="D7973" s="33" t="s">
        <v>21</v>
      </c>
      <c r="E7973" s="34">
        <v>2094.16</v>
      </c>
      <c r="F7973" s="168">
        <f t="shared" si="138"/>
        <v>2094.16</v>
      </c>
    </row>
    <row r="7974" spans="1:6" s="45" customFormat="1" ht="14.25">
      <c r="A7974" s="229">
        <v>2003438</v>
      </c>
      <c r="B7974" s="21" t="s">
        <v>31</v>
      </c>
      <c r="C7974" s="32" t="s">
        <v>8771</v>
      </c>
      <c r="D7974" s="33" t="s">
        <v>21</v>
      </c>
      <c r="E7974" s="34">
        <v>1908.74</v>
      </c>
      <c r="F7974" s="168">
        <f t="shared" si="138"/>
        <v>1908.74</v>
      </c>
    </row>
    <row r="7975" spans="1:6" s="45" customFormat="1" ht="14.25">
      <c r="A7975" s="229">
        <v>2003167</v>
      </c>
      <c r="B7975" s="21" t="s">
        <v>31</v>
      </c>
      <c r="C7975" s="32" t="s">
        <v>8772</v>
      </c>
      <c r="D7975" s="33" t="s">
        <v>21</v>
      </c>
      <c r="E7975" s="34">
        <v>2055.84</v>
      </c>
      <c r="F7975" s="168">
        <f t="shared" si="138"/>
        <v>2055.84</v>
      </c>
    </row>
    <row r="7976" spans="1:6" s="45" customFormat="1" ht="14.25">
      <c r="A7976" s="229">
        <v>2003168</v>
      </c>
      <c r="B7976" s="21" t="s">
        <v>31</v>
      </c>
      <c r="C7976" s="32" t="s">
        <v>8773</v>
      </c>
      <c r="D7976" s="33" t="s">
        <v>21</v>
      </c>
      <c r="E7976" s="34">
        <v>1865.23</v>
      </c>
      <c r="F7976" s="168">
        <f t="shared" si="138"/>
        <v>1865.23</v>
      </c>
    </row>
    <row r="7977" spans="1:6" s="45" customFormat="1" ht="14.25">
      <c r="A7977" s="229">
        <v>2003407</v>
      </c>
      <c r="B7977" s="21" t="s">
        <v>31</v>
      </c>
      <c r="C7977" s="32" t="s">
        <v>8774</v>
      </c>
      <c r="D7977" s="33" t="s">
        <v>21</v>
      </c>
      <c r="E7977" s="34">
        <v>657.45</v>
      </c>
      <c r="F7977" s="168">
        <f t="shared" si="138"/>
        <v>657.45</v>
      </c>
    </row>
    <row r="7978" spans="1:6" s="45" customFormat="1" ht="14.25">
      <c r="A7978" s="229">
        <v>2003406</v>
      </c>
      <c r="B7978" s="21" t="s">
        <v>31</v>
      </c>
      <c r="C7978" s="32" t="s">
        <v>8775</v>
      </c>
      <c r="D7978" s="33" t="s">
        <v>21</v>
      </c>
      <c r="E7978" s="34">
        <v>609.70000000000005</v>
      </c>
      <c r="F7978" s="168">
        <f t="shared" si="138"/>
        <v>609.70000000000005</v>
      </c>
    </row>
    <row r="7979" spans="1:6" s="45" customFormat="1" ht="14.25">
      <c r="A7979" s="229">
        <v>2003169</v>
      </c>
      <c r="B7979" s="21" t="s">
        <v>31</v>
      </c>
      <c r="C7979" s="32" t="s">
        <v>8776</v>
      </c>
      <c r="D7979" s="33" t="s">
        <v>21</v>
      </c>
      <c r="E7979" s="34">
        <v>2657.62</v>
      </c>
      <c r="F7979" s="168">
        <f t="shared" si="138"/>
        <v>2657.62</v>
      </c>
    </row>
    <row r="7980" spans="1:6" s="45" customFormat="1" ht="14.25">
      <c r="A7980" s="229">
        <v>2003170</v>
      </c>
      <c r="B7980" s="21" t="s">
        <v>31</v>
      </c>
      <c r="C7980" s="32" t="s">
        <v>8777</v>
      </c>
      <c r="D7980" s="33" t="s">
        <v>21</v>
      </c>
      <c r="E7980" s="34">
        <v>2413.5300000000002</v>
      </c>
      <c r="F7980" s="168">
        <f t="shared" si="138"/>
        <v>2413.5300000000002</v>
      </c>
    </row>
    <row r="7981" spans="1:6" s="45" customFormat="1" ht="14.25">
      <c r="A7981" s="229">
        <v>2003389</v>
      </c>
      <c r="B7981" s="21" t="s">
        <v>31</v>
      </c>
      <c r="C7981" s="32" t="s">
        <v>8778</v>
      </c>
      <c r="D7981" s="33" t="s">
        <v>21</v>
      </c>
      <c r="E7981" s="34">
        <v>229.68</v>
      </c>
      <c r="F7981" s="168">
        <f t="shared" si="138"/>
        <v>229.68</v>
      </c>
    </row>
    <row r="7982" spans="1:6" s="45" customFormat="1" ht="14.25">
      <c r="A7982" s="229">
        <v>2003388</v>
      </c>
      <c r="B7982" s="21" t="s">
        <v>31</v>
      </c>
      <c r="C7982" s="32" t="s">
        <v>8779</v>
      </c>
      <c r="D7982" s="33" t="s">
        <v>21</v>
      </c>
      <c r="E7982" s="34">
        <v>209.28</v>
      </c>
      <c r="F7982" s="168">
        <f t="shared" si="138"/>
        <v>209.28</v>
      </c>
    </row>
    <row r="7983" spans="1:6" s="45" customFormat="1" ht="14.25">
      <c r="A7983" s="229">
        <v>2003393</v>
      </c>
      <c r="B7983" s="21" t="s">
        <v>31</v>
      </c>
      <c r="C7983" s="32" t="s">
        <v>8780</v>
      </c>
      <c r="D7983" s="33" t="s">
        <v>21</v>
      </c>
      <c r="E7983" s="34">
        <v>355.68</v>
      </c>
      <c r="F7983" s="168">
        <f t="shared" ref="F7983:F8046" si="139">E7983*$F$5038</f>
        <v>355.68</v>
      </c>
    </row>
    <row r="7984" spans="1:6" s="45" customFormat="1" ht="14.25">
      <c r="A7984" s="229">
        <v>2003392</v>
      </c>
      <c r="B7984" s="21" t="s">
        <v>31</v>
      </c>
      <c r="C7984" s="32" t="s">
        <v>8781</v>
      </c>
      <c r="D7984" s="33" t="s">
        <v>21</v>
      </c>
      <c r="E7984" s="34">
        <v>327.83</v>
      </c>
      <c r="F7984" s="168">
        <f t="shared" si="139"/>
        <v>327.83</v>
      </c>
    </row>
    <row r="7985" spans="1:6" s="45" customFormat="1" ht="14.25">
      <c r="A7985" s="229">
        <v>2003173</v>
      </c>
      <c r="B7985" s="21" t="s">
        <v>31</v>
      </c>
      <c r="C7985" s="32" t="s">
        <v>8782</v>
      </c>
      <c r="D7985" s="33" t="s">
        <v>21</v>
      </c>
      <c r="E7985" s="34">
        <v>855.04</v>
      </c>
      <c r="F7985" s="168">
        <f t="shared" si="139"/>
        <v>855.04</v>
      </c>
    </row>
    <row r="7986" spans="1:6" s="45" customFormat="1" ht="14.25">
      <c r="A7986" s="229">
        <v>2003174</v>
      </c>
      <c r="B7986" s="21" t="s">
        <v>31</v>
      </c>
      <c r="C7986" s="32" t="s">
        <v>8783</v>
      </c>
      <c r="D7986" s="33" t="s">
        <v>21</v>
      </c>
      <c r="E7986" s="34">
        <v>791.47</v>
      </c>
      <c r="F7986" s="168">
        <f t="shared" si="139"/>
        <v>791.47</v>
      </c>
    </row>
    <row r="7987" spans="1:6" s="45" customFormat="1" ht="14.25">
      <c r="A7987" s="229">
        <v>2003171</v>
      </c>
      <c r="B7987" s="21" t="s">
        <v>31</v>
      </c>
      <c r="C7987" s="32" t="s">
        <v>8784</v>
      </c>
      <c r="D7987" s="33" t="s">
        <v>21</v>
      </c>
      <c r="E7987" s="34">
        <v>592.32000000000005</v>
      </c>
      <c r="F7987" s="168">
        <f t="shared" si="139"/>
        <v>592.32000000000005</v>
      </c>
    </row>
    <row r="7988" spans="1:6" s="45" customFormat="1" ht="14.25">
      <c r="A7988" s="229">
        <v>2003172</v>
      </c>
      <c r="B7988" s="21" t="s">
        <v>31</v>
      </c>
      <c r="C7988" s="32" t="s">
        <v>8785</v>
      </c>
      <c r="D7988" s="33" t="s">
        <v>21</v>
      </c>
      <c r="E7988" s="34">
        <v>552.52</v>
      </c>
      <c r="F7988" s="168">
        <f t="shared" si="139"/>
        <v>552.52</v>
      </c>
    </row>
    <row r="7989" spans="1:6" s="45" customFormat="1" ht="14.25">
      <c r="A7989" s="229">
        <v>2003399</v>
      </c>
      <c r="B7989" s="21" t="s">
        <v>31</v>
      </c>
      <c r="C7989" s="32" t="s">
        <v>8786</v>
      </c>
      <c r="D7989" s="33" t="s">
        <v>21</v>
      </c>
      <c r="E7989" s="34">
        <v>600.66999999999996</v>
      </c>
      <c r="F7989" s="168">
        <f t="shared" si="139"/>
        <v>600.66999999999996</v>
      </c>
    </row>
    <row r="7990" spans="1:6" s="45" customFormat="1" ht="14.25">
      <c r="A7990" s="229">
        <v>2003398</v>
      </c>
      <c r="B7990" s="21" t="s">
        <v>31</v>
      </c>
      <c r="C7990" s="32" t="s">
        <v>8787</v>
      </c>
      <c r="D7990" s="33" t="s">
        <v>21</v>
      </c>
      <c r="E7990" s="34">
        <v>557.44000000000005</v>
      </c>
      <c r="F7990" s="168">
        <f t="shared" si="139"/>
        <v>557.44000000000005</v>
      </c>
    </row>
    <row r="7991" spans="1:6" s="45" customFormat="1" ht="14.25">
      <c r="A7991" s="229">
        <v>2003403</v>
      </c>
      <c r="B7991" s="21" t="s">
        <v>31</v>
      </c>
      <c r="C7991" s="32" t="s">
        <v>8788</v>
      </c>
      <c r="D7991" s="33" t="s">
        <v>21</v>
      </c>
      <c r="E7991" s="34">
        <v>732.99</v>
      </c>
      <c r="F7991" s="168">
        <f t="shared" si="139"/>
        <v>732.99</v>
      </c>
    </row>
    <row r="7992" spans="1:6" s="45" customFormat="1" ht="14.25">
      <c r="A7992" s="229">
        <v>2003402</v>
      </c>
      <c r="B7992" s="21" t="s">
        <v>31</v>
      </c>
      <c r="C7992" s="32" t="s">
        <v>8789</v>
      </c>
      <c r="D7992" s="33" t="s">
        <v>21</v>
      </c>
      <c r="E7992" s="34">
        <v>679.58</v>
      </c>
      <c r="F7992" s="168">
        <f t="shared" si="139"/>
        <v>679.58</v>
      </c>
    </row>
    <row r="7993" spans="1:6" s="45" customFormat="1" ht="14.25">
      <c r="A7993" s="229">
        <v>2003452</v>
      </c>
      <c r="B7993" s="21" t="s">
        <v>31</v>
      </c>
      <c r="C7993" s="32" t="s">
        <v>8790</v>
      </c>
      <c r="D7993" s="33" t="s">
        <v>20</v>
      </c>
      <c r="E7993" s="34">
        <v>741.31</v>
      </c>
      <c r="F7993" s="168">
        <f t="shared" si="139"/>
        <v>741.31</v>
      </c>
    </row>
    <row r="7994" spans="1:6" s="45" customFormat="1" ht="14.25">
      <c r="A7994" s="229">
        <v>2003453</v>
      </c>
      <c r="B7994" s="21" t="s">
        <v>31</v>
      </c>
      <c r="C7994" s="32" t="s">
        <v>8791</v>
      </c>
      <c r="D7994" s="33" t="s">
        <v>20</v>
      </c>
      <c r="E7994" s="34">
        <v>922.81</v>
      </c>
      <c r="F7994" s="168">
        <f t="shared" si="139"/>
        <v>922.81</v>
      </c>
    </row>
    <row r="7995" spans="1:6" s="45" customFormat="1" ht="14.25">
      <c r="A7995" s="229">
        <v>2003454</v>
      </c>
      <c r="B7995" s="21" t="s">
        <v>31</v>
      </c>
      <c r="C7995" s="32" t="s">
        <v>8792</v>
      </c>
      <c r="D7995" s="33" t="s">
        <v>20</v>
      </c>
      <c r="E7995" s="34">
        <v>1036.47</v>
      </c>
      <c r="F7995" s="168">
        <f t="shared" si="139"/>
        <v>1036.47</v>
      </c>
    </row>
    <row r="7996" spans="1:6" s="45" customFormat="1" ht="14.25">
      <c r="A7996" s="229">
        <v>2003455</v>
      </c>
      <c r="B7996" s="21" t="s">
        <v>31</v>
      </c>
      <c r="C7996" s="32" t="s">
        <v>8793</v>
      </c>
      <c r="D7996" s="33" t="s">
        <v>20</v>
      </c>
      <c r="E7996" s="34">
        <v>1314.29</v>
      </c>
      <c r="F7996" s="168">
        <f t="shared" si="139"/>
        <v>1314.29</v>
      </c>
    </row>
    <row r="7997" spans="1:6" s="45" customFormat="1" ht="14.25">
      <c r="A7997" s="229">
        <v>2003456</v>
      </c>
      <c r="B7997" s="21" t="s">
        <v>31</v>
      </c>
      <c r="C7997" s="32" t="s">
        <v>8794</v>
      </c>
      <c r="D7997" s="33" t="s">
        <v>20</v>
      </c>
      <c r="E7997" s="34">
        <v>1367.16</v>
      </c>
      <c r="F7997" s="168">
        <f t="shared" si="139"/>
        <v>1367.16</v>
      </c>
    </row>
    <row r="7998" spans="1:6" s="45" customFormat="1" ht="14.25">
      <c r="A7998" s="229">
        <v>2003457</v>
      </c>
      <c r="B7998" s="21" t="s">
        <v>31</v>
      </c>
      <c r="C7998" s="32" t="s">
        <v>8795</v>
      </c>
      <c r="D7998" s="33" t="s">
        <v>20</v>
      </c>
      <c r="E7998" s="34">
        <v>1758.3</v>
      </c>
      <c r="F7998" s="168">
        <f t="shared" si="139"/>
        <v>1758.3</v>
      </c>
    </row>
    <row r="7999" spans="1:6" s="45" customFormat="1" ht="14.25">
      <c r="A7999" s="229">
        <v>2003462</v>
      </c>
      <c r="B7999" s="21" t="s">
        <v>31</v>
      </c>
      <c r="C7999" s="32" t="s">
        <v>8796</v>
      </c>
      <c r="D7999" s="33" t="s">
        <v>20</v>
      </c>
      <c r="E7999" s="34">
        <v>1747.71</v>
      </c>
      <c r="F7999" s="168">
        <f t="shared" si="139"/>
        <v>1747.71</v>
      </c>
    </row>
    <row r="8000" spans="1:6" s="45" customFormat="1" ht="14.25">
      <c r="A8000" s="229">
        <v>2003463</v>
      </c>
      <c r="B8000" s="21" t="s">
        <v>31</v>
      </c>
      <c r="C8000" s="32" t="s">
        <v>8797</v>
      </c>
      <c r="D8000" s="33" t="s">
        <v>20</v>
      </c>
      <c r="E8000" s="34">
        <v>2280.14</v>
      </c>
      <c r="F8000" s="168">
        <f t="shared" si="139"/>
        <v>2280.14</v>
      </c>
    </row>
    <row r="8001" spans="1:6" s="45" customFormat="1" ht="14.25">
      <c r="A8001" s="229">
        <v>2003468</v>
      </c>
      <c r="B8001" s="21" t="s">
        <v>31</v>
      </c>
      <c r="C8001" s="32" t="s">
        <v>8798</v>
      </c>
      <c r="D8001" s="33" t="s">
        <v>20</v>
      </c>
      <c r="E8001" s="34">
        <v>2154.36</v>
      </c>
      <c r="F8001" s="168">
        <f t="shared" si="139"/>
        <v>2154.36</v>
      </c>
    </row>
    <row r="8002" spans="1:6" s="45" customFormat="1" ht="14.25">
      <c r="A8002" s="229">
        <v>2003469</v>
      </c>
      <c r="B8002" s="21" t="s">
        <v>31</v>
      </c>
      <c r="C8002" s="32" t="s">
        <v>8799</v>
      </c>
      <c r="D8002" s="33" t="s">
        <v>20</v>
      </c>
      <c r="E8002" s="34">
        <v>2837.7</v>
      </c>
      <c r="F8002" s="168">
        <f t="shared" si="139"/>
        <v>2837.7</v>
      </c>
    </row>
    <row r="8003" spans="1:6" s="45" customFormat="1" ht="14.25">
      <c r="A8003" s="229">
        <v>2003458</v>
      </c>
      <c r="B8003" s="21" t="s">
        <v>31</v>
      </c>
      <c r="C8003" s="32" t="s">
        <v>8800</v>
      </c>
      <c r="D8003" s="33" t="s">
        <v>20</v>
      </c>
      <c r="E8003" s="34">
        <v>1731.24</v>
      </c>
      <c r="F8003" s="168">
        <f t="shared" si="139"/>
        <v>1731.24</v>
      </c>
    </row>
    <row r="8004" spans="1:6" s="45" customFormat="1" ht="14.25">
      <c r="A8004" s="229">
        <v>2003459</v>
      </c>
      <c r="B8004" s="21" t="s">
        <v>31</v>
      </c>
      <c r="C8004" s="32" t="s">
        <v>8801</v>
      </c>
      <c r="D8004" s="33" t="s">
        <v>20</v>
      </c>
      <c r="E8004" s="34">
        <v>2251.34</v>
      </c>
      <c r="F8004" s="168">
        <f t="shared" si="139"/>
        <v>2251.34</v>
      </c>
    </row>
    <row r="8005" spans="1:6" s="45" customFormat="1" ht="14.25">
      <c r="A8005" s="229">
        <v>2003464</v>
      </c>
      <c r="B8005" s="21" t="s">
        <v>31</v>
      </c>
      <c r="C8005" s="32" t="s">
        <v>8802</v>
      </c>
      <c r="D8005" s="33" t="s">
        <v>20</v>
      </c>
      <c r="E8005" s="34">
        <v>2246.23</v>
      </c>
      <c r="F8005" s="168">
        <f t="shared" si="139"/>
        <v>2246.23</v>
      </c>
    </row>
    <row r="8006" spans="1:6" s="45" customFormat="1" ht="14.25">
      <c r="A8006" s="229">
        <v>2003465</v>
      </c>
      <c r="B8006" s="21" t="s">
        <v>31</v>
      </c>
      <c r="C8006" s="32" t="s">
        <v>8803</v>
      </c>
      <c r="D8006" s="33" t="s">
        <v>20</v>
      </c>
      <c r="E8006" s="34">
        <v>2962.81</v>
      </c>
      <c r="F8006" s="168">
        <f t="shared" si="139"/>
        <v>2962.81</v>
      </c>
    </row>
    <row r="8007" spans="1:6" s="45" customFormat="1" ht="14.25">
      <c r="A8007" s="229">
        <v>2003470</v>
      </c>
      <c r="B8007" s="21" t="s">
        <v>31</v>
      </c>
      <c r="C8007" s="32" t="s">
        <v>8804</v>
      </c>
      <c r="D8007" s="33" t="s">
        <v>20</v>
      </c>
      <c r="E8007" s="34">
        <v>2762.93</v>
      </c>
      <c r="F8007" s="168">
        <f t="shared" si="139"/>
        <v>2762.93</v>
      </c>
    </row>
    <row r="8008" spans="1:6" s="45" customFormat="1" ht="14.25">
      <c r="A8008" s="229">
        <v>2003471</v>
      </c>
      <c r="B8008" s="21" t="s">
        <v>31</v>
      </c>
      <c r="C8008" s="32" t="s">
        <v>8805</v>
      </c>
      <c r="D8008" s="33" t="s">
        <v>20</v>
      </c>
      <c r="E8008" s="34">
        <v>3676.75</v>
      </c>
      <c r="F8008" s="168">
        <f t="shared" si="139"/>
        <v>3676.75</v>
      </c>
    </row>
    <row r="8009" spans="1:6" s="45" customFormat="1" ht="14.25">
      <c r="A8009" s="229">
        <v>2003460</v>
      </c>
      <c r="B8009" s="21" t="s">
        <v>31</v>
      </c>
      <c r="C8009" s="32" t="s">
        <v>8806</v>
      </c>
      <c r="D8009" s="33" t="s">
        <v>20</v>
      </c>
      <c r="E8009" s="34">
        <v>2589.35</v>
      </c>
      <c r="F8009" s="168">
        <f t="shared" si="139"/>
        <v>2589.35</v>
      </c>
    </row>
    <row r="8010" spans="1:6" s="45" customFormat="1" ht="14.25">
      <c r="A8010" s="229">
        <v>2003461</v>
      </c>
      <c r="B8010" s="21" t="s">
        <v>31</v>
      </c>
      <c r="C8010" s="32" t="s">
        <v>8807</v>
      </c>
      <c r="D8010" s="33" t="s">
        <v>20</v>
      </c>
      <c r="E8010" s="34">
        <v>3429.99</v>
      </c>
      <c r="F8010" s="168">
        <f t="shared" si="139"/>
        <v>3429.99</v>
      </c>
    </row>
    <row r="8011" spans="1:6" s="45" customFormat="1" ht="14.25">
      <c r="A8011" s="229">
        <v>2003466</v>
      </c>
      <c r="B8011" s="21" t="s">
        <v>31</v>
      </c>
      <c r="C8011" s="32" t="s">
        <v>8808</v>
      </c>
      <c r="D8011" s="33" t="s">
        <v>20</v>
      </c>
      <c r="E8011" s="34">
        <v>3301.5</v>
      </c>
      <c r="F8011" s="168">
        <f t="shared" si="139"/>
        <v>3301.5</v>
      </c>
    </row>
    <row r="8012" spans="1:6" s="45" customFormat="1" ht="14.25">
      <c r="A8012" s="229">
        <v>2003467</v>
      </c>
      <c r="B8012" s="21" t="s">
        <v>31</v>
      </c>
      <c r="C8012" s="32" t="s">
        <v>8809</v>
      </c>
      <c r="D8012" s="33" t="s">
        <v>20</v>
      </c>
      <c r="E8012" s="34">
        <v>4421.67</v>
      </c>
      <c r="F8012" s="168">
        <f t="shared" si="139"/>
        <v>4421.67</v>
      </c>
    </row>
    <row r="8013" spans="1:6" s="45" customFormat="1" ht="14.25">
      <c r="A8013" s="229">
        <v>2003472</v>
      </c>
      <c r="B8013" s="21" t="s">
        <v>31</v>
      </c>
      <c r="C8013" s="32" t="s">
        <v>8810</v>
      </c>
      <c r="D8013" s="33" t="s">
        <v>20</v>
      </c>
      <c r="E8013" s="34">
        <v>4067.72</v>
      </c>
      <c r="F8013" s="168">
        <f t="shared" si="139"/>
        <v>4067.72</v>
      </c>
    </row>
    <row r="8014" spans="1:6" s="45" customFormat="1" ht="14.25">
      <c r="A8014" s="229">
        <v>2003473</v>
      </c>
      <c r="B8014" s="21" t="s">
        <v>31</v>
      </c>
      <c r="C8014" s="32" t="s">
        <v>8811</v>
      </c>
      <c r="D8014" s="33" t="s">
        <v>20</v>
      </c>
      <c r="E8014" s="34">
        <v>5489.3</v>
      </c>
      <c r="F8014" s="168">
        <f t="shared" si="139"/>
        <v>5489.3</v>
      </c>
    </row>
    <row r="8015" spans="1:6" s="45" customFormat="1" ht="14.25">
      <c r="A8015" s="229">
        <v>2003176</v>
      </c>
      <c r="B8015" s="21" t="s">
        <v>31</v>
      </c>
      <c r="C8015" s="32" t="s">
        <v>8812</v>
      </c>
      <c r="D8015" s="33" t="s">
        <v>20</v>
      </c>
      <c r="E8015" s="34">
        <v>546.21</v>
      </c>
      <c r="F8015" s="168">
        <f t="shared" si="139"/>
        <v>546.21</v>
      </c>
    </row>
    <row r="8016" spans="1:6" s="45" customFormat="1" ht="14.25">
      <c r="A8016" s="229">
        <v>2003175</v>
      </c>
      <c r="B8016" s="21" t="s">
        <v>31</v>
      </c>
      <c r="C8016" s="32" t="s">
        <v>8813</v>
      </c>
      <c r="D8016" s="33" t="s">
        <v>20</v>
      </c>
      <c r="E8016" s="34">
        <v>656.55</v>
      </c>
      <c r="F8016" s="168">
        <f t="shared" si="139"/>
        <v>656.55</v>
      </c>
    </row>
    <row r="8017" spans="1:6" s="45" customFormat="1" ht="14.25">
      <c r="A8017" s="229">
        <v>2003201</v>
      </c>
      <c r="B8017" s="21" t="s">
        <v>31</v>
      </c>
      <c r="C8017" s="32" t="s">
        <v>8814</v>
      </c>
      <c r="D8017" s="33" t="s">
        <v>20</v>
      </c>
      <c r="E8017" s="34">
        <v>636.88</v>
      </c>
      <c r="F8017" s="168">
        <f t="shared" si="139"/>
        <v>636.88</v>
      </c>
    </row>
    <row r="8018" spans="1:6" s="45" customFormat="1" ht="14.25">
      <c r="A8018" s="229">
        <v>2003202</v>
      </c>
      <c r="B8018" s="21" t="s">
        <v>31</v>
      </c>
      <c r="C8018" s="32" t="s">
        <v>8815</v>
      </c>
      <c r="D8018" s="33" t="s">
        <v>20</v>
      </c>
      <c r="E8018" s="34">
        <v>566.88</v>
      </c>
      <c r="F8018" s="168">
        <f t="shared" si="139"/>
        <v>566.88</v>
      </c>
    </row>
    <row r="8019" spans="1:6" s="45" customFormat="1" ht="14.25">
      <c r="A8019" s="229">
        <v>2003178</v>
      </c>
      <c r="B8019" s="21" t="s">
        <v>31</v>
      </c>
      <c r="C8019" s="32" t="s">
        <v>8816</v>
      </c>
      <c r="D8019" s="33" t="s">
        <v>20</v>
      </c>
      <c r="E8019" s="34">
        <v>346.61</v>
      </c>
      <c r="F8019" s="168">
        <f t="shared" si="139"/>
        <v>346.61</v>
      </c>
    </row>
    <row r="8020" spans="1:6" s="45" customFormat="1" ht="14.25">
      <c r="A8020" s="229">
        <v>2003177</v>
      </c>
      <c r="B8020" s="21" t="s">
        <v>31</v>
      </c>
      <c r="C8020" s="32" t="s">
        <v>8817</v>
      </c>
      <c r="D8020" s="33" t="s">
        <v>20</v>
      </c>
      <c r="E8020" s="34">
        <v>405.94</v>
      </c>
      <c r="F8020" s="168">
        <f t="shared" si="139"/>
        <v>405.94</v>
      </c>
    </row>
    <row r="8021" spans="1:6" s="45" customFormat="1" ht="14.25">
      <c r="A8021" s="229">
        <v>2003203</v>
      </c>
      <c r="B8021" s="21" t="s">
        <v>31</v>
      </c>
      <c r="C8021" s="32" t="s">
        <v>8818</v>
      </c>
      <c r="D8021" s="33" t="s">
        <v>20</v>
      </c>
      <c r="E8021" s="34">
        <v>457.14</v>
      </c>
      <c r="F8021" s="168">
        <f t="shared" si="139"/>
        <v>457.14</v>
      </c>
    </row>
    <row r="8022" spans="1:6" s="45" customFormat="1" ht="14.25">
      <c r="A8022" s="229">
        <v>2003204</v>
      </c>
      <c r="B8022" s="21" t="s">
        <v>31</v>
      </c>
      <c r="C8022" s="32" t="s">
        <v>8819</v>
      </c>
      <c r="D8022" s="33" t="s">
        <v>20</v>
      </c>
      <c r="E8022" s="34">
        <v>407.74</v>
      </c>
      <c r="F8022" s="168">
        <f t="shared" si="139"/>
        <v>407.74</v>
      </c>
    </row>
    <row r="8023" spans="1:6" s="45" customFormat="1" ht="14.25">
      <c r="A8023" s="229">
        <v>2003180</v>
      </c>
      <c r="B8023" s="21" t="s">
        <v>31</v>
      </c>
      <c r="C8023" s="32" t="s">
        <v>8820</v>
      </c>
      <c r="D8023" s="33" t="s">
        <v>20</v>
      </c>
      <c r="E8023" s="34">
        <v>545.14</v>
      </c>
      <c r="F8023" s="168">
        <f t="shared" si="139"/>
        <v>545.14</v>
      </c>
    </row>
    <row r="8024" spans="1:6" s="45" customFormat="1" ht="14.25">
      <c r="A8024" s="229">
        <v>2003179</v>
      </c>
      <c r="B8024" s="21" t="s">
        <v>31</v>
      </c>
      <c r="C8024" s="32" t="s">
        <v>8821</v>
      </c>
      <c r="D8024" s="33" t="s">
        <v>20</v>
      </c>
      <c r="E8024" s="34">
        <v>655.02</v>
      </c>
      <c r="F8024" s="168">
        <f t="shared" si="139"/>
        <v>655.02</v>
      </c>
    </row>
    <row r="8025" spans="1:6" s="45" customFormat="1" ht="14.25">
      <c r="A8025" s="229">
        <v>2003205</v>
      </c>
      <c r="B8025" s="21" t="s">
        <v>31</v>
      </c>
      <c r="C8025" s="32" t="s">
        <v>8822</v>
      </c>
      <c r="D8025" s="33" t="s">
        <v>20</v>
      </c>
      <c r="E8025" s="34">
        <v>1546.28</v>
      </c>
      <c r="F8025" s="168">
        <f t="shared" si="139"/>
        <v>1546.28</v>
      </c>
    </row>
    <row r="8026" spans="1:6" s="45" customFormat="1" ht="14.25">
      <c r="A8026" s="229">
        <v>2003206</v>
      </c>
      <c r="B8026" s="21" t="s">
        <v>31</v>
      </c>
      <c r="C8026" s="32" t="s">
        <v>8823</v>
      </c>
      <c r="D8026" s="33" t="s">
        <v>20</v>
      </c>
      <c r="E8026" s="34">
        <v>1420.95</v>
      </c>
      <c r="F8026" s="168">
        <f t="shared" si="139"/>
        <v>1420.95</v>
      </c>
    </row>
    <row r="8027" spans="1:6" s="45" customFormat="1" ht="14.25">
      <c r="A8027" s="229">
        <v>2003182</v>
      </c>
      <c r="B8027" s="21" t="s">
        <v>31</v>
      </c>
      <c r="C8027" s="32" t="s">
        <v>8824</v>
      </c>
      <c r="D8027" s="33" t="s">
        <v>20</v>
      </c>
      <c r="E8027" s="34">
        <v>672.86</v>
      </c>
      <c r="F8027" s="168">
        <f t="shared" si="139"/>
        <v>672.86</v>
      </c>
    </row>
    <row r="8028" spans="1:6" s="45" customFormat="1" ht="14.25">
      <c r="A8028" s="229">
        <v>2003181</v>
      </c>
      <c r="B8028" s="21" t="s">
        <v>31</v>
      </c>
      <c r="C8028" s="32" t="s">
        <v>8825</v>
      </c>
      <c r="D8028" s="33" t="s">
        <v>20</v>
      </c>
      <c r="E8028" s="34">
        <v>824.76</v>
      </c>
      <c r="F8028" s="168">
        <f t="shared" si="139"/>
        <v>824.76</v>
      </c>
    </row>
    <row r="8029" spans="1:6" s="45" customFormat="1" ht="14.25">
      <c r="A8029" s="229">
        <v>2003207</v>
      </c>
      <c r="B8029" s="21" t="s">
        <v>31</v>
      </c>
      <c r="C8029" s="32" t="s">
        <v>8826</v>
      </c>
      <c r="D8029" s="33" t="s">
        <v>20</v>
      </c>
      <c r="E8029" s="34">
        <v>1770.61</v>
      </c>
      <c r="F8029" s="168">
        <f t="shared" si="139"/>
        <v>1770.61</v>
      </c>
    </row>
    <row r="8030" spans="1:6" s="45" customFormat="1" ht="14.25">
      <c r="A8030" s="229">
        <v>2003208</v>
      </c>
      <c r="B8030" s="21" t="s">
        <v>31</v>
      </c>
      <c r="C8030" s="32" t="s">
        <v>8827</v>
      </c>
      <c r="D8030" s="33" t="s">
        <v>20</v>
      </c>
      <c r="E8030" s="34">
        <v>1624.85</v>
      </c>
      <c r="F8030" s="168">
        <f t="shared" si="139"/>
        <v>1624.85</v>
      </c>
    </row>
    <row r="8031" spans="1:6" s="45" customFormat="1" ht="14.25">
      <c r="A8031" s="229">
        <v>2003184</v>
      </c>
      <c r="B8031" s="21" t="s">
        <v>31</v>
      </c>
      <c r="C8031" s="32" t="s">
        <v>8828</v>
      </c>
      <c r="D8031" s="33" t="s">
        <v>20</v>
      </c>
      <c r="E8031" s="34">
        <v>872.7</v>
      </c>
      <c r="F8031" s="168">
        <f t="shared" si="139"/>
        <v>872.7</v>
      </c>
    </row>
    <row r="8032" spans="1:6" s="45" customFormat="1" ht="14.25">
      <c r="A8032" s="229">
        <v>2003183</v>
      </c>
      <c r="B8032" s="21" t="s">
        <v>31</v>
      </c>
      <c r="C8032" s="32" t="s">
        <v>8829</v>
      </c>
      <c r="D8032" s="33" t="s">
        <v>20</v>
      </c>
      <c r="E8032" s="34">
        <v>1083.45</v>
      </c>
      <c r="F8032" s="168">
        <f t="shared" si="139"/>
        <v>1083.45</v>
      </c>
    </row>
    <row r="8033" spans="1:6" s="45" customFormat="1" ht="14.25">
      <c r="A8033" s="229">
        <v>2003209</v>
      </c>
      <c r="B8033" s="21" t="s">
        <v>31</v>
      </c>
      <c r="C8033" s="32" t="s">
        <v>8830</v>
      </c>
      <c r="D8033" s="33" t="s">
        <v>20</v>
      </c>
      <c r="E8033" s="34">
        <v>2734.67</v>
      </c>
      <c r="F8033" s="168">
        <f t="shared" si="139"/>
        <v>2734.67</v>
      </c>
    </row>
    <row r="8034" spans="1:6" s="45" customFormat="1" ht="14.25">
      <c r="A8034" s="229">
        <v>2003210</v>
      </c>
      <c r="B8034" s="21" t="s">
        <v>31</v>
      </c>
      <c r="C8034" s="32" t="s">
        <v>8831</v>
      </c>
      <c r="D8034" s="33" t="s">
        <v>20</v>
      </c>
      <c r="E8034" s="34">
        <v>2500.7399999999998</v>
      </c>
      <c r="F8034" s="168">
        <f t="shared" si="139"/>
        <v>2500.7399999999998</v>
      </c>
    </row>
    <row r="8035" spans="1:6" s="45" customFormat="1" ht="14.25">
      <c r="A8035" s="229">
        <v>2003186</v>
      </c>
      <c r="B8035" s="21" t="s">
        <v>31</v>
      </c>
      <c r="C8035" s="32" t="s">
        <v>8832</v>
      </c>
      <c r="D8035" s="33" t="s">
        <v>20</v>
      </c>
      <c r="E8035" s="34">
        <v>1119.56</v>
      </c>
      <c r="F8035" s="168">
        <f t="shared" si="139"/>
        <v>1119.56</v>
      </c>
    </row>
    <row r="8036" spans="1:6" s="45" customFormat="1" ht="14.25">
      <c r="A8036" s="229">
        <v>2003185</v>
      </c>
      <c r="B8036" s="21" t="s">
        <v>31</v>
      </c>
      <c r="C8036" s="32" t="s">
        <v>8833</v>
      </c>
      <c r="D8036" s="33" t="s">
        <v>20</v>
      </c>
      <c r="E8036" s="34">
        <v>1411.88</v>
      </c>
      <c r="F8036" s="168">
        <f t="shared" si="139"/>
        <v>1411.88</v>
      </c>
    </row>
    <row r="8037" spans="1:6" s="45" customFormat="1" ht="14.25">
      <c r="A8037" s="229">
        <v>2003211</v>
      </c>
      <c r="B8037" s="21" t="s">
        <v>31</v>
      </c>
      <c r="C8037" s="32" t="s">
        <v>8834</v>
      </c>
      <c r="D8037" s="33" t="s">
        <v>20</v>
      </c>
      <c r="E8037" s="34">
        <v>3457.77</v>
      </c>
      <c r="F8037" s="168">
        <f t="shared" si="139"/>
        <v>3457.77</v>
      </c>
    </row>
    <row r="8038" spans="1:6" s="45" customFormat="1" ht="14.25">
      <c r="A8038" s="229">
        <v>2003212</v>
      </c>
      <c r="B8038" s="21" t="s">
        <v>31</v>
      </c>
      <c r="C8038" s="32" t="s">
        <v>8835</v>
      </c>
      <c r="D8038" s="33" t="s">
        <v>20</v>
      </c>
      <c r="E8038" s="34">
        <v>3150.67</v>
      </c>
      <c r="F8038" s="168">
        <f t="shared" si="139"/>
        <v>3150.67</v>
      </c>
    </row>
    <row r="8039" spans="1:6" s="45" customFormat="1" ht="14.25">
      <c r="A8039" s="229">
        <v>2003188</v>
      </c>
      <c r="B8039" s="21" t="s">
        <v>31</v>
      </c>
      <c r="C8039" s="32" t="s">
        <v>8836</v>
      </c>
      <c r="D8039" s="33" t="s">
        <v>20</v>
      </c>
      <c r="E8039" s="34">
        <v>1379.94</v>
      </c>
      <c r="F8039" s="168">
        <f t="shared" si="139"/>
        <v>1379.94</v>
      </c>
    </row>
    <row r="8040" spans="1:6" s="45" customFormat="1" ht="14.25">
      <c r="A8040" s="229">
        <v>2003187</v>
      </c>
      <c r="B8040" s="21" t="s">
        <v>31</v>
      </c>
      <c r="C8040" s="32" t="s">
        <v>8837</v>
      </c>
      <c r="D8040" s="33" t="s">
        <v>20</v>
      </c>
      <c r="E8040" s="34">
        <v>1758.81</v>
      </c>
      <c r="F8040" s="168">
        <f t="shared" si="139"/>
        <v>1758.81</v>
      </c>
    </row>
    <row r="8041" spans="1:6" s="45" customFormat="1" ht="14.25">
      <c r="A8041" s="229">
        <v>2003213</v>
      </c>
      <c r="B8041" s="21" t="s">
        <v>31</v>
      </c>
      <c r="C8041" s="32" t="s">
        <v>8838</v>
      </c>
      <c r="D8041" s="33" t="s">
        <v>20</v>
      </c>
      <c r="E8041" s="34">
        <v>4987.3599999999997</v>
      </c>
      <c r="F8041" s="168">
        <f t="shared" si="139"/>
        <v>4987.3599999999997</v>
      </c>
    </row>
    <row r="8042" spans="1:6" s="45" customFormat="1" ht="14.25">
      <c r="A8042" s="229">
        <v>2003214</v>
      </c>
      <c r="B8042" s="21" t="s">
        <v>31</v>
      </c>
      <c r="C8042" s="32" t="s">
        <v>8839</v>
      </c>
      <c r="D8042" s="33" t="s">
        <v>20</v>
      </c>
      <c r="E8042" s="34">
        <v>4522.7700000000004</v>
      </c>
      <c r="F8042" s="168">
        <f t="shared" si="139"/>
        <v>4522.7700000000004</v>
      </c>
    </row>
    <row r="8043" spans="1:6" s="45" customFormat="1" ht="14.25">
      <c r="A8043" s="229">
        <v>2003190</v>
      </c>
      <c r="B8043" s="21" t="s">
        <v>31</v>
      </c>
      <c r="C8043" s="32" t="s">
        <v>8840</v>
      </c>
      <c r="D8043" s="33" t="s">
        <v>20</v>
      </c>
      <c r="E8043" s="34">
        <v>1717.01</v>
      </c>
      <c r="F8043" s="168">
        <f t="shared" si="139"/>
        <v>1717.01</v>
      </c>
    </row>
    <row r="8044" spans="1:6" s="45" customFormat="1" ht="14.25">
      <c r="A8044" s="229">
        <v>2003189</v>
      </c>
      <c r="B8044" s="21" t="s">
        <v>31</v>
      </c>
      <c r="C8044" s="32" t="s">
        <v>8841</v>
      </c>
      <c r="D8044" s="33" t="s">
        <v>20</v>
      </c>
      <c r="E8044" s="34">
        <v>2212.44</v>
      </c>
      <c r="F8044" s="168">
        <f t="shared" si="139"/>
        <v>2212.44</v>
      </c>
    </row>
    <row r="8045" spans="1:6" s="45" customFormat="1" ht="14.25">
      <c r="A8045" s="229">
        <v>2003215</v>
      </c>
      <c r="B8045" s="21" t="s">
        <v>31</v>
      </c>
      <c r="C8045" s="32" t="s">
        <v>8842</v>
      </c>
      <c r="D8045" s="33" t="s">
        <v>20</v>
      </c>
      <c r="E8045" s="34">
        <v>8225.5499999999993</v>
      </c>
      <c r="F8045" s="168">
        <f t="shared" si="139"/>
        <v>8225.5499999999993</v>
      </c>
    </row>
    <row r="8046" spans="1:6" s="45" customFormat="1" ht="14.25">
      <c r="A8046" s="229">
        <v>2003216</v>
      </c>
      <c r="B8046" s="21" t="s">
        <v>31</v>
      </c>
      <c r="C8046" s="32" t="s">
        <v>8843</v>
      </c>
      <c r="D8046" s="33" t="s">
        <v>20</v>
      </c>
      <c r="E8046" s="34">
        <v>7425.73</v>
      </c>
      <c r="F8046" s="168">
        <f t="shared" si="139"/>
        <v>7425.73</v>
      </c>
    </row>
    <row r="8047" spans="1:6" s="45" customFormat="1" ht="14.25">
      <c r="A8047" s="229">
        <v>2003192</v>
      </c>
      <c r="B8047" s="21" t="s">
        <v>31</v>
      </c>
      <c r="C8047" s="32" t="s">
        <v>8844</v>
      </c>
      <c r="D8047" s="33" t="s">
        <v>20</v>
      </c>
      <c r="E8047" s="34">
        <v>1857.1</v>
      </c>
      <c r="F8047" s="168">
        <f t="shared" ref="F8047:F8110" si="140">E8047*$F$5038</f>
        <v>1857.1</v>
      </c>
    </row>
    <row r="8048" spans="1:6" s="45" customFormat="1" ht="14.25">
      <c r="A8048" s="229">
        <v>2003191</v>
      </c>
      <c r="B8048" s="21" t="s">
        <v>31</v>
      </c>
      <c r="C8048" s="32" t="s">
        <v>8845</v>
      </c>
      <c r="D8048" s="33" t="s">
        <v>20</v>
      </c>
      <c r="E8048" s="34">
        <v>2399.6799999999998</v>
      </c>
      <c r="F8048" s="168">
        <f t="shared" si="140"/>
        <v>2399.6799999999998</v>
      </c>
    </row>
    <row r="8049" spans="1:6" s="45" customFormat="1" ht="14.25">
      <c r="A8049" s="229">
        <v>2003217</v>
      </c>
      <c r="B8049" s="21" t="s">
        <v>31</v>
      </c>
      <c r="C8049" s="32" t="s">
        <v>8846</v>
      </c>
      <c r="D8049" s="33" t="s">
        <v>20</v>
      </c>
      <c r="E8049" s="34">
        <v>5714.28</v>
      </c>
      <c r="F8049" s="168">
        <f t="shared" si="140"/>
        <v>5714.28</v>
      </c>
    </row>
    <row r="8050" spans="1:6" s="45" customFormat="1" ht="14.25">
      <c r="A8050" s="229">
        <v>2003218</v>
      </c>
      <c r="B8050" s="21" t="s">
        <v>31</v>
      </c>
      <c r="C8050" s="32" t="s">
        <v>8847</v>
      </c>
      <c r="D8050" s="33" t="s">
        <v>20</v>
      </c>
      <c r="E8050" s="34">
        <v>5158</v>
      </c>
      <c r="F8050" s="168">
        <f t="shared" si="140"/>
        <v>5158</v>
      </c>
    </row>
    <row r="8051" spans="1:6" s="45" customFormat="1" ht="14.25">
      <c r="A8051" s="229">
        <v>2003194</v>
      </c>
      <c r="B8051" s="21" t="s">
        <v>31</v>
      </c>
      <c r="C8051" s="32" t="s">
        <v>8848</v>
      </c>
      <c r="D8051" s="33" t="s">
        <v>20</v>
      </c>
      <c r="E8051" s="34">
        <v>2260.2600000000002</v>
      </c>
      <c r="F8051" s="168">
        <f t="shared" si="140"/>
        <v>2260.2600000000002</v>
      </c>
    </row>
    <row r="8052" spans="1:6" s="45" customFormat="1" ht="14.25">
      <c r="A8052" s="229">
        <v>2003193</v>
      </c>
      <c r="B8052" s="21" t="s">
        <v>31</v>
      </c>
      <c r="C8052" s="32" t="s">
        <v>8849</v>
      </c>
      <c r="D8052" s="33" t="s">
        <v>20</v>
      </c>
      <c r="E8052" s="34">
        <v>2945.68</v>
      </c>
      <c r="F8052" s="168">
        <f t="shared" si="140"/>
        <v>2945.68</v>
      </c>
    </row>
    <row r="8053" spans="1:6" s="45" customFormat="1" ht="14.25">
      <c r="A8053" s="229">
        <v>2003219</v>
      </c>
      <c r="B8053" s="21" t="s">
        <v>31</v>
      </c>
      <c r="C8053" s="32" t="s">
        <v>8850</v>
      </c>
      <c r="D8053" s="33" t="s">
        <v>20</v>
      </c>
      <c r="E8053" s="34">
        <v>7727.88</v>
      </c>
      <c r="F8053" s="168">
        <f t="shared" si="140"/>
        <v>7727.88</v>
      </c>
    </row>
    <row r="8054" spans="1:6" s="45" customFormat="1" ht="14.25">
      <c r="A8054" s="229">
        <v>2003220</v>
      </c>
      <c r="B8054" s="21" t="s">
        <v>31</v>
      </c>
      <c r="C8054" s="32" t="s">
        <v>8851</v>
      </c>
      <c r="D8054" s="33" t="s">
        <v>20</v>
      </c>
      <c r="E8054" s="34">
        <v>6945.59</v>
      </c>
      <c r="F8054" s="168">
        <f t="shared" si="140"/>
        <v>6945.59</v>
      </c>
    </row>
    <row r="8055" spans="1:6" s="45" customFormat="1" ht="14.25">
      <c r="A8055" s="229">
        <v>2003196</v>
      </c>
      <c r="B8055" s="21" t="s">
        <v>31</v>
      </c>
      <c r="C8055" s="32" t="s">
        <v>8852</v>
      </c>
      <c r="D8055" s="33" t="s">
        <v>20</v>
      </c>
      <c r="E8055" s="34">
        <v>2780.66</v>
      </c>
      <c r="F8055" s="168">
        <f t="shared" si="140"/>
        <v>2780.66</v>
      </c>
    </row>
    <row r="8056" spans="1:6" s="45" customFormat="1" ht="14.25">
      <c r="A8056" s="229">
        <v>2003195</v>
      </c>
      <c r="B8056" s="21" t="s">
        <v>31</v>
      </c>
      <c r="C8056" s="32" t="s">
        <v>8853</v>
      </c>
      <c r="D8056" s="33" t="s">
        <v>20</v>
      </c>
      <c r="E8056" s="34">
        <v>3653.48</v>
      </c>
      <c r="F8056" s="168">
        <f t="shared" si="140"/>
        <v>3653.48</v>
      </c>
    </row>
    <row r="8057" spans="1:6" s="45" customFormat="1" ht="14.25">
      <c r="A8057" s="229">
        <v>2003221</v>
      </c>
      <c r="B8057" s="21" t="s">
        <v>31</v>
      </c>
      <c r="C8057" s="32" t="s">
        <v>8854</v>
      </c>
      <c r="D8057" s="33" t="s">
        <v>20</v>
      </c>
      <c r="E8057" s="34">
        <v>11642.2</v>
      </c>
      <c r="F8057" s="168">
        <f t="shared" si="140"/>
        <v>11642.2</v>
      </c>
    </row>
    <row r="8058" spans="1:6" s="45" customFormat="1" ht="14.25">
      <c r="A8058" s="229">
        <v>2003222</v>
      </c>
      <c r="B8058" s="21" t="s">
        <v>31</v>
      </c>
      <c r="C8058" s="32" t="s">
        <v>8855</v>
      </c>
      <c r="D8058" s="33" t="s">
        <v>20</v>
      </c>
      <c r="E8058" s="34">
        <v>10412.64</v>
      </c>
      <c r="F8058" s="168">
        <f t="shared" si="140"/>
        <v>10412.64</v>
      </c>
    </row>
    <row r="8059" spans="1:6" s="45" customFormat="1" ht="14.25">
      <c r="A8059" s="229">
        <v>2003198</v>
      </c>
      <c r="B8059" s="21" t="s">
        <v>31</v>
      </c>
      <c r="C8059" s="32" t="s">
        <v>8856</v>
      </c>
      <c r="D8059" s="33" t="s">
        <v>20</v>
      </c>
      <c r="E8059" s="34">
        <v>2595.75</v>
      </c>
      <c r="F8059" s="168">
        <f t="shared" si="140"/>
        <v>2595.75</v>
      </c>
    </row>
    <row r="8060" spans="1:6" s="45" customFormat="1" ht="14.25">
      <c r="A8060" s="229">
        <v>2003197</v>
      </c>
      <c r="B8060" s="21" t="s">
        <v>31</v>
      </c>
      <c r="C8060" s="32" t="s">
        <v>8857</v>
      </c>
      <c r="D8060" s="33" t="s">
        <v>20</v>
      </c>
      <c r="E8060" s="34">
        <v>3387.93</v>
      </c>
      <c r="F8060" s="168">
        <f t="shared" si="140"/>
        <v>3387.93</v>
      </c>
    </row>
    <row r="8061" spans="1:6" s="45" customFormat="1" ht="14.25">
      <c r="A8061" s="229">
        <v>2003223</v>
      </c>
      <c r="B8061" s="21" t="s">
        <v>31</v>
      </c>
      <c r="C8061" s="32" t="s">
        <v>8858</v>
      </c>
      <c r="D8061" s="33" t="s">
        <v>20</v>
      </c>
      <c r="E8061" s="34">
        <v>7942.87</v>
      </c>
      <c r="F8061" s="168">
        <f t="shared" si="140"/>
        <v>7942.87</v>
      </c>
    </row>
    <row r="8062" spans="1:6" s="45" customFormat="1" ht="14.25">
      <c r="A8062" s="229">
        <v>2003224</v>
      </c>
      <c r="B8062" s="21" t="s">
        <v>31</v>
      </c>
      <c r="C8062" s="32" t="s">
        <v>8859</v>
      </c>
      <c r="D8062" s="33" t="s">
        <v>20</v>
      </c>
      <c r="E8062" s="34">
        <v>7153.87</v>
      </c>
      <c r="F8062" s="168">
        <f t="shared" si="140"/>
        <v>7153.87</v>
      </c>
    </row>
    <row r="8063" spans="1:6" s="45" customFormat="1" ht="14.25">
      <c r="A8063" s="229">
        <v>2003200</v>
      </c>
      <c r="B8063" s="21" t="s">
        <v>31</v>
      </c>
      <c r="C8063" s="32" t="s">
        <v>8860</v>
      </c>
      <c r="D8063" s="33" t="s">
        <v>20</v>
      </c>
      <c r="E8063" s="34">
        <v>3014.64</v>
      </c>
      <c r="F8063" s="168">
        <f t="shared" si="140"/>
        <v>3014.64</v>
      </c>
    </row>
    <row r="8064" spans="1:6" s="45" customFormat="1" ht="14.25">
      <c r="A8064" s="229">
        <v>2003199</v>
      </c>
      <c r="B8064" s="21" t="s">
        <v>31</v>
      </c>
      <c r="C8064" s="32" t="s">
        <v>8861</v>
      </c>
      <c r="D8064" s="33" t="s">
        <v>20</v>
      </c>
      <c r="E8064" s="34">
        <v>3994.43</v>
      </c>
      <c r="F8064" s="168">
        <f t="shared" si="140"/>
        <v>3994.43</v>
      </c>
    </row>
    <row r="8065" spans="1:6" s="45" customFormat="1" ht="14.25">
      <c r="A8065" s="229">
        <v>2003225</v>
      </c>
      <c r="B8065" s="21" t="s">
        <v>31</v>
      </c>
      <c r="C8065" s="32" t="s">
        <v>8862</v>
      </c>
      <c r="D8065" s="33" t="s">
        <v>20</v>
      </c>
      <c r="E8065" s="34">
        <v>11347.87</v>
      </c>
      <c r="F8065" s="168">
        <f t="shared" si="140"/>
        <v>11347.87</v>
      </c>
    </row>
    <row r="8066" spans="1:6" s="45" customFormat="1" ht="14.25">
      <c r="A8066" s="229">
        <v>2003226</v>
      </c>
      <c r="B8066" s="21" t="s">
        <v>31</v>
      </c>
      <c r="C8066" s="32" t="s">
        <v>8863</v>
      </c>
      <c r="D8066" s="33" t="s">
        <v>20</v>
      </c>
      <c r="E8066" s="34">
        <v>10160.76</v>
      </c>
      <c r="F8066" s="168">
        <f t="shared" si="140"/>
        <v>10160.76</v>
      </c>
    </row>
    <row r="8067" spans="1:6" s="45" customFormat="1" ht="14.25">
      <c r="A8067" s="229">
        <v>2003238</v>
      </c>
      <c r="B8067" s="21" t="s">
        <v>31</v>
      </c>
      <c r="C8067" s="32" t="s">
        <v>8864</v>
      </c>
      <c r="D8067" s="33" t="s">
        <v>20</v>
      </c>
      <c r="E8067" s="34">
        <v>640.01</v>
      </c>
      <c r="F8067" s="168">
        <f t="shared" si="140"/>
        <v>640.01</v>
      </c>
    </row>
    <row r="8068" spans="1:6" s="45" customFormat="1" ht="14.25">
      <c r="A8068" s="229">
        <v>2003237</v>
      </c>
      <c r="B8068" s="21" t="s">
        <v>31</v>
      </c>
      <c r="C8068" s="32" t="s">
        <v>8865</v>
      </c>
      <c r="D8068" s="33" t="s">
        <v>20</v>
      </c>
      <c r="E8068" s="34">
        <v>773.11</v>
      </c>
      <c r="F8068" s="168">
        <f t="shared" si="140"/>
        <v>773.11</v>
      </c>
    </row>
    <row r="8069" spans="1:6" s="45" customFormat="1" ht="14.25">
      <c r="A8069" s="229">
        <v>2003236</v>
      </c>
      <c r="B8069" s="21" t="s">
        <v>31</v>
      </c>
      <c r="C8069" s="32" t="s">
        <v>8866</v>
      </c>
      <c r="D8069" s="33" t="s">
        <v>20</v>
      </c>
      <c r="E8069" s="34">
        <v>710.61</v>
      </c>
      <c r="F8069" s="168">
        <f t="shared" si="140"/>
        <v>710.61</v>
      </c>
    </row>
    <row r="8070" spans="1:6" s="45" customFormat="1" ht="14.25">
      <c r="A8070" s="229">
        <v>2003235</v>
      </c>
      <c r="B8070" s="21" t="s">
        <v>31</v>
      </c>
      <c r="C8070" s="32" t="s">
        <v>8867</v>
      </c>
      <c r="D8070" s="33" t="s">
        <v>20</v>
      </c>
      <c r="E8070" s="34">
        <v>863.48</v>
      </c>
      <c r="F8070" s="168">
        <f t="shared" si="140"/>
        <v>863.48</v>
      </c>
    </row>
    <row r="8071" spans="1:6" s="45" customFormat="1" ht="14.25">
      <c r="A8071" s="229">
        <v>2003234</v>
      </c>
      <c r="B8071" s="21" t="s">
        <v>31</v>
      </c>
      <c r="C8071" s="32" t="s">
        <v>8868</v>
      </c>
      <c r="D8071" s="33" t="s">
        <v>20</v>
      </c>
      <c r="E8071" s="34">
        <v>828.25</v>
      </c>
      <c r="F8071" s="168">
        <f t="shared" si="140"/>
        <v>828.25</v>
      </c>
    </row>
    <row r="8072" spans="1:6" s="45" customFormat="1" ht="14.25">
      <c r="A8072" s="229">
        <v>2003233</v>
      </c>
      <c r="B8072" s="21" t="s">
        <v>31</v>
      </c>
      <c r="C8072" s="32" t="s">
        <v>8869</v>
      </c>
      <c r="D8072" s="33" t="s">
        <v>20</v>
      </c>
      <c r="E8072" s="34">
        <v>1016.88</v>
      </c>
      <c r="F8072" s="168">
        <f t="shared" si="140"/>
        <v>1016.88</v>
      </c>
    </row>
    <row r="8073" spans="1:6" s="45" customFormat="1" ht="14.25">
      <c r="A8073" s="229">
        <v>2003232</v>
      </c>
      <c r="B8073" s="21" t="s">
        <v>31</v>
      </c>
      <c r="C8073" s="32" t="s">
        <v>8870</v>
      </c>
      <c r="D8073" s="33" t="s">
        <v>20</v>
      </c>
      <c r="E8073" s="34">
        <v>870.89</v>
      </c>
      <c r="F8073" s="168">
        <f t="shared" si="140"/>
        <v>870.89</v>
      </c>
    </row>
    <row r="8074" spans="1:6" s="45" customFormat="1" ht="14.25">
      <c r="A8074" s="229">
        <v>2003231</v>
      </c>
      <c r="B8074" s="21" t="s">
        <v>31</v>
      </c>
      <c r="C8074" s="32" t="s">
        <v>8871</v>
      </c>
      <c r="D8074" s="33" t="s">
        <v>20</v>
      </c>
      <c r="E8074" s="34">
        <v>1070.31</v>
      </c>
      <c r="F8074" s="168">
        <f t="shared" si="140"/>
        <v>1070.31</v>
      </c>
    </row>
    <row r="8075" spans="1:6" s="45" customFormat="1" ht="14.25">
      <c r="A8075" s="229">
        <v>2003230</v>
      </c>
      <c r="B8075" s="21" t="s">
        <v>31</v>
      </c>
      <c r="C8075" s="32" t="s">
        <v>8872</v>
      </c>
      <c r="D8075" s="33" t="s">
        <v>20</v>
      </c>
      <c r="E8075" s="34">
        <v>1131.8800000000001</v>
      </c>
      <c r="F8075" s="168">
        <f t="shared" si="140"/>
        <v>1131.8800000000001</v>
      </c>
    </row>
    <row r="8076" spans="1:6" s="45" customFormat="1" ht="14.25">
      <c r="A8076" s="229">
        <v>2003229</v>
      </c>
      <c r="B8076" s="21" t="s">
        <v>31</v>
      </c>
      <c r="C8076" s="32" t="s">
        <v>8873</v>
      </c>
      <c r="D8076" s="33" t="s">
        <v>20</v>
      </c>
      <c r="E8076" s="34">
        <v>1410.56</v>
      </c>
      <c r="F8076" s="168">
        <f t="shared" si="140"/>
        <v>1410.56</v>
      </c>
    </row>
    <row r="8077" spans="1:6" s="45" customFormat="1" ht="14.25">
      <c r="A8077" s="229">
        <v>2003228</v>
      </c>
      <c r="B8077" s="21" t="s">
        <v>31</v>
      </c>
      <c r="C8077" s="32" t="s">
        <v>8874</v>
      </c>
      <c r="D8077" s="33" t="s">
        <v>20</v>
      </c>
      <c r="E8077" s="34">
        <v>1251.8900000000001</v>
      </c>
      <c r="F8077" s="168">
        <f t="shared" si="140"/>
        <v>1251.8900000000001</v>
      </c>
    </row>
    <row r="8078" spans="1:6" s="45" customFormat="1" ht="14.25">
      <c r="A8078" s="229">
        <v>2003227</v>
      </c>
      <c r="B8078" s="21" t="s">
        <v>31</v>
      </c>
      <c r="C8078" s="32" t="s">
        <v>8875</v>
      </c>
      <c r="D8078" s="33" t="s">
        <v>20</v>
      </c>
      <c r="E8078" s="34">
        <v>1570.65</v>
      </c>
      <c r="F8078" s="168">
        <f t="shared" si="140"/>
        <v>1570.65</v>
      </c>
    </row>
    <row r="8079" spans="1:6" s="45" customFormat="1" ht="14.25">
      <c r="A8079" s="229">
        <v>2003248</v>
      </c>
      <c r="B8079" s="21" t="s">
        <v>31</v>
      </c>
      <c r="C8079" s="32" t="s">
        <v>8876</v>
      </c>
      <c r="D8079" s="33" t="s">
        <v>20</v>
      </c>
      <c r="E8079" s="34">
        <v>333.37</v>
      </c>
      <c r="F8079" s="168">
        <f t="shared" si="140"/>
        <v>333.37</v>
      </c>
    </row>
    <row r="8080" spans="1:6" s="45" customFormat="1" ht="14.25">
      <c r="A8080" s="229">
        <v>2003247</v>
      </c>
      <c r="B8080" s="21" t="s">
        <v>31</v>
      </c>
      <c r="C8080" s="32" t="s">
        <v>8877</v>
      </c>
      <c r="D8080" s="33" t="s">
        <v>20</v>
      </c>
      <c r="E8080" s="34">
        <v>390.5</v>
      </c>
      <c r="F8080" s="168">
        <f t="shared" si="140"/>
        <v>390.5</v>
      </c>
    </row>
    <row r="8081" spans="1:6" s="45" customFormat="1" ht="14.25">
      <c r="A8081" s="229">
        <v>2003246</v>
      </c>
      <c r="B8081" s="21" t="s">
        <v>31</v>
      </c>
      <c r="C8081" s="32" t="s">
        <v>8878</v>
      </c>
      <c r="D8081" s="33" t="s">
        <v>20</v>
      </c>
      <c r="E8081" s="34">
        <v>423.13</v>
      </c>
      <c r="F8081" s="168">
        <f t="shared" si="140"/>
        <v>423.13</v>
      </c>
    </row>
    <row r="8082" spans="1:6" s="45" customFormat="1" ht="14.25">
      <c r="A8082" s="229">
        <v>2003245</v>
      </c>
      <c r="B8082" s="21" t="s">
        <v>31</v>
      </c>
      <c r="C8082" s="32" t="s">
        <v>8879</v>
      </c>
      <c r="D8082" s="33" t="s">
        <v>20</v>
      </c>
      <c r="E8082" s="34">
        <v>499.81</v>
      </c>
      <c r="F8082" s="168">
        <f t="shared" si="140"/>
        <v>499.81</v>
      </c>
    </row>
    <row r="8083" spans="1:6" s="45" customFormat="1" ht="14.25">
      <c r="A8083" s="229">
        <v>2003244</v>
      </c>
      <c r="B8083" s="21" t="s">
        <v>31</v>
      </c>
      <c r="C8083" s="32" t="s">
        <v>8880</v>
      </c>
      <c r="D8083" s="33" t="s">
        <v>20</v>
      </c>
      <c r="E8083" s="34">
        <v>476.94</v>
      </c>
      <c r="F8083" s="168">
        <f t="shared" si="140"/>
        <v>476.94</v>
      </c>
    </row>
    <row r="8084" spans="1:6" s="45" customFormat="1" ht="14.25">
      <c r="A8084" s="229">
        <v>2003243</v>
      </c>
      <c r="B8084" s="21" t="s">
        <v>31</v>
      </c>
      <c r="C8084" s="32" t="s">
        <v>8881</v>
      </c>
      <c r="D8084" s="33" t="s">
        <v>20</v>
      </c>
      <c r="E8084" s="34">
        <v>566.54999999999995</v>
      </c>
      <c r="F8084" s="168">
        <f t="shared" si="140"/>
        <v>566.54999999999995</v>
      </c>
    </row>
    <row r="8085" spans="1:6" s="45" customFormat="1" ht="14.25">
      <c r="A8085" s="229">
        <v>2003242</v>
      </c>
      <c r="B8085" s="21" t="s">
        <v>31</v>
      </c>
      <c r="C8085" s="32" t="s">
        <v>8882</v>
      </c>
      <c r="D8085" s="33" t="s">
        <v>20</v>
      </c>
      <c r="E8085" s="34">
        <v>539.19000000000005</v>
      </c>
      <c r="F8085" s="168">
        <f t="shared" si="140"/>
        <v>539.19000000000005</v>
      </c>
    </row>
    <row r="8086" spans="1:6" s="45" customFormat="1" ht="14.25">
      <c r="A8086" s="229">
        <v>2003241</v>
      </c>
      <c r="B8086" s="21" t="s">
        <v>31</v>
      </c>
      <c r="C8086" s="32" t="s">
        <v>8883</v>
      </c>
      <c r="D8086" s="33" t="s">
        <v>20</v>
      </c>
      <c r="E8086" s="34">
        <v>645.41999999999996</v>
      </c>
      <c r="F8086" s="168">
        <f t="shared" si="140"/>
        <v>645.41999999999996</v>
      </c>
    </row>
    <row r="8087" spans="1:6" s="45" customFormat="1" ht="14.25">
      <c r="A8087" s="229">
        <v>2003240</v>
      </c>
      <c r="B8087" s="21" t="s">
        <v>31</v>
      </c>
      <c r="C8087" s="32" t="s">
        <v>8884</v>
      </c>
      <c r="D8087" s="33" t="s">
        <v>20</v>
      </c>
      <c r="E8087" s="34">
        <v>560.04999999999995</v>
      </c>
      <c r="F8087" s="168">
        <f t="shared" si="140"/>
        <v>560.04999999999995</v>
      </c>
    </row>
    <row r="8088" spans="1:6" s="45" customFormat="1" ht="14.25">
      <c r="A8088" s="229">
        <v>2003239</v>
      </c>
      <c r="B8088" s="21" t="s">
        <v>31</v>
      </c>
      <c r="C8088" s="32" t="s">
        <v>8885</v>
      </c>
      <c r="D8088" s="33" t="s">
        <v>20</v>
      </c>
      <c r="E8088" s="34">
        <v>674.3</v>
      </c>
      <c r="F8088" s="168">
        <f t="shared" si="140"/>
        <v>674.3</v>
      </c>
    </row>
    <row r="8089" spans="1:6" s="45" customFormat="1" ht="14.25">
      <c r="A8089" s="229">
        <v>2004516</v>
      </c>
      <c r="B8089" s="21" t="s">
        <v>31</v>
      </c>
      <c r="C8089" s="32" t="s">
        <v>8886</v>
      </c>
      <c r="D8089" s="33" t="s">
        <v>21</v>
      </c>
      <c r="E8089" s="34">
        <v>33.15</v>
      </c>
      <c r="F8089" s="168">
        <f t="shared" si="140"/>
        <v>33.15</v>
      </c>
    </row>
    <row r="8090" spans="1:6" s="45" customFormat="1" ht="14.25">
      <c r="A8090" s="229">
        <v>2004517</v>
      </c>
      <c r="B8090" s="21" t="s">
        <v>31</v>
      </c>
      <c r="C8090" s="32" t="s">
        <v>8887</v>
      </c>
      <c r="D8090" s="33" t="s">
        <v>21</v>
      </c>
      <c r="E8090" s="34">
        <v>67.5</v>
      </c>
      <c r="F8090" s="168">
        <f t="shared" si="140"/>
        <v>67.5</v>
      </c>
    </row>
    <row r="8091" spans="1:6" s="45" customFormat="1" ht="14.25">
      <c r="A8091" s="229">
        <v>2007971</v>
      </c>
      <c r="B8091" s="21" t="s">
        <v>31</v>
      </c>
      <c r="C8091" s="32" t="s">
        <v>8888</v>
      </c>
      <c r="D8091" s="33" t="s">
        <v>21</v>
      </c>
      <c r="E8091" s="34">
        <v>84.91</v>
      </c>
      <c r="F8091" s="168">
        <f t="shared" si="140"/>
        <v>84.91</v>
      </c>
    </row>
    <row r="8092" spans="1:6" s="45" customFormat="1" ht="14.25">
      <c r="A8092" s="229">
        <v>2008091</v>
      </c>
      <c r="B8092" s="21" t="s">
        <v>31</v>
      </c>
      <c r="C8092" s="32" t="s">
        <v>8889</v>
      </c>
      <c r="D8092" s="33" t="s">
        <v>21</v>
      </c>
      <c r="E8092" s="34">
        <v>90.74</v>
      </c>
      <c r="F8092" s="168">
        <f t="shared" si="140"/>
        <v>90.74</v>
      </c>
    </row>
    <row r="8093" spans="1:6" s="45" customFormat="1" ht="14.25">
      <c r="A8093" s="229">
        <v>2006408</v>
      </c>
      <c r="B8093" s="21" t="s">
        <v>31</v>
      </c>
      <c r="C8093" s="32" t="s">
        <v>8890</v>
      </c>
      <c r="D8093" s="33" t="s">
        <v>21</v>
      </c>
      <c r="E8093" s="34">
        <v>69.83</v>
      </c>
      <c r="F8093" s="168">
        <f t="shared" si="140"/>
        <v>69.83</v>
      </c>
    </row>
    <row r="8094" spans="1:6" s="45" customFormat="1" ht="14.25">
      <c r="A8094" s="229">
        <v>2015642</v>
      </c>
      <c r="B8094" s="21" t="s">
        <v>31</v>
      </c>
      <c r="C8094" s="32" t="s">
        <v>8891</v>
      </c>
      <c r="D8094" s="33" t="s">
        <v>21</v>
      </c>
      <c r="E8094" s="34">
        <v>153.1</v>
      </c>
      <c r="F8094" s="168">
        <f t="shared" si="140"/>
        <v>153.1</v>
      </c>
    </row>
    <row r="8095" spans="1:6" s="45" customFormat="1" ht="14.25">
      <c r="A8095" s="229">
        <v>2015641</v>
      </c>
      <c r="B8095" s="21" t="s">
        <v>31</v>
      </c>
      <c r="C8095" s="32" t="s">
        <v>8892</v>
      </c>
      <c r="D8095" s="33" t="s">
        <v>21</v>
      </c>
      <c r="E8095" s="34">
        <v>146.12</v>
      </c>
      <c r="F8095" s="168">
        <f t="shared" si="140"/>
        <v>146.12</v>
      </c>
    </row>
    <row r="8096" spans="1:6" s="45" customFormat="1" ht="14.25">
      <c r="A8096" s="229">
        <v>2004509</v>
      </c>
      <c r="B8096" s="21" t="s">
        <v>31</v>
      </c>
      <c r="C8096" s="32" t="s">
        <v>8893</v>
      </c>
      <c r="D8096" s="33" t="s">
        <v>21</v>
      </c>
      <c r="E8096" s="34">
        <v>35.049999999999997</v>
      </c>
      <c r="F8096" s="168">
        <f t="shared" si="140"/>
        <v>35.049999999999997</v>
      </c>
    </row>
    <row r="8097" spans="1:6" s="45" customFormat="1" ht="14.25">
      <c r="A8097" s="229">
        <v>2004510</v>
      </c>
      <c r="B8097" s="21" t="s">
        <v>31</v>
      </c>
      <c r="C8097" s="32" t="s">
        <v>8894</v>
      </c>
      <c r="D8097" s="33" t="s">
        <v>21</v>
      </c>
      <c r="E8097" s="34">
        <v>42.76</v>
      </c>
      <c r="F8097" s="168">
        <f t="shared" si="140"/>
        <v>42.76</v>
      </c>
    </row>
    <row r="8098" spans="1:6" s="45" customFormat="1" ht="14.25">
      <c r="A8098" s="229">
        <v>2004511</v>
      </c>
      <c r="B8098" s="21" t="s">
        <v>31</v>
      </c>
      <c r="C8098" s="32" t="s">
        <v>8895</v>
      </c>
      <c r="D8098" s="33" t="s">
        <v>21</v>
      </c>
      <c r="E8098" s="34">
        <v>58.16</v>
      </c>
      <c r="F8098" s="168">
        <f t="shared" si="140"/>
        <v>58.16</v>
      </c>
    </row>
    <row r="8099" spans="1:6" s="45" customFormat="1" ht="14.25">
      <c r="A8099" s="229">
        <v>2004512</v>
      </c>
      <c r="B8099" s="21" t="s">
        <v>31</v>
      </c>
      <c r="C8099" s="32" t="s">
        <v>8896</v>
      </c>
      <c r="D8099" s="33" t="s">
        <v>21</v>
      </c>
      <c r="E8099" s="34">
        <v>77.400000000000006</v>
      </c>
      <c r="F8099" s="168">
        <f t="shared" si="140"/>
        <v>77.400000000000006</v>
      </c>
    </row>
    <row r="8100" spans="1:6" s="45" customFormat="1" ht="14.25">
      <c r="A8100" s="229">
        <v>2003843</v>
      </c>
      <c r="B8100" s="21" t="s">
        <v>31</v>
      </c>
      <c r="C8100" s="32" t="s">
        <v>8897</v>
      </c>
      <c r="D8100" s="33" t="s">
        <v>21</v>
      </c>
      <c r="E8100" s="34">
        <v>361.67</v>
      </c>
      <c r="F8100" s="168">
        <f t="shared" si="140"/>
        <v>361.67</v>
      </c>
    </row>
    <row r="8101" spans="1:6" s="45" customFormat="1" ht="14.25">
      <c r="A8101" s="229">
        <v>2003915</v>
      </c>
      <c r="B8101" s="21" t="s">
        <v>31</v>
      </c>
      <c r="C8101" s="32" t="s">
        <v>8898</v>
      </c>
      <c r="D8101" s="33" t="s">
        <v>21</v>
      </c>
      <c r="E8101" s="34">
        <v>110.97</v>
      </c>
      <c r="F8101" s="168">
        <f t="shared" si="140"/>
        <v>110.97</v>
      </c>
    </row>
    <row r="8102" spans="1:6" s="45" customFormat="1" ht="14.25">
      <c r="A8102" s="229">
        <v>2003914</v>
      </c>
      <c r="B8102" s="21" t="s">
        <v>31</v>
      </c>
      <c r="C8102" s="32" t="s">
        <v>8899</v>
      </c>
      <c r="D8102" s="33" t="s">
        <v>21</v>
      </c>
      <c r="E8102" s="34">
        <v>94.39</v>
      </c>
      <c r="F8102" s="168">
        <f t="shared" si="140"/>
        <v>94.39</v>
      </c>
    </row>
    <row r="8103" spans="1:6" s="45" customFormat="1" ht="14.25">
      <c r="A8103" s="229">
        <v>2003589</v>
      </c>
      <c r="B8103" s="21" t="s">
        <v>31</v>
      </c>
      <c r="C8103" s="32" t="s">
        <v>8900</v>
      </c>
      <c r="D8103" s="33" t="s">
        <v>21</v>
      </c>
      <c r="E8103" s="34">
        <v>115.93</v>
      </c>
      <c r="F8103" s="168">
        <f t="shared" si="140"/>
        <v>115.93</v>
      </c>
    </row>
    <row r="8104" spans="1:6" s="45" customFormat="1" ht="14.25">
      <c r="A8104" s="229">
        <v>2003588</v>
      </c>
      <c r="B8104" s="21" t="s">
        <v>31</v>
      </c>
      <c r="C8104" s="32" t="s">
        <v>8901</v>
      </c>
      <c r="D8104" s="33" t="s">
        <v>21</v>
      </c>
      <c r="E8104" s="34">
        <v>102.69</v>
      </c>
      <c r="F8104" s="168">
        <f t="shared" si="140"/>
        <v>102.69</v>
      </c>
    </row>
    <row r="8105" spans="1:6" s="45" customFormat="1" ht="14.25">
      <c r="A8105" s="229">
        <v>2003917</v>
      </c>
      <c r="B8105" s="21" t="s">
        <v>31</v>
      </c>
      <c r="C8105" s="32" t="s">
        <v>8902</v>
      </c>
      <c r="D8105" s="33" t="s">
        <v>21</v>
      </c>
      <c r="E8105" s="34">
        <v>124.72</v>
      </c>
      <c r="F8105" s="168">
        <f t="shared" si="140"/>
        <v>124.72</v>
      </c>
    </row>
    <row r="8106" spans="1:6" s="45" customFormat="1" ht="14.25">
      <c r="A8106" s="229">
        <v>2003916</v>
      </c>
      <c r="B8106" s="21" t="s">
        <v>31</v>
      </c>
      <c r="C8106" s="32" t="s">
        <v>8903</v>
      </c>
      <c r="D8106" s="33" t="s">
        <v>21</v>
      </c>
      <c r="E8106" s="34">
        <v>108.14</v>
      </c>
      <c r="F8106" s="168">
        <f t="shared" si="140"/>
        <v>108.14</v>
      </c>
    </row>
    <row r="8107" spans="1:6" s="45" customFormat="1" ht="14.25">
      <c r="A8107" s="229">
        <v>2003591</v>
      </c>
      <c r="B8107" s="21" t="s">
        <v>31</v>
      </c>
      <c r="C8107" s="32" t="s">
        <v>8904</v>
      </c>
      <c r="D8107" s="33" t="s">
        <v>21</v>
      </c>
      <c r="E8107" s="34">
        <v>129.68</v>
      </c>
      <c r="F8107" s="168">
        <f t="shared" si="140"/>
        <v>129.68</v>
      </c>
    </row>
    <row r="8108" spans="1:6" s="45" customFormat="1" ht="14.25">
      <c r="A8108" s="229">
        <v>2003590</v>
      </c>
      <c r="B8108" s="21" t="s">
        <v>31</v>
      </c>
      <c r="C8108" s="32" t="s">
        <v>8905</v>
      </c>
      <c r="D8108" s="33" t="s">
        <v>21</v>
      </c>
      <c r="E8108" s="34">
        <v>116.44</v>
      </c>
      <c r="F8108" s="168">
        <f t="shared" si="140"/>
        <v>116.44</v>
      </c>
    </row>
    <row r="8109" spans="1:6" s="45" customFormat="1" ht="14.25">
      <c r="A8109" s="229">
        <v>2003593</v>
      </c>
      <c r="B8109" s="21" t="s">
        <v>31</v>
      </c>
      <c r="C8109" s="32" t="s">
        <v>8906</v>
      </c>
      <c r="D8109" s="33" t="s">
        <v>21</v>
      </c>
      <c r="E8109" s="34">
        <v>84.95</v>
      </c>
      <c r="F8109" s="168">
        <f t="shared" si="140"/>
        <v>84.95</v>
      </c>
    </row>
    <row r="8110" spans="1:6" s="45" customFormat="1" ht="14.25">
      <c r="A8110" s="229">
        <v>2003592</v>
      </c>
      <c r="B8110" s="21" t="s">
        <v>31</v>
      </c>
      <c r="C8110" s="32" t="s">
        <v>8907</v>
      </c>
      <c r="D8110" s="33" t="s">
        <v>21</v>
      </c>
      <c r="E8110" s="34">
        <v>66.040000000000006</v>
      </c>
      <c r="F8110" s="168">
        <f t="shared" si="140"/>
        <v>66.040000000000006</v>
      </c>
    </row>
    <row r="8111" spans="1:6" s="45" customFormat="1" ht="14.25">
      <c r="A8111" s="229">
        <v>2003595</v>
      </c>
      <c r="B8111" s="21" t="s">
        <v>31</v>
      </c>
      <c r="C8111" s="32" t="s">
        <v>8908</v>
      </c>
      <c r="D8111" s="33" t="s">
        <v>21</v>
      </c>
      <c r="E8111" s="34">
        <v>71.2</v>
      </c>
      <c r="F8111" s="168">
        <f t="shared" ref="F8111:F8174" si="141">E8111*$F$5038</f>
        <v>71.2</v>
      </c>
    </row>
    <row r="8112" spans="1:6" s="45" customFormat="1" ht="14.25">
      <c r="A8112" s="229">
        <v>2003594</v>
      </c>
      <c r="B8112" s="21" t="s">
        <v>31</v>
      </c>
      <c r="C8112" s="32" t="s">
        <v>8909</v>
      </c>
      <c r="D8112" s="33" t="s">
        <v>21</v>
      </c>
      <c r="E8112" s="34">
        <v>52.28</v>
      </c>
      <c r="F8112" s="168">
        <f t="shared" si="141"/>
        <v>52.28</v>
      </c>
    </row>
    <row r="8113" spans="1:6" s="45" customFormat="1" ht="14.25">
      <c r="A8113" s="229">
        <v>2003597</v>
      </c>
      <c r="B8113" s="21" t="s">
        <v>31</v>
      </c>
      <c r="C8113" s="32" t="s">
        <v>8910</v>
      </c>
      <c r="D8113" s="33" t="s">
        <v>21</v>
      </c>
      <c r="E8113" s="34">
        <v>106.85</v>
      </c>
      <c r="F8113" s="168">
        <f t="shared" si="141"/>
        <v>106.85</v>
      </c>
    </row>
    <row r="8114" spans="1:6" s="45" customFormat="1" ht="14.25">
      <c r="A8114" s="229">
        <v>2003596</v>
      </c>
      <c r="B8114" s="21" t="s">
        <v>31</v>
      </c>
      <c r="C8114" s="32" t="s">
        <v>8911</v>
      </c>
      <c r="D8114" s="33" t="s">
        <v>21</v>
      </c>
      <c r="E8114" s="34">
        <v>88.03</v>
      </c>
      <c r="F8114" s="168">
        <f t="shared" si="141"/>
        <v>88.03</v>
      </c>
    </row>
    <row r="8115" spans="1:6" s="45" customFormat="1" ht="14.25">
      <c r="A8115" s="229">
        <v>2003572</v>
      </c>
      <c r="B8115" s="21" t="s">
        <v>31</v>
      </c>
      <c r="C8115" s="32" t="s">
        <v>8912</v>
      </c>
      <c r="D8115" s="33" t="s">
        <v>21</v>
      </c>
      <c r="E8115" s="34">
        <v>122.79</v>
      </c>
      <c r="F8115" s="168">
        <f t="shared" si="141"/>
        <v>122.79</v>
      </c>
    </row>
    <row r="8116" spans="1:6" s="45" customFormat="1" ht="14.25">
      <c r="A8116" s="229">
        <v>2003580</v>
      </c>
      <c r="B8116" s="21" t="s">
        <v>31</v>
      </c>
      <c r="C8116" s="32" t="s">
        <v>8913</v>
      </c>
      <c r="D8116" s="33" t="s">
        <v>21</v>
      </c>
      <c r="E8116" s="34">
        <v>62.89</v>
      </c>
      <c r="F8116" s="168">
        <f t="shared" si="141"/>
        <v>62.89</v>
      </c>
    </row>
    <row r="8117" spans="1:6" s="45" customFormat="1" ht="14.25">
      <c r="A8117" s="229">
        <v>2003573</v>
      </c>
      <c r="B8117" s="21" t="s">
        <v>31</v>
      </c>
      <c r="C8117" s="32" t="s">
        <v>8914</v>
      </c>
      <c r="D8117" s="33" t="s">
        <v>21</v>
      </c>
      <c r="E8117" s="34">
        <v>130.27000000000001</v>
      </c>
      <c r="F8117" s="168">
        <f t="shared" si="141"/>
        <v>130.27000000000001</v>
      </c>
    </row>
    <row r="8118" spans="1:6" s="45" customFormat="1" ht="14.25">
      <c r="A8118" s="229">
        <v>2003581</v>
      </c>
      <c r="B8118" s="21" t="s">
        <v>31</v>
      </c>
      <c r="C8118" s="32" t="s">
        <v>8915</v>
      </c>
      <c r="D8118" s="33" t="s">
        <v>21</v>
      </c>
      <c r="E8118" s="34">
        <v>61.02</v>
      </c>
      <c r="F8118" s="168">
        <f t="shared" si="141"/>
        <v>61.02</v>
      </c>
    </row>
    <row r="8119" spans="1:6" s="45" customFormat="1" ht="24">
      <c r="A8119" s="229">
        <v>2003561</v>
      </c>
      <c r="B8119" s="21" t="s">
        <v>31</v>
      </c>
      <c r="C8119" s="32" t="s">
        <v>8916</v>
      </c>
      <c r="D8119" s="33" t="s">
        <v>21</v>
      </c>
      <c r="E8119" s="34">
        <v>200.18</v>
      </c>
      <c r="F8119" s="168">
        <f t="shared" si="141"/>
        <v>200.18</v>
      </c>
    </row>
    <row r="8120" spans="1:6" s="45" customFormat="1" ht="24">
      <c r="A8120" s="229">
        <v>2003560</v>
      </c>
      <c r="B8120" s="21" t="s">
        <v>31</v>
      </c>
      <c r="C8120" s="32" t="s">
        <v>8917</v>
      </c>
      <c r="D8120" s="33" t="s">
        <v>21</v>
      </c>
      <c r="E8120" s="34">
        <v>115.15</v>
      </c>
      <c r="F8120" s="168">
        <f t="shared" si="141"/>
        <v>115.15</v>
      </c>
    </row>
    <row r="8121" spans="1:6" s="45" customFormat="1" ht="14.25">
      <c r="A8121" s="229">
        <v>2003574</v>
      </c>
      <c r="B8121" s="21" t="s">
        <v>31</v>
      </c>
      <c r="C8121" s="32" t="s">
        <v>8918</v>
      </c>
      <c r="D8121" s="33" t="s">
        <v>21</v>
      </c>
      <c r="E8121" s="34">
        <v>176.78</v>
      </c>
      <c r="F8121" s="168">
        <f t="shared" si="141"/>
        <v>176.78</v>
      </c>
    </row>
    <row r="8122" spans="1:6" s="45" customFormat="1" ht="14.25">
      <c r="A8122" s="229">
        <v>2003582</v>
      </c>
      <c r="B8122" s="21" t="s">
        <v>31</v>
      </c>
      <c r="C8122" s="32" t="s">
        <v>8919</v>
      </c>
      <c r="D8122" s="33" t="s">
        <v>21</v>
      </c>
      <c r="E8122" s="34">
        <v>115</v>
      </c>
      <c r="F8122" s="168">
        <f t="shared" si="141"/>
        <v>115</v>
      </c>
    </row>
    <row r="8123" spans="1:6" s="45" customFormat="1" ht="24">
      <c r="A8123" s="229">
        <v>2003563</v>
      </c>
      <c r="B8123" s="21" t="s">
        <v>31</v>
      </c>
      <c r="C8123" s="32" t="s">
        <v>8920</v>
      </c>
      <c r="D8123" s="33" t="s">
        <v>21</v>
      </c>
      <c r="E8123" s="34">
        <v>211.24</v>
      </c>
      <c r="F8123" s="168">
        <f t="shared" si="141"/>
        <v>211.24</v>
      </c>
    </row>
    <row r="8124" spans="1:6" s="45" customFormat="1" ht="24">
      <c r="A8124" s="229">
        <v>2003562</v>
      </c>
      <c r="B8124" s="21" t="s">
        <v>31</v>
      </c>
      <c r="C8124" s="32" t="s">
        <v>8921</v>
      </c>
      <c r="D8124" s="33" t="s">
        <v>21</v>
      </c>
      <c r="E8124" s="34">
        <v>112.17</v>
      </c>
      <c r="F8124" s="168">
        <f t="shared" si="141"/>
        <v>112.17</v>
      </c>
    </row>
    <row r="8125" spans="1:6" s="45" customFormat="1" ht="14.25">
      <c r="A8125" s="229">
        <v>2003575</v>
      </c>
      <c r="B8125" s="21" t="s">
        <v>31</v>
      </c>
      <c r="C8125" s="32" t="s">
        <v>8922</v>
      </c>
      <c r="D8125" s="33" t="s">
        <v>21</v>
      </c>
      <c r="E8125" s="34">
        <v>184.52</v>
      </c>
      <c r="F8125" s="168">
        <f t="shared" si="141"/>
        <v>184.52</v>
      </c>
    </row>
    <row r="8126" spans="1:6" s="45" customFormat="1" ht="14.25">
      <c r="A8126" s="229">
        <v>2003583</v>
      </c>
      <c r="B8126" s="21" t="s">
        <v>31</v>
      </c>
      <c r="C8126" s="32" t="s">
        <v>8923</v>
      </c>
      <c r="D8126" s="33" t="s">
        <v>21</v>
      </c>
      <c r="E8126" s="34">
        <v>112.92</v>
      </c>
      <c r="F8126" s="168">
        <f t="shared" si="141"/>
        <v>112.92</v>
      </c>
    </row>
    <row r="8127" spans="1:6" s="45" customFormat="1" ht="14.25">
      <c r="A8127" s="229">
        <v>2003565</v>
      </c>
      <c r="B8127" s="21" t="s">
        <v>31</v>
      </c>
      <c r="C8127" s="32" t="s">
        <v>8924</v>
      </c>
      <c r="D8127" s="33" t="s">
        <v>21</v>
      </c>
      <c r="E8127" s="34">
        <v>141.07</v>
      </c>
      <c r="F8127" s="168">
        <f t="shared" si="141"/>
        <v>141.07</v>
      </c>
    </row>
    <row r="8128" spans="1:6" s="45" customFormat="1" ht="14.25">
      <c r="A8128" s="229">
        <v>2003564</v>
      </c>
      <c r="B8128" s="21" t="s">
        <v>31</v>
      </c>
      <c r="C8128" s="32" t="s">
        <v>8925</v>
      </c>
      <c r="D8128" s="33" t="s">
        <v>21</v>
      </c>
      <c r="E8128" s="34">
        <v>82.44</v>
      </c>
      <c r="F8128" s="168">
        <f t="shared" si="141"/>
        <v>82.44</v>
      </c>
    </row>
    <row r="8129" spans="1:6" s="45" customFormat="1" ht="14.25">
      <c r="A8129" s="229">
        <v>2003567</v>
      </c>
      <c r="B8129" s="21" t="s">
        <v>31</v>
      </c>
      <c r="C8129" s="32" t="s">
        <v>8926</v>
      </c>
      <c r="D8129" s="33" t="s">
        <v>21</v>
      </c>
      <c r="E8129" s="34">
        <v>160.52000000000001</v>
      </c>
      <c r="F8129" s="168">
        <f t="shared" si="141"/>
        <v>160.52000000000001</v>
      </c>
    </row>
    <row r="8130" spans="1:6" s="45" customFormat="1" ht="14.25">
      <c r="A8130" s="229">
        <v>2003566</v>
      </c>
      <c r="B8130" s="21" t="s">
        <v>31</v>
      </c>
      <c r="C8130" s="32" t="s">
        <v>8927</v>
      </c>
      <c r="D8130" s="33" t="s">
        <v>21</v>
      </c>
      <c r="E8130" s="34">
        <v>89.59</v>
      </c>
      <c r="F8130" s="168">
        <f t="shared" si="141"/>
        <v>89.59</v>
      </c>
    </row>
    <row r="8131" spans="1:6" s="45" customFormat="1" ht="14.25">
      <c r="A8131" s="229">
        <v>2003569</v>
      </c>
      <c r="B8131" s="21" t="s">
        <v>31</v>
      </c>
      <c r="C8131" s="32" t="s">
        <v>8928</v>
      </c>
      <c r="D8131" s="33" t="s">
        <v>21</v>
      </c>
      <c r="E8131" s="34">
        <v>180.63</v>
      </c>
      <c r="F8131" s="168">
        <f t="shared" si="141"/>
        <v>180.63</v>
      </c>
    </row>
    <row r="8132" spans="1:6" s="45" customFormat="1" ht="14.25">
      <c r="A8132" s="229">
        <v>2003568</v>
      </c>
      <c r="B8132" s="21" t="s">
        <v>31</v>
      </c>
      <c r="C8132" s="32" t="s">
        <v>8929</v>
      </c>
      <c r="D8132" s="33" t="s">
        <v>21</v>
      </c>
      <c r="E8132" s="34">
        <v>124.33</v>
      </c>
      <c r="F8132" s="168">
        <f t="shared" si="141"/>
        <v>124.33</v>
      </c>
    </row>
    <row r="8133" spans="1:6" s="45" customFormat="1" ht="14.25">
      <c r="A8133" s="229">
        <v>2003578</v>
      </c>
      <c r="B8133" s="21" t="s">
        <v>31</v>
      </c>
      <c r="C8133" s="32" t="s">
        <v>8930</v>
      </c>
      <c r="D8133" s="33" t="s">
        <v>21</v>
      </c>
      <c r="E8133" s="34">
        <v>171.76</v>
      </c>
      <c r="F8133" s="168">
        <f t="shared" si="141"/>
        <v>171.76</v>
      </c>
    </row>
    <row r="8134" spans="1:6" s="45" customFormat="1" ht="14.25">
      <c r="A8134" s="229">
        <v>2003586</v>
      </c>
      <c r="B8134" s="21" t="s">
        <v>31</v>
      </c>
      <c r="C8134" s="32" t="s">
        <v>8931</v>
      </c>
      <c r="D8134" s="33" t="s">
        <v>21</v>
      </c>
      <c r="E8134" s="34">
        <v>125.21</v>
      </c>
      <c r="F8134" s="168">
        <f t="shared" si="141"/>
        <v>125.21</v>
      </c>
    </row>
    <row r="8135" spans="1:6" s="45" customFormat="1" ht="14.25">
      <c r="A8135" s="229">
        <v>2003571</v>
      </c>
      <c r="B8135" s="21" t="s">
        <v>31</v>
      </c>
      <c r="C8135" s="32" t="s">
        <v>8932</v>
      </c>
      <c r="D8135" s="33" t="s">
        <v>21</v>
      </c>
      <c r="E8135" s="34">
        <v>200.08</v>
      </c>
      <c r="F8135" s="168">
        <f t="shared" si="141"/>
        <v>200.08</v>
      </c>
    </row>
    <row r="8136" spans="1:6" s="45" customFormat="1" ht="14.25">
      <c r="A8136" s="229">
        <v>2003570</v>
      </c>
      <c r="B8136" s="21" t="s">
        <v>31</v>
      </c>
      <c r="C8136" s="32" t="s">
        <v>8933</v>
      </c>
      <c r="D8136" s="33" t="s">
        <v>21</v>
      </c>
      <c r="E8136" s="34">
        <v>131.47999999999999</v>
      </c>
      <c r="F8136" s="168">
        <f t="shared" si="141"/>
        <v>131.47999999999999</v>
      </c>
    </row>
    <row r="8137" spans="1:6" s="45" customFormat="1" ht="14.25">
      <c r="A8137" s="229">
        <v>2003579</v>
      </c>
      <c r="B8137" s="21" t="s">
        <v>31</v>
      </c>
      <c r="C8137" s="32" t="s">
        <v>8934</v>
      </c>
      <c r="D8137" s="33" t="s">
        <v>21</v>
      </c>
      <c r="E8137" s="34">
        <v>187.7</v>
      </c>
      <c r="F8137" s="168">
        <f t="shared" si="141"/>
        <v>187.7</v>
      </c>
    </row>
    <row r="8138" spans="1:6" s="45" customFormat="1" ht="14.25">
      <c r="A8138" s="229">
        <v>2003587</v>
      </c>
      <c r="B8138" s="21" t="s">
        <v>31</v>
      </c>
      <c r="C8138" s="32" t="s">
        <v>8935</v>
      </c>
      <c r="D8138" s="33" t="s">
        <v>21</v>
      </c>
      <c r="E8138" s="34">
        <v>131.69</v>
      </c>
      <c r="F8138" s="168">
        <f t="shared" si="141"/>
        <v>131.69</v>
      </c>
    </row>
    <row r="8139" spans="1:6" s="45" customFormat="1" ht="14.25">
      <c r="A8139" s="229">
        <v>2004506</v>
      </c>
      <c r="B8139" s="21" t="s">
        <v>31</v>
      </c>
      <c r="C8139" s="32" t="s">
        <v>8936</v>
      </c>
      <c r="D8139" s="33" t="s">
        <v>21</v>
      </c>
      <c r="E8139" s="34">
        <v>65.05</v>
      </c>
      <c r="F8139" s="168">
        <f t="shared" si="141"/>
        <v>65.05</v>
      </c>
    </row>
    <row r="8140" spans="1:6" s="45" customFormat="1" ht="14.25">
      <c r="A8140" s="229">
        <v>2004507</v>
      </c>
      <c r="B8140" s="21" t="s">
        <v>31</v>
      </c>
      <c r="C8140" s="32" t="s">
        <v>8937</v>
      </c>
      <c r="D8140" s="33" t="s">
        <v>21</v>
      </c>
      <c r="E8140" s="34">
        <v>87.81</v>
      </c>
      <c r="F8140" s="168">
        <f t="shared" si="141"/>
        <v>87.81</v>
      </c>
    </row>
    <row r="8141" spans="1:6" s="45" customFormat="1" ht="14.25">
      <c r="A8141" s="229">
        <v>2003614</v>
      </c>
      <c r="B8141" s="21" t="s">
        <v>31</v>
      </c>
      <c r="C8141" s="32" t="s">
        <v>8938</v>
      </c>
      <c r="D8141" s="33" t="s">
        <v>21</v>
      </c>
      <c r="E8141" s="34">
        <v>129.25</v>
      </c>
      <c r="F8141" s="168">
        <f t="shared" si="141"/>
        <v>129.25</v>
      </c>
    </row>
    <row r="8142" spans="1:6" s="45" customFormat="1" ht="14.25">
      <c r="A8142" s="229">
        <v>2003865</v>
      </c>
      <c r="B8142" s="21" t="s">
        <v>31</v>
      </c>
      <c r="C8142" s="32" t="s">
        <v>8939</v>
      </c>
      <c r="D8142" s="33" t="s">
        <v>21</v>
      </c>
      <c r="E8142" s="34">
        <v>143.97999999999999</v>
      </c>
      <c r="F8142" s="168">
        <f t="shared" si="141"/>
        <v>143.97999999999999</v>
      </c>
    </row>
    <row r="8143" spans="1:6" s="45" customFormat="1" ht="14.25">
      <c r="A8143" s="229">
        <v>2003923</v>
      </c>
      <c r="B8143" s="21" t="s">
        <v>31</v>
      </c>
      <c r="C8143" s="32" t="s">
        <v>8940</v>
      </c>
      <c r="D8143" s="33" t="s">
        <v>21</v>
      </c>
      <c r="E8143" s="34">
        <v>56.53</v>
      </c>
      <c r="F8143" s="168">
        <f t="shared" si="141"/>
        <v>56.53</v>
      </c>
    </row>
    <row r="8144" spans="1:6" s="45" customFormat="1" ht="14.25">
      <c r="A8144" s="229">
        <v>2003922</v>
      </c>
      <c r="B8144" s="21" t="s">
        <v>31</v>
      </c>
      <c r="C8144" s="32" t="s">
        <v>8941</v>
      </c>
      <c r="D8144" s="33" t="s">
        <v>21</v>
      </c>
      <c r="E8144" s="34">
        <v>34.479999999999997</v>
      </c>
      <c r="F8144" s="168">
        <f t="shared" si="141"/>
        <v>34.479999999999997</v>
      </c>
    </row>
    <row r="8145" spans="1:6" s="45" customFormat="1" ht="14.25">
      <c r="A8145" s="229">
        <v>2003605</v>
      </c>
      <c r="B8145" s="21" t="s">
        <v>31</v>
      </c>
      <c r="C8145" s="32" t="s">
        <v>8942</v>
      </c>
      <c r="D8145" s="33" t="s">
        <v>21</v>
      </c>
      <c r="E8145" s="34">
        <v>43.25</v>
      </c>
      <c r="F8145" s="168">
        <f t="shared" si="141"/>
        <v>43.25</v>
      </c>
    </row>
    <row r="8146" spans="1:6" s="45" customFormat="1" ht="14.25">
      <c r="A8146" s="229">
        <v>2003604</v>
      </c>
      <c r="B8146" s="21" t="s">
        <v>31</v>
      </c>
      <c r="C8146" s="32" t="s">
        <v>8943</v>
      </c>
      <c r="D8146" s="33" t="s">
        <v>21</v>
      </c>
      <c r="E8146" s="34">
        <v>24.54</v>
      </c>
      <c r="F8146" s="168">
        <f t="shared" si="141"/>
        <v>24.54</v>
      </c>
    </row>
    <row r="8147" spans="1:6" s="45" customFormat="1" ht="14.25">
      <c r="A8147" s="229">
        <v>2003607</v>
      </c>
      <c r="B8147" s="21" t="s">
        <v>31</v>
      </c>
      <c r="C8147" s="32" t="s">
        <v>8944</v>
      </c>
      <c r="D8147" s="33" t="s">
        <v>21</v>
      </c>
      <c r="E8147" s="34">
        <v>42.69</v>
      </c>
      <c r="F8147" s="168">
        <f t="shared" si="141"/>
        <v>42.69</v>
      </c>
    </row>
    <row r="8148" spans="1:6" s="45" customFormat="1" ht="14.25">
      <c r="A8148" s="229">
        <v>2003606</v>
      </c>
      <c r="B8148" s="21" t="s">
        <v>31</v>
      </c>
      <c r="C8148" s="32" t="s">
        <v>8945</v>
      </c>
      <c r="D8148" s="33" t="s">
        <v>21</v>
      </c>
      <c r="E8148" s="34">
        <v>27.56</v>
      </c>
      <c r="F8148" s="168">
        <f t="shared" si="141"/>
        <v>27.56</v>
      </c>
    </row>
    <row r="8149" spans="1:6" s="45" customFormat="1" ht="14.25">
      <c r="A8149" s="229">
        <v>2003609</v>
      </c>
      <c r="B8149" s="21" t="s">
        <v>31</v>
      </c>
      <c r="C8149" s="32" t="s">
        <v>8946</v>
      </c>
      <c r="D8149" s="33" t="s">
        <v>21</v>
      </c>
      <c r="E8149" s="34">
        <v>27.9</v>
      </c>
      <c r="F8149" s="168">
        <f t="shared" si="141"/>
        <v>27.9</v>
      </c>
    </row>
    <row r="8150" spans="1:6" s="45" customFormat="1" ht="14.25">
      <c r="A8150" s="229">
        <v>2003608</v>
      </c>
      <c r="B8150" s="21" t="s">
        <v>31</v>
      </c>
      <c r="C8150" s="32" t="s">
        <v>8947</v>
      </c>
      <c r="D8150" s="33" t="s">
        <v>21</v>
      </c>
      <c r="E8150" s="34">
        <v>12.77</v>
      </c>
      <c r="F8150" s="168">
        <f t="shared" si="141"/>
        <v>12.77</v>
      </c>
    </row>
    <row r="8151" spans="1:6" s="45" customFormat="1" ht="14.25">
      <c r="A8151" s="229">
        <v>2003925</v>
      </c>
      <c r="B8151" s="21" t="s">
        <v>31</v>
      </c>
      <c r="C8151" s="32" t="s">
        <v>8948</v>
      </c>
      <c r="D8151" s="33" t="s">
        <v>21</v>
      </c>
      <c r="E8151" s="34">
        <v>77.41</v>
      </c>
      <c r="F8151" s="168">
        <f t="shared" si="141"/>
        <v>77.41</v>
      </c>
    </row>
    <row r="8152" spans="1:6" s="45" customFormat="1" ht="14.25">
      <c r="A8152" s="229">
        <v>2003924</v>
      </c>
      <c r="B8152" s="21" t="s">
        <v>31</v>
      </c>
      <c r="C8152" s="32" t="s">
        <v>8949</v>
      </c>
      <c r="D8152" s="33" t="s">
        <v>21</v>
      </c>
      <c r="E8152" s="34">
        <v>58.94</v>
      </c>
      <c r="F8152" s="168">
        <f t="shared" si="141"/>
        <v>58.94</v>
      </c>
    </row>
    <row r="8153" spans="1:6" s="45" customFormat="1" ht="14.25">
      <c r="A8153" s="229">
        <v>2003611</v>
      </c>
      <c r="B8153" s="21" t="s">
        <v>31</v>
      </c>
      <c r="C8153" s="32" t="s">
        <v>8950</v>
      </c>
      <c r="D8153" s="33" t="s">
        <v>21</v>
      </c>
      <c r="E8153" s="34">
        <v>64.14</v>
      </c>
      <c r="F8153" s="168">
        <f t="shared" si="141"/>
        <v>64.14</v>
      </c>
    </row>
    <row r="8154" spans="1:6" s="45" customFormat="1" ht="14.25">
      <c r="A8154" s="229">
        <v>2003610</v>
      </c>
      <c r="B8154" s="21" t="s">
        <v>31</v>
      </c>
      <c r="C8154" s="32" t="s">
        <v>8951</v>
      </c>
      <c r="D8154" s="33" t="s">
        <v>21</v>
      </c>
      <c r="E8154" s="34">
        <v>49</v>
      </c>
      <c r="F8154" s="168">
        <f t="shared" si="141"/>
        <v>49</v>
      </c>
    </row>
    <row r="8155" spans="1:6" s="45" customFormat="1" ht="14.25">
      <c r="A8155" s="229">
        <v>2003820</v>
      </c>
      <c r="B8155" s="21" t="s">
        <v>31</v>
      </c>
      <c r="C8155" s="32" t="s">
        <v>8952</v>
      </c>
      <c r="D8155" s="33" t="s">
        <v>20</v>
      </c>
      <c r="E8155" s="34">
        <v>19.510000000000002</v>
      </c>
      <c r="F8155" s="168">
        <f t="shared" si="141"/>
        <v>19.510000000000002</v>
      </c>
    </row>
    <row r="8156" spans="1:6" s="45" customFormat="1" ht="14.25">
      <c r="A8156" s="229">
        <v>2003821</v>
      </c>
      <c r="B8156" s="21" t="s">
        <v>31</v>
      </c>
      <c r="C8156" s="32" t="s">
        <v>8953</v>
      </c>
      <c r="D8156" s="33" t="s">
        <v>20</v>
      </c>
      <c r="E8156" s="34">
        <v>17.02</v>
      </c>
      <c r="F8156" s="168">
        <f t="shared" si="141"/>
        <v>17.02</v>
      </c>
    </row>
    <row r="8157" spans="1:6" s="45" customFormat="1" ht="14.25">
      <c r="A8157" s="229">
        <v>2003842</v>
      </c>
      <c r="B8157" s="21" t="s">
        <v>31</v>
      </c>
      <c r="C8157" s="32" t="s">
        <v>8954</v>
      </c>
      <c r="D8157" s="33" t="s">
        <v>23</v>
      </c>
      <c r="E8157" s="34">
        <v>68.2</v>
      </c>
      <c r="F8157" s="168">
        <f t="shared" si="141"/>
        <v>68.2</v>
      </c>
    </row>
    <row r="8158" spans="1:6" s="45" customFormat="1" ht="14.25">
      <c r="A8158" s="229">
        <v>2003103</v>
      </c>
      <c r="B8158" s="21" t="s">
        <v>31</v>
      </c>
      <c r="C8158" s="32" t="s">
        <v>8955</v>
      </c>
      <c r="D8158" s="33" t="s">
        <v>20</v>
      </c>
      <c r="E8158" s="34">
        <v>189.08</v>
      </c>
      <c r="F8158" s="168">
        <f t="shared" si="141"/>
        <v>189.08</v>
      </c>
    </row>
    <row r="8159" spans="1:6" s="45" customFormat="1" ht="14.25">
      <c r="A8159" s="229">
        <v>2003104</v>
      </c>
      <c r="B8159" s="21" t="s">
        <v>31</v>
      </c>
      <c r="C8159" s="32" t="s">
        <v>8956</v>
      </c>
      <c r="D8159" s="33" t="s">
        <v>20</v>
      </c>
      <c r="E8159" s="34">
        <v>162.84</v>
      </c>
      <c r="F8159" s="168">
        <f t="shared" si="141"/>
        <v>162.84</v>
      </c>
    </row>
    <row r="8160" spans="1:6" s="45" customFormat="1" ht="14.25">
      <c r="A8160" s="229">
        <v>2003115</v>
      </c>
      <c r="B8160" s="21" t="s">
        <v>31</v>
      </c>
      <c r="C8160" s="32" t="s">
        <v>8957</v>
      </c>
      <c r="D8160" s="33" t="s">
        <v>20</v>
      </c>
      <c r="E8160" s="34">
        <v>278.77</v>
      </c>
      <c r="F8160" s="168">
        <f t="shared" si="141"/>
        <v>278.77</v>
      </c>
    </row>
    <row r="8161" spans="1:6" s="45" customFormat="1" ht="14.25">
      <c r="A8161" s="229">
        <v>2003116</v>
      </c>
      <c r="B8161" s="21" t="s">
        <v>31</v>
      </c>
      <c r="C8161" s="32" t="s">
        <v>8958</v>
      </c>
      <c r="D8161" s="33" t="s">
        <v>20</v>
      </c>
      <c r="E8161" s="34">
        <v>238.53</v>
      </c>
      <c r="F8161" s="168">
        <f t="shared" si="141"/>
        <v>238.53</v>
      </c>
    </row>
    <row r="8162" spans="1:6" s="45" customFormat="1" ht="14.25">
      <c r="A8162" s="229">
        <v>2003105</v>
      </c>
      <c r="B8162" s="21" t="s">
        <v>31</v>
      </c>
      <c r="C8162" s="32" t="s">
        <v>8959</v>
      </c>
      <c r="D8162" s="33" t="s">
        <v>20</v>
      </c>
      <c r="E8162" s="34">
        <v>200.82</v>
      </c>
      <c r="F8162" s="168">
        <f t="shared" si="141"/>
        <v>200.82</v>
      </c>
    </row>
    <row r="8163" spans="1:6" s="45" customFormat="1" ht="14.25">
      <c r="A8163" s="229">
        <v>2003106</v>
      </c>
      <c r="B8163" s="21" t="s">
        <v>31</v>
      </c>
      <c r="C8163" s="32" t="s">
        <v>8960</v>
      </c>
      <c r="D8163" s="33" t="s">
        <v>20</v>
      </c>
      <c r="E8163" s="34">
        <v>173.46</v>
      </c>
      <c r="F8163" s="168">
        <f t="shared" si="141"/>
        <v>173.46</v>
      </c>
    </row>
    <row r="8164" spans="1:6" s="45" customFormat="1" ht="14.25">
      <c r="A8164" s="229">
        <v>2003117</v>
      </c>
      <c r="B8164" s="21" t="s">
        <v>31</v>
      </c>
      <c r="C8164" s="32" t="s">
        <v>8961</v>
      </c>
      <c r="D8164" s="33" t="s">
        <v>20</v>
      </c>
      <c r="E8164" s="34">
        <v>295.33</v>
      </c>
      <c r="F8164" s="168">
        <f t="shared" si="141"/>
        <v>295.33</v>
      </c>
    </row>
    <row r="8165" spans="1:6" s="45" customFormat="1" ht="14.25">
      <c r="A8165" s="229">
        <v>2003118</v>
      </c>
      <c r="B8165" s="21" t="s">
        <v>31</v>
      </c>
      <c r="C8165" s="32" t="s">
        <v>8962</v>
      </c>
      <c r="D8165" s="33" t="s">
        <v>20</v>
      </c>
      <c r="E8165" s="34">
        <v>253.52</v>
      </c>
      <c r="F8165" s="168">
        <f t="shared" si="141"/>
        <v>253.52</v>
      </c>
    </row>
    <row r="8166" spans="1:6" s="45" customFormat="1" ht="14.25">
      <c r="A8166" s="229">
        <v>2003107</v>
      </c>
      <c r="B8166" s="21" t="s">
        <v>31</v>
      </c>
      <c r="C8166" s="32" t="s">
        <v>8963</v>
      </c>
      <c r="D8166" s="33" t="s">
        <v>20</v>
      </c>
      <c r="E8166" s="34">
        <v>177.09</v>
      </c>
      <c r="F8166" s="168">
        <f t="shared" si="141"/>
        <v>177.09</v>
      </c>
    </row>
    <row r="8167" spans="1:6" s="45" customFormat="1" ht="14.25">
      <c r="A8167" s="229">
        <v>2003108</v>
      </c>
      <c r="B8167" s="21" t="s">
        <v>31</v>
      </c>
      <c r="C8167" s="32" t="s">
        <v>8964</v>
      </c>
      <c r="D8167" s="33" t="s">
        <v>20</v>
      </c>
      <c r="E8167" s="34">
        <v>153.75</v>
      </c>
      <c r="F8167" s="168">
        <f t="shared" si="141"/>
        <v>153.75</v>
      </c>
    </row>
    <row r="8168" spans="1:6" s="45" customFormat="1" ht="14.25">
      <c r="A8168" s="229">
        <v>2003119</v>
      </c>
      <c r="B8168" s="21" t="s">
        <v>31</v>
      </c>
      <c r="C8168" s="32" t="s">
        <v>8965</v>
      </c>
      <c r="D8168" s="33" t="s">
        <v>20</v>
      </c>
      <c r="E8168" s="34">
        <v>256.88</v>
      </c>
      <c r="F8168" s="168">
        <f t="shared" si="141"/>
        <v>256.88</v>
      </c>
    </row>
    <row r="8169" spans="1:6" s="45" customFormat="1" ht="14.25">
      <c r="A8169" s="229">
        <v>2003120</v>
      </c>
      <c r="B8169" s="21" t="s">
        <v>31</v>
      </c>
      <c r="C8169" s="32" t="s">
        <v>8966</v>
      </c>
      <c r="D8169" s="33" t="s">
        <v>20</v>
      </c>
      <c r="E8169" s="34">
        <v>222.38</v>
      </c>
      <c r="F8169" s="168">
        <f t="shared" si="141"/>
        <v>222.38</v>
      </c>
    </row>
    <row r="8170" spans="1:6" s="45" customFormat="1" ht="14.25">
      <c r="A8170" s="229">
        <v>2003109</v>
      </c>
      <c r="B8170" s="21" t="s">
        <v>31</v>
      </c>
      <c r="C8170" s="32" t="s">
        <v>8967</v>
      </c>
      <c r="D8170" s="33" t="s">
        <v>20</v>
      </c>
      <c r="E8170" s="34">
        <v>186.83</v>
      </c>
      <c r="F8170" s="168">
        <f t="shared" si="141"/>
        <v>186.83</v>
      </c>
    </row>
    <row r="8171" spans="1:6" s="45" customFormat="1" ht="14.25">
      <c r="A8171" s="229">
        <v>2003110</v>
      </c>
      <c r="B8171" s="21" t="s">
        <v>31</v>
      </c>
      <c r="C8171" s="32" t="s">
        <v>8968</v>
      </c>
      <c r="D8171" s="33" t="s">
        <v>20</v>
      </c>
      <c r="E8171" s="34">
        <v>162.65</v>
      </c>
      <c r="F8171" s="168">
        <f t="shared" si="141"/>
        <v>162.65</v>
      </c>
    </row>
    <row r="8172" spans="1:6" s="45" customFormat="1" ht="14.25">
      <c r="A8172" s="229">
        <v>2003121</v>
      </c>
      <c r="B8172" s="21" t="s">
        <v>31</v>
      </c>
      <c r="C8172" s="32" t="s">
        <v>8969</v>
      </c>
      <c r="D8172" s="33" t="s">
        <v>20</v>
      </c>
      <c r="E8172" s="34">
        <v>270.70999999999998</v>
      </c>
      <c r="F8172" s="168">
        <f t="shared" si="141"/>
        <v>270.70999999999998</v>
      </c>
    </row>
    <row r="8173" spans="1:6" s="45" customFormat="1" ht="14.25">
      <c r="A8173" s="229">
        <v>2003122</v>
      </c>
      <c r="B8173" s="21" t="s">
        <v>31</v>
      </c>
      <c r="C8173" s="32" t="s">
        <v>8970</v>
      </c>
      <c r="D8173" s="33" t="s">
        <v>20</v>
      </c>
      <c r="E8173" s="34">
        <v>235.04</v>
      </c>
      <c r="F8173" s="168">
        <f t="shared" si="141"/>
        <v>235.04</v>
      </c>
    </row>
    <row r="8174" spans="1:6" s="45" customFormat="1" ht="14.25">
      <c r="A8174" s="229">
        <v>2003111</v>
      </c>
      <c r="B8174" s="21" t="s">
        <v>31</v>
      </c>
      <c r="C8174" s="32" t="s">
        <v>8971</v>
      </c>
      <c r="D8174" s="33" t="s">
        <v>20</v>
      </c>
      <c r="E8174" s="34">
        <v>198.46</v>
      </c>
      <c r="F8174" s="168">
        <f t="shared" si="141"/>
        <v>198.46</v>
      </c>
    </row>
    <row r="8175" spans="1:6" s="45" customFormat="1" ht="14.25">
      <c r="A8175" s="229">
        <v>2003112</v>
      </c>
      <c r="B8175" s="21" t="s">
        <v>31</v>
      </c>
      <c r="C8175" s="32" t="s">
        <v>8972</v>
      </c>
      <c r="D8175" s="33" t="s">
        <v>20</v>
      </c>
      <c r="E8175" s="34">
        <v>173.3</v>
      </c>
      <c r="F8175" s="168">
        <f t="shared" ref="F8175:F8238" si="142">E8175*$F$5038</f>
        <v>173.3</v>
      </c>
    </row>
    <row r="8176" spans="1:6" s="45" customFormat="1" ht="14.25">
      <c r="A8176" s="229">
        <v>2003123</v>
      </c>
      <c r="B8176" s="21" t="s">
        <v>31</v>
      </c>
      <c r="C8176" s="32" t="s">
        <v>8973</v>
      </c>
      <c r="D8176" s="33" t="s">
        <v>20</v>
      </c>
      <c r="E8176" s="34">
        <v>287.35000000000002</v>
      </c>
      <c r="F8176" s="168">
        <f t="shared" si="142"/>
        <v>287.35000000000002</v>
      </c>
    </row>
    <row r="8177" spans="1:6" s="45" customFormat="1" ht="14.25">
      <c r="A8177" s="229">
        <v>2003124</v>
      </c>
      <c r="B8177" s="21" t="s">
        <v>31</v>
      </c>
      <c r="C8177" s="32" t="s">
        <v>8974</v>
      </c>
      <c r="D8177" s="33" t="s">
        <v>20</v>
      </c>
      <c r="E8177" s="34">
        <v>250.26</v>
      </c>
      <c r="F8177" s="168">
        <f t="shared" si="142"/>
        <v>250.26</v>
      </c>
    </row>
    <row r="8178" spans="1:6" s="45" customFormat="1" ht="14.25">
      <c r="A8178" s="229">
        <v>2003113</v>
      </c>
      <c r="B8178" s="21" t="s">
        <v>31</v>
      </c>
      <c r="C8178" s="32" t="s">
        <v>8975</v>
      </c>
      <c r="D8178" s="33" t="s">
        <v>20</v>
      </c>
      <c r="E8178" s="34">
        <v>208.2</v>
      </c>
      <c r="F8178" s="168">
        <f t="shared" si="142"/>
        <v>208.2</v>
      </c>
    </row>
    <row r="8179" spans="1:6" s="45" customFormat="1" ht="14.25">
      <c r="A8179" s="229">
        <v>2003114</v>
      </c>
      <c r="B8179" s="21" t="s">
        <v>31</v>
      </c>
      <c r="C8179" s="32" t="s">
        <v>8976</v>
      </c>
      <c r="D8179" s="33" t="s">
        <v>20</v>
      </c>
      <c r="E8179" s="34">
        <v>182.2</v>
      </c>
      <c r="F8179" s="168">
        <f t="shared" si="142"/>
        <v>182.2</v>
      </c>
    </row>
    <row r="8180" spans="1:6" s="45" customFormat="1" ht="14.25">
      <c r="A8180" s="229">
        <v>2003125</v>
      </c>
      <c r="B8180" s="21" t="s">
        <v>31</v>
      </c>
      <c r="C8180" s="32" t="s">
        <v>8977</v>
      </c>
      <c r="D8180" s="33" t="s">
        <v>20</v>
      </c>
      <c r="E8180" s="34">
        <v>301.18</v>
      </c>
      <c r="F8180" s="168">
        <f t="shared" si="142"/>
        <v>301.18</v>
      </c>
    </row>
    <row r="8181" spans="1:6" s="45" customFormat="1" ht="14.25">
      <c r="A8181" s="229">
        <v>2003126</v>
      </c>
      <c r="B8181" s="21" t="s">
        <v>31</v>
      </c>
      <c r="C8181" s="32" t="s">
        <v>8978</v>
      </c>
      <c r="D8181" s="33" t="s">
        <v>20</v>
      </c>
      <c r="E8181" s="34">
        <v>262.92</v>
      </c>
      <c r="F8181" s="168">
        <f t="shared" si="142"/>
        <v>262.92</v>
      </c>
    </row>
    <row r="8182" spans="1:6" s="45" customFormat="1" ht="14.25">
      <c r="A8182" s="229">
        <v>2003127</v>
      </c>
      <c r="B8182" s="21" t="s">
        <v>31</v>
      </c>
      <c r="C8182" s="32" t="s">
        <v>8979</v>
      </c>
      <c r="D8182" s="33" t="s">
        <v>20</v>
      </c>
      <c r="E8182" s="34">
        <v>791.75</v>
      </c>
      <c r="F8182" s="168">
        <f t="shared" si="142"/>
        <v>791.75</v>
      </c>
    </row>
    <row r="8183" spans="1:6" s="45" customFormat="1" ht="14.25">
      <c r="A8183" s="229">
        <v>2003128</v>
      </c>
      <c r="B8183" s="21" t="s">
        <v>31</v>
      </c>
      <c r="C8183" s="32" t="s">
        <v>8980</v>
      </c>
      <c r="D8183" s="33" t="s">
        <v>20</v>
      </c>
      <c r="E8183" s="34">
        <v>662.47</v>
      </c>
      <c r="F8183" s="168">
        <f t="shared" si="142"/>
        <v>662.47</v>
      </c>
    </row>
    <row r="8184" spans="1:6" s="45" customFormat="1" ht="14.25">
      <c r="A8184" s="229">
        <v>2003147</v>
      </c>
      <c r="B8184" s="21" t="s">
        <v>31</v>
      </c>
      <c r="C8184" s="32" t="s">
        <v>8981</v>
      </c>
      <c r="D8184" s="33" t="s">
        <v>20</v>
      </c>
      <c r="E8184" s="34">
        <v>1084.6400000000001</v>
      </c>
      <c r="F8184" s="168">
        <f t="shared" si="142"/>
        <v>1084.6400000000001</v>
      </c>
    </row>
    <row r="8185" spans="1:6" s="45" customFormat="1" ht="14.25">
      <c r="A8185" s="229">
        <v>2003148</v>
      </c>
      <c r="B8185" s="21" t="s">
        <v>31</v>
      </c>
      <c r="C8185" s="32" t="s">
        <v>8982</v>
      </c>
      <c r="D8185" s="33" t="s">
        <v>20</v>
      </c>
      <c r="E8185" s="34">
        <v>899.05</v>
      </c>
      <c r="F8185" s="168">
        <f t="shared" si="142"/>
        <v>899.05</v>
      </c>
    </row>
    <row r="8186" spans="1:6" s="45" customFormat="1" ht="14.25">
      <c r="A8186" s="229">
        <v>2003129</v>
      </c>
      <c r="B8186" s="21" t="s">
        <v>31</v>
      </c>
      <c r="C8186" s="32" t="s">
        <v>8983</v>
      </c>
      <c r="D8186" s="33" t="s">
        <v>20</v>
      </c>
      <c r="E8186" s="34">
        <v>796.71</v>
      </c>
      <c r="F8186" s="168">
        <f t="shared" si="142"/>
        <v>796.71</v>
      </c>
    </row>
    <row r="8187" spans="1:6" s="45" customFormat="1" ht="14.25">
      <c r="A8187" s="229">
        <v>2003130</v>
      </c>
      <c r="B8187" s="21" t="s">
        <v>31</v>
      </c>
      <c r="C8187" s="32" t="s">
        <v>8984</v>
      </c>
      <c r="D8187" s="33" t="s">
        <v>20</v>
      </c>
      <c r="E8187" s="34">
        <v>666.1</v>
      </c>
      <c r="F8187" s="168">
        <f t="shared" si="142"/>
        <v>666.1</v>
      </c>
    </row>
    <row r="8188" spans="1:6" s="45" customFormat="1" ht="14.25">
      <c r="A8188" s="229">
        <v>2003149</v>
      </c>
      <c r="B8188" s="21" t="s">
        <v>31</v>
      </c>
      <c r="C8188" s="32" t="s">
        <v>8985</v>
      </c>
      <c r="D8188" s="33" t="s">
        <v>20</v>
      </c>
      <c r="E8188" s="34">
        <v>1093.32</v>
      </c>
      <c r="F8188" s="168">
        <f t="shared" si="142"/>
        <v>1093.32</v>
      </c>
    </row>
    <row r="8189" spans="1:6" s="45" customFormat="1" ht="14.25">
      <c r="A8189" s="229">
        <v>2003150</v>
      </c>
      <c r="B8189" s="21" t="s">
        <v>31</v>
      </c>
      <c r="C8189" s="32" t="s">
        <v>8986</v>
      </c>
      <c r="D8189" s="33" t="s">
        <v>20</v>
      </c>
      <c r="E8189" s="34">
        <v>905.4</v>
      </c>
      <c r="F8189" s="168">
        <f t="shared" si="142"/>
        <v>905.4</v>
      </c>
    </row>
    <row r="8190" spans="1:6" s="45" customFormat="1" ht="14.25">
      <c r="A8190" s="229">
        <v>2003131</v>
      </c>
      <c r="B8190" s="21" t="s">
        <v>31</v>
      </c>
      <c r="C8190" s="32" t="s">
        <v>8987</v>
      </c>
      <c r="D8190" s="33" t="s">
        <v>20</v>
      </c>
      <c r="E8190" s="34">
        <v>811.84</v>
      </c>
      <c r="F8190" s="168">
        <f t="shared" si="142"/>
        <v>811.84</v>
      </c>
    </row>
    <row r="8191" spans="1:6" s="45" customFormat="1" ht="14.25">
      <c r="A8191" s="229">
        <v>2003132</v>
      </c>
      <c r="B8191" s="21" t="s">
        <v>31</v>
      </c>
      <c r="C8191" s="32" t="s">
        <v>8988</v>
      </c>
      <c r="D8191" s="33" t="s">
        <v>20</v>
      </c>
      <c r="E8191" s="34">
        <v>677.17</v>
      </c>
      <c r="F8191" s="168">
        <f t="shared" si="142"/>
        <v>677.17</v>
      </c>
    </row>
    <row r="8192" spans="1:6" s="45" customFormat="1" ht="14.25">
      <c r="A8192" s="229">
        <v>2003151</v>
      </c>
      <c r="B8192" s="21" t="s">
        <v>31</v>
      </c>
      <c r="C8192" s="32" t="s">
        <v>8989</v>
      </c>
      <c r="D8192" s="33" t="s">
        <v>20</v>
      </c>
      <c r="E8192" s="34">
        <v>1119.74</v>
      </c>
      <c r="F8192" s="168">
        <f t="shared" si="142"/>
        <v>1119.74</v>
      </c>
    </row>
    <row r="8193" spans="1:6" s="45" customFormat="1" ht="14.25">
      <c r="A8193" s="229">
        <v>2003152</v>
      </c>
      <c r="B8193" s="21" t="s">
        <v>31</v>
      </c>
      <c r="C8193" s="32" t="s">
        <v>8990</v>
      </c>
      <c r="D8193" s="33" t="s">
        <v>20</v>
      </c>
      <c r="E8193" s="34">
        <v>924.72</v>
      </c>
      <c r="F8193" s="168">
        <f t="shared" si="142"/>
        <v>924.72</v>
      </c>
    </row>
    <row r="8194" spans="1:6" s="45" customFormat="1" ht="14.25">
      <c r="A8194" s="229">
        <v>2003133</v>
      </c>
      <c r="B8194" s="21" t="s">
        <v>31</v>
      </c>
      <c r="C8194" s="32" t="s">
        <v>8991</v>
      </c>
      <c r="D8194" s="33" t="s">
        <v>20</v>
      </c>
      <c r="E8194" s="34">
        <v>814.89</v>
      </c>
      <c r="F8194" s="168">
        <f t="shared" si="142"/>
        <v>814.89</v>
      </c>
    </row>
    <row r="8195" spans="1:6" s="45" customFormat="1" ht="14.25">
      <c r="A8195" s="229">
        <v>2003134</v>
      </c>
      <c r="B8195" s="21" t="s">
        <v>31</v>
      </c>
      <c r="C8195" s="32" t="s">
        <v>8992</v>
      </c>
      <c r="D8195" s="33" t="s">
        <v>20</v>
      </c>
      <c r="E8195" s="34">
        <v>679.39</v>
      </c>
      <c r="F8195" s="168">
        <f t="shared" si="142"/>
        <v>679.39</v>
      </c>
    </row>
    <row r="8196" spans="1:6" s="45" customFormat="1" ht="14.25">
      <c r="A8196" s="229">
        <v>2003153</v>
      </c>
      <c r="B8196" s="21" t="s">
        <v>31</v>
      </c>
      <c r="C8196" s="32" t="s">
        <v>8993</v>
      </c>
      <c r="D8196" s="33" t="s">
        <v>20</v>
      </c>
      <c r="E8196" s="34">
        <v>1125.03</v>
      </c>
      <c r="F8196" s="168">
        <f t="shared" si="142"/>
        <v>1125.03</v>
      </c>
    </row>
    <row r="8197" spans="1:6" s="45" customFormat="1" ht="14.25">
      <c r="A8197" s="229">
        <v>2003154</v>
      </c>
      <c r="B8197" s="21" t="s">
        <v>31</v>
      </c>
      <c r="C8197" s="32" t="s">
        <v>8994</v>
      </c>
      <c r="D8197" s="33" t="s">
        <v>20</v>
      </c>
      <c r="E8197" s="34">
        <v>928.6</v>
      </c>
      <c r="F8197" s="168">
        <f t="shared" si="142"/>
        <v>928.6</v>
      </c>
    </row>
    <row r="8198" spans="1:6" s="45" customFormat="1" ht="14.25">
      <c r="A8198" s="229">
        <v>2003135</v>
      </c>
      <c r="B8198" s="21" t="s">
        <v>31</v>
      </c>
      <c r="C8198" s="32" t="s">
        <v>8995</v>
      </c>
      <c r="D8198" s="33" t="s">
        <v>20</v>
      </c>
      <c r="E8198" s="34">
        <v>821.71</v>
      </c>
      <c r="F8198" s="168">
        <f t="shared" si="142"/>
        <v>821.71</v>
      </c>
    </row>
    <row r="8199" spans="1:6" s="45" customFormat="1" ht="14.25">
      <c r="A8199" s="229">
        <v>2003136</v>
      </c>
      <c r="B8199" s="21" t="s">
        <v>31</v>
      </c>
      <c r="C8199" s="32" t="s">
        <v>8996</v>
      </c>
      <c r="D8199" s="33" t="s">
        <v>20</v>
      </c>
      <c r="E8199" s="34">
        <v>684.39</v>
      </c>
      <c r="F8199" s="168">
        <f t="shared" si="142"/>
        <v>684.39</v>
      </c>
    </row>
    <row r="8200" spans="1:6" s="45" customFormat="1" ht="14.25">
      <c r="A8200" s="229">
        <v>2003155</v>
      </c>
      <c r="B8200" s="21" t="s">
        <v>31</v>
      </c>
      <c r="C8200" s="32" t="s">
        <v>8997</v>
      </c>
      <c r="D8200" s="33" t="s">
        <v>20</v>
      </c>
      <c r="E8200" s="34">
        <v>1136.99</v>
      </c>
      <c r="F8200" s="168">
        <f t="shared" si="142"/>
        <v>1136.99</v>
      </c>
    </row>
    <row r="8201" spans="1:6" s="45" customFormat="1" ht="14.25">
      <c r="A8201" s="229">
        <v>2003156</v>
      </c>
      <c r="B8201" s="21" t="s">
        <v>31</v>
      </c>
      <c r="C8201" s="32" t="s">
        <v>8998</v>
      </c>
      <c r="D8201" s="33" t="s">
        <v>20</v>
      </c>
      <c r="E8201" s="34">
        <v>937.34</v>
      </c>
      <c r="F8201" s="168">
        <f t="shared" si="142"/>
        <v>937.34</v>
      </c>
    </row>
    <row r="8202" spans="1:6" s="45" customFormat="1" ht="14.25">
      <c r="A8202" s="229">
        <v>2003137</v>
      </c>
      <c r="B8202" s="21" t="s">
        <v>31</v>
      </c>
      <c r="C8202" s="32" t="s">
        <v>8999</v>
      </c>
      <c r="D8202" s="33" t="s">
        <v>20</v>
      </c>
      <c r="E8202" s="34">
        <v>1064.1600000000001</v>
      </c>
      <c r="F8202" s="168">
        <f t="shared" si="142"/>
        <v>1064.1600000000001</v>
      </c>
    </row>
    <row r="8203" spans="1:6" s="45" customFormat="1" ht="14.25">
      <c r="A8203" s="229">
        <v>2003138</v>
      </c>
      <c r="B8203" s="21" t="s">
        <v>31</v>
      </c>
      <c r="C8203" s="32" t="s">
        <v>9000</v>
      </c>
      <c r="D8203" s="33" t="s">
        <v>20</v>
      </c>
      <c r="E8203" s="34">
        <v>914</v>
      </c>
      <c r="F8203" s="168">
        <f t="shared" si="142"/>
        <v>914</v>
      </c>
    </row>
    <row r="8204" spans="1:6" s="45" customFormat="1" ht="14.25">
      <c r="A8204" s="229">
        <v>2003157</v>
      </c>
      <c r="B8204" s="21" t="s">
        <v>31</v>
      </c>
      <c r="C8204" s="32" t="s">
        <v>9001</v>
      </c>
      <c r="D8204" s="33" t="s">
        <v>20</v>
      </c>
      <c r="E8204" s="34">
        <v>1435.48</v>
      </c>
      <c r="F8204" s="168">
        <f t="shared" si="142"/>
        <v>1435.48</v>
      </c>
    </row>
    <row r="8205" spans="1:6" s="45" customFormat="1" ht="14.25">
      <c r="A8205" s="229">
        <v>2003158</v>
      </c>
      <c r="B8205" s="21" t="s">
        <v>31</v>
      </c>
      <c r="C8205" s="32" t="s">
        <v>9002</v>
      </c>
      <c r="D8205" s="33" t="s">
        <v>20</v>
      </c>
      <c r="E8205" s="34">
        <v>1222.98</v>
      </c>
      <c r="F8205" s="168">
        <f t="shared" si="142"/>
        <v>1222.98</v>
      </c>
    </row>
    <row r="8206" spans="1:6" s="45" customFormat="1" ht="14.25">
      <c r="A8206" s="229">
        <v>2003139</v>
      </c>
      <c r="B8206" s="21" t="s">
        <v>31</v>
      </c>
      <c r="C8206" s="32" t="s">
        <v>9003</v>
      </c>
      <c r="D8206" s="33" t="s">
        <v>20</v>
      </c>
      <c r="E8206" s="34">
        <v>1069.1300000000001</v>
      </c>
      <c r="F8206" s="168">
        <f t="shared" si="142"/>
        <v>1069.1300000000001</v>
      </c>
    </row>
    <row r="8207" spans="1:6" s="45" customFormat="1" ht="14.25">
      <c r="A8207" s="229">
        <v>2003140</v>
      </c>
      <c r="B8207" s="21" t="s">
        <v>31</v>
      </c>
      <c r="C8207" s="32" t="s">
        <v>9004</v>
      </c>
      <c r="D8207" s="33" t="s">
        <v>20</v>
      </c>
      <c r="E8207" s="34">
        <v>917.63</v>
      </c>
      <c r="F8207" s="168">
        <f t="shared" si="142"/>
        <v>917.63</v>
      </c>
    </row>
    <row r="8208" spans="1:6" s="45" customFormat="1" ht="14.25">
      <c r="A8208" s="229">
        <v>2003159</v>
      </c>
      <c r="B8208" s="21" t="s">
        <v>31</v>
      </c>
      <c r="C8208" s="32" t="s">
        <v>9005</v>
      </c>
      <c r="D8208" s="33" t="s">
        <v>20</v>
      </c>
      <c r="E8208" s="34">
        <v>1444.16</v>
      </c>
      <c r="F8208" s="168">
        <f t="shared" si="142"/>
        <v>1444.16</v>
      </c>
    </row>
    <row r="8209" spans="1:6" s="45" customFormat="1" ht="14.25">
      <c r="A8209" s="229">
        <v>2003160</v>
      </c>
      <c r="B8209" s="21" t="s">
        <v>31</v>
      </c>
      <c r="C8209" s="32" t="s">
        <v>9006</v>
      </c>
      <c r="D8209" s="33" t="s">
        <v>20</v>
      </c>
      <c r="E8209" s="34">
        <v>1229.33</v>
      </c>
      <c r="F8209" s="168">
        <f t="shared" si="142"/>
        <v>1229.33</v>
      </c>
    </row>
    <row r="8210" spans="1:6" s="45" customFormat="1" ht="14.25">
      <c r="A8210" s="229">
        <v>2003141</v>
      </c>
      <c r="B8210" s="21" t="s">
        <v>31</v>
      </c>
      <c r="C8210" s="32" t="s">
        <v>9007</v>
      </c>
      <c r="D8210" s="33" t="s">
        <v>20</v>
      </c>
      <c r="E8210" s="34">
        <v>1084.24</v>
      </c>
      <c r="F8210" s="168">
        <f t="shared" si="142"/>
        <v>1084.24</v>
      </c>
    </row>
    <row r="8211" spans="1:6" s="45" customFormat="1" ht="14.25">
      <c r="A8211" s="229">
        <v>2003142</v>
      </c>
      <c r="B8211" s="21" t="s">
        <v>31</v>
      </c>
      <c r="C8211" s="32" t="s">
        <v>9008</v>
      </c>
      <c r="D8211" s="33" t="s">
        <v>20</v>
      </c>
      <c r="E8211" s="34">
        <v>928.69</v>
      </c>
      <c r="F8211" s="168">
        <f t="shared" si="142"/>
        <v>928.69</v>
      </c>
    </row>
    <row r="8212" spans="1:6" s="45" customFormat="1" ht="14.25">
      <c r="A8212" s="229">
        <v>2003161</v>
      </c>
      <c r="B8212" s="21" t="s">
        <v>31</v>
      </c>
      <c r="C8212" s="32" t="s">
        <v>9009</v>
      </c>
      <c r="D8212" s="33" t="s">
        <v>20</v>
      </c>
      <c r="E8212" s="34">
        <v>1470.58</v>
      </c>
      <c r="F8212" s="168">
        <f t="shared" si="142"/>
        <v>1470.58</v>
      </c>
    </row>
    <row r="8213" spans="1:6" s="45" customFormat="1" ht="14.25">
      <c r="A8213" s="229">
        <v>2003162</v>
      </c>
      <c r="B8213" s="21" t="s">
        <v>31</v>
      </c>
      <c r="C8213" s="32" t="s">
        <v>9010</v>
      </c>
      <c r="D8213" s="33" t="s">
        <v>20</v>
      </c>
      <c r="E8213" s="34">
        <v>1248.6600000000001</v>
      </c>
      <c r="F8213" s="168">
        <f t="shared" si="142"/>
        <v>1248.6600000000001</v>
      </c>
    </row>
    <row r="8214" spans="1:6" s="45" customFormat="1" ht="14.25">
      <c r="A8214" s="229">
        <v>2003143</v>
      </c>
      <c r="B8214" s="21" t="s">
        <v>31</v>
      </c>
      <c r="C8214" s="32" t="s">
        <v>9011</v>
      </c>
      <c r="D8214" s="33" t="s">
        <v>20</v>
      </c>
      <c r="E8214" s="34">
        <v>1087.3</v>
      </c>
      <c r="F8214" s="168">
        <f t="shared" si="142"/>
        <v>1087.3</v>
      </c>
    </row>
    <row r="8215" spans="1:6" s="45" customFormat="1" ht="14.25">
      <c r="A8215" s="229">
        <v>2003144</v>
      </c>
      <c r="B8215" s="21" t="s">
        <v>31</v>
      </c>
      <c r="C8215" s="32" t="s">
        <v>9012</v>
      </c>
      <c r="D8215" s="33" t="s">
        <v>20</v>
      </c>
      <c r="E8215" s="34">
        <v>930.93</v>
      </c>
      <c r="F8215" s="168">
        <f t="shared" si="142"/>
        <v>930.93</v>
      </c>
    </row>
    <row r="8216" spans="1:6" s="45" customFormat="1" ht="14.25">
      <c r="A8216" s="229">
        <v>2003163</v>
      </c>
      <c r="B8216" s="21" t="s">
        <v>31</v>
      </c>
      <c r="C8216" s="32" t="s">
        <v>9013</v>
      </c>
      <c r="D8216" s="33" t="s">
        <v>20</v>
      </c>
      <c r="E8216" s="34">
        <v>1475.87</v>
      </c>
      <c r="F8216" s="168">
        <f t="shared" si="142"/>
        <v>1475.87</v>
      </c>
    </row>
    <row r="8217" spans="1:6" s="45" customFormat="1" ht="14.25">
      <c r="A8217" s="229">
        <v>2003164</v>
      </c>
      <c r="B8217" s="21" t="s">
        <v>31</v>
      </c>
      <c r="C8217" s="32" t="s">
        <v>9014</v>
      </c>
      <c r="D8217" s="33" t="s">
        <v>20</v>
      </c>
      <c r="E8217" s="34">
        <v>1252.53</v>
      </c>
      <c r="F8217" s="168">
        <f t="shared" si="142"/>
        <v>1252.53</v>
      </c>
    </row>
    <row r="8218" spans="1:6" s="45" customFormat="1" ht="14.25">
      <c r="A8218" s="229">
        <v>2003145</v>
      </c>
      <c r="B8218" s="21" t="s">
        <v>31</v>
      </c>
      <c r="C8218" s="32" t="s">
        <v>9015</v>
      </c>
      <c r="D8218" s="33" t="s">
        <v>20</v>
      </c>
      <c r="E8218" s="34">
        <v>1094.1199999999999</v>
      </c>
      <c r="F8218" s="168">
        <f t="shared" si="142"/>
        <v>1094.1199999999999</v>
      </c>
    </row>
    <row r="8219" spans="1:6" s="45" customFormat="1" ht="14.25">
      <c r="A8219" s="229">
        <v>2003146</v>
      </c>
      <c r="B8219" s="21" t="s">
        <v>31</v>
      </c>
      <c r="C8219" s="32" t="s">
        <v>9016</v>
      </c>
      <c r="D8219" s="33" t="s">
        <v>20</v>
      </c>
      <c r="E8219" s="34">
        <v>935.92</v>
      </c>
      <c r="F8219" s="168">
        <f t="shared" si="142"/>
        <v>935.92</v>
      </c>
    </row>
    <row r="8220" spans="1:6" s="45" customFormat="1" ht="14.25">
      <c r="A8220" s="229">
        <v>2003165</v>
      </c>
      <c r="B8220" s="21" t="s">
        <v>31</v>
      </c>
      <c r="C8220" s="32" t="s">
        <v>9017</v>
      </c>
      <c r="D8220" s="33" t="s">
        <v>20</v>
      </c>
      <c r="E8220" s="34">
        <v>1487.83</v>
      </c>
      <c r="F8220" s="168">
        <f t="shared" si="142"/>
        <v>1487.83</v>
      </c>
    </row>
    <row r="8221" spans="1:6" s="45" customFormat="1" ht="14.25">
      <c r="A8221" s="229">
        <v>2003166</v>
      </c>
      <c r="B8221" s="21" t="s">
        <v>31</v>
      </c>
      <c r="C8221" s="32" t="s">
        <v>9018</v>
      </c>
      <c r="D8221" s="33" t="s">
        <v>20</v>
      </c>
      <c r="E8221" s="34">
        <v>1261.28</v>
      </c>
      <c r="F8221" s="168">
        <f t="shared" si="142"/>
        <v>1261.28</v>
      </c>
    </row>
    <row r="8222" spans="1:6" s="45" customFormat="1" ht="14.25">
      <c r="A8222" s="229">
        <v>2003819</v>
      </c>
      <c r="B8222" s="21" t="s">
        <v>31</v>
      </c>
      <c r="C8222" s="32" t="s">
        <v>9019</v>
      </c>
      <c r="D8222" s="33" t="s">
        <v>21</v>
      </c>
      <c r="E8222" s="34">
        <v>7.23</v>
      </c>
      <c r="F8222" s="168">
        <f t="shared" si="142"/>
        <v>7.23</v>
      </c>
    </row>
    <row r="8223" spans="1:6" s="45" customFormat="1" ht="14.25">
      <c r="A8223" s="229">
        <v>2004504</v>
      </c>
      <c r="B8223" s="21" t="s">
        <v>31</v>
      </c>
      <c r="C8223" s="32" t="s">
        <v>9020</v>
      </c>
      <c r="D8223" s="33" t="s">
        <v>44</v>
      </c>
      <c r="E8223" s="34">
        <v>17.53</v>
      </c>
      <c r="F8223" s="168">
        <f t="shared" si="142"/>
        <v>17.53</v>
      </c>
    </row>
    <row r="8224" spans="1:6" s="45" customFormat="1" ht="24">
      <c r="A8224" s="229">
        <v>2004519</v>
      </c>
      <c r="B8224" s="21" t="s">
        <v>31</v>
      </c>
      <c r="C8224" s="32" t="s">
        <v>9021</v>
      </c>
      <c r="D8224" s="33" t="s">
        <v>44</v>
      </c>
      <c r="E8224" s="34">
        <v>25.91</v>
      </c>
      <c r="F8224" s="168">
        <f t="shared" si="142"/>
        <v>25.91</v>
      </c>
    </row>
    <row r="8225" spans="1:6" s="45" customFormat="1" ht="24">
      <c r="A8225" s="229">
        <v>2004520</v>
      </c>
      <c r="B8225" s="21" t="s">
        <v>31</v>
      </c>
      <c r="C8225" s="32" t="s">
        <v>9022</v>
      </c>
      <c r="D8225" s="33" t="s">
        <v>44</v>
      </c>
      <c r="E8225" s="34">
        <v>21.37</v>
      </c>
      <c r="F8225" s="168">
        <f t="shared" si="142"/>
        <v>21.37</v>
      </c>
    </row>
    <row r="8226" spans="1:6" s="45" customFormat="1" ht="24">
      <c r="A8226" s="229">
        <v>2004521</v>
      </c>
      <c r="B8226" s="21" t="s">
        <v>31</v>
      </c>
      <c r="C8226" s="32" t="s">
        <v>9023</v>
      </c>
      <c r="D8226" s="33" t="s">
        <v>44</v>
      </c>
      <c r="E8226" s="34">
        <v>14.62</v>
      </c>
      <c r="F8226" s="168">
        <f t="shared" si="142"/>
        <v>14.62</v>
      </c>
    </row>
    <row r="8227" spans="1:6" s="45" customFormat="1" ht="24">
      <c r="A8227" s="229">
        <v>2004522</v>
      </c>
      <c r="B8227" s="21" t="s">
        <v>31</v>
      </c>
      <c r="C8227" s="32" t="s">
        <v>9024</v>
      </c>
      <c r="D8227" s="33" t="s">
        <v>44</v>
      </c>
      <c r="E8227" s="34">
        <v>10.68</v>
      </c>
      <c r="F8227" s="168">
        <f t="shared" si="142"/>
        <v>10.68</v>
      </c>
    </row>
    <row r="8228" spans="1:6" s="45" customFormat="1" ht="24">
      <c r="A8228" s="229">
        <v>2004518</v>
      </c>
      <c r="B8228" s="21" t="s">
        <v>31</v>
      </c>
      <c r="C8228" s="32" t="s">
        <v>9025</v>
      </c>
      <c r="D8228" s="33" t="s">
        <v>44</v>
      </c>
      <c r="E8228" s="34">
        <v>44.99</v>
      </c>
      <c r="F8228" s="168">
        <f t="shared" si="142"/>
        <v>44.99</v>
      </c>
    </row>
    <row r="8229" spans="1:6" s="45" customFormat="1" ht="14.25">
      <c r="A8229" s="229">
        <v>2003864</v>
      </c>
      <c r="B8229" s="21" t="s">
        <v>31</v>
      </c>
      <c r="C8229" s="32" t="s">
        <v>9026</v>
      </c>
      <c r="D8229" s="33" t="s">
        <v>25</v>
      </c>
      <c r="E8229" s="34">
        <v>13.73</v>
      </c>
      <c r="F8229" s="168">
        <f t="shared" si="142"/>
        <v>13.73</v>
      </c>
    </row>
    <row r="8230" spans="1:6" s="45" customFormat="1" ht="14.25">
      <c r="A8230" s="229">
        <v>2003863</v>
      </c>
      <c r="B8230" s="21" t="s">
        <v>31</v>
      </c>
      <c r="C8230" s="32" t="s">
        <v>9027</v>
      </c>
      <c r="D8230" s="33" t="s">
        <v>25</v>
      </c>
      <c r="E8230" s="34">
        <v>22.75</v>
      </c>
      <c r="F8230" s="168">
        <f t="shared" si="142"/>
        <v>22.75</v>
      </c>
    </row>
    <row r="8231" spans="1:6" s="45" customFormat="1" ht="14.25">
      <c r="A8231" s="229">
        <v>2004508</v>
      </c>
      <c r="B8231" s="21" t="s">
        <v>31</v>
      </c>
      <c r="C8231" s="32" t="s">
        <v>9028</v>
      </c>
      <c r="D8231" s="33" t="s">
        <v>21</v>
      </c>
      <c r="E8231" s="34">
        <v>12.3</v>
      </c>
      <c r="F8231" s="168">
        <f t="shared" si="142"/>
        <v>12.3</v>
      </c>
    </row>
    <row r="8232" spans="1:6" s="45" customFormat="1" ht="14.25">
      <c r="A8232" s="229">
        <v>2003316</v>
      </c>
      <c r="B8232" s="21" t="s">
        <v>31</v>
      </c>
      <c r="C8232" s="32" t="s">
        <v>9029</v>
      </c>
      <c r="D8232" s="33" t="s">
        <v>20</v>
      </c>
      <c r="E8232" s="34">
        <v>103.22</v>
      </c>
      <c r="F8232" s="168">
        <f t="shared" si="142"/>
        <v>103.22</v>
      </c>
    </row>
    <row r="8233" spans="1:6" s="45" customFormat="1" ht="14.25">
      <c r="A8233" s="229">
        <v>2003317</v>
      </c>
      <c r="B8233" s="21" t="s">
        <v>31</v>
      </c>
      <c r="C8233" s="32" t="s">
        <v>9030</v>
      </c>
      <c r="D8233" s="33" t="s">
        <v>20</v>
      </c>
      <c r="E8233" s="34">
        <v>97.85</v>
      </c>
      <c r="F8233" s="168">
        <f t="shared" si="142"/>
        <v>97.85</v>
      </c>
    </row>
    <row r="8234" spans="1:6" s="45" customFormat="1" ht="14.25">
      <c r="A8234" s="229">
        <v>2003767</v>
      </c>
      <c r="B8234" s="21" t="s">
        <v>31</v>
      </c>
      <c r="C8234" s="32" t="s">
        <v>9031</v>
      </c>
      <c r="D8234" s="33" t="s">
        <v>44</v>
      </c>
      <c r="E8234" s="34">
        <v>130.37</v>
      </c>
      <c r="F8234" s="168">
        <f t="shared" si="142"/>
        <v>130.37</v>
      </c>
    </row>
    <row r="8235" spans="1:6" s="45" customFormat="1" ht="14.25">
      <c r="A8235" s="229">
        <v>2003844</v>
      </c>
      <c r="B8235" s="21" t="s">
        <v>31</v>
      </c>
      <c r="C8235" s="32" t="s">
        <v>9032</v>
      </c>
      <c r="D8235" s="33" t="s">
        <v>44</v>
      </c>
      <c r="E8235" s="34">
        <v>127.53</v>
      </c>
      <c r="F8235" s="168">
        <f t="shared" si="142"/>
        <v>127.53</v>
      </c>
    </row>
    <row r="8236" spans="1:6" s="45" customFormat="1" ht="14.25">
      <c r="A8236" s="229">
        <v>2003576</v>
      </c>
      <c r="B8236" s="21" t="s">
        <v>31</v>
      </c>
      <c r="C8236" s="32" t="s">
        <v>9033</v>
      </c>
      <c r="D8236" s="33" t="s">
        <v>44</v>
      </c>
      <c r="E8236" s="34">
        <v>14.78</v>
      </c>
      <c r="F8236" s="168">
        <f t="shared" si="142"/>
        <v>14.78</v>
      </c>
    </row>
    <row r="8237" spans="1:6" s="45" customFormat="1" ht="14.25">
      <c r="A8237" s="229">
        <v>2003858</v>
      </c>
      <c r="B8237" s="21" t="s">
        <v>31</v>
      </c>
      <c r="C8237" s="32" t="s">
        <v>9034</v>
      </c>
      <c r="D8237" s="33" t="s">
        <v>44</v>
      </c>
      <c r="E8237" s="34">
        <v>11.94</v>
      </c>
      <c r="F8237" s="168">
        <f t="shared" si="142"/>
        <v>11.94</v>
      </c>
    </row>
    <row r="8238" spans="1:6" s="45" customFormat="1" ht="14.25">
      <c r="A8238" s="229">
        <v>2003850</v>
      </c>
      <c r="B8238" s="21" t="s">
        <v>31</v>
      </c>
      <c r="C8238" s="32" t="s">
        <v>9035</v>
      </c>
      <c r="D8238" s="33" t="s">
        <v>44</v>
      </c>
      <c r="E8238" s="34">
        <v>169.17</v>
      </c>
      <c r="F8238" s="168">
        <f t="shared" si="142"/>
        <v>169.17</v>
      </c>
    </row>
    <row r="8239" spans="1:6" s="45" customFormat="1" ht="14.25">
      <c r="A8239" s="229">
        <v>2003849</v>
      </c>
      <c r="B8239" s="21" t="s">
        <v>31</v>
      </c>
      <c r="C8239" s="32" t="s">
        <v>9036</v>
      </c>
      <c r="D8239" s="33" t="s">
        <v>44</v>
      </c>
      <c r="E8239" s="34">
        <v>73.099999999999994</v>
      </c>
      <c r="F8239" s="168">
        <f t="shared" ref="F8239:F8302" si="143">E8239*$F$5038</f>
        <v>73.099999999999994</v>
      </c>
    </row>
    <row r="8240" spans="1:6" s="45" customFormat="1" ht="14.25">
      <c r="A8240" s="229">
        <v>2003868</v>
      </c>
      <c r="B8240" s="21" t="s">
        <v>31</v>
      </c>
      <c r="C8240" s="32" t="s">
        <v>9037</v>
      </c>
      <c r="D8240" s="33" t="s">
        <v>44</v>
      </c>
      <c r="E8240" s="34">
        <v>151.29</v>
      </c>
      <c r="F8240" s="168">
        <f t="shared" si="143"/>
        <v>151.29</v>
      </c>
    </row>
    <row r="8241" spans="1:6" s="45" customFormat="1" ht="14.25">
      <c r="A8241" s="229">
        <v>2003369</v>
      </c>
      <c r="B8241" s="21" t="s">
        <v>31</v>
      </c>
      <c r="C8241" s="32" t="s">
        <v>9038</v>
      </c>
      <c r="D8241" s="33" t="s">
        <v>21</v>
      </c>
      <c r="E8241" s="34">
        <v>106.14</v>
      </c>
      <c r="F8241" s="168">
        <f t="shared" si="143"/>
        <v>106.14</v>
      </c>
    </row>
    <row r="8242" spans="1:6" s="45" customFormat="1" ht="14.25">
      <c r="A8242" s="229">
        <v>2003368</v>
      </c>
      <c r="B8242" s="21" t="s">
        <v>31</v>
      </c>
      <c r="C8242" s="32" t="s">
        <v>9039</v>
      </c>
      <c r="D8242" s="33" t="s">
        <v>21</v>
      </c>
      <c r="E8242" s="34">
        <v>91.11</v>
      </c>
      <c r="F8242" s="168">
        <f t="shared" si="143"/>
        <v>91.11</v>
      </c>
    </row>
    <row r="8243" spans="1:6" s="45" customFormat="1" ht="14.25">
      <c r="A8243" s="229">
        <v>2003939</v>
      </c>
      <c r="B8243" s="21" t="s">
        <v>31</v>
      </c>
      <c r="C8243" s="32" t="s">
        <v>9040</v>
      </c>
      <c r="D8243" s="33" t="s">
        <v>21</v>
      </c>
      <c r="E8243" s="34">
        <v>63.05</v>
      </c>
      <c r="F8243" s="168">
        <f t="shared" si="143"/>
        <v>63.05</v>
      </c>
    </row>
    <row r="8244" spans="1:6" s="45" customFormat="1" ht="14.25">
      <c r="A8244" s="229">
        <v>2003940</v>
      </c>
      <c r="B8244" s="21" t="s">
        <v>31</v>
      </c>
      <c r="C8244" s="32" t="s">
        <v>9041</v>
      </c>
      <c r="D8244" s="33" t="s">
        <v>21</v>
      </c>
      <c r="E8244" s="34">
        <v>47.98</v>
      </c>
      <c r="F8244" s="168">
        <f t="shared" si="143"/>
        <v>47.98</v>
      </c>
    </row>
    <row r="8245" spans="1:6" s="45" customFormat="1" ht="14.25">
      <c r="A8245" s="229">
        <v>2003371</v>
      </c>
      <c r="B8245" s="21" t="s">
        <v>31</v>
      </c>
      <c r="C8245" s="32" t="s">
        <v>9042</v>
      </c>
      <c r="D8245" s="33" t="s">
        <v>21</v>
      </c>
      <c r="E8245" s="34">
        <v>77.27</v>
      </c>
      <c r="F8245" s="168">
        <f t="shared" si="143"/>
        <v>77.27</v>
      </c>
    </row>
    <row r="8246" spans="1:6" s="45" customFormat="1" ht="14.25">
      <c r="A8246" s="229">
        <v>2003370</v>
      </c>
      <c r="B8246" s="21" t="s">
        <v>31</v>
      </c>
      <c r="C8246" s="32" t="s">
        <v>9043</v>
      </c>
      <c r="D8246" s="33" t="s">
        <v>21</v>
      </c>
      <c r="E8246" s="34">
        <v>64.569999999999993</v>
      </c>
      <c r="F8246" s="168">
        <f t="shared" si="143"/>
        <v>64.569999999999993</v>
      </c>
    </row>
    <row r="8247" spans="1:6" s="45" customFormat="1" ht="14.25">
      <c r="A8247" s="229">
        <v>2003941</v>
      </c>
      <c r="B8247" s="21" t="s">
        <v>31</v>
      </c>
      <c r="C8247" s="32" t="s">
        <v>9044</v>
      </c>
      <c r="D8247" s="33" t="s">
        <v>21</v>
      </c>
      <c r="E8247" s="34">
        <v>53.93</v>
      </c>
      <c r="F8247" s="168">
        <f t="shared" si="143"/>
        <v>53.93</v>
      </c>
    </row>
    <row r="8248" spans="1:6" s="45" customFormat="1" ht="14.25">
      <c r="A8248" s="229">
        <v>2003942</v>
      </c>
      <c r="B8248" s="21" t="s">
        <v>31</v>
      </c>
      <c r="C8248" s="32" t="s">
        <v>9045</v>
      </c>
      <c r="D8248" s="33" t="s">
        <v>21</v>
      </c>
      <c r="E8248" s="34">
        <v>41.19</v>
      </c>
      <c r="F8248" s="168">
        <f t="shared" si="143"/>
        <v>41.19</v>
      </c>
    </row>
    <row r="8249" spans="1:6" s="45" customFormat="1" ht="14.25">
      <c r="A8249" s="229">
        <v>2003373</v>
      </c>
      <c r="B8249" s="21" t="s">
        <v>31</v>
      </c>
      <c r="C8249" s="32" t="s">
        <v>9046</v>
      </c>
      <c r="D8249" s="33" t="s">
        <v>21</v>
      </c>
      <c r="E8249" s="34">
        <v>63.06</v>
      </c>
      <c r="F8249" s="168">
        <f t="shared" si="143"/>
        <v>63.06</v>
      </c>
    </row>
    <row r="8250" spans="1:6" s="45" customFormat="1" ht="14.25">
      <c r="A8250" s="229">
        <v>2003372</v>
      </c>
      <c r="B8250" s="21" t="s">
        <v>31</v>
      </c>
      <c r="C8250" s="32" t="s">
        <v>9047</v>
      </c>
      <c r="D8250" s="33" t="s">
        <v>21</v>
      </c>
      <c r="E8250" s="34">
        <v>56.89</v>
      </c>
      <c r="F8250" s="168">
        <f t="shared" si="143"/>
        <v>56.89</v>
      </c>
    </row>
    <row r="8251" spans="1:6" s="45" customFormat="1" ht="14.25">
      <c r="A8251" s="229">
        <v>2003943</v>
      </c>
      <c r="B8251" s="21" t="s">
        <v>31</v>
      </c>
      <c r="C8251" s="32" t="s">
        <v>9048</v>
      </c>
      <c r="D8251" s="33" t="s">
        <v>21</v>
      </c>
      <c r="E8251" s="34">
        <v>25.4</v>
      </c>
      <c r="F8251" s="168">
        <f t="shared" si="143"/>
        <v>25.4</v>
      </c>
    </row>
    <row r="8252" spans="1:6" s="45" customFormat="1" ht="14.25">
      <c r="A8252" s="229">
        <v>2003944</v>
      </c>
      <c r="B8252" s="21" t="s">
        <v>31</v>
      </c>
      <c r="C8252" s="32" t="s">
        <v>9049</v>
      </c>
      <c r="D8252" s="33" t="s">
        <v>21</v>
      </c>
      <c r="E8252" s="34">
        <v>19.23</v>
      </c>
      <c r="F8252" s="168">
        <f t="shared" si="143"/>
        <v>19.23</v>
      </c>
    </row>
    <row r="8253" spans="1:6" s="45" customFormat="1" ht="14.25">
      <c r="A8253" s="229">
        <v>2003375</v>
      </c>
      <c r="B8253" s="21" t="s">
        <v>31</v>
      </c>
      <c r="C8253" s="32" t="s">
        <v>9050</v>
      </c>
      <c r="D8253" s="33" t="s">
        <v>21</v>
      </c>
      <c r="E8253" s="34">
        <v>40.31</v>
      </c>
      <c r="F8253" s="168">
        <f t="shared" si="143"/>
        <v>40.31</v>
      </c>
    </row>
    <row r="8254" spans="1:6" s="45" customFormat="1" ht="14.25">
      <c r="A8254" s="229">
        <v>2003374</v>
      </c>
      <c r="B8254" s="21" t="s">
        <v>31</v>
      </c>
      <c r="C8254" s="32" t="s">
        <v>9051</v>
      </c>
      <c r="D8254" s="33" t="s">
        <v>21</v>
      </c>
      <c r="E8254" s="34">
        <v>35.770000000000003</v>
      </c>
      <c r="F8254" s="168">
        <f t="shared" si="143"/>
        <v>35.770000000000003</v>
      </c>
    </row>
    <row r="8255" spans="1:6" s="45" customFormat="1" ht="14.25">
      <c r="A8255" s="229">
        <v>2003945</v>
      </c>
      <c r="B8255" s="21" t="s">
        <v>31</v>
      </c>
      <c r="C8255" s="32" t="s">
        <v>9052</v>
      </c>
      <c r="D8255" s="33" t="s">
        <v>21</v>
      </c>
      <c r="E8255" s="34">
        <v>19.03</v>
      </c>
      <c r="F8255" s="168">
        <f t="shared" si="143"/>
        <v>19.03</v>
      </c>
    </row>
    <row r="8256" spans="1:6" s="45" customFormat="1" ht="14.25">
      <c r="A8256" s="229">
        <v>2003946</v>
      </c>
      <c r="B8256" s="21" t="s">
        <v>31</v>
      </c>
      <c r="C8256" s="32" t="s">
        <v>9053</v>
      </c>
      <c r="D8256" s="33" t="s">
        <v>21</v>
      </c>
      <c r="E8256" s="34">
        <v>14.49</v>
      </c>
      <c r="F8256" s="168">
        <f t="shared" si="143"/>
        <v>14.49</v>
      </c>
    </row>
    <row r="8257" spans="1:6" s="45" customFormat="1" ht="14.25">
      <c r="A8257" s="229">
        <v>2003377</v>
      </c>
      <c r="B8257" s="21" t="s">
        <v>31</v>
      </c>
      <c r="C8257" s="32" t="s">
        <v>9054</v>
      </c>
      <c r="D8257" s="33" t="s">
        <v>21</v>
      </c>
      <c r="E8257" s="34">
        <v>55.09</v>
      </c>
      <c r="F8257" s="168">
        <f t="shared" si="143"/>
        <v>55.09</v>
      </c>
    </row>
    <row r="8258" spans="1:6" s="45" customFormat="1" ht="14.25">
      <c r="A8258" s="229">
        <v>2003376</v>
      </c>
      <c r="B8258" s="21" t="s">
        <v>31</v>
      </c>
      <c r="C8258" s="32" t="s">
        <v>9055</v>
      </c>
      <c r="D8258" s="33" t="s">
        <v>21</v>
      </c>
      <c r="E8258" s="34">
        <v>50.18</v>
      </c>
      <c r="F8258" s="168">
        <f t="shared" si="143"/>
        <v>50.18</v>
      </c>
    </row>
    <row r="8259" spans="1:6" s="45" customFormat="1" ht="14.25">
      <c r="A8259" s="229">
        <v>2003947</v>
      </c>
      <c r="B8259" s="21" t="s">
        <v>31</v>
      </c>
      <c r="C8259" s="32" t="s">
        <v>9056</v>
      </c>
      <c r="D8259" s="33" t="s">
        <v>21</v>
      </c>
      <c r="E8259" s="34">
        <v>19.95</v>
      </c>
      <c r="F8259" s="168">
        <f t="shared" si="143"/>
        <v>19.95</v>
      </c>
    </row>
    <row r="8260" spans="1:6" s="45" customFormat="1" ht="14.25">
      <c r="A8260" s="229">
        <v>2003948</v>
      </c>
      <c r="B8260" s="21" t="s">
        <v>31</v>
      </c>
      <c r="C8260" s="32" t="s">
        <v>9057</v>
      </c>
      <c r="D8260" s="33" t="s">
        <v>21</v>
      </c>
      <c r="E8260" s="34">
        <v>15.03</v>
      </c>
      <c r="F8260" s="168">
        <f t="shared" si="143"/>
        <v>15.03</v>
      </c>
    </row>
    <row r="8261" spans="1:6" s="45" customFormat="1" ht="14.25">
      <c r="A8261" s="229">
        <v>2003379</v>
      </c>
      <c r="B8261" s="21" t="s">
        <v>31</v>
      </c>
      <c r="C8261" s="32" t="s">
        <v>9058</v>
      </c>
      <c r="D8261" s="33" t="s">
        <v>21</v>
      </c>
      <c r="E8261" s="34">
        <v>31.53</v>
      </c>
      <c r="F8261" s="168">
        <f t="shared" si="143"/>
        <v>31.53</v>
      </c>
    </row>
    <row r="8262" spans="1:6" s="45" customFormat="1" ht="14.25">
      <c r="A8262" s="229">
        <v>2003378</v>
      </c>
      <c r="B8262" s="21" t="s">
        <v>31</v>
      </c>
      <c r="C8262" s="32" t="s">
        <v>9059</v>
      </c>
      <c r="D8262" s="33" t="s">
        <v>21</v>
      </c>
      <c r="E8262" s="34">
        <v>28.22</v>
      </c>
      <c r="F8262" s="168">
        <f t="shared" si="143"/>
        <v>28.22</v>
      </c>
    </row>
    <row r="8263" spans="1:6" s="45" customFormat="1" ht="14.25">
      <c r="A8263" s="229">
        <v>2003949</v>
      </c>
      <c r="B8263" s="21" t="s">
        <v>31</v>
      </c>
      <c r="C8263" s="32" t="s">
        <v>9060</v>
      </c>
      <c r="D8263" s="33" t="s">
        <v>21</v>
      </c>
      <c r="E8263" s="34">
        <v>13.69</v>
      </c>
      <c r="F8263" s="168">
        <f t="shared" si="143"/>
        <v>13.69</v>
      </c>
    </row>
    <row r="8264" spans="1:6" s="45" customFormat="1" ht="14.25">
      <c r="A8264" s="229">
        <v>2003950</v>
      </c>
      <c r="B8264" s="21" t="s">
        <v>31</v>
      </c>
      <c r="C8264" s="32" t="s">
        <v>9061</v>
      </c>
      <c r="D8264" s="33" t="s">
        <v>21</v>
      </c>
      <c r="E8264" s="34">
        <v>10.38</v>
      </c>
      <c r="F8264" s="168">
        <f t="shared" si="143"/>
        <v>10.38</v>
      </c>
    </row>
    <row r="8265" spans="1:6" s="45" customFormat="1" ht="14.25">
      <c r="A8265" s="229">
        <v>2003381</v>
      </c>
      <c r="B8265" s="21" t="s">
        <v>31</v>
      </c>
      <c r="C8265" s="32" t="s">
        <v>9062</v>
      </c>
      <c r="D8265" s="33" t="s">
        <v>21</v>
      </c>
      <c r="E8265" s="34">
        <v>52.82</v>
      </c>
      <c r="F8265" s="168">
        <f t="shared" si="143"/>
        <v>52.82</v>
      </c>
    </row>
    <row r="8266" spans="1:6" s="45" customFormat="1" ht="14.25">
      <c r="A8266" s="229">
        <v>2003380</v>
      </c>
      <c r="B8266" s="21" t="s">
        <v>31</v>
      </c>
      <c r="C8266" s="32" t="s">
        <v>9063</v>
      </c>
      <c r="D8266" s="33" t="s">
        <v>21</v>
      </c>
      <c r="E8266" s="34">
        <v>47.15</v>
      </c>
      <c r="F8266" s="168">
        <f t="shared" si="143"/>
        <v>47.15</v>
      </c>
    </row>
    <row r="8267" spans="1:6" s="45" customFormat="1" ht="14.25">
      <c r="A8267" s="229">
        <v>2003951</v>
      </c>
      <c r="B8267" s="21" t="s">
        <v>31</v>
      </c>
      <c r="C8267" s="32" t="s">
        <v>9064</v>
      </c>
      <c r="D8267" s="33" t="s">
        <v>21</v>
      </c>
      <c r="E8267" s="34">
        <v>23.29</v>
      </c>
      <c r="F8267" s="168">
        <f t="shared" si="143"/>
        <v>23.29</v>
      </c>
    </row>
    <row r="8268" spans="1:6" s="45" customFormat="1" ht="14.25">
      <c r="A8268" s="229">
        <v>2003952</v>
      </c>
      <c r="B8268" s="21" t="s">
        <v>31</v>
      </c>
      <c r="C8268" s="32" t="s">
        <v>9065</v>
      </c>
      <c r="D8268" s="33" t="s">
        <v>21</v>
      </c>
      <c r="E8268" s="34">
        <v>17.61</v>
      </c>
      <c r="F8268" s="168">
        <f t="shared" si="143"/>
        <v>17.61</v>
      </c>
    </row>
    <row r="8269" spans="1:6" s="45" customFormat="1" ht="14.25">
      <c r="A8269" s="229">
        <v>2003383</v>
      </c>
      <c r="B8269" s="21" t="s">
        <v>31</v>
      </c>
      <c r="C8269" s="32" t="s">
        <v>9066</v>
      </c>
      <c r="D8269" s="33" t="s">
        <v>21</v>
      </c>
      <c r="E8269" s="34">
        <v>88.54</v>
      </c>
      <c r="F8269" s="168">
        <f t="shared" si="143"/>
        <v>88.54</v>
      </c>
    </row>
    <row r="8270" spans="1:6" s="45" customFormat="1" ht="14.25">
      <c r="A8270" s="229">
        <v>2003382</v>
      </c>
      <c r="B8270" s="21" t="s">
        <v>31</v>
      </c>
      <c r="C8270" s="32" t="s">
        <v>9067</v>
      </c>
      <c r="D8270" s="33" t="s">
        <v>21</v>
      </c>
      <c r="E8270" s="34">
        <v>77.959999999999994</v>
      </c>
      <c r="F8270" s="168">
        <f t="shared" si="143"/>
        <v>77.959999999999994</v>
      </c>
    </row>
    <row r="8271" spans="1:6" s="45" customFormat="1" ht="14.25">
      <c r="A8271" s="229">
        <v>2003953</v>
      </c>
      <c r="B8271" s="21" t="s">
        <v>31</v>
      </c>
      <c r="C8271" s="32" t="s">
        <v>9068</v>
      </c>
      <c r="D8271" s="33" t="s">
        <v>21</v>
      </c>
      <c r="E8271" s="34">
        <v>42.28</v>
      </c>
      <c r="F8271" s="168">
        <f t="shared" si="143"/>
        <v>42.28</v>
      </c>
    </row>
    <row r="8272" spans="1:6" s="45" customFormat="1" ht="14.25">
      <c r="A8272" s="229">
        <v>2003954</v>
      </c>
      <c r="B8272" s="21" t="s">
        <v>31</v>
      </c>
      <c r="C8272" s="32" t="s">
        <v>9069</v>
      </c>
      <c r="D8272" s="33" t="s">
        <v>21</v>
      </c>
      <c r="E8272" s="34">
        <v>31.68</v>
      </c>
      <c r="F8272" s="168">
        <f t="shared" si="143"/>
        <v>31.68</v>
      </c>
    </row>
    <row r="8273" spans="1:6" s="45" customFormat="1" ht="14.25">
      <c r="A8273" s="229">
        <v>2004514</v>
      </c>
      <c r="B8273" s="21" t="s">
        <v>31</v>
      </c>
      <c r="C8273" s="32" t="s">
        <v>9070</v>
      </c>
      <c r="D8273" s="33" t="s">
        <v>21</v>
      </c>
      <c r="E8273" s="34">
        <v>15.08</v>
      </c>
      <c r="F8273" s="168">
        <f t="shared" si="143"/>
        <v>15.08</v>
      </c>
    </row>
    <row r="8274" spans="1:6" s="45" customFormat="1" ht="14.25">
      <c r="A8274" s="229">
        <v>2004515</v>
      </c>
      <c r="B8274" s="21" t="s">
        <v>31</v>
      </c>
      <c r="C8274" s="32" t="s">
        <v>9071</v>
      </c>
      <c r="D8274" s="33" t="s">
        <v>21</v>
      </c>
      <c r="E8274" s="34">
        <v>39.630000000000003</v>
      </c>
      <c r="F8274" s="168">
        <f t="shared" si="143"/>
        <v>39.630000000000003</v>
      </c>
    </row>
    <row r="8275" spans="1:6" s="45" customFormat="1" ht="14.25">
      <c r="A8275" s="229">
        <v>2005759</v>
      </c>
      <c r="B8275" s="21" t="s">
        <v>31</v>
      </c>
      <c r="C8275" s="32" t="s">
        <v>9072</v>
      </c>
      <c r="D8275" s="33" t="s">
        <v>21</v>
      </c>
      <c r="E8275" s="34">
        <v>51.63</v>
      </c>
      <c r="F8275" s="168">
        <f t="shared" si="143"/>
        <v>51.63</v>
      </c>
    </row>
    <row r="8276" spans="1:6" s="45" customFormat="1" ht="14.25">
      <c r="A8276" s="229">
        <v>2005764</v>
      </c>
      <c r="B8276" s="21" t="s">
        <v>31</v>
      </c>
      <c r="C8276" s="32" t="s">
        <v>9073</v>
      </c>
      <c r="D8276" s="33" t="s">
        <v>21</v>
      </c>
      <c r="E8276" s="34">
        <v>66.36</v>
      </c>
      <c r="F8276" s="168">
        <f t="shared" si="143"/>
        <v>66.36</v>
      </c>
    </row>
    <row r="8277" spans="1:6" s="45" customFormat="1" ht="14.25">
      <c r="A8277" s="229">
        <v>2003678</v>
      </c>
      <c r="B8277" s="21" t="s">
        <v>31</v>
      </c>
      <c r="C8277" s="32" t="s">
        <v>9074</v>
      </c>
      <c r="D8277" s="33" t="s">
        <v>20</v>
      </c>
      <c r="E8277" s="34">
        <v>2145.0100000000002</v>
      </c>
      <c r="F8277" s="168">
        <f t="shared" si="143"/>
        <v>2145.0100000000002</v>
      </c>
    </row>
    <row r="8278" spans="1:6" s="45" customFormat="1" ht="14.25">
      <c r="A8278" s="229">
        <v>2003677</v>
      </c>
      <c r="B8278" s="21" t="s">
        <v>31</v>
      </c>
      <c r="C8278" s="32" t="s">
        <v>9075</v>
      </c>
      <c r="D8278" s="33" t="s">
        <v>20</v>
      </c>
      <c r="E8278" s="34">
        <v>1890.03</v>
      </c>
      <c r="F8278" s="168">
        <f t="shared" si="143"/>
        <v>1890.03</v>
      </c>
    </row>
    <row r="8279" spans="1:6" s="45" customFormat="1" ht="14.25">
      <c r="A8279" s="229">
        <v>2003680</v>
      </c>
      <c r="B8279" s="21" t="s">
        <v>31</v>
      </c>
      <c r="C8279" s="32" t="s">
        <v>9076</v>
      </c>
      <c r="D8279" s="33" t="s">
        <v>20</v>
      </c>
      <c r="E8279" s="34">
        <v>2114.0300000000002</v>
      </c>
      <c r="F8279" s="168">
        <f t="shared" si="143"/>
        <v>2114.0300000000002</v>
      </c>
    </row>
    <row r="8280" spans="1:6" s="45" customFormat="1" ht="14.25">
      <c r="A8280" s="229">
        <v>2003679</v>
      </c>
      <c r="B8280" s="21" t="s">
        <v>31</v>
      </c>
      <c r="C8280" s="32" t="s">
        <v>9077</v>
      </c>
      <c r="D8280" s="33" t="s">
        <v>20</v>
      </c>
      <c r="E8280" s="34">
        <v>1869.31</v>
      </c>
      <c r="F8280" s="168">
        <f t="shared" si="143"/>
        <v>1869.31</v>
      </c>
    </row>
    <row r="8281" spans="1:6" s="45" customFormat="1" ht="14.25">
      <c r="A8281" s="229">
        <v>2003682</v>
      </c>
      <c r="B8281" s="21" t="s">
        <v>31</v>
      </c>
      <c r="C8281" s="32" t="s">
        <v>9078</v>
      </c>
      <c r="D8281" s="33" t="s">
        <v>20</v>
      </c>
      <c r="E8281" s="34">
        <v>2423.25</v>
      </c>
      <c r="F8281" s="168">
        <f t="shared" si="143"/>
        <v>2423.25</v>
      </c>
    </row>
    <row r="8282" spans="1:6" s="45" customFormat="1" ht="14.25">
      <c r="A8282" s="229">
        <v>2003681</v>
      </c>
      <c r="B8282" s="21" t="s">
        <v>31</v>
      </c>
      <c r="C8282" s="32" t="s">
        <v>9079</v>
      </c>
      <c r="D8282" s="33" t="s">
        <v>20</v>
      </c>
      <c r="E8282" s="34">
        <v>2118.4499999999998</v>
      </c>
      <c r="F8282" s="168">
        <f t="shared" si="143"/>
        <v>2118.4499999999998</v>
      </c>
    </row>
    <row r="8283" spans="1:6" s="45" customFormat="1" ht="14.25">
      <c r="A8283" s="229">
        <v>2003684</v>
      </c>
      <c r="B8283" s="21" t="s">
        <v>31</v>
      </c>
      <c r="C8283" s="32" t="s">
        <v>9080</v>
      </c>
      <c r="D8283" s="33" t="s">
        <v>20</v>
      </c>
      <c r="E8283" s="34">
        <v>2901.06</v>
      </c>
      <c r="F8283" s="168">
        <f t="shared" si="143"/>
        <v>2901.06</v>
      </c>
    </row>
    <row r="8284" spans="1:6" s="45" customFormat="1" ht="14.25">
      <c r="A8284" s="229">
        <v>2003683</v>
      </c>
      <c r="B8284" s="21" t="s">
        <v>31</v>
      </c>
      <c r="C8284" s="32" t="s">
        <v>9081</v>
      </c>
      <c r="D8284" s="33" t="s">
        <v>20</v>
      </c>
      <c r="E8284" s="34">
        <v>2537.65</v>
      </c>
      <c r="F8284" s="168">
        <f t="shared" si="143"/>
        <v>2537.65</v>
      </c>
    </row>
    <row r="8285" spans="1:6" s="45" customFormat="1" ht="14.25">
      <c r="A8285" s="229">
        <v>2003686</v>
      </c>
      <c r="B8285" s="21" t="s">
        <v>31</v>
      </c>
      <c r="C8285" s="32" t="s">
        <v>9082</v>
      </c>
      <c r="D8285" s="33" t="s">
        <v>20</v>
      </c>
      <c r="E8285" s="34">
        <v>3424.25</v>
      </c>
      <c r="F8285" s="168">
        <f t="shared" si="143"/>
        <v>3424.25</v>
      </c>
    </row>
    <row r="8286" spans="1:6" s="45" customFormat="1" ht="14.25">
      <c r="A8286" s="229">
        <v>2003685</v>
      </c>
      <c r="B8286" s="21" t="s">
        <v>31</v>
      </c>
      <c r="C8286" s="32" t="s">
        <v>9083</v>
      </c>
      <c r="D8286" s="33" t="s">
        <v>20</v>
      </c>
      <c r="E8286" s="34">
        <v>3000.75</v>
      </c>
      <c r="F8286" s="168">
        <f t="shared" si="143"/>
        <v>3000.75</v>
      </c>
    </row>
    <row r="8287" spans="1:6" s="45" customFormat="1" ht="14.25">
      <c r="A8287" s="229">
        <v>2003688</v>
      </c>
      <c r="B8287" s="21" t="s">
        <v>31</v>
      </c>
      <c r="C8287" s="32" t="s">
        <v>9084</v>
      </c>
      <c r="D8287" s="33" t="s">
        <v>20</v>
      </c>
      <c r="E8287" s="34">
        <v>4274.82</v>
      </c>
      <c r="F8287" s="168">
        <f t="shared" si="143"/>
        <v>4274.82</v>
      </c>
    </row>
    <row r="8288" spans="1:6" s="45" customFormat="1" ht="14.25">
      <c r="A8288" s="229">
        <v>2003687</v>
      </c>
      <c r="B8288" s="21" t="s">
        <v>31</v>
      </c>
      <c r="C8288" s="32" t="s">
        <v>9085</v>
      </c>
      <c r="D8288" s="33" t="s">
        <v>20</v>
      </c>
      <c r="E8288" s="34">
        <v>3761.93</v>
      </c>
      <c r="F8288" s="168">
        <f t="shared" si="143"/>
        <v>3761.93</v>
      </c>
    </row>
    <row r="8289" spans="1:6" s="45" customFormat="1" ht="14.25">
      <c r="A8289" s="229">
        <v>2003690</v>
      </c>
      <c r="B8289" s="21" t="s">
        <v>31</v>
      </c>
      <c r="C8289" s="32" t="s">
        <v>9086</v>
      </c>
      <c r="D8289" s="33" t="s">
        <v>20</v>
      </c>
      <c r="E8289" s="34">
        <v>2488.36</v>
      </c>
      <c r="F8289" s="168">
        <f t="shared" si="143"/>
        <v>2488.36</v>
      </c>
    </row>
    <row r="8290" spans="1:6" s="45" customFormat="1" ht="14.25">
      <c r="A8290" s="229">
        <v>2003689</v>
      </c>
      <c r="B8290" s="21" t="s">
        <v>31</v>
      </c>
      <c r="C8290" s="32" t="s">
        <v>9087</v>
      </c>
      <c r="D8290" s="33" t="s">
        <v>20</v>
      </c>
      <c r="E8290" s="34">
        <v>2190.88</v>
      </c>
      <c r="F8290" s="168">
        <f t="shared" si="143"/>
        <v>2190.88</v>
      </c>
    </row>
    <row r="8291" spans="1:6" s="45" customFormat="1" ht="14.25">
      <c r="A8291" s="229">
        <v>2003692</v>
      </c>
      <c r="B8291" s="21" t="s">
        <v>31</v>
      </c>
      <c r="C8291" s="32" t="s">
        <v>9088</v>
      </c>
      <c r="D8291" s="33" t="s">
        <v>20</v>
      </c>
      <c r="E8291" s="34">
        <v>2461.81</v>
      </c>
      <c r="F8291" s="168">
        <f t="shared" si="143"/>
        <v>2461.81</v>
      </c>
    </row>
    <row r="8292" spans="1:6" s="45" customFormat="1" ht="14.25">
      <c r="A8292" s="229">
        <v>2003691</v>
      </c>
      <c r="B8292" s="21" t="s">
        <v>31</v>
      </c>
      <c r="C8292" s="32" t="s">
        <v>9089</v>
      </c>
      <c r="D8292" s="33" t="s">
        <v>20</v>
      </c>
      <c r="E8292" s="34">
        <v>2173.12</v>
      </c>
      <c r="F8292" s="168">
        <f t="shared" si="143"/>
        <v>2173.12</v>
      </c>
    </row>
    <row r="8293" spans="1:6" s="45" customFormat="1" ht="14.25">
      <c r="A8293" s="229">
        <v>2003694</v>
      </c>
      <c r="B8293" s="21" t="s">
        <v>31</v>
      </c>
      <c r="C8293" s="32" t="s">
        <v>9090</v>
      </c>
      <c r="D8293" s="33" t="s">
        <v>20</v>
      </c>
      <c r="E8293" s="34">
        <v>2792.57</v>
      </c>
      <c r="F8293" s="168">
        <f t="shared" si="143"/>
        <v>2792.57</v>
      </c>
    </row>
    <row r="8294" spans="1:6" s="45" customFormat="1" ht="14.25">
      <c r="A8294" s="229">
        <v>2003693</v>
      </c>
      <c r="B8294" s="21" t="s">
        <v>31</v>
      </c>
      <c r="C8294" s="32" t="s">
        <v>9091</v>
      </c>
      <c r="D8294" s="33" t="s">
        <v>20</v>
      </c>
      <c r="E8294" s="34">
        <v>2437.94</v>
      </c>
      <c r="F8294" s="168">
        <f t="shared" si="143"/>
        <v>2437.94</v>
      </c>
    </row>
    <row r="8295" spans="1:6" s="45" customFormat="1" ht="14.25">
      <c r="A8295" s="229">
        <v>2003696</v>
      </c>
      <c r="B8295" s="21" t="s">
        <v>31</v>
      </c>
      <c r="C8295" s="32" t="s">
        <v>9092</v>
      </c>
      <c r="D8295" s="33" t="s">
        <v>20</v>
      </c>
      <c r="E8295" s="34">
        <v>3131.79</v>
      </c>
      <c r="F8295" s="168">
        <f t="shared" si="143"/>
        <v>3131.79</v>
      </c>
    </row>
    <row r="8296" spans="1:6" s="45" customFormat="1" ht="14.25">
      <c r="A8296" s="229">
        <v>2003695</v>
      </c>
      <c r="B8296" s="21" t="s">
        <v>31</v>
      </c>
      <c r="C8296" s="32" t="s">
        <v>9093</v>
      </c>
      <c r="D8296" s="33" t="s">
        <v>20</v>
      </c>
      <c r="E8296" s="34">
        <v>2715.62</v>
      </c>
      <c r="F8296" s="168">
        <f t="shared" si="143"/>
        <v>2715.62</v>
      </c>
    </row>
    <row r="8297" spans="1:6" s="45" customFormat="1" ht="14.25">
      <c r="A8297" s="229">
        <v>2003698</v>
      </c>
      <c r="B8297" s="21" t="s">
        <v>31</v>
      </c>
      <c r="C8297" s="32" t="s">
        <v>9094</v>
      </c>
      <c r="D8297" s="33" t="s">
        <v>20</v>
      </c>
      <c r="E8297" s="34">
        <v>3834.3</v>
      </c>
      <c r="F8297" s="168">
        <f t="shared" si="143"/>
        <v>3834.3</v>
      </c>
    </row>
    <row r="8298" spans="1:6" s="45" customFormat="1" ht="14.25">
      <c r="A8298" s="229">
        <v>2003697</v>
      </c>
      <c r="B8298" s="21" t="s">
        <v>31</v>
      </c>
      <c r="C8298" s="32" t="s">
        <v>9095</v>
      </c>
      <c r="D8298" s="33" t="s">
        <v>20</v>
      </c>
      <c r="E8298" s="34">
        <v>3355.12</v>
      </c>
      <c r="F8298" s="168">
        <f t="shared" si="143"/>
        <v>3355.12</v>
      </c>
    </row>
    <row r="8299" spans="1:6" s="45" customFormat="1" ht="14.25">
      <c r="A8299" s="229">
        <v>2003700</v>
      </c>
      <c r="B8299" s="21" t="s">
        <v>31</v>
      </c>
      <c r="C8299" s="32" t="s">
        <v>9096</v>
      </c>
      <c r="D8299" s="33" t="s">
        <v>20</v>
      </c>
      <c r="E8299" s="34">
        <v>4725.6099999999997</v>
      </c>
      <c r="F8299" s="168">
        <f t="shared" si="143"/>
        <v>4725.6099999999997</v>
      </c>
    </row>
    <row r="8300" spans="1:6" s="45" customFormat="1" ht="14.25">
      <c r="A8300" s="229">
        <v>2003699</v>
      </c>
      <c r="B8300" s="21" t="s">
        <v>31</v>
      </c>
      <c r="C8300" s="32" t="s">
        <v>9097</v>
      </c>
      <c r="D8300" s="33" t="s">
        <v>20</v>
      </c>
      <c r="E8300" s="34">
        <v>4151.18</v>
      </c>
      <c r="F8300" s="168">
        <f t="shared" si="143"/>
        <v>4151.18</v>
      </c>
    </row>
    <row r="8301" spans="1:6" s="45" customFormat="1" ht="14.25">
      <c r="A8301" s="229">
        <v>2003702</v>
      </c>
      <c r="B8301" s="21" t="s">
        <v>31</v>
      </c>
      <c r="C8301" s="32" t="s">
        <v>9098</v>
      </c>
      <c r="D8301" s="33" t="s">
        <v>20</v>
      </c>
      <c r="E8301" s="34">
        <v>2849.41</v>
      </c>
      <c r="F8301" s="168">
        <f t="shared" si="143"/>
        <v>2849.41</v>
      </c>
    </row>
    <row r="8302" spans="1:6" s="45" customFormat="1" ht="14.25">
      <c r="A8302" s="229">
        <v>2003701</v>
      </c>
      <c r="B8302" s="21" t="s">
        <v>31</v>
      </c>
      <c r="C8302" s="32" t="s">
        <v>9099</v>
      </c>
      <c r="D8302" s="33" t="s">
        <v>20</v>
      </c>
      <c r="E8302" s="34">
        <v>2503.5700000000002</v>
      </c>
      <c r="F8302" s="168">
        <f t="shared" si="143"/>
        <v>2503.5700000000002</v>
      </c>
    </row>
    <row r="8303" spans="1:6" s="45" customFormat="1" ht="14.25">
      <c r="A8303" s="229">
        <v>2003704</v>
      </c>
      <c r="B8303" s="21" t="s">
        <v>31</v>
      </c>
      <c r="C8303" s="32" t="s">
        <v>9100</v>
      </c>
      <c r="D8303" s="33" t="s">
        <v>20</v>
      </c>
      <c r="E8303" s="34">
        <v>2822.86</v>
      </c>
      <c r="F8303" s="168">
        <f t="shared" ref="F8303:F8366" si="144">E8303*$F$5038</f>
        <v>2822.86</v>
      </c>
    </row>
    <row r="8304" spans="1:6" s="45" customFormat="1" ht="14.25">
      <c r="A8304" s="229">
        <v>2003703</v>
      </c>
      <c r="B8304" s="21" t="s">
        <v>31</v>
      </c>
      <c r="C8304" s="32" t="s">
        <v>9101</v>
      </c>
      <c r="D8304" s="33" t="s">
        <v>20</v>
      </c>
      <c r="E8304" s="34">
        <v>2485.81</v>
      </c>
      <c r="F8304" s="168">
        <f t="shared" si="144"/>
        <v>2485.81</v>
      </c>
    </row>
    <row r="8305" spans="1:6" s="45" customFormat="1" ht="14.25">
      <c r="A8305" s="229">
        <v>2003706</v>
      </c>
      <c r="B8305" s="21" t="s">
        <v>31</v>
      </c>
      <c r="C8305" s="32" t="s">
        <v>9102</v>
      </c>
      <c r="D8305" s="33" t="s">
        <v>20</v>
      </c>
      <c r="E8305" s="34">
        <v>3179.58</v>
      </c>
      <c r="F8305" s="168">
        <f t="shared" si="144"/>
        <v>3179.58</v>
      </c>
    </row>
    <row r="8306" spans="1:6" s="45" customFormat="1" ht="14.25">
      <c r="A8306" s="229">
        <v>2003705</v>
      </c>
      <c r="B8306" s="21" t="s">
        <v>31</v>
      </c>
      <c r="C8306" s="32" t="s">
        <v>9103</v>
      </c>
      <c r="D8306" s="33" t="s">
        <v>20</v>
      </c>
      <c r="E8306" s="34">
        <v>2769.27</v>
      </c>
      <c r="F8306" s="168">
        <f t="shared" si="144"/>
        <v>2769.27</v>
      </c>
    </row>
    <row r="8307" spans="1:6" s="45" customFormat="1" ht="14.25">
      <c r="A8307" s="229">
        <v>2003708</v>
      </c>
      <c r="B8307" s="21" t="s">
        <v>31</v>
      </c>
      <c r="C8307" s="32" t="s">
        <v>9104</v>
      </c>
      <c r="D8307" s="33" t="s">
        <v>20</v>
      </c>
      <c r="E8307" s="34">
        <v>3690.46</v>
      </c>
      <c r="F8307" s="168">
        <f t="shared" si="144"/>
        <v>3690.46</v>
      </c>
    </row>
    <row r="8308" spans="1:6" s="45" customFormat="1" ht="14.25">
      <c r="A8308" s="229">
        <v>2003707</v>
      </c>
      <c r="B8308" s="21" t="s">
        <v>31</v>
      </c>
      <c r="C8308" s="32" t="s">
        <v>9105</v>
      </c>
      <c r="D8308" s="33" t="s">
        <v>20</v>
      </c>
      <c r="E8308" s="34">
        <v>3215.67</v>
      </c>
      <c r="F8308" s="168">
        <f t="shared" si="144"/>
        <v>3215.67</v>
      </c>
    </row>
    <row r="8309" spans="1:6" s="45" customFormat="1" ht="14.25">
      <c r="A8309" s="229">
        <v>2003710</v>
      </c>
      <c r="B8309" s="21" t="s">
        <v>31</v>
      </c>
      <c r="C8309" s="32" t="s">
        <v>9106</v>
      </c>
      <c r="D8309" s="33" t="s">
        <v>20</v>
      </c>
      <c r="E8309" s="34">
        <v>4262.0600000000004</v>
      </c>
      <c r="F8309" s="168">
        <f t="shared" si="144"/>
        <v>4262.0600000000004</v>
      </c>
    </row>
    <row r="8310" spans="1:6" s="45" customFormat="1" ht="14.25">
      <c r="A8310" s="229">
        <v>2003709</v>
      </c>
      <c r="B8310" s="21" t="s">
        <v>31</v>
      </c>
      <c r="C8310" s="32" t="s">
        <v>9107</v>
      </c>
      <c r="D8310" s="33" t="s">
        <v>20</v>
      </c>
      <c r="E8310" s="34">
        <v>3721.33</v>
      </c>
      <c r="F8310" s="168">
        <f t="shared" si="144"/>
        <v>3721.33</v>
      </c>
    </row>
    <row r="8311" spans="1:6" s="45" customFormat="1" ht="14.25">
      <c r="A8311" s="229">
        <v>2003712</v>
      </c>
      <c r="B8311" s="21" t="s">
        <v>31</v>
      </c>
      <c r="C8311" s="32" t="s">
        <v>9108</v>
      </c>
      <c r="D8311" s="33" t="s">
        <v>20</v>
      </c>
      <c r="E8311" s="34">
        <v>5194.1099999999997</v>
      </c>
      <c r="F8311" s="168">
        <f t="shared" si="144"/>
        <v>5194.1099999999997</v>
      </c>
    </row>
    <row r="8312" spans="1:6" s="45" customFormat="1" ht="14.25">
      <c r="A8312" s="229">
        <v>2003711</v>
      </c>
      <c r="B8312" s="21" t="s">
        <v>31</v>
      </c>
      <c r="C8312" s="32" t="s">
        <v>9109</v>
      </c>
      <c r="D8312" s="33" t="s">
        <v>20</v>
      </c>
      <c r="E8312" s="34">
        <v>4552.26</v>
      </c>
      <c r="F8312" s="168">
        <f t="shared" si="144"/>
        <v>4552.26</v>
      </c>
    </row>
    <row r="8313" spans="1:6" s="45" customFormat="1" ht="14.25">
      <c r="A8313" s="229">
        <v>2004505</v>
      </c>
      <c r="B8313" s="21" t="s">
        <v>31</v>
      </c>
      <c r="C8313" s="32" t="s">
        <v>9110</v>
      </c>
      <c r="D8313" s="33" t="s">
        <v>44</v>
      </c>
      <c r="E8313" s="34">
        <v>18.66</v>
      </c>
      <c r="F8313" s="168">
        <f t="shared" si="144"/>
        <v>18.66</v>
      </c>
    </row>
    <row r="8314" spans="1:6" s="45" customFormat="1" ht="14.25">
      <c r="A8314" s="229">
        <v>2003353</v>
      </c>
      <c r="B8314" s="21" t="s">
        <v>31</v>
      </c>
      <c r="C8314" s="32" t="s">
        <v>9111</v>
      </c>
      <c r="D8314" s="33" t="s">
        <v>21</v>
      </c>
      <c r="E8314" s="34">
        <v>65.16</v>
      </c>
      <c r="F8314" s="168">
        <f t="shared" si="144"/>
        <v>65.16</v>
      </c>
    </row>
    <row r="8315" spans="1:6" s="45" customFormat="1" ht="14.25">
      <c r="A8315" s="229">
        <v>2003352</v>
      </c>
      <c r="B8315" s="21" t="s">
        <v>31</v>
      </c>
      <c r="C8315" s="32" t="s">
        <v>9112</v>
      </c>
      <c r="D8315" s="33" t="s">
        <v>21</v>
      </c>
      <c r="E8315" s="34">
        <v>44.78</v>
      </c>
      <c r="F8315" s="168">
        <f t="shared" si="144"/>
        <v>44.78</v>
      </c>
    </row>
    <row r="8316" spans="1:6" s="45" customFormat="1" ht="24">
      <c r="A8316" s="229">
        <v>2003979</v>
      </c>
      <c r="B8316" s="21" t="s">
        <v>31</v>
      </c>
      <c r="C8316" s="32" t="s">
        <v>9113</v>
      </c>
      <c r="D8316" s="33" t="s">
        <v>21</v>
      </c>
      <c r="E8316" s="34">
        <v>77.52</v>
      </c>
      <c r="F8316" s="168">
        <f t="shared" si="144"/>
        <v>77.52</v>
      </c>
    </row>
    <row r="8317" spans="1:6" s="45" customFormat="1" ht="24">
      <c r="A8317" s="229">
        <v>2003980</v>
      </c>
      <c r="B8317" s="21" t="s">
        <v>31</v>
      </c>
      <c r="C8317" s="32" t="s">
        <v>9114</v>
      </c>
      <c r="D8317" s="33" t="s">
        <v>21</v>
      </c>
      <c r="E8317" s="34">
        <v>57.08</v>
      </c>
      <c r="F8317" s="168">
        <f t="shared" si="144"/>
        <v>57.08</v>
      </c>
    </row>
    <row r="8318" spans="1:6" s="45" customFormat="1" ht="14.25">
      <c r="A8318" s="229">
        <v>2003355</v>
      </c>
      <c r="B8318" s="21" t="s">
        <v>31</v>
      </c>
      <c r="C8318" s="32" t="s">
        <v>9115</v>
      </c>
      <c r="D8318" s="33" t="s">
        <v>21</v>
      </c>
      <c r="E8318" s="34">
        <v>87.69</v>
      </c>
      <c r="F8318" s="168">
        <f t="shared" si="144"/>
        <v>87.69</v>
      </c>
    </row>
    <row r="8319" spans="1:6" s="45" customFormat="1" ht="14.25">
      <c r="A8319" s="229">
        <v>2003354</v>
      </c>
      <c r="B8319" s="21" t="s">
        <v>31</v>
      </c>
      <c r="C8319" s="32" t="s">
        <v>9116</v>
      </c>
      <c r="D8319" s="33" t="s">
        <v>21</v>
      </c>
      <c r="E8319" s="34">
        <v>60.22</v>
      </c>
      <c r="F8319" s="168">
        <f t="shared" si="144"/>
        <v>60.22</v>
      </c>
    </row>
    <row r="8320" spans="1:6" s="45" customFormat="1" ht="24">
      <c r="A8320" s="229">
        <v>2003981</v>
      </c>
      <c r="B8320" s="21" t="s">
        <v>31</v>
      </c>
      <c r="C8320" s="32" t="s">
        <v>9117</v>
      </c>
      <c r="D8320" s="33" t="s">
        <v>21</v>
      </c>
      <c r="E8320" s="34">
        <v>104.46</v>
      </c>
      <c r="F8320" s="168">
        <f t="shared" si="144"/>
        <v>104.46</v>
      </c>
    </row>
    <row r="8321" spans="1:6" s="45" customFormat="1" ht="24">
      <c r="A8321" s="229">
        <v>2003982</v>
      </c>
      <c r="B8321" s="21" t="s">
        <v>31</v>
      </c>
      <c r="C8321" s="32" t="s">
        <v>9118</v>
      </c>
      <c r="D8321" s="33" t="s">
        <v>21</v>
      </c>
      <c r="E8321" s="34">
        <v>76.91</v>
      </c>
      <c r="F8321" s="168">
        <f t="shared" si="144"/>
        <v>76.91</v>
      </c>
    </row>
    <row r="8322" spans="1:6" s="45" customFormat="1" ht="14.25">
      <c r="A8322" s="229">
        <v>2003345</v>
      </c>
      <c r="B8322" s="21" t="s">
        <v>31</v>
      </c>
      <c r="C8322" s="32" t="s">
        <v>9119</v>
      </c>
      <c r="D8322" s="33" t="s">
        <v>21</v>
      </c>
      <c r="E8322" s="34">
        <v>53.49</v>
      </c>
      <c r="F8322" s="168">
        <f t="shared" si="144"/>
        <v>53.49</v>
      </c>
    </row>
    <row r="8323" spans="1:6" s="45" customFormat="1" ht="14.25">
      <c r="A8323" s="229">
        <v>2003344</v>
      </c>
      <c r="B8323" s="21" t="s">
        <v>31</v>
      </c>
      <c r="C8323" s="32" t="s">
        <v>9120</v>
      </c>
      <c r="D8323" s="33" t="s">
        <v>21</v>
      </c>
      <c r="E8323" s="34">
        <v>39.57</v>
      </c>
      <c r="F8323" s="168">
        <f t="shared" si="144"/>
        <v>39.57</v>
      </c>
    </row>
    <row r="8324" spans="1:6" s="45" customFormat="1" ht="24">
      <c r="A8324" s="229">
        <v>2003973</v>
      </c>
      <c r="B8324" s="21" t="s">
        <v>31</v>
      </c>
      <c r="C8324" s="32" t="s">
        <v>9121</v>
      </c>
      <c r="D8324" s="33" t="s">
        <v>21</v>
      </c>
      <c r="E8324" s="34">
        <v>62.07</v>
      </c>
      <c r="F8324" s="168">
        <f t="shared" si="144"/>
        <v>62.07</v>
      </c>
    </row>
    <row r="8325" spans="1:6" s="45" customFormat="1" ht="24">
      <c r="A8325" s="229">
        <v>2003974</v>
      </c>
      <c r="B8325" s="21" t="s">
        <v>31</v>
      </c>
      <c r="C8325" s="32" t="s">
        <v>9122</v>
      </c>
      <c r="D8325" s="33" t="s">
        <v>21</v>
      </c>
      <c r="E8325" s="34">
        <v>48.11</v>
      </c>
      <c r="F8325" s="168">
        <f t="shared" si="144"/>
        <v>48.11</v>
      </c>
    </row>
    <row r="8326" spans="1:6" s="45" customFormat="1" ht="14.25">
      <c r="A8326" s="229">
        <v>2003343</v>
      </c>
      <c r="B8326" s="21" t="s">
        <v>31</v>
      </c>
      <c r="C8326" s="32" t="s">
        <v>9123</v>
      </c>
      <c r="D8326" s="33" t="s">
        <v>21</v>
      </c>
      <c r="E8326" s="34">
        <v>72.61</v>
      </c>
      <c r="F8326" s="168">
        <f t="shared" si="144"/>
        <v>72.61</v>
      </c>
    </row>
    <row r="8327" spans="1:6" s="45" customFormat="1" ht="14.25">
      <c r="A8327" s="229">
        <v>2003342</v>
      </c>
      <c r="B8327" s="21" t="s">
        <v>31</v>
      </c>
      <c r="C8327" s="32" t="s">
        <v>9124</v>
      </c>
      <c r="D8327" s="33" t="s">
        <v>21</v>
      </c>
      <c r="E8327" s="34">
        <v>53.1</v>
      </c>
      <c r="F8327" s="168">
        <f t="shared" si="144"/>
        <v>53.1</v>
      </c>
    </row>
    <row r="8328" spans="1:6" s="45" customFormat="1" ht="24">
      <c r="A8328" s="229">
        <v>2003971</v>
      </c>
      <c r="B8328" s="21" t="s">
        <v>31</v>
      </c>
      <c r="C8328" s="32" t="s">
        <v>9125</v>
      </c>
      <c r="D8328" s="33" t="s">
        <v>21</v>
      </c>
      <c r="E8328" s="34">
        <v>84.81</v>
      </c>
      <c r="F8328" s="168">
        <f t="shared" si="144"/>
        <v>84.81</v>
      </c>
    </row>
    <row r="8329" spans="1:6" s="45" customFormat="1" ht="24">
      <c r="A8329" s="229">
        <v>2003972</v>
      </c>
      <c r="B8329" s="21" t="s">
        <v>31</v>
      </c>
      <c r="C8329" s="32" t="s">
        <v>9126</v>
      </c>
      <c r="D8329" s="33" t="s">
        <v>21</v>
      </c>
      <c r="E8329" s="34">
        <v>65.239999999999995</v>
      </c>
      <c r="F8329" s="168">
        <f t="shared" si="144"/>
        <v>65.239999999999995</v>
      </c>
    </row>
    <row r="8330" spans="1:6" s="45" customFormat="1" ht="14.25">
      <c r="A8330" s="229">
        <v>2003347</v>
      </c>
      <c r="B8330" s="21" t="s">
        <v>31</v>
      </c>
      <c r="C8330" s="32" t="s">
        <v>9127</v>
      </c>
      <c r="D8330" s="33" t="s">
        <v>21</v>
      </c>
      <c r="E8330" s="34">
        <v>14.63</v>
      </c>
      <c r="F8330" s="168">
        <f t="shared" si="144"/>
        <v>14.63</v>
      </c>
    </row>
    <row r="8331" spans="1:6" s="45" customFormat="1" ht="14.25">
      <c r="A8331" s="229">
        <v>2003346</v>
      </c>
      <c r="B8331" s="21" t="s">
        <v>31</v>
      </c>
      <c r="C8331" s="32" t="s">
        <v>9128</v>
      </c>
      <c r="D8331" s="33" t="s">
        <v>21</v>
      </c>
      <c r="E8331" s="34">
        <v>20.39</v>
      </c>
      <c r="F8331" s="168">
        <f t="shared" si="144"/>
        <v>20.39</v>
      </c>
    </row>
    <row r="8332" spans="1:6" s="45" customFormat="1" ht="14.25">
      <c r="A8332" s="229">
        <v>2003933</v>
      </c>
      <c r="B8332" s="21" t="s">
        <v>31</v>
      </c>
      <c r="C8332" s="32" t="s">
        <v>9129</v>
      </c>
      <c r="D8332" s="33" t="s">
        <v>21</v>
      </c>
      <c r="E8332" s="34">
        <v>7.26</v>
      </c>
      <c r="F8332" s="168">
        <f t="shared" si="144"/>
        <v>7.26</v>
      </c>
    </row>
    <row r="8333" spans="1:6" s="45" customFormat="1" ht="14.25">
      <c r="A8333" s="229">
        <v>2003932</v>
      </c>
      <c r="B8333" s="21" t="s">
        <v>31</v>
      </c>
      <c r="C8333" s="32" t="s">
        <v>9130</v>
      </c>
      <c r="D8333" s="33" t="s">
        <v>21</v>
      </c>
      <c r="E8333" s="34">
        <v>9.34</v>
      </c>
      <c r="F8333" s="168">
        <f t="shared" si="144"/>
        <v>9.34</v>
      </c>
    </row>
    <row r="8334" spans="1:6" s="45" customFormat="1" ht="14.25">
      <c r="A8334" s="229">
        <v>2003349</v>
      </c>
      <c r="B8334" s="21" t="s">
        <v>31</v>
      </c>
      <c r="C8334" s="32" t="s">
        <v>9131</v>
      </c>
      <c r="D8334" s="33" t="s">
        <v>21</v>
      </c>
      <c r="E8334" s="34">
        <v>50.17</v>
      </c>
      <c r="F8334" s="168">
        <f t="shared" si="144"/>
        <v>50.17</v>
      </c>
    </row>
    <row r="8335" spans="1:6" s="45" customFormat="1" ht="14.25">
      <c r="A8335" s="229">
        <v>2003348</v>
      </c>
      <c r="B8335" s="21" t="s">
        <v>31</v>
      </c>
      <c r="C8335" s="32" t="s">
        <v>9132</v>
      </c>
      <c r="D8335" s="33" t="s">
        <v>21</v>
      </c>
      <c r="E8335" s="34">
        <v>34.71</v>
      </c>
      <c r="F8335" s="168">
        <f t="shared" si="144"/>
        <v>34.71</v>
      </c>
    </row>
    <row r="8336" spans="1:6" s="45" customFormat="1" ht="24">
      <c r="A8336" s="229">
        <v>2003975</v>
      </c>
      <c r="B8336" s="21" t="s">
        <v>31</v>
      </c>
      <c r="C8336" s="32" t="s">
        <v>9133</v>
      </c>
      <c r="D8336" s="33" t="s">
        <v>21</v>
      </c>
      <c r="E8336" s="34">
        <v>58.78</v>
      </c>
      <c r="F8336" s="168">
        <f t="shared" si="144"/>
        <v>58.78</v>
      </c>
    </row>
    <row r="8337" spans="1:6" s="45" customFormat="1" ht="24">
      <c r="A8337" s="229">
        <v>2003976</v>
      </c>
      <c r="B8337" s="21" t="s">
        <v>31</v>
      </c>
      <c r="C8337" s="32" t="s">
        <v>9134</v>
      </c>
      <c r="D8337" s="33" t="s">
        <v>21</v>
      </c>
      <c r="E8337" s="34">
        <v>43.28</v>
      </c>
      <c r="F8337" s="168">
        <f t="shared" si="144"/>
        <v>43.28</v>
      </c>
    </row>
    <row r="8338" spans="1:6" s="45" customFormat="1" ht="14.25">
      <c r="A8338" s="229">
        <v>2003351</v>
      </c>
      <c r="B8338" s="21" t="s">
        <v>31</v>
      </c>
      <c r="C8338" s="32" t="s">
        <v>9135</v>
      </c>
      <c r="D8338" s="33" t="s">
        <v>21</v>
      </c>
      <c r="E8338" s="34">
        <v>67.03</v>
      </c>
      <c r="F8338" s="168">
        <f t="shared" si="144"/>
        <v>67.03</v>
      </c>
    </row>
    <row r="8339" spans="1:6" s="45" customFormat="1" ht="14.25">
      <c r="A8339" s="229">
        <v>2003350</v>
      </c>
      <c r="B8339" s="21" t="s">
        <v>31</v>
      </c>
      <c r="C8339" s="32" t="s">
        <v>9136</v>
      </c>
      <c r="D8339" s="33" t="s">
        <v>21</v>
      </c>
      <c r="E8339" s="34">
        <v>46.33</v>
      </c>
      <c r="F8339" s="168">
        <f t="shared" si="144"/>
        <v>46.33</v>
      </c>
    </row>
    <row r="8340" spans="1:6" s="45" customFormat="1" ht="24">
      <c r="A8340" s="229">
        <v>2003977</v>
      </c>
      <c r="B8340" s="21" t="s">
        <v>31</v>
      </c>
      <c r="C8340" s="32" t="s">
        <v>9137</v>
      </c>
      <c r="D8340" s="33" t="s">
        <v>21</v>
      </c>
      <c r="E8340" s="34">
        <v>78.75</v>
      </c>
      <c r="F8340" s="168">
        <f t="shared" si="144"/>
        <v>78.75</v>
      </c>
    </row>
    <row r="8341" spans="1:6" s="45" customFormat="1" ht="24">
      <c r="A8341" s="229">
        <v>2003978</v>
      </c>
      <c r="B8341" s="21" t="s">
        <v>31</v>
      </c>
      <c r="C8341" s="32" t="s">
        <v>9138</v>
      </c>
      <c r="D8341" s="33" t="s">
        <v>21</v>
      </c>
      <c r="E8341" s="34">
        <v>57.98</v>
      </c>
      <c r="F8341" s="168">
        <f t="shared" si="144"/>
        <v>57.98</v>
      </c>
    </row>
    <row r="8342" spans="1:6" s="45" customFormat="1" ht="14.25">
      <c r="A8342" s="229">
        <v>2003291</v>
      </c>
      <c r="B8342" s="21" t="s">
        <v>31</v>
      </c>
      <c r="C8342" s="32" t="s">
        <v>9139</v>
      </c>
      <c r="D8342" s="33" t="s">
        <v>21</v>
      </c>
      <c r="E8342" s="34">
        <v>10.76</v>
      </c>
      <c r="F8342" s="168">
        <f t="shared" si="144"/>
        <v>10.76</v>
      </c>
    </row>
    <row r="8343" spans="1:6" s="45" customFormat="1" ht="14.25">
      <c r="A8343" s="229">
        <v>2003292</v>
      </c>
      <c r="B8343" s="21" t="s">
        <v>31</v>
      </c>
      <c r="C8343" s="32" t="s">
        <v>9140</v>
      </c>
      <c r="D8343" s="33" t="s">
        <v>21</v>
      </c>
      <c r="E8343" s="34">
        <v>15.06</v>
      </c>
      <c r="F8343" s="168">
        <f t="shared" si="144"/>
        <v>15.06</v>
      </c>
    </row>
    <row r="8344" spans="1:6" s="45" customFormat="1" ht="14.25">
      <c r="A8344" s="229">
        <v>2003293</v>
      </c>
      <c r="B8344" s="21" t="s">
        <v>31</v>
      </c>
      <c r="C8344" s="32" t="s">
        <v>9141</v>
      </c>
      <c r="D8344" s="33" t="s">
        <v>21</v>
      </c>
      <c r="E8344" s="34">
        <v>19.829999999999998</v>
      </c>
      <c r="F8344" s="168">
        <f t="shared" si="144"/>
        <v>19.829999999999998</v>
      </c>
    </row>
    <row r="8345" spans="1:6" s="45" customFormat="1" ht="14.25">
      <c r="A8345" s="229">
        <v>2003294</v>
      </c>
      <c r="B8345" s="21" t="s">
        <v>31</v>
      </c>
      <c r="C8345" s="32" t="s">
        <v>9142</v>
      </c>
      <c r="D8345" s="33" t="s">
        <v>21</v>
      </c>
      <c r="E8345" s="34">
        <v>29.75</v>
      </c>
      <c r="F8345" s="168">
        <f t="shared" si="144"/>
        <v>29.75</v>
      </c>
    </row>
    <row r="8346" spans="1:6" s="45" customFormat="1" ht="14.25">
      <c r="A8346" s="229">
        <v>2003257</v>
      </c>
      <c r="B8346" s="21" t="s">
        <v>31</v>
      </c>
      <c r="C8346" s="32" t="s">
        <v>9143</v>
      </c>
      <c r="D8346" s="33" t="s">
        <v>21</v>
      </c>
      <c r="E8346" s="34">
        <v>54.96</v>
      </c>
      <c r="F8346" s="168">
        <f t="shared" si="144"/>
        <v>54.96</v>
      </c>
    </row>
    <row r="8347" spans="1:6" s="45" customFormat="1" ht="14.25">
      <c r="A8347" s="229">
        <v>2003258</v>
      </c>
      <c r="B8347" s="21" t="s">
        <v>31</v>
      </c>
      <c r="C8347" s="32" t="s">
        <v>9144</v>
      </c>
      <c r="D8347" s="33" t="s">
        <v>21</v>
      </c>
      <c r="E8347" s="34">
        <v>41.09</v>
      </c>
      <c r="F8347" s="168">
        <f t="shared" si="144"/>
        <v>41.09</v>
      </c>
    </row>
    <row r="8348" spans="1:6" s="45" customFormat="1" ht="24">
      <c r="A8348" s="229">
        <v>2003259</v>
      </c>
      <c r="B8348" s="21" t="s">
        <v>31</v>
      </c>
      <c r="C8348" s="32" t="s">
        <v>9145</v>
      </c>
      <c r="D8348" s="33" t="s">
        <v>21</v>
      </c>
      <c r="E8348" s="34">
        <v>62.93</v>
      </c>
      <c r="F8348" s="168">
        <f t="shared" si="144"/>
        <v>62.93</v>
      </c>
    </row>
    <row r="8349" spans="1:6" s="45" customFormat="1" ht="24">
      <c r="A8349" s="229">
        <v>2003260</v>
      </c>
      <c r="B8349" s="21" t="s">
        <v>31</v>
      </c>
      <c r="C8349" s="32" t="s">
        <v>9146</v>
      </c>
      <c r="D8349" s="33" t="s">
        <v>21</v>
      </c>
      <c r="E8349" s="34">
        <v>49.02</v>
      </c>
      <c r="F8349" s="168">
        <f t="shared" si="144"/>
        <v>49.02</v>
      </c>
    </row>
    <row r="8350" spans="1:6" s="45" customFormat="1" ht="14.25">
      <c r="A8350" s="229">
        <v>2003281</v>
      </c>
      <c r="B8350" s="21" t="s">
        <v>31</v>
      </c>
      <c r="C8350" s="32" t="s">
        <v>9147</v>
      </c>
      <c r="D8350" s="33" t="s">
        <v>21</v>
      </c>
      <c r="E8350" s="34">
        <v>54.91</v>
      </c>
      <c r="F8350" s="168">
        <f t="shared" si="144"/>
        <v>54.91</v>
      </c>
    </row>
    <row r="8351" spans="1:6" s="45" customFormat="1" ht="14.25">
      <c r="A8351" s="229">
        <v>2003282</v>
      </c>
      <c r="B8351" s="21" t="s">
        <v>31</v>
      </c>
      <c r="C8351" s="32" t="s">
        <v>9148</v>
      </c>
      <c r="D8351" s="33" t="s">
        <v>21</v>
      </c>
      <c r="E8351" s="34">
        <v>40.71</v>
      </c>
      <c r="F8351" s="168">
        <f t="shared" si="144"/>
        <v>40.71</v>
      </c>
    </row>
    <row r="8352" spans="1:6" s="45" customFormat="1" ht="24">
      <c r="A8352" s="229">
        <v>2003283</v>
      </c>
      <c r="B8352" s="21" t="s">
        <v>31</v>
      </c>
      <c r="C8352" s="32" t="s">
        <v>9149</v>
      </c>
      <c r="D8352" s="33" t="s">
        <v>21</v>
      </c>
      <c r="E8352" s="34">
        <v>63.07</v>
      </c>
      <c r="F8352" s="168">
        <f t="shared" si="144"/>
        <v>63.07</v>
      </c>
    </row>
    <row r="8353" spans="1:6" s="45" customFormat="1" ht="24">
      <c r="A8353" s="229">
        <v>2003284</v>
      </c>
      <c r="B8353" s="21" t="s">
        <v>31</v>
      </c>
      <c r="C8353" s="32" t="s">
        <v>9150</v>
      </c>
      <c r="D8353" s="33" t="s">
        <v>21</v>
      </c>
      <c r="E8353" s="34">
        <v>48.83</v>
      </c>
      <c r="F8353" s="168">
        <f t="shared" si="144"/>
        <v>48.83</v>
      </c>
    </row>
    <row r="8354" spans="1:6" s="45" customFormat="1" ht="14.25">
      <c r="A8354" s="229">
        <v>2003327</v>
      </c>
      <c r="B8354" s="21" t="s">
        <v>31</v>
      </c>
      <c r="C8354" s="32" t="s">
        <v>9151</v>
      </c>
      <c r="D8354" s="33" t="s">
        <v>21</v>
      </c>
      <c r="E8354" s="34">
        <v>62.41</v>
      </c>
      <c r="F8354" s="168">
        <f t="shared" si="144"/>
        <v>62.41</v>
      </c>
    </row>
    <row r="8355" spans="1:6" s="45" customFormat="1" ht="14.25">
      <c r="A8355" s="229">
        <v>2003326</v>
      </c>
      <c r="B8355" s="21" t="s">
        <v>31</v>
      </c>
      <c r="C8355" s="32" t="s">
        <v>9152</v>
      </c>
      <c r="D8355" s="33" t="s">
        <v>21</v>
      </c>
      <c r="E8355" s="34">
        <v>46.33</v>
      </c>
      <c r="F8355" s="168">
        <f t="shared" si="144"/>
        <v>46.33</v>
      </c>
    </row>
    <row r="8356" spans="1:6" s="45" customFormat="1" ht="24">
      <c r="A8356" s="229">
        <v>2003963</v>
      </c>
      <c r="B8356" s="21" t="s">
        <v>31</v>
      </c>
      <c r="C8356" s="32" t="s">
        <v>9153</v>
      </c>
      <c r="D8356" s="33" t="s">
        <v>21</v>
      </c>
      <c r="E8356" s="34">
        <v>71.680000000000007</v>
      </c>
      <c r="F8356" s="168">
        <f t="shared" si="144"/>
        <v>71.680000000000007</v>
      </c>
    </row>
    <row r="8357" spans="1:6" s="45" customFormat="1" ht="24">
      <c r="A8357" s="229">
        <v>2003964</v>
      </c>
      <c r="B8357" s="21" t="s">
        <v>31</v>
      </c>
      <c r="C8357" s="32" t="s">
        <v>9154</v>
      </c>
      <c r="D8357" s="33" t="s">
        <v>21</v>
      </c>
      <c r="E8357" s="34">
        <v>55.55</v>
      </c>
      <c r="F8357" s="168">
        <f t="shared" si="144"/>
        <v>55.55</v>
      </c>
    </row>
    <row r="8358" spans="1:6" s="45" customFormat="1" ht="14.25">
      <c r="A8358" s="229">
        <v>2003319</v>
      </c>
      <c r="B8358" s="21" t="s">
        <v>31</v>
      </c>
      <c r="C8358" s="32" t="s">
        <v>9155</v>
      </c>
      <c r="D8358" s="33" t="s">
        <v>21</v>
      </c>
      <c r="E8358" s="34">
        <v>66.58</v>
      </c>
      <c r="F8358" s="168">
        <f t="shared" si="144"/>
        <v>66.58</v>
      </c>
    </row>
    <row r="8359" spans="1:6" s="45" customFormat="1" ht="14.25">
      <c r="A8359" s="229">
        <v>2003318</v>
      </c>
      <c r="B8359" s="21" t="s">
        <v>31</v>
      </c>
      <c r="C8359" s="32" t="s">
        <v>9156</v>
      </c>
      <c r="D8359" s="33" t="s">
        <v>21</v>
      </c>
      <c r="E8359" s="34">
        <v>49.45</v>
      </c>
      <c r="F8359" s="168">
        <f t="shared" si="144"/>
        <v>49.45</v>
      </c>
    </row>
    <row r="8360" spans="1:6" s="45" customFormat="1" ht="24">
      <c r="A8360" s="229">
        <v>2003955</v>
      </c>
      <c r="B8360" s="21" t="s">
        <v>31</v>
      </c>
      <c r="C8360" s="32" t="s">
        <v>9157</v>
      </c>
      <c r="D8360" s="33" t="s">
        <v>21</v>
      </c>
      <c r="E8360" s="34">
        <v>76.47</v>
      </c>
      <c r="F8360" s="168">
        <f t="shared" si="144"/>
        <v>76.47</v>
      </c>
    </row>
    <row r="8361" spans="1:6" s="45" customFormat="1" ht="24">
      <c r="A8361" s="229">
        <v>2003956</v>
      </c>
      <c r="B8361" s="21" t="s">
        <v>31</v>
      </c>
      <c r="C8361" s="32" t="s">
        <v>9158</v>
      </c>
      <c r="D8361" s="33" t="s">
        <v>21</v>
      </c>
      <c r="E8361" s="34">
        <v>59.29</v>
      </c>
      <c r="F8361" s="168">
        <f t="shared" si="144"/>
        <v>59.29</v>
      </c>
    </row>
    <row r="8362" spans="1:6" s="45" customFormat="1" ht="14.25">
      <c r="A8362" s="229">
        <v>2003277</v>
      </c>
      <c r="B8362" s="21" t="s">
        <v>31</v>
      </c>
      <c r="C8362" s="32" t="s">
        <v>9159</v>
      </c>
      <c r="D8362" s="33" t="s">
        <v>21</v>
      </c>
      <c r="E8362" s="34">
        <v>68.55</v>
      </c>
      <c r="F8362" s="168">
        <f t="shared" si="144"/>
        <v>68.55</v>
      </c>
    </row>
    <row r="8363" spans="1:6" s="45" customFormat="1" ht="14.25">
      <c r="A8363" s="229">
        <v>2003278</v>
      </c>
      <c r="B8363" s="21" t="s">
        <v>31</v>
      </c>
      <c r="C8363" s="32" t="s">
        <v>9160</v>
      </c>
      <c r="D8363" s="33" t="s">
        <v>21</v>
      </c>
      <c r="E8363" s="34">
        <v>50.94</v>
      </c>
      <c r="F8363" s="168">
        <f t="shared" si="144"/>
        <v>50.94</v>
      </c>
    </row>
    <row r="8364" spans="1:6" s="45" customFormat="1" ht="24">
      <c r="A8364" s="229">
        <v>2003279</v>
      </c>
      <c r="B8364" s="21" t="s">
        <v>31</v>
      </c>
      <c r="C8364" s="32" t="s">
        <v>9161</v>
      </c>
      <c r="D8364" s="33" t="s">
        <v>21</v>
      </c>
      <c r="E8364" s="34">
        <v>78.73</v>
      </c>
      <c r="F8364" s="168">
        <f t="shared" si="144"/>
        <v>78.73</v>
      </c>
    </row>
    <row r="8365" spans="1:6" s="45" customFormat="1" ht="24">
      <c r="A8365" s="229">
        <v>2003280</v>
      </c>
      <c r="B8365" s="21" t="s">
        <v>31</v>
      </c>
      <c r="C8365" s="32" t="s">
        <v>9162</v>
      </c>
      <c r="D8365" s="33" t="s">
        <v>21</v>
      </c>
      <c r="E8365" s="34">
        <v>61.06</v>
      </c>
      <c r="F8365" s="168">
        <f t="shared" si="144"/>
        <v>61.06</v>
      </c>
    </row>
    <row r="8366" spans="1:6" s="45" customFormat="1" ht="14.25">
      <c r="A8366" s="229">
        <v>2003253</v>
      </c>
      <c r="B8366" s="21" t="s">
        <v>31</v>
      </c>
      <c r="C8366" s="32" t="s">
        <v>9163</v>
      </c>
      <c r="D8366" s="33" t="s">
        <v>21</v>
      </c>
      <c r="E8366" s="34">
        <v>78.209999999999994</v>
      </c>
      <c r="F8366" s="168">
        <f t="shared" si="144"/>
        <v>78.209999999999994</v>
      </c>
    </row>
    <row r="8367" spans="1:6" s="45" customFormat="1" ht="14.25">
      <c r="A8367" s="229">
        <v>2003254</v>
      </c>
      <c r="B8367" s="21" t="s">
        <v>31</v>
      </c>
      <c r="C8367" s="32" t="s">
        <v>9164</v>
      </c>
      <c r="D8367" s="33" t="s">
        <v>21</v>
      </c>
      <c r="E8367" s="34">
        <v>57.85</v>
      </c>
      <c r="F8367" s="168">
        <f t="shared" ref="F8367:F8430" si="145">E8367*$F$5038</f>
        <v>57.85</v>
      </c>
    </row>
    <row r="8368" spans="1:6" s="45" customFormat="1" ht="24">
      <c r="A8368" s="229">
        <v>2003255</v>
      </c>
      <c r="B8368" s="21" t="s">
        <v>31</v>
      </c>
      <c r="C8368" s="32" t="s">
        <v>9165</v>
      </c>
      <c r="D8368" s="33" t="s">
        <v>21</v>
      </c>
      <c r="E8368" s="34">
        <v>90.01</v>
      </c>
      <c r="F8368" s="168">
        <f t="shared" si="145"/>
        <v>90.01</v>
      </c>
    </row>
    <row r="8369" spans="1:6" s="45" customFormat="1" ht="24">
      <c r="A8369" s="229">
        <v>2003256</v>
      </c>
      <c r="B8369" s="21" t="s">
        <v>31</v>
      </c>
      <c r="C8369" s="32" t="s">
        <v>9166</v>
      </c>
      <c r="D8369" s="33" t="s">
        <v>21</v>
      </c>
      <c r="E8369" s="34">
        <v>69.58</v>
      </c>
      <c r="F8369" s="168">
        <f t="shared" si="145"/>
        <v>69.58</v>
      </c>
    </row>
    <row r="8370" spans="1:6" s="45" customFormat="1" ht="14.25">
      <c r="A8370" s="229">
        <v>2003273</v>
      </c>
      <c r="B8370" s="21" t="s">
        <v>31</v>
      </c>
      <c r="C8370" s="32" t="s">
        <v>9167</v>
      </c>
      <c r="D8370" s="33" t="s">
        <v>21</v>
      </c>
      <c r="E8370" s="34">
        <v>80.3</v>
      </c>
      <c r="F8370" s="168">
        <f t="shared" si="145"/>
        <v>80.3</v>
      </c>
    </row>
    <row r="8371" spans="1:6" s="45" customFormat="1" ht="14.25">
      <c r="A8371" s="229">
        <v>2003274</v>
      </c>
      <c r="B8371" s="21" t="s">
        <v>31</v>
      </c>
      <c r="C8371" s="32" t="s">
        <v>9168</v>
      </c>
      <c r="D8371" s="33" t="s">
        <v>21</v>
      </c>
      <c r="E8371" s="34">
        <v>59.41</v>
      </c>
      <c r="F8371" s="168">
        <f t="shared" si="145"/>
        <v>59.41</v>
      </c>
    </row>
    <row r="8372" spans="1:6" s="45" customFormat="1" ht="24">
      <c r="A8372" s="229">
        <v>2003275</v>
      </c>
      <c r="B8372" s="21" t="s">
        <v>31</v>
      </c>
      <c r="C8372" s="32" t="s">
        <v>9169</v>
      </c>
      <c r="D8372" s="33" t="s">
        <v>21</v>
      </c>
      <c r="E8372" s="34">
        <v>92.42</v>
      </c>
      <c r="F8372" s="168">
        <f t="shared" si="145"/>
        <v>92.42</v>
      </c>
    </row>
    <row r="8373" spans="1:6" s="45" customFormat="1" ht="24">
      <c r="A8373" s="229">
        <v>2003276</v>
      </c>
      <c r="B8373" s="21" t="s">
        <v>31</v>
      </c>
      <c r="C8373" s="32" t="s">
        <v>9170</v>
      </c>
      <c r="D8373" s="33" t="s">
        <v>21</v>
      </c>
      <c r="E8373" s="34">
        <v>71.459999999999994</v>
      </c>
      <c r="F8373" s="168">
        <f t="shared" si="145"/>
        <v>71.459999999999994</v>
      </c>
    </row>
    <row r="8374" spans="1:6" s="45" customFormat="1" ht="14.25">
      <c r="A8374" s="229">
        <v>2003269</v>
      </c>
      <c r="B8374" s="21" t="s">
        <v>31</v>
      </c>
      <c r="C8374" s="32" t="s">
        <v>9171</v>
      </c>
      <c r="D8374" s="33" t="s">
        <v>21</v>
      </c>
      <c r="E8374" s="34">
        <v>42.53</v>
      </c>
      <c r="F8374" s="168">
        <f t="shared" si="145"/>
        <v>42.53</v>
      </c>
    </row>
    <row r="8375" spans="1:6" s="45" customFormat="1" ht="14.25">
      <c r="A8375" s="229">
        <v>2003270</v>
      </c>
      <c r="B8375" s="21" t="s">
        <v>31</v>
      </c>
      <c r="C8375" s="32" t="s">
        <v>9172</v>
      </c>
      <c r="D8375" s="33" t="s">
        <v>21</v>
      </c>
      <c r="E8375" s="34">
        <v>31.85</v>
      </c>
      <c r="F8375" s="168">
        <f t="shared" si="145"/>
        <v>31.85</v>
      </c>
    </row>
    <row r="8376" spans="1:6" s="45" customFormat="1" ht="24">
      <c r="A8376" s="229">
        <v>2003271</v>
      </c>
      <c r="B8376" s="21" t="s">
        <v>31</v>
      </c>
      <c r="C8376" s="32" t="s">
        <v>9173</v>
      </c>
      <c r="D8376" s="33" t="s">
        <v>21</v>
      </c>
      <c r="E8376" s="34">
        <v>48.61</v>
      </c>
      <c r="F8376" s="168">
        <f t="shared" si="145"/>
        <v>48.61</v>
      </c>
    </row>
    <row r="8377" spans="1:6" s="45" customFormat="1" ht="24">
      <c r="A8377" s="229">
        <v>2003272</v>
      </c>
      <c r="B8377" s="21" t="s">
        <v>31</v>
      </c>
      <c r="C8377" s="32" t="s">
        <v>9174</v>
      </c>
      <c r="D8377" s="33" t="s">
        <v>21</v>
      </c>
      <c r="E8377" s="34">
        <v>37.9</v>
      </c>
      <c r="F8377" s="168">
        <f t="shared" si="145"/>
        <v>37.9</v>
      </c>
    </row>
    <row r="8378" spans="1:6" s="45" customFormat="1" ht="14.25">
      <c r="A8378" s="229">
        <v>2003261</v>
      </c>
      <c r="B8378" s="21" t="s">
        <v>31</v>
      </c>
      <c r="C8378" s="32" t="s">
        <v>9175</v>
      </c>
      <c r="D8378" s="33" t="s">
        <v>21</v>
      </c>
      <c r="E8378" s="34">
        <v>44.62</v>
      </c>
      <c r="F8378" s="168">
        <f t="shared" si="145"/>
        <v>44.62</v>
      </c>
    </row>
    <row r="8379" spans="1:6" s="45" customFormat="1" ht="14.25">
      <c r="A8379" s="229">
        <v>2003262</v>
      </c>
      <c r="B8379" s="21" t="s">
        <v>31</v>
      </c>
      <c r="C8379" s="32" t="s">
        <v>9176</v>
      </c>
      <c r="D8379" s="33" t="s">
        <v>21</v>
      </c>
      <c r="E8379" s="34">
        <v>33.43</v>
      </c>
      <c r="F8379" s="168">
        <f t="shared" si="145"/>
        <v>33.43</v>
      </c>
    </row>
    <row r="8380" spans="1:6" s="45" customFormat="1" ht="24">
      <c r="A8380" s="229">
        <v>2003263</v>
      </c>
      <c r="B8380" s="21" t="s">
        <v>31</v>
      </c>
      <c r="C8380" s="32" t="s">
        <v>9177</v>
      </c>
      <c r="D8380" s="33" t="s">
        <v>21</v>
      </c>
      <c r="E8380" s="34">
        <v>51.01</v>
      </c>
      <c r="F8380" s="168">
        <f t="shared" si="145"/>
        <v>51.01</v>
      </c>
    </row>
    <row r="8381" spans="1:6" s="45" customFormat="1" ht="24">
      <c r="A8381" s="229">
        <v>2003264</v>
      </c>
      <c r="B8381" s="21" t="s">
        <v>31</v>
      </c>
      <c r="C8381" s="32" t="s">
        <v>9178</v>
      </c>
      <c r="D8381" s="33" t="s">
        <v>21</v>
      </c>
      <c r="E8381" s="34">
        <v>39.79</v>
      </c>
      <c r="F8381" s="168">
        <f t="shared" si="145"/>
        <v>39.79</v>
      </c>
    </row>
    <row r="8382" spans="1:6" s="45" customFormat="1" ht="14.25">
      <c r="A8382" s="229">
        <v>2003285</v>
      </c>
      <c r="B8382" s="21" t="s">
        <v>31</v>
      </c>
      <c r="C8382" s="32" t="s">
        <v>9179</v>
      </c>
      <c r="D8382" s="33" t="s">
        <v>21</v>
      </c>
      <c r="E8382" s="34">
        <v>46.09</v>
      </c>
      <c r="F8382" s="168">
        <f t="shared" si="145"/>
        <v>46.09</v>
      </c>
    </row>
    <row r="8383" spans="1:6" s="45" customFormat="1" ht="14.25">
      <c r="A8383" s="229">
        <v>2003286</v>
      </c>
      <c r="B8383" s="21" t="s">
        <v>31</v>
      </c>
      <c r="C8383" s="32" t="s">
        <v>9180</v>
      </c>
      <c r="D8383" s="33" t="s">
        <v>21</v>
      </c>
      <c r="E8383" s="34">
        <v>34.56</v>
      </c>
      <c r="F8383" s="168">
        <f t="shared" si="145"/>
        <v>34.56</v>
      </c>
    </row>
    <row r="8384" spans="1:6" s="45" customFormat="1" ht="24">
      <c r="A8384" s="229">
        <v>2003287</v>
      </c>
      <c r="B8384" s="21" t="s">
        <v>31</v>
      </c>
      <c r="C8384" s="32" t="s">
        <v>9181</v>
      </c>
      <c r="D8384" s="33" t="s">
        <v>21</v>
      </c>
      <c r="E8384" s="34">
        <v>52.68</v>
      </c>
      <c r="F8384" s="168">
        <f t="shared" si="145"/>
        <v>52.68</v>
      </c>
    </row>
    <row r="8385" spans="1:6" s="45" customFormat="1" ht="24">
      <c r="A8385" s="229">
        <v>2003288</v>
      </c>
      <c r="B8385" s="21" t="s">
        <v>31</v>
      </c>
      <c r="C8385" s="32" t="s">
        <v>9182</v>
      </c>
      <c r="D8385" s="33" t="s">
        <v>21</v>
      </c>
      <c r="E8385" s="34">
        <v>41.12</v>
      </c>
      <c r="F8385" s="168">
        <f t="shared" si="145"/>
        <v>41.12</v>
      </c>
    </row>
    <row r="8386" spans="1:6" s="45" customFormat="1" ht="14.25">
      <c r="A8386" s="229">
        <v>2003265</v>
      </c>
      <c r="B8386" s="21" t="s">
        <v>31</v>
      </c>
      <c r="C8386" s="32" t="s">
        <v>9183</v>
      </c>
      <c r="D8386" s="33" t="s">
        <v>21</v>
      </c>
      <c r="E8386" s="34">
        <v>51.78</v>
      </c>
      <c r="F8386" s="168">
        <f t="shared" si="145"/>
        <v>51.78</v>
      </c>
    </row>
    <row r="8387" spans="1:6" s="45" customFormat="1" ht="14.25">
      <c r="A8387" s="229">
        <v>2003266</v>
      </c>
      <c r="B8387" s="21" t="s">
        <v>31</v>
      </c>
      <c r="C8387" s="32" t="s">
        <v>9184</v>
      </c>
      <c r="D8387" s="33" t="s">
        <v>21</v>
      </c>
      <c r="E8387" s="34">
        <v>38.68</v>
      </c>
      <c r="F8387" s="168">
        <f t="shared" si="145"/>
        <v>38.68</v>
      </c>
    </row>
    <row r="8388" spans="1:6" s="45" customFormat="1" ht="24">
      <c r="A8388" s="229">
        <v>2003267</v>
      </c>
      <c r="B8388" s="21" t="s">
        <v>31</v>
      </c>
      <c r="C8388" s="32" t="s">
        <v>9185</v>
      </c>
      <c r="D8388" s="33" t="s">
        <v>21</v>
      </c>
      <c r="E8388" s="34">
        <v>59.29</v>
      </c>
      <c r="F8388" s="168">
        <f t="shared" si="145"/>
        <v>59.29</v>
      </c>
    </row>
    <row r="8389" spans="1:6" s="45" customFormat="1" ht="24">
      <c r="A8389" s="229">
        <v>2003268</v>
      </c>
      <c r="B8389" s="21" t="s">
        <v>31</v>
      </c>
      <c r="C8389" s="32" t="s">
        <v>9186</v>
      </c>
      <c r="D8389" s="33" t="s">
        <v>21</v>
      </c>
      <c r="E8389" s="34">
        <v>46.15</v>
      </c>
      <c r="F8389" s="168">
        <f t="shared" si="145"/>
        <v>46.15</v>
      </c>
    </row>
    <row r="8390" spans="1:6" s="45" customFormat="1" ht="14.25">
      <c r="A8390" s="229">
        <v>2003289</v>
      </c>
      <c r="B8390" s="21" t="s">
        <v>31</v>
      </c>
      <c r="C8390" s="32" t="s">
        <v>9187</v>
      </c>
      <c r="D8390" s="33" t="s">
        <v>21</v>
      </c>
      <c r="E8390" s="34">
        <v>18.54</v>
      </c>
      <c r="F8390" s="168">
        <f t="shared" si="145"/>
        <v>18.54</v>
      </c>
    </row>
    <row r="8391" spans="1:6" s="45" customFormat="1" ht="14.25">
      <c r="A8391" s="229">
        <v>2003338</v>
      </c>
      <c r="B8391" s="21" t="s">
        <v>31</v>
      </c>
      <c r="C8391" s="32" t="s">
        <v>9188</v>
      </c>
      <c r="D8391" s="33" t="s">
        <v>21</v>
      </c>
      <c r="E8391" s="34">
        <v>23.27</v>
      </c>
      <c r="F8391" s="168">
        <f t="shared" si="145"/>
        <v>23.27</v>
      </c>
    </row>
    <row r="8392" spans="1:6" s="45" customFormat="1" ht="14.25">
      <c r="A8392" s="229">
        <v>2003290</v>
      </c>
      <c r="B8392" s="21" t="s">
        <v>31</v>
      </c>
      <c r="C8392" s="32" t="s">
        <v>9189</v>
      </c>
      <c r="D8392" s="33" t="s">
        <v>21</v>
      </c>
      <c r="E8392" s="34">
        <v>15.36</v>
      </c>
      <c r="F8392" s="168">
        <f t="shared" si="145"/>
        <v>15.36</v>
      </c>
    </row>
    <row r="8393" spans="1:6" s="45" customFormat="1" ht="14.25">
      <c r="A8393" s="229">
        <v>2003300</v>
      </c>
      <c r="B8393" s="21" t="s">
        <v>31</v>
      </c>
      <c r="C8393" s="32" t="s">
        <v>9190</v>
      </c>
      <c r="D8393" s="33" t="s">
        <v>21</v>
      </c>
      <c r="E8393" s="34">
        <v>7.88</v>
      </c>
      <c r="F8393" s="168">
        <f t="shared" si="145"/>
        <v>7.88</v>
      </c>
    </row>
    <row r="8394" spans="1:6" s="45" customFormat="1" ht="14.25">
      <c r="A8394" s="229">
        <v>2003299</v>
      </c>
      <c r="B8394" s="21" t="s">
        <v>31</v>
      </c>
      <c r="C8394" s="32" t="s">
        <v>9191</v>
      </c>
      <c r="D8394" s="33" t="s">
        <v>21</v>
      </c>
      <c r="E8394" s="34">
        <v>9.9600000000000009</v>
      </c>
      <c r="F8394" s="168">
        <f t="shared" si="145"/>
        <v>9.9600000000000009</v>
      </c>
    </row>
    <row r="8395" spans="1:6" s="45" customFormat="1" ht="14.25">
      <c r="A8395" s="229">
        <v>2003301</v>
      </c>
      <c r="B8395" s="21" t="s">
        <v>31</v>
      </c>
      <c r="C8395" s="32" t="s">
        <v>9192</v>
      </c>
      <c r="D8395" s="33" t="s">
        <v>21</v>
      </c>
      <c r="E8395" s="34">
        <v>6.9</v>
      </c>
      <c r="F8395" s="168">
        <f t="shared" si="145"/>
        <v>6.9</v>
      </c>
    </row>
    <row r="8396" spans="1:6" s="45" customFormat="1" ht="14.25">
      <c r="A8396" s="229">
        <v>2004513</v>
      </c>
      <c r="B8396" s="21" t="s">
        <v>31</v>
      </c>
      <c r="C8396" s="32" t="s">
        <v>9193</v>
      </c>
      <c r="D8396" s="33" t="s">
        <v>21</v>
      </c>
      <c r="E8396" s="34">
        <v>0.12</v>
      </c>
      <c r="F8396" s="168">
        <f t="shared" si="145"/>
        <v>0.12</v>
      </c>
    </row>
    <row r="8397" spans="1:6" s="45" customFormat="1" ht="14.25">
      <c r="A8397" s="229">
        <v>2003365</v>
      </c>
      <c r="B8397" s="21" t="s">
        <v>31</v>
      </c>
      <c r="C8397" s="32" t="s">
        <v>9194</v>
      </c>
      <c r="D8397" s="33" t="s">
        <v>21</v>
      </c>
      <c r="E8397" s="34">
        <v>1029.29</v>
      </c>
      <c r="F8397" s="168">
        <f t="shared" si="145"/>
        <v>1029.29</v>
      </c>
    </row>
    <row r="8398" spans="1:6" s="45" customFormat="1" ht="14.25">
      <c r="A8398" s="229">
        <v>2003364</v>
      </c>
      <c r="B8398" s="21" t="s">
        <v>31</v>
      </c>
      <c r="C8398" s="32" t="s">
        <v>9195</v>
      </c>
      <c r="D8398" s="33" t="s">
        <v>21</v>
      </c>
      <c r="E8398" s="34">
        <v>881.87</v>
      </c>
      <c r="F8398" s="168">
        <f t="shared" si="145"/>
        <v>881.87</v>
      </c>
    </row>
    <row r="8399" spans="1:6" s="45" customFormat="1" ht="14.25">
      <c r="A8399" s="229">
        <v>2003097</v>
      </c>
      <c r="B8399" s="21" t="s">
        <v>31</v>
      </c>
      <c r="C8399" s="32" t="s">
        <v>9196</v>
      </c>
      <c r="D8399" s="33" t="s">
        <v>21</v>
      </c>
      <c r="E8399" s="34">
        <v>1079.43</v>
      </c>
      <c r="F8399" s="168">
        <f t="shared" si="145"/>
        <v>1079.43</v>
      </c>
    </row>
    <row r="8400" spans="1:6" s="45" customFormat="1" ht="14.25">
      <c r="A8400" s="229">
        <v>2003098</v>
      </c>
      <c r="B8400" s="21" t="s">
        <v>31</v>
      </c>
      <c r="C8400" s="32" t="s">
        <v>9197</v>
      </c>
      <c r="D8400" s="33" t="s">
        <v>21</v>
      </c>
      <c r="E8400" s="34">
        <v>927.95</v>
      </c>
      <c r="F8400" s="168">
        <f t="shared" si="145"/>
        <v>927.95</v>
      </c>
    </row>
    <row r="8401" spans="1:6" s="45" customFormat="1" ht="14.25">
      <c r="A8401" s="229">
        <v>2003363</v>
      </c>
      <c r="B8401" s="21" t="s">
        <v>31</v>
      </c>
      <c r="C8401" s="32" t="s">
        <v>9198</v>
      </c>
      <c r="D8401" s="33" t="s">
        <v>21</v>
      </c>
      <c r="E8401" s="34">
        <v>1118.3499999999999</v>
      </c>
      <c r="F8401" s="168">
        <f t="shared" si="145"/>
        <v>1118.3499999999999</v>
      </c>
    </row>
    <row r="8402" spans="1:6" s="45" customFormat="1" ht="14.25">
      <c r="A8402" s="229">
        <v>2003362</v>
      </c>
      <c r="B8402" s="21" t="s">
        <v>31</v>
      </c>
      <c r="C8402" s="32" t="s">
        <v>9199</v>
      </c>
      <c r="D8402" s="33" t="s">
        <v>21</v>
      </c>
      <c r="E8402" s="34">
        <v>966.27</v>
      </c>
      <c r="F8402" s="168">
        <f t="shared" si="145"/>
        <v>966.27</v>
      </c>
    </row>
    <row r="8403" spans="1:6" s="45" customFormat="1" ht="14.25">
      <c r="A8403" s="229">
        <v>2003099</v>
      </c>
      <c r="B8403" s="21" t="s">
        <v>31</v>
      </c>
      <c r="C8403" s="32" t="s">
        <v>9200</v>
      </c>
      <c r="D8403" s="33" t="s">
        <v>21</v>
      </c>
      <c r="E8403" s="34">
        <v>1172.48</v>
      </c>
      <c r="F8403" s="168">
        <f t="shared" si="145"/>
        <v>1172.48</v>
      </c>
    </row>
    <row r="8404" spans="1:6" s="45" customFormat="1" ht="14.25">
      <c r="A8404" s="229">
        <v>2003100</v>
      </c>
      <c r="B8404" s="21" t="s">
        <v>31</v>
      </c>
      <c r="C8404" s="32" t="s">
        <v>9201</v>
      </c>
      <c r="D8404" s="33" t="s">
        <v>21</v>
      </c>
      <c r="E8404" s="34">
        <v>1015.13</v>
      </c>
      <c r="F8404" s="168">
        <f t="shared" si="145"/>
        <v>1015.13</v>
      </c>
    </row>
    <row r="8405" spans="1:6" s="45" customFormat="1" ht="14.25">
      <c r="A8405" s="229">
        <v>2003361</v>
      </c>
      <c r="B8405" s="21" t="s">
        <v>31</v>
      </c>
      <c r="C8405" s="32" t="s">
        <v>9202</v>
      </c>
      <c r="D8405" s="33" t="s">
        <v>21</v>
      </c>
      <c r="E8405" s="34">
        <v>1340.22</v>
      </c>
      <c r="F8405" s="168">
        <f t="shared" si="145"/>
        <v>1340.22</v>
      </c>
    </row>
    <row r="8406" spans="1:6" s="45" customFormat="1" ht="14.25">
      <c r="A8406" s="229">
        <v>2003360</v>
      </c>
      <c r="B8406" s="21" t="s">
        <v>31</v>
      </c>
      <c r="C8406" s="32" t="s">
        <v>9203</v>
      </c>
      <c r="D8406" s="33" t="s">
        <v>21</v>
      </c>
      <c r="E8406" s="34">
        <v>1176.81</v>
      </c>
      <c r="F8406" s="168">
        <f t="shared" si="145"/>
        <v>1176.81</v>
      </c>
    </row>
    <row r="8407" spans="1:6" s="45" customFormat="1" ht="14.25">
      <c r="A8407" s="229">
        <v>2003101</v>
      </c>
      <c r="B8407" s="21" t="s">
        <v>31</v>
      </c>
      <c r="C8407" s="32" t="s">
        <v>9204</v>
      </c>
      <c r="D8407" s="33" t="s">
        <v>21</v>
      </c>
      <c r="E8407" s="34">
        <v>1500.08</v>
      </c>
      <c r="F8407" s="168">
        <f t="shared" si="145"/>
        <v>1500.08</v>
      </c>
    </row>
    <row r="8408" spans="1:6" s="45" customFormat="1" ht="14.25">
      <c r="A8408" s="229">
        <v>2003102</v>
      </c>
      <c r="B8408" s="21" t="s">
        <v>31</v>
      </c>
      <c r="C8408" s="32" t="s">
        <v>9205</v>
      </c>
      <c r="D8408" s="33" t="s">
        <v>21</v>
      </c>
      <c r="E8408" s="34">
        <v>1325.33</v>
      </c>
      <c r="F8408" s="168">
        <f t="shared" si="145"/>
        <v>1325.33</v>
      </c>
    </row>
    <row r="8409" spans="1:6" s="45" customFormat="1" ht="14.25">
      <c r="A8409" s="229">
        <v>2003869</v>
      </c>
      <c r="B8409" s="21" t="s">
        <v>31</v>
      </c>
      <c r="C8409" s="32" t="s">
        <v>9206</v>
      </c>
      <c r="D8409" s="33" t="s">
        <v>21</v>
      </c>
      <c r="E8409" s="34">
        <v>227.13</v>
      </c>
      <c r="F8409" s="168">
        <f t="shared" si="145"/>
        <v>227.13</v>
      </c>
    </row>
    <row r="8410" spans="1:6" s="45" customFormat="1" ht="14.25">
      <c r="A8410" s="229">
        <v>2003822</v>
      </c>
      <c r="B8410" s="21" t="s">
        <v>31</v>
      </c>
      <c r="C8410" s="32" t="s">
        <v>9207</v>
      </c>
      <c r="D8410" s="33" t="s">
        <v>21</v>
      </c>
      <c r="E8410" s="34">
        <v>288.04000000000002</v>
      </c>
      <c r="F8410" s="168">
        <f t="shared" si="145"/>
        <v>288.04000000000002</v>
      </c>
    </row>
    <row r="8411" spans="1:6" s="45" customFormat="1" ht="14.25">
      <c r="A8411" s="229">
        <v>2003826</v>
      </c>
      <c r="B8411" s="21" t="s">
        <v>31</v>
      </c>
      <c r="C8411" s="32" t="s">
        <v>9208</v>
      </c>
      <c r="D8411" s="33" t="s">
        <v>21</v>
      </c>
      <c r="E8411" s="34">
        <v>438.29</v>
      </c>
      <c r="F8411" s="168">
        <f t="shared" si="145"/>
        <v>438.29</v>
      </c>
    </row>
    <row r="8412" spans="1:6" s="45" customFormat="1" ht="14.25">
      <c r="A8412" s="229">
        <v>2003830</v>
      </c>
      <c r="B8412" s="21" t="s">
        <v>31</v>
      </c>
      <c r="C8412" s="32" t="s">
        <v>9209</v>
      </c>
      <c r="D8412" s="33" t="s">
        <v>21</v>
      </c>
      <c r="E8412" s="34">
        <v>592.21</v>
      </c>
      <c r="F8412" s="168">
        <f t="shared" si="145"/>
        <v>592.21</v>
      </c>
    </row>
    <row r="8413" spans="1:6" s="45" customFormat="1" ht="14.25">
      <c r="A8413" s="229">
        <v>2003834</v>
      </c>
      <c r="B8413" s="21" t="s">
        <v>31</v>
      </c>
      <c r="C8413" s="32" t="s">
        <v>9210</v>
      </c>
      <c r="D8413" s="33" t="s">
        <v>21</v>
      </c>
      <c r="E8413" s="34">
        <v>950.52</v>
      </c>
      <c r="F8413" s="168">
        <f t="shared" si="145"/>
        <v>950.52</v>
      </c>
    </row>
    <row r="8414" spans="1:6" s="45" customFormat="1" ht="14.25">
      <c r="A8414" s="229">
        <v>2003838</v>
      </c>
      <c r="B8414" s="21" t="s">
        <v>31</v>
      </c>
      <c r="C8414" s="32" t="s">
        <v>9211</v>
      </c>
      <c r="D8414" s="33" t="s">
        <v>21</v>
      </c>
      <c r="E8414" s="34">
        <v>1360.36</v>
      </c>
      <c r="F8414" s="168">
        <f t="shared" si="145"/>
        <v>1360.36</v>
      </c>
    </row>
    <row r="8415" spans="1:6" s="45" customFormat="1" ht="14.25">
      <c r="A8415" s="229">
        <v>2003768</v>
      </c>
      <c r="B8415" s="21" t="s">
        <v>31</v>
      </c>
      <c r="C8415" s="32" t="s">
        <v>9212</v>
      </c>
      <c r="D8415" s="33" t="s">
        <v>21</v>
      </c>
      <c r="E8415" s="34">
        <v>173.74</v>
      </c>
      <c r="F8415" s="168">
        <f t="shared" si="145"/>
        <v>173.74</v>
      </c>
    </row>
    <row r="8416" spans="1:6" s="45" customFormat="1" ht="14.25">
      <c r="A8416" s="229">
        <v>2003873</v>
      </c>
      <c r="B8416" s="21" t="s">
        <v>31</v>
      </c>
      <c r="C8416" s="32" t="s">
        <v>9213</v>
      </c>
      <c r="D8416" s="33" t="s">
        <v>21</v>
      </c>
      <c r="E8416" s="34">
        <v>153.44</v>
      </c>
      <c r="F8416" s="168">
        <f t="shared" si="145"/>
        <v>153.44</v>
      </c>
    </row>
    <row r="8417" spans="1:6" s="45" customFormat="1" ht="14.25">
      <c r="A8417" s="229">
        <v>2003772</v>
      </c>
      <c r="B8417" s="21" t="s">
        <v>31</v>
      </c>
      <c r="C8417" s="32" t="s">
        <v>9214</v>
      </c>
      <c r="D8417" s="33" t="s">
        <v>21</v>
      </c>
      <c r="E8417" s="34">
        <v>254.9</v>
      </c>
      <c r="F8417" s="168">
        <f t="shared" si="145"/>
        <v>254.9</v>
      </c>
    </row>
    <row r="8418" spans="1:6" s="45" customFormat="1" ht="14.25">
      <c r="A8418" s="229">
        <v>2003877</v>
      </c>
      <c r="B8418" s="21" t="s">
        <v>31</v>
      </c>
      <c r="C8418" s="32" t="s">
        <v>9215</v>
      </c>
      <c r="D8418" s="33" t="s">
        <v>21</v>
      </c>
      <c r="E8418" s="34">
        <v>222.75</v>
      </c>
      <c r="F8418" s="168">
        <f t="shared" si="145"/>
        <v>222.75</v>
      </c>
    </row>
    <row r="8419" spans="1:6" s="45" customFormat="1" ht="14.25">
      <c r="A8419" s="229">
        <v>2003776</v>
      </c>
      <c r="B8419" s="21" t="s">
        <v>31</v>
      </c>
      <c r="C8419" s="32" t="s">
        <v>9216</v>
      </c>
      <c r="D8419" s="33" t="s">
        <v>21</v>
      </c>
      <c r="E8419" s="34">
        <v>415.11</v>
      </c>
      <c r="F8419" s="168">
        <f t="shared" si="145"/>
        <v>415.11</v>
      </c>
    </row>
    <row r="8420" spans="1:6" s="45" customFormat="1" ht="14.25">
      <c r="A8420" s="229">
        <v>2003881</v>
      </c>
      <c r="B8420" s="21" t="s">
        <v>31</v>
      </c>
      <c r="C8420" s="32" t="s">
        <v>9217</v>
      </c>
      <c r="D8420" s="33" t="s">
        <v>21</v>
      </c>
      <c r="E8420" s="34">
        <v>371.04</v>
      </c>
      <c r="F8420" s="168">
        <f t="shared" si="145"/>
        <v>371.04</v>
      </c>
    </row>
    <row r="8421" spans="1:6" s="45" customFormat="1" ht="14.25">
      <c r="A8421" s="229">
        <v>2003780</v>
      </c>
      <c r="B8421" s="21" t="s">
        <v>31</v>
      </c>
      <c r="C8421" s="32" t="s">
        <v>9218</v>
      </c>
      <c r="D8421" s="33" t="s">
        <v>21</v>
      </c>
      <c r="E8421" s="34">
        <v>551.92999999999995</v>
      </c>
      <c r="F8421" s="168">
        <f t="shared" si="145"/>
        <v>551.92999999999995</v>
      </c>
    </row>
    <row r="8422" spans="1:6" s="45" customFormat="1" ht="14.25">
      <c r="A8422" s="229">
        <v>2003885</v>
      </c>
      <c r="B8422" s="21" t="s">
        <v>31</v>
      </c>
      <c r="C8422" s="32" t="s">
        <v>9219</v>
      </c>
      <c r="D8422" s="33" t="s">
        <v>21</v>
      </c>
      <c r="E8422" s="34">
        <v>487.54</v>
      </c>
      <c r="F8422" s="168">
        <f t="shared" si="145"/>
        <v>487.54</v>
      </c>
    </row>
    <row r="8423" spans="1:6" s="45" customFormat="1" ht="14.25">
      <c r="A8423" s="229">
        <v>2003784</v>
      </c>
      <c r="B8423" s="21" t="s">
        <v>31</v>
      </c>
      <c r="C8423" s="32" t="s">
        <v>9220</v>
      </c>
      <c r="D8423" s="33" t="s">
        <v>21</v>
      </c>
      <c r="E8423" s="34">
        <v>857.66</v>
      </c>
      <c r="F8423" s="168">
        <f t="shared" si="145"/>
        <v>857.66</v>
      </c>
    </row>
    <row r="8424" spans="1:6" s="45" customFormat="1" ht="14.25">
      <c r="A8424" s="229">
        <v>2003889</v>
      </c>
      <c r="B8424" s="21" t="s">
        <v>31</v>
      </c>
      <c r="C8424" s="32" t="s">
        <v>9221</v>
      </c>
      <c r="D8424" s="33" t="s">
        <v>21</v>
      </c>
      <c r="E8424" s="34">
        <v>756.88</v>
      </c>
      <c r="F8424" s="168">
        <f t="shared" si="145"/>
        <v>756.88</v>
      </c>
    </row>
    <row r="8425" spans="1:6" s="45" customFormat="1" ht="14.25">
      <c r="A8425" s="229">
        <v>2003870</v>
      </c>
      <c r="B8425" s="21" t="s">
        <v>31</v>
      </c>
      <c r="C8425" s="32" t="s">
        <v>9222</v>
      </c>
      <c r="D8425" s="33" t="s">
        <v>21</v>
      </c>
      <c r="E8425" s="34">
        <v>243.71</v>
      </c>
      <c r="F8425" s="168">
        <f t="shared" si="145"/>
        <v>243.71</v>
      </c>
    </row>
    <row r="8426" spans="1:6" s="45" customFormat="1" ht="14.25">
      <c r="A8426" s="229">
        <v>2003823</v>
      </c>
      <c r="B8426" s="21" t="s">
        <v>31</v>
      </c>
      <c r="C8426" s="32" t="s">
        <v>9223</v>
      </c>
      <c r="D8426" s="33" t="s">
        <v>21</v>
      </c>
      <c r="E8426" s="34">
        <v>322.13</v>
      </c>
      <c r="F8426" s="168">
        <f t="shared" si="145"/>
        <v>322.13</v>
      </c>
    </row>
    <row r="8427" spans="1:6" s="45" customFormat="1" ht="14.25">
      <c r="A8427" s="229">
        <v>2003827</v>
      </c>
      <c r="B8427" s="21" t="s">
        <v>31</v>
      </c>
      <c r="C8427" s="32" t="s">
        <v>9224</v>
      </c>
      <c r="D8427" s="33" t="s">
        <v>21</v>
      </c>
      <c r="E8427" s="34">
        <v>467.2</v>
      </c>
      <c r="F8427" s="168">
        <f t="shared" si="145"/>
        <v>467.2</v>
      </c>
    </row>
    <row r="8428" spans="1:6" s="45" customFormat="1" ht="14.25">
      <c r="A8428" s="229">
        <v>2003831</v>
      </c>
      <c r="B8428" s="21" t="s">
        <v>31</v>
      </c>
      <c r="C8428" s="32" t="s">
        <v>9225</v>
      </c>
      <c r="D8428" s="33" t="s">
        <v>21</v>
      </c>
      <c r="E8428" s="34">
        <v>637.37</v>
      </c>
      <c r="F8428" s="168">
        <f t="shared" si="145"/>
        <v>637.37</v>
      </c>
    </row>
    <row r="8429" spans="1:6" s="45" customFormat="1" ht="14.25">
      <c r="A8429" s="229">
        <v>2003835</v>
      </c>
      <c r="B8429" s="21" t="s">
        <v>31</v>
      </c>
      <c r="C8429" s="32" t="s">
        <v>9226</v>
      </c>
      <c r="D8429" s="33" t="s">
        <v>21</v>
      </c>
      <c r="E8429" s="34">
        <v>1080.47</v>
      </c>
      <c r="F8429" s="168">
        <f t="shared" si="145"/>
        <v>1080.47</v>
      </c>
    </row>
    <row r="8430" spans="1:6" s="45" customFormat="1" ht="14.25">
      <c r="A8430" s="229">
        <v>2003839</v>
      </c>
      <c r="B8430" s="21" t="s">
        <v>31</v>
      </c>
      <c r="C8430" s="32" t="s">
        <v>9227</v>
      </c>
      <c r="D8430" s="33" t="s">
        <v>21</v>
      </c>
      <c r="E8430" s="34">
        <v>1544.36</v>
      </c>
      <c r="F8430" s="168">
        <f t="shared" si="145"/>
        <v>1544.36</v>
      </c>
    </row>
    <row r="8431" spans="1:6" s="45" customFormat="1" ht="14.25">
      <c r="A8431" s="229">
        <v>2003769</v>
      </c>
      <c r="B8431" s="21" t="s">
        <v>31</v>
      </c>
      <c r="C8431" s="32" t="s">
        <v>9228</v>
      </c>
      <c r="D8431" s="33" t="s">
        <v>21</v>
      </c>
      <c r="E8431" s="34">
        <v>186.59</v>
      </c>
      <c r="F8431" s="168">
        <f t="shared" ref="F8431:F8494" si="146">E8431*$F$5038</f>
        <v>186.59</v>
      </c>
    </row>
    <row r="8432" spans="1:6" s="45" customFormat="1" ht="14.25">
      <c r="A8432" s="229">
        <v>2003874</v>
      </c>
      <c r="B8432" s="21" t="s">
        <v>31</v>
      </c>
      <c r="C8432" s="32" t="s">
        <v>9229</v>
      </c>
      <c r="D8432" s="33" t="s">
        <v>21</v>
      </c>
      <c r="E8432" s="34">
        <v>166.3</v>
      </c>
      <c r="F8432" s="168">
        <f t="shared" si="146"/>
        <v>166.3</v>
      </c>
    </row>
    <row r="8433" spans="1:6" s="45" customFormat="1" ht="14.25">
      <c r="A8433" s="229">
        <v>2003773</v>
      </c>
      <c r="B8433" s="21" t="s">
        <v>31</v>
      </c>
      <c r="C8433" s="32" t="s">
        <v>9230</v>
      </c>
      <c r="D8433" s="33" t="s">
        <v>21</v>
      </c>
      <c r="E8433" s="34">
        <v>306.27999999999997</v>
      </c>
      <c r="F8433" s="168">
        <f t="shared" si="146"/>
        <v>306.27999999999997</v>
      </c>
    </row>
    <row r="8434" spans="1:6" s="45" customFormat="1" ht="14.25">
      <c r="A8434" s="229">
        <v>2003878</v>
      </c>
      <c r="B8434" s="21" t="s">
        <v>31</v>
      </c>
      <c r="C8434" s="32" t="s">
        <v>9231</v>
      </c>
      <c r="D8434" s="33" t="s">
        <v>21</v>
      </c>
      <c r="E8434" s="34">
        <v>274.2</v>
      </c>
      <c r="F8434" s="168">
        <f t="shared" si="146"/>
        <v>274.2</v>
      </c>
    </row>
    <row r="8435" spans="1:6" s="45" customFormat="1" ht="14.25">
      <c r="A8435" s="229">
        <v>2003777</v>
      </c>
      <c r="B8435" s="21" t="s">
        <v>31</v>
      </c>
      <c r="C8435" s="32" t="s">
        <v>9232</v>
      </c>
      <c r="D8435" s="33" t="s">
        <v>21</v>
      </c>
      <c r="E8435" s="34">
        <v>466.48</v>
      </c>
      <c r="F8435" s="168">
        <f t="shared" si="146"/>
        <v>466.48</v>
      </c>
    </row>
    <row r="8436" spans="1:6" s="45" customFormat="1" ht="14.25">
      <c r="A8436" s="229">
        <v>2003882</v>
      </c>
      <c r="B8436" s="21" t="s">
        <v>31</v>
      </c>
      <c r="C8436" s="32" t="s">
        <v>9233</v>
      </c>
      <c r="D8436" s="33" t="s">
        <v>21</v>
      </c>
      <c r="E8436" s="34">
        <v>422.49</v>
      </c>
      <c r="F8436" s="168">
        <f t="shared" si="146"/>
        <v>422.49</v>
      </c>
    </row>
    <row r="8437" spans="1:6" s="45" customFormat="1" ht="14.25">
      <c r="A8437" s="229">
        <v>2003781</v>
      </c>
      <c r="B8437" s="21" t="s">
        <v>31</v>
      </c>
      <c r="C8437" s="32" t="s">
        <v>9234</v>
      </c>
      <c r="D8437" s="33" t="s">
        <v>21</v>
      </c>
      <c r="E8437" s="34">
        <v>667.52</v>
      </c>
      <c r="F8437" s="168">
        <f t="shared" si="146"/>
        <v>667.52</v>
      </c>
    </row>
    <row r="8438" spans="1:6" s="45" customFormat="1" ht="14.25">
      <c r="A8438" s="229">
        <v>2003886</v>
      </c>
      <c r="B8438" s="21" t="s">
        <v>31</v>
      </c>
      <c r="C8438" s="32" t="s">
        <v>9235</v>
      </c>
      <c r="D8438" s="33" t="s">
        <v>21</v>
      </c>
      <c r="E8438" s="34">
        <v>603.29999999999995</v>
      </c>
      <c r="F8438" s="168">
        <f t="shared" si="146"/>
        <v>603.29999999999995</v>
      </c>
    </row>
    <row r="8439" spans="1:6" s="45" customFormat="1" ht="14.25">
      <c r="A8439" s="229">
        <v>2003785</v>
      </c>
      <c r="B8439" s="21" t="s">
        <v>31</v>
      </c>
      <c r="C8439" s="32" t="s">
        <v>9236</v>
      </c>
      <c r="D8439" s="33" t="s">
        <v>21</v>
      </c>
      <c r="E8439" s="34">
        <v>1037.47</v>
      </c>
      <c r="F8439" s="168">
        <f t="shared" si="146"/>
        <v>1037.47</v>
      </c>
    </row>
    <row r="8440" spans="1:6" s="45" customFormat="1" ht="14.25">
      <c r="A8440" s="229">
        <v>2003890</v>
      </c>
      <c r="B8440" s="21" t="s">
        <v>31</v>
      </c>
      <c r="C8440" s="32" t="s">
        <v>9237</v>
      </c>
      <c r="D8440" s="33" t="s">
        <v>21</v>
      </c>
      <c r="E8440" s="34">
        <v>936.96</v>
      </c>
      <c r="F8440" s="168">
        <f t="shared" si="146"/>
        <v>936.96</v>
      </c>
    </row>
    <row r="8441" spans="1:6" s="45" customFormat="1" ht="14.25">
      <c r="A8441" s="229">
        <v>2003871</v>
      </c>
      <c r="B8441" s="21" t="s">
        <v>31</v>
      </c>
      <c r="C8441" s="32" t="s">
        <v>9238</v>
      </c>
      <c r="D8441" s="33" t="s">
        <v>21</v>
      </c>
      <c r="E8441" s="34">
        <v>253.38</v>
      </c>
      <c r="F8441" s="168">
        <f t="shared" si="146"/>
        <v>253.38</v>
      </c>
    </row>
    <row r="8442" spans="1:6" s="45" customFormat="1" ht="14.25">
      <c r="A8442" s="229">
        <v>2003824</v>
      </c>
      <c r="B8442" s="21" t="s">
        <v>31</v>
      </c>
      <c r="C8442" s="32" t="s">
        <v>9239</v>
      </c>
      <c r="D8442" s="33" t="s">
        <v>21</v>
      </c>
      <c r="E8442" s="34">
        <v>335.86</v>
      </c>
      <c r="F8442" s="168">
        <f t="shared" si="146"/>
        <v>335.86</v>
      </c>
    </row>
    <row r="8443" spans="1:6" s="45" customFormat="1" ht="14.25">
      <c r="A8443" s="229">
        <v>2003828</v>
      </c>
      <c r="B8443" s="21" t="s">
        <v>31</v>
      </c>
      <c r="C8443" s="32" t="s">
        <v>9240</v>
      </c>
      <c r="D8443" s="33" t="s">
        <v>21</v>
      </c>
      <c r="E8443" s="34">
        <v>706.82</v>
      </c>
      <c r="F8443" s="168">
        <f t="shared" si="146"/>
        <v>706.82</v>
      </c>
    </row>
    <row r="8444" spans="1:6" s="45" customFormat="1" ht="14.25">
      <c r="A8444" s="229">
        <v>2003832</v>
      </c>
      <c r="B8444" s="21" t="s">
        <v>31</v>
      </c>
      <c r="C8444" s="32" t="s">
        <v>9241</v>
      </c>
      <c r="D8444" s="33" t="s">
        <v>21</v>
      </c>
      <c r="E8444" s="34">
        <v>703.75</v>
      </c>
      <c r="F8444" s="168">
        <f t="shared" si="146"/>
        <v>703.75</v>
      </c>
    </row>
    <row r="8445" spans="1:6" s="45" customFormat="1" ht="14.25">
      <c r="A8445" s="229">
        <v>2003836</v>
      </c>
      <c r="B8445" s="21" t="s">
        <v>31</v>
      </c>
      <c r="C8445" s="32" t="s">
        <v>9242</v>
      </c>
      <c r="D8445" s="33" t="s">
        <v>21</v>
      </c>
      <c r="E8445" s="34">
        <v>1376.15</v>
      </c>
      <c r="F8445" s="168">
        <f t="shared" si="146"/>
        <v>1376.15</v>
      </c>
    </row>
    <row r="8446" spans="1:6" s="45" customFormat="1" ht="14.25">
      <c r="A8446" s="229">
        <v>2003840</v>
      </c>
      <c r="B8446" s="21" t="s">
        <v>31</v>
      </c>
      <c r="C8446" s="32" t="s">
        <v>9243</v>
      </c>
      <c r="D8446" s="33" t="s">
        <v>21</v>
      </c>
      <c r="E8446" s="34">
        <v>1760.41</v>
      </c>
      <c r="F8446" s="168">
        <f t="shared" si="146"/>
        <v>1760.41</v>
      </c>
    </row>
    <row r="8447" spans="1:6" s="45" customFormat="1" ht="14.25">
      <c r="A8447" s="229">
        <v>2003770</v>
      </c>
      <c r="B8447" s="21" t="s">
        <v>31</v>
      </c>
      <c r="C8447" s="32" t="s">
        <v>9244</v>
      </c>
      <c r="D8447" s="33" t="s">
        <v>21</v>
      </c>
      <c r="E8447" s="34">
        <v>250.8</v>
      </c>
      <c r="F8447" s="168">
        <f t="shared" si="146"/>
        <v>250.8</v>
      </c>
    </row>
    <row r="8448" spans="1:6" s="45" customFormat="1" ht="14.25">
      <c r="A8448" s="229">
        <v>2003875</v>
      </c>
      <c r="B8448" s="21" t="s">
        <v>31</v>
      </c>
      <c r="C8448" s="32" t="s">
        <v>9245</v>
      </c>
      <c r="D8448" s="33" t="s">
        <v>21</v>
      </c>
      <c r="E8448" s="34">
        <v>230.61</v>
      </c>
      <c r="F8448" s="168">
        <f t="shared" si="146"/>
        <v>230.61</v>
      </c>
    </row>
    <row r="8449" spans="1:6" s="45" customFormat="1" ht="14.25">
      <c r="A8449" s="229">
        <v>2003774</v>
      </c>
      <c r="B8449" s="21" t="s">
        <v>31</v>
      </c>
      <c r="C8449" s="32" t="s">
        <v>9246</v>
      </c>
      <c r="D8449" s="33" t="s">
        <v>21</v>
      </c>
      <c r="E8449" s="34">
        <v>408.17</v>
      </c>
      <c r="F8449" s="168">
        <f t="shared" si="146"/>
        <v>408.17</v>
      </c>
    </row>
    <row r="8450" spans="1:6" s="45" customFormat="1" ht="14.25">
      <c r="A8450" s="229">
        <v>2003879</v>
      </c>
      <c r="B8450" s="21" t="s">
        <v>31</v>
      </c>
      <c r="C8450" s="32" t="s">
        <v>9247</v>
      </c>
      <c r="D8450" s="33" t="s">
        <v>21</v>
      </c>
      <c r="E8450" s="34">
        <v>372.26</v>
      </c>
      <c r="F8450" s="168">
        <f t="shared" si="146"/>
        <v>372.26</v>
      </c>
    </row>
    <row r="8451" spans="1:6" s="45" customFormat="1" ht="14.25">
      <c r="A8451" s="229">
        <v>2003778</v>
      </c>
      <c r="B8451" s="21" t="s">
        <v>31</v>
      </c>
      <c r="C8451" s="32" t="s">
        <v>9248</v>
      </c>
      <c r="D8451" s="33" t="s">
        <v>21</v>
      </c>
      <c r="E8451" s="34">
        <v>567.91</v>
      </c>
      <c r="F8451" s="168">
        <f t="shared" si="146"/>
        <v>567.91</v>
      </c>
    </row>
    <row r="8452" spans="1:6" s="45" customFormat="1" ht="14.25">
      <c r="A8452" s="229">
        <v>2003883</v>
      </c>
      <c r="B8452" s="21" t="s">
        <v>31</v>
      </c>
      <c r="C8452" s="32" t="s">
        <v>9249</v>
      </c>
      <c r="D8452" s="33" t="s">
        <v>21</v>
      </c>
      <c r="E8452" s="34">
        <v>511.76</v>
      </c>
      <c r="F8452" s="168">
        <f t="shared" si="146"/>
        <v>511.76</v>
      </c>
    </row>
    <row r="8453" spans="1:6" s="45" customFormat="1" ht="14.25">
      <c r="A8453" s="229">
        <v>2003782</v>
      </c>
      <c r="B8453" s="21" t="s">
        <v>31</v>
      </c>
      <c r="C8453" s="32" t="s">
        <v>9250</v>
      </c>
      <c r="D8453" s="33" t="s">
        <v>21</v>
      </c>
      <c r="E8453" s="34">
        <v>849.25</v>
      </c>
      <c r="F8453" s="168">
        <f t="shared" si="146"/>
        <v>849.25</v>
      </c>
    </row>
    <row r="8454" spans="1:6" s="45" customFormat="1" ht="14.25">
      <c r="A8454" s="229">
        <v>2003887</v>
      </c>
      <c r="B8454" s="21" t="s">
        <v>31</v>
      </c>
      <c r="C8454" s="32" t="s">
        <v>9251</v>
      </c>
      <c r="D8454" s="33" t="s">
        <v>21</v>
      </c>
      <c r="E8454" s="34">
        <v>763.45</v>
      </c>
      <c r="F8454" s="168">
        <f t="shared" si="146"/>
        <v>763.45</v>
      </c>
    </row>
    <row r="8455" spans="1:6" s="45" customFormat="1" ht="14.25">
      <c r="A8455" s="229">
        <v>2003786</v>
      </c>
      <c r="B8455" s="21" t="s">
        <v>31</v>
      </c>
      <c r="C8455" s="32" t="s">
        <v>9252</v>
      </c>
      <c r="D8455" s="33" t="s">
        <v>21</v>
      </c>
      <c r="E8455" s="34">
        <v>1330.53</v>
      </c>
      <c r="F8455" s="168">
        <f t="shared" si="146"/>
        <v>1330.53</v>
      </c>
    </row>
    <row r="8456" spans="1:6" s="45" customFormat="1" ht="14.25">
      <c r="A8456" s="229">
        <v>2003891</v>
      </c>
      <c r="B8456" s="21" t="s">
        <v>31</v>
      </c>
      <c r="C8456" s="32" t="s">
        <v>9253</v>
      </c>
      <c r="D8456" s="33" t="s">
        <v>21</v>
      </c>
      <c r="E8456" s="34">
        <v>1197.32</v>
      </c>
      <c r="F8456" s="168">
        <f t="shared" si="146"/>
        <v>1197.32</v>
      </c>
    </row>
    <row r="8457" spans="1:6" s="45" customFormat="1" ht="14.25">
      <c r="A8457" s="229">
        <v>2003872</v>
      </c>
      <c r="B8457" s="21" t="s">
        <v>31</v>
      </c>
      <c r="C8457" s="32" t="s">
        <v>9254</v>
      </c>
      <c r="D8457" s="33" t="s">
        <v>21</v>
      </c>
      <c r="E8457" s="34">
        <v>353.74</v>
      </c>
      <c r="F8457" s="168">
        <f t="shared" si="146"/>
        <v>353.74</v>
      </c>
    </row>
    <row r="8458" spans="1:6" s="45" customFormat="1" ht="14.25">
      <c r="A8458" s="229">
        <v>2003825</v>
      </c>
      <c r="B8458" s="21" t="s">
        <v>31</v>
      </c>
      <c r="C8458" s="32" t="s">
        <v>9255</v>
      </c>
      <c r="D8458" s="33" t="s">
        <v>21</v>
      </c>
      <c r="E8458" s="34">
        <v>430.3</v>
      </c>
      <c r="F8458" s="168">
        <f t="shared" si="146"/>
        <v>430.3</v>
      </c>
    </row>
    <row r="8459" spans="1:6" s="45" customFormat="1" ht="14.25">
      <c r="A8459" s="229">
        <v>2003829</v>
      </c>
      <c r="B8459" s="21" t="s">
        <v>31</v>
      </c>
      <c r="C8459" s="32" t="s">
        <v>9256</v>
      </c>
      <c r="D8459" s="33" t="s">
        <v>21</v>
      </c>
      <c r="E8459" s="34">
        <v>805.73</v>
      </c>
      <c r="F8459" s="168">
        <f t="shared" si="146"/>
        <v>805.73</v>
      </c>
    </row>
    <row r="8460" spans="1:6" s="45" customFormat="1" ht="14.25">
      <c r="A8460" s="229">
        <v>2003833</v>
      </c>
      <c r="B8460" s="21" t="s">
        <v>31</v>
      </c>
      <c r="C8460" s="32" t="s">
        <v>9257</v>
      </c>
      <c r="D8460" s="33" t="s">
        <v>21</v>
      </c>
      <c r="E8460" s="34">
        <v>1027.18</v>
      </c>
      <c r="F8460" s="168">
        <f t="shared" si="146"/>
        <v>1027.18</v>
      </c>
    </row>
    <row r="8461" spans="1:6" s="45" customFormat="1" ht="14.25">
      <c r="A8461" s="229">
        <v>2003837</v>
      </c>
      <c r="B8461" s="21" t="s">
        <v>31</v>
      </c>
      <c r="C8461" s="32" t="s">
        <v>9258</v>
      </c>
      <c r="D8461" s="33" t="s">
        <v>21</v>
      </c>
      <c r="E8461" s="34">
        <v>1532.58</v>
      </c>
      <c r="F8461" s="168">
        <f t="shared" si="146"/>
        <v>1532.58</v>
      </c>
    </row>
    <row r="8462" spans="1:6" s="45" customFormat="1" ht="14.25">
      <c r="A8462" s="229">
        <v>2003841</v>
      </c>
      <c r="B8462" s="21" t="s">
        <v>31</v>
      </c>
      <c r="C8462" s="32" t="s">
        <v>9259</v>
      </c>
      <c r="D8462" s="33" t="s">
        <v>21</v>
      </c>
      <c r="E8462" s="34">
        <v>2256.11</v>
      </c>
      <c r="F8462" s="168">
        <f t="shared" si="146"/>
        <v>2256.11</v>
      </c>
    </row>
    <row r="8463" spans="1:6" s="45" customFormat="1" ht="14.25">
      <c r="A8463" s="229">
        <v>2003771</v>
      </c>
      <c r="B8463" s="21" t="s">
        <v>31</v>
      </c>
      <c r="C8463" s="32" t="s">
        <v>9260</v>
      </c>
      <c r="D8463" s="33" t="s">
        <v>21</v>
      </c>
      <c r="E8463" s="34">
        <v>301.33</v>
      </c>
      <c r="F8463" s="168">
        <f t="shared" si="146"/>
        <v>301.33</v>
      </c>
    </row>
    <row r="8464" spans="1:6" s="45" customFormat="1" ht="14.25">
      <c r="A8464" s="229">
        <v>2003876</v>
      </c>
      <c r="B8464" s="21" t="s">
        <v>31</v>
      </c>
      <c r="C8464" s="32" t="s">
        <v>9261</v>
      </c>
      <c r="D8464" s="33" t="s">
        <v>21</v>
      </c>
      <c r="E8464" s="34">
        <v>277.29000000000002</v>
      </c>
      <c r="F8464" s="168">
        <f t="shared" si="146"/>
        <v>277.29000000000002</v>
      </c>
    </row>
    <row r="8465" spans="1:6" s="45" customFormat="1" ht="14.25">
      <c r="A8465" s="229">
        <v>2003775</v>
      </c>
      <c r="B8465" s="21" t="s">
        <v>31</v>
      </c>
      <c r="C8465" s="32" t="s">
        <v>9262</v>
      </c>
      <c r="D8465" s="33" t="s">
        <v>21</v>
      </c>
      <c r="E8465" s="34">
        <v>469.85</v>
      </c>
      <c r="F8465" s="168">
        <f t="shared" si="146"/>
        <v>469.85</v>
      </c>
    </row>
    <row r="8466" spans="1:6" s="45" customFormat="1" ht="14.25">
      <c r="A8466" s="229">
        <v>2003880</v>
      </c>
      <c r="B8466" s="21" t="s">
        <v>31</v>
      </c>
      <c r="C8466" s="32" t="s">
        <v>9263</v>
      </c>
      <c r="D8466" s="33" t="s">
        <v>21</v>
      </c>
      <c r="E8466" s="34">
        <v>426.39</v>
      </c>
      <c r="F8466" s="168">
        <f t="shared" si="146"/>
        <v>426.39</v>
      </c>
    </row>
    <row r="8467" spans="1:6" s="45" customFormat="1" ht="14.25">
      <c r="A8467" s="229">
        <v>2003779</v>
      </c>
      <c r="B8467" s="21" t="s">
        <v>31</v>
      </c>
      <c r="C8467" s="32" t="s">
        <v>9264</v>
      </c>
      <c r="D8467" s="33" t="s">
        <v>21</v>
      </c>
      <c r="E8467" s="34">
        <v>699.65</v>
      </c>
      <c r="F8467" s="168">
        <f t="shared" si="146"/>
        <v>699.65</v>
      </c>
    </row>
    <row r="8468" spans="1:6" s="45" customFormat="1" ht="14.25">
      <c r="A8468" s="229">
        <v>2003884</v>
      </c>
      <c r="B8468" s="21" t="s">
        <v>31</v>
      </c>
      <c r="C8468" s="32" t="s">
        <v>9265</v>
      </c>
      <c r="D8468" s="33" t="s">
        <v>21</v>
      </c>
      <c r="E8468" s="34">
        <v>634.11</v>
      </c>
      <c r="F8468" s="168">
        <f t="shared" si="146"/>
        <v>634.11</v>
      </c>
    </row>
    <row r="8469" spans="1:6" s="45" customFormat="1" ht="14.25">
      <c r="A8469" s="229">
        <v>2003783</v>
      </c>
      <c r="B8469" s="21" t="s">
        <v>31</v>
      </c>
      <c r="C8469" s="32" t="s">
        <v>9266</v>
      </c>
      <c r="D8469" s="33" t="s">
        <v>21</v>
      </c>
      <c r="E8469" s="34">
        <v>1000.48</v>
      </c>
      <c r="F8469" s="168">
        <f t="shared" si="146"/>
        <v>1000.48</v>
      </c>
    </row>
    <row r="8470" spans="1:6" s="45" customFormat="1" ht="14.25">
      <c r="A8470" s="229">
        <v>2003888</v>
      </c>
      <c r="B8470" s="21" t="s">
        <v>31</v>
      </c>
      <c r="C8470" s="32" t="s">
        <v>9267</v>
      </c>
      <c r="D8470" s="33" t="s">
        <v>21</v>
      </c>
      <c r="E8470" s="34">
        <v>903.14</v>
      </c>
      <c r="F8470" s="168">
        <f t="shared" si="146"/>
        <v>903.14</v>
      </c>
    </row>
    <row r="8471" spans="1:6" s="45" customFormat="1" ht="14.25">
      <c r="A8471" s="229">
        <v>2003787</v>
      </c>
      <c r="B8471" s="21" t="s">
        <v>31</v>
      </c>
      <c r="C8471" s="32" t="s">
        <v>9268</v>
      </c>
      <c r="D8471" s="33" t="s">
        <v>21</v>
      </c>
      <c r="E8471" s="34">
        <v>1563.66</v>
      </c>
      <c r="F8471" s="168">
        <f t="shared" si="146"/>
        <v>1563.66</v>
      </c>
    </row>
    <row r="8472" spans="1:6" s="45" customFormat="1" ht="14.25">
      <c r="A8472" s="229">
        <v>2003892</v>
      </c>
      <c r="B8472" s="21" t="s">
        <v>31</v>
      </c>
      <c r="C8472" s="32" t="s">
        <v>9269</v>
      </c>
      <c r="D8472" s="33" t="s">
        <v>21</v>
      </c>
      <c r="E8472" s="34">
        <v>1425.92</v>
      </c>
      <c r="F8472" s="168">
        <f t="shared" si="146"/>
        <v>1425.92</v>
      </c>
    </row>
    <row r="8473" spans="1:6" s="45" customFormat="1" ht="14.25">
      <c r="A8473" s="229">
        <v>2003851</v>
      </c>
      <c r="B8473" s="21" t="s">
        <v>31</v>
      </c>
      <c r="C8473" s="32" t="s">
        <v>9270</v>
      </c>
      <c r="D8473" s="33" t="s">
        <v>21</v>
      </c>
      <c r="E8473" s="34">
        <v>89.72</v>
      </c>
      <c r="F8473" s="168">
        <f t="shared" si="146"/>
        <v>89.72</v>
      </c>
    </row>
    <row r="8474" spans="1:6" s="45" customFormat="1" ht="14.25">
      <c r="A8474" s="229">
        <v>2003935</v>
      </c>
      <c r="B8474" s="21" t="s">
        <v>31</v>
      </c>
      <c r="C8474" s="32" t="s">
        <v>9271</v>
      </c>
      <c r="D8474" s="33" t="s">
        <v>21</v>
      </c>
      <c r="E8474" s="34">
        <v>9.9499999999999993</v>
      </c>
      <c r="F8474" s="168">
        <f t="shared" si="146"/>
        <v>9.9499999999999993</v>
      </c>
    </row>
    <row r="8475" spans="1:6" s="45" customFormat="1" ht="14.25">
      <c r="A8475" s="229">
        <v>2003934</v>
      </c>
      <c r="B8475" s="21" t="s">
        <v>31</v>
      </c>
      <c r="C8475" s="32" t="s">
        <v>9272</v>
      </c>
      <c r="D8475" s="33" t="s">
        <v>21</v>
      </c>
      <c r="E8475" s="34">
        <v>14.27</v>
      </c>
      <c r="F8475" s="168">
        <f t="shared" si="146"/>
        <v>14.27</v>
      </c>
    </row>
    <row r="8476" spans="1:6" s="45" customFormat="1" ht="14.25">
      <c r="A8476" s="229">
        <v>2003990</v>
      </c>
      <c r="B8476" s="21" t="s">
        <v>31</v>
      </c>
      <c r="C8476" s="32" t="s">
        <v>9273</v>
      </c>
      <c r="D8476" s="33" t="s">
        <v>21</v>
      </c>
      <c r="E8476" s="34">
        <v>1409.52</v>
      </c>
      <c r="F8476" s="168">
        <f t="shared" si="146"/>
        <v>1409.52</v>
      </c>
    </row>
    <row r="8477" spans="1:6" s="45" customFormat="1" ht="14.25">
      <c r="A8477" s="229">
        <v>2003991</v>
      </c>
      <c r="B8477" s="21" t="s">
        <v>31</v>
      </c>
      <c r="C8477" s="32" t="s">
        <v>9274</v>
      </c>
      <c r="D8477" s="33" t="s">
        <v>21</v>
      </c>
      <c r="E8477" s="34">
        <v>1438.64</v>
      </c>
      <c r="F8477" s="168">
        <f t="shared" si="146"/>
        <v>1438.64</v>
      </c>
    </row>
    <row r="8478" spans="1:6" s="45" customFormat="1" ht="14.25">
      <c r="A8478" s="229">
        <v>2003992</v>
      </c>
      <c r="B8478" s="21" t="s">
        <v>31</v>
      </c>
      <c r="C8478" s="32" t="s">
        <v>9275</v>
      </c>
      <c r="D8478" s="33" t="s">
        <v>21</v>
      </c>
      <c r="E8478" s="34">
        <v>1919.58</v>
      </c>
      <c r="F8478" s="168">
        <f t="shared" si="146"/>
        <v>1919.58</v>
      </c>
    </row>
    <row r="8479" spans="1:6" s="45" customFormat="1" ht="14.25">
      <c r="A8479" s="229">
        <v>2003993</v>
      </c>
      <c r="B8479" s="21" t="s">
        <v>31</v>
      </c>
      <c r="C8479" s="32" t="s">
        <v>9276</v>
      </c>
      <c r="D8479" s="33" t="s">
        <v>21</v>
      </c>
      <c r="E8479" s="34">
        <v>2142.9899999999998</v>
      </c>
      <c r="F8479" s="168">
        <f t="shared" si="146"/>
        <v>2142.9899999999998</v>
      </c>
    </row>
    <row r="8480" spans="1:6" s="45" customFormat="1" ht="14.25">
      <c r="A8480" s="229">
        <v>2003983</v>
      </c>
      <c r="B8480" s="21" t="s">
        <v>31</v>
      </c>
      <c r="C8480" s="32" t="s">
        <v>9277</v>
      </c>
      <c r="D8480" s="33" t="s">
        <v>21</v>
      </c>
      <c r="E8480" s="34">
        <v>223.96</v>
      </c>
      <c r="F8480" s="168">
        <f t="shared" si="146"/>
        <v>223.96</v>
      </c>
    </row>
    <row r="8481" spans="1:6" s="45" customFormat="1" ht="14.25">
      <c r="A8481" s="229">
        <v>2003984</v>
      </c>
      <c r="B8481" s="21" t="s">
        <v>31</v>
      </c>
      <c r="C8481" s="32" t="s">
        <v>9278</v>
      </c>
      <c r="D8481" s="33" t="s">
        <v>21</v>
      </c>
      <c r="E8481" s="34">
        <v>278.95999999999998</v>
      </c>
      <c r="F8481" s="168">
        <f t="shared" si="146"/>
        <v>278.95999999999998</v>
      </c>
    </row>
    <row r="8482" spans="1:6" s="45" customFormat="1" ht="14.25">
      <c r="A8482" s="229">
        <v>2003985</v>
      </c>
      <c r="B8482" s="21" t="s">
        <v>31</v>
      </c>
      <c r="C8482" s="32" t="s">
        <v>9279</v>
      </c>
      <c r="D8482" s="33" t="s">
        <v>21</v>
      </c>
      <c r="E8482" s="34">
        <v>370.27</v>
      </c>
      <c r="F8482" s="168">
        <f t="shared" si="146"/>
        <v>370.27</v>
      </c>
    </row>
    <row r="8483" spans="1:6" s="45" customFormat="1" ht="14.25">
      <c r="A8483" s="229">
        <v>2003986</v>
      </c>
      <c r="B8483" s="21" t="s">
        <v>31</v>
      </c>
      <c r="C8483" s="32" t="s">
        <v>9280</v>
      </c>
      <c r="D8483" s="33" t="s">
        <v>21</v>
      </c>
      <c r="E8483" s="34">
        <v>539.39</v>
      </c>
      <c r="F8483" s="168">
        <f t="shared" si="146"/>
        <v>539.39</v>
      </c>
    </row>
    <row r="8484" spans="1:6" s="45" customFormat="1" ht="14.25">
      <c r="A8484" s="229">
        <v>2003987</v>
      </c>
      <c r="B8484" s="21" t="s">
        <v>31</v>
      </c>
      <c r="C8484" s="32" t="s">
        <v>9281</v>
      </c>
      <c r="D8484" s="33" t="s">
        <v>21</v>
      </c>
      <c r="E8484" s="34">
        <v>753.36</v>
      </c>
      <c r="F8484" s="168">
        <f t="shared" si="146"/>
        <v>753.36</v>
      </c>
    </row>
    <row r="8485" spans="1:6" s="45" customFormat="1" ht="14.25">
      <c r="A8485" s="229">
        <v>2003988</v>
      </c>
      <c r="B8485" s="21" t="s">
        <v>31</v>
      </c>
      <c r="C8485" s="32" t="s">
        <v>9282</v>
      </c>
      <c r="D8485" s="33" t="s">
        <v>21</v>
      </c>
      <c r="E8485" s="34">
        <v>819.21</v>
      </c>
      <c r="F8485" s="168">
        <f t="shared" si="146"/>
        <v>819.21</v>
      </c>
    </row>
    <row r="8486" spans="1:6" s="45" customFormat="1" ht="14.25">
      <c r="A8486" s="229">
        <v>2003989</v>
      </c>
      <c r="B8486" s="21" t="s">
        <v>31</v>
      </c>
      <c r="C8486" s="32" t="s">
        <v>9283</v>
      </c>
      <c r="D8486" s="33" t="s">
        <v>21</v>
      </c>
      <c r="E8486" s="34">
        <v>993.93</v>
      </c>
      <c r="F8486" s="168">
        <f t="shared" si="146"/>
        <v>993.93</v>
      </c>
    </row>
    <row r="8487" spans="1:6" s="45" customFormat="1" ht="14.25">
      <c r="A8487" s="229">
        <v>2003298</v>
      </c>
      <c r="B8487" s="21" t="s">
        <v>31</v>
      </c>
      <c r="C8487" s="32" t="s">
        <v>9284</v>
      </c>
      <c r="D8487" s="33" t="s">
        <v>21</v>
      </c>
      <c r="E8487" s="34">
        <v>12.69</v>
      </c>
      <c r="F8487" s="168">
        <f t="shared" si="146"/>
        <v>12.69</v>
      </c>
    </row>
    <row r="8488" spans="1:6" s="45" customFormat="1" ht="14.25">
      <c r="A8488" s="229">
        <v>2003297</v>
      </c>
      <c r="B8488" s="21" t="s">
        <v>31</v>
      </c>
      <c r="C8488" s="32" t="s">
        <v>9285</v>
      </c>
      <c r="D8488" s="33" t="s">
        <v>21</v>
      </c>
      <c r="E8488" s="34">
        <v>15.63</v>
      </c>
      <c r="F8488" s="168">
        <f t="shared" si="146"/>
        <v>15.63</v>
      </c>
    </row>
    <row r="8489" spans="1:6" s="45" customFormat="1" ht="14.25">
      <c r="A8489" s="229">
        <v>2003315</v>
      </c>
      <c r="B8489" s="21" t="s">
        <v>31</v>
      </c>
      <c r="C8489" s="32" t="s">
        <v>9286</v>
      </c>
      <c r="D8489" s="33" t="s">
        <v>21</v>
      </c>
      <c r="E8489" s="34">
        <v>92.5</v>
      </c>
      <c r="F8489" s="168">
        <f t="shared" si="146"/>
        <v>92.5</v>
      </c>
    </row>
    <row r="8490" spans="1:6" s="45" customFormat="1" ht="14.25">
      <c r="A8490" s="229">
        <v>2003314</v>
      </c>
      <c r="B8490" s="21" t="s">
        <v>31</v>
      </c>
      <c r="C8490" s="32" t="s">
        <v>9287</v>
      </c>
      <c r="D8490" s="33" t="s">
        <v>21</v>
      </c>
      <c r="E8490" s="34">
        <v>73.790000000000006</v>
      </c>
      <c r="F8490" s="168">
        <f t="shared" si="146"/>
        <v>73.790000000000006</v>
      </c>
    </row>
    <row r="8491" spans="1:6" s="45" customFormat="1" ht="14.25">
      <c r="A8491" s="229">
        <v>2003313</v>
      </c>
      <c r="B8491" s="21" t="s">
        <v>31</v>
      </c>
      <c r="C8491" s="32" t="s">
        <v>9288</v>
      </c>
      <c r="D8491" s="33" t="s">
        <v>21</v>
      </c>
      <c r="E8491" s="34">
        <v>115.98</v>
      </c>
      <c r="F8491" s="168">
        <f t="shared" si="146"/>
        <v>115.98</v>
      </c>
    </row>
    <row r="8492" spans="1:6" s="45" customFormat="1" ht="14.25">
      <c r="A8492" s="229">
        <v>2003312</v>
      </c>
      <c r="B8492" s="21" t="s">
        <v>31</v>
      </c>
      <c r="C8492" s="32" t="s">
        <v>9289</v>
      </c>
      <c r="D8492" s="33" t="s">
        <v>21</v>
      </c>
      <c r="E8492" s="34">
        <v>92.58</v>
      </c>
      <c r="F8492" s="168">
        <f t="shared" si="146"/>
        <v>92.58</v>
      </c>
    </row>
    <row r="8493" spans="1:6" s="45" customFormat="1" ht="14.25">
      <c r="A8493" s="229">
        <v>2003311</v>
      </c>
      <c r="B8493" s="21" t="s">
        <v>31</v>
      </c>
      <c r="C8493" s="32" t="s">
        <v>9290</v>
      </c>
      <c r="D8493" s="33" t="s">
        <v>21</v>
      </c>
      <c r="E8493" s="34">
        <v>40.56</v>
      </c>
      <c r="F8493" s="168">
        <f t="shared" si="146"/>
        <v>40.56</v>
      </c>
    </row>
    <row r="8494" spans="1:6" s="45" customFormat="1" ht="14.25">
      <c r="A8494" s="229">
        <v>2003310</v>
      </c>
      <c r="B8494" s="21" t="s">
        <v>31</v>
      </c>
      <c r="C8494" s="32" t="s">
        <v>9291</v>
      </c>
      <c r="D8494" s="33" t="s">
        <v>21</v>
      </c>
      <c r="E8494" s="34">
        <v>51.19</v>
      </c>
      <c r="F8494" s="168">
        <f t="shared" si="146"/>
        <v>51.19</v>
      </c>
    </row>
    <row r="8495" spans="1:6" s="45" customFormat="1" ht="14.25">
      <c r="A8495" s="229">
        <v>2003296</v>
      </c>
      <c r="B8495" s="21" t="s">
        <v>31</v>
      </c>
      <c r="C8495" s="32" t="s">
        <v>9292</v>
      </c>
      <c r="D8495" s="33" t="s">
        <v>21</v>
      </c>
      <c r="E8495" s="34">
        <v>12.69</v>
      </c>
      <c r="F8495" s="168">
        <f t="shared" ref="F8495:F8558" si="147">E8495*$F$5038</f>
        <v>12.69</v>
      </c>
    </row>
    <row r="8496" spans="1:6" s="45" customFormat="1" ht="14.25">
      <c r="A8496" s="229">
        <v>2003295</v>
      </c>
      <c r="B8496" s="21" t="s">
        <v>31</v>
      </c>
      <c r="C8496" s="32" t="s">
        <v>9293</v>
      </c>
      <c r="D8496" s="33" t="s">
        <v>21</v>
      </c>
      <c r="E8496" s="34">
        <v>15.63</v>
      </c>
      <c r="F8496" s="168">
        <f t="shared" si="147"/>
        <v>15.63</v>
      </c>
    </row>
    <row r="8497" spans="1:6" s="45" customFormat="1" ht="14.25">
      <c r="A8497" s="229">
        <v>2003309</v>
      </c>
      <c r="B8497" s="21" t="s">
        <v>31</v>
      </c>
      <c r="C8497" s="32" t="s">
        <v>9294</v>
      </c>
      <c r="D8497" s="33" t="s">
        <v>21</v>
      </c>
      <c r="E8497" s="34">
        <v>92.5</v>
      </c>
      <c r="F8497" s="168">
        <f t="shared" si="147"/>
        <v>92.5</v>
      </c>
    </row>
    <row r="8498" spans="1:6" s="45" customFormat="1" ht="14.25">
      <c r="A8498" s="229">
        <v>2003308</v>
      </c>
      <c r="B8498" s="21" t="s">
        <v>31</v>
      </c>
      <c r="C8498" s="32" t="s">
        <v>9295</v>
      </c>
      <c r="D8498" s="33" t="s">
        <v>21</v>
      </c>
      <c r="E8498" s="34">
        <v>73.790000000000006</v>
      </c>
      <c r="F8498" s="168">
        <f t="shared" si="147"/>
        <v>73.790000000000006</v>
      </c>
    </row>
    <row r="8499" spans="1:6" s="45" customFormat="1" ht="14.25">
      <c r="A8499" s="229">
        <v>2003307</v>
      </c>
      <c r="B8499" s="21" t="s">
        <v>31</v>
      </c>
      <c r="C8499" s="32" t="s">
        <v>9296</v>
      </c>
      <c r="D8499" s="33" t="s">
        <v>21</v>
      </c>
      <c r="E8499" s="34">
        <v>115.98</v>
      </c>
      <c r="F8499" s="168">
        <f t="shared" si="147"/>
        <v>115.98</v>
      </c>
    </row>
    <row r="8500" spans="1:6" s="45" customFormat="1" ht="14.25">
      <c r="A8500" s="229">
        <v>2003306</v>
      </c>
      <c r="B8500" s="21" t="s">
        <v>31</v>
      </c>
      <c r="C8500" s="32" t="s">
        <v>9297</v>
      </c>
      <c r="D8500" s="33" t="s">
        <v>21</v>
      </c>
      <c r="E8500" s="34">
        <v>92.58</v>
      </c>
      <c r="F8500" s="168">
        <f t="shared" si="147"/>
        <v>92.58</v>
      </c>
    </row>
    <row r="8501" spans="1:6" s="45" customFormat="1" ht="14.25">
      <c r="A8501" s="229">
        <v>2003305</v>
      </c>
      <c r="B8501" s="21" t="s">
        <v>31</v>
      </c>
      <c r="C8501" s="32" t="s">
        <v>9298</v>
      </c>
      <c r="D8501" s="33" t="s">
        <v>21</v>
      </c>
      <c r="E8501" s="34">
        <v>40.56</v>
      </c>
      <c r="F8501" s="168">
        <f t="shared" si="147"/>
        <v>40.56</v>
      </c>
    </row>
    <row r="8502" spans="1:6" s="45" customFormat="1" ht="14.25">
      <c r="A8502" s="229">
        <v>2003304</v>
      </c>
      <c r="B8502" s="21" t="s">
        <v>31</v>
      </c>
      <c r="C8502" s="32" t="s">
        <v>9299</v>
      </c>
      <c r="D8502" s="33" t="s">
        <v>21</v>
      </c>
      <c r="E8502" s="34">
        <v>51.19</v>
      </c>
      <c r="F8502" s="168">
        <f t="shared" si="147"/>
        <v>51.19</v>
      </c>
    </row>
    <row r="8503" spans="1:6" s="45" customFormat="1" ht="24">
      <c r="A8503" s="229">
        <v>2105846</v>
      </c>
      <c r="B8503" s="21" t="s">
        <v>31</v>
      </c>
      <c r="C8503" s="32" t="s">
        <v>9300</v>
      </c>
      <c r="D8503" s="33" t="s">
        <v>45</v>
      </c>
      <c r="E8503" s="34">
        <v>511.04</v>
      </c>
      <c r="F8503" s="168">
        <f t="shared" si="147"/>
        <v>511.04</v>
      </c>
    </row>
    <row r="8504" spans="1:6" s="45" customFormat="1" ht="24">
      <c r="A8504" s="229">
        <v>2105929</v>
      </c>
      <c r="B8504" s="21" t="s">
        <v>31</v>
      </c>
      <c r="C8504" s="32" t="s">
        <v>9301</v>
      </c>
      <c r="D8504" s="33" t="s">
        <v>45</v>
      </c>
      <c r="E8504" s="34">
        <v>575.51</v>
      </c>
      <c r="F8504" s="168">
        <f t="shared" si="147"/>
        <v>575.51</v>
      </c>
    </row>
    <row r="8505" spans="1:6" s="45" customFormat="1" ht="24">
      <c r="A8505" s="229">
        <v>2105933</v>
      </c>
      <c r="B8505" s="21" t="s">
        <v>31</v>
      </c>
      <c r="C8505" s="32" t="s">
        <v>9302</v>
      </c>
      <c r="D8505" s="33" t="s">
        <v>45</v>
      </c>
      <c r="E8505" s="34">
        <v>639.98</v>
      </c>
      <c r="F8505" s="168">
        <f t="shared" si="147"/>
        <v>639.98</v>
      </c>
    </row>
    <row r="8506" spans="1:6" s="45" customFormat="1" ht="24">
      <c r="A8506" s="229">
        <v>2106293</v>
      </c>
      <c r="B8506" s="21" t="s">
        <v>31</v>
      </c>
      <c r="C8506" s="32" t="s">
        <v>9303</v>
      </c>
      <c r="D8506" s="33" t="s">
        <v>45</v>
      </c>
      <c r="E8506" s="34">
        <v>210.15</v>
      </c>
      <c r="F8506" s="168">
        <f t="shared" si="147"/>
        <v>210.15</v>
      </c>
    </row>
    <row r="8507" spans="1:6" s="45" customFormat="1" ht="14.25">
      <c r="A8507" s="229">
        <v>2108165</v>
      </c>
      <c r="B8507" s="21" t="s">
        <v>31</v>
      </c>
      <c r="C8507" s="32" t="s">
        <v>9304</v>
      </c>
      <c r="D8507" s="33" t="s">
        <v>44</v>
      </c>
      <c r="E8507" s="34">
        <v>35.6</v>
      </c>
      <c r="F8507" s="168">
        <f t="shared" si="147"/>
        <v>35.6</v>
      </c>
    </row>
    <row r="8508" spans="1:6" s="45" customFormat="1" ht="14.25">
      <c r="A8508" s="229">
        <v>2108166</v>
      </c>
      <c r="B8508" s="21" t="s">
        <v>31</v>
      </c>
      <c r="C8508" s="32" t="s">
        <v>9305</v>
      </c>
      <c r="D8508" s="33" t="s">
        <v>44</v>
      </c>
      <c r="E8508" s="34">
        <v>25.15</v>
      </c>
      <c r="F8508" s="168">
        <f t="shared" si="147"/>
        <v>25.15</v>
      </c>
    </row>
    <row r="8509" spans="1:6" s="45" customFormat="1" ht="14.25">
      <c r="A8509" s="229">
        <v>2108167</v>
      </c>
      <c r="B8509" s="21" t="s">
        <v>31</v>
      </c>
      <c r="C8509" s="32" t="s">
        <v>9306</v>
      </c>
      <c r="D8509" s="33" t="s">
        <v>44</v>
      </c>
      <c r="E8509" s="34">
        <v>22.55</v>
      </c>
      <c r="F8509" s="168">
        <f t="shared" si="147"/>
        <v>22.55</v>
      </c>
    </row>
    <row r="8510" spans="1:6" s="45" customFormat="1" ht="14.25">
      <c r="A8510" s="229">
        <v>2108168</v>
      </c>
      <c r="B8510" s="21" t="s">
        <v>31</v>
      </c>
      <c r="C8510" s="32" t="s">
        <v>9307</v>
      </c>
      <c r="D8510" s="33" t="s">
        <v>44</v>
      </c>
      <c r="E8510" s="34">
        <v>22.06</v>
      </c>
      <c r="F8510" s="168">
        <f t="shared" si="147"/>
        <v>22.06</v>
      </c>
    </row>
    <row r="8511" spans="1:6" s="45" customFormat="1" ht="14.25">
      <c r="A8511" s="229">
        <v>2108169</v>
      </c>
      <c r="B8511" s="21" t="s">
        <v>31</v>
      </c>
      <c r="C8511" s="32" t="s">
        <v>9308</v>
      </c>
      <c r="D8511" s="33" t="s">
        <v>44</v>
      </c>
      <c r="E8511" s="34">
        <v>56.3</v>
      </c>
      <c r="F8511" s="168">
        <f t="shared" si="147"/>
        <v>56.3</v>
      </c>
    </row>
    <row r="8512" spans="1:6" s="45" customFormat="1" ht="14.25">
      <c r="A8512" s="229">
        <v>2108170</v>
      </c>
      <c r="B8512" s="21" t="s">
        <v>31</v>
      </c>
      <c r="C8512" s="32" t="s">
        <v>9309</v>
      </c>
      <c r="D8512" s="33" t="s">
        <v>44</v>
      </c>
      <c r="E8512" s="34">
        <v>40.159999999999997</v>
      </c>
      <c r="F8512" s="168">
        <f t="shared" si="147"/>
        <v>40.159999999999997</v>
      </c>
    </row>
    <row r="8513" spans="1:6" s="45" customFormat="1" ht="14.25">
      <c r="A8513" s="229">
        <v>2108171</v>
      </c>
      <c r="B8513" s="21" t="s">
        <v>31</v>
      </c>
      <c r="C8513" s="32" t="s">
        <v>9310</v>
      </c>
      <c r="D8513" s="33" t="s">
        <v>44</v>
      </c>
      <c r="E8513" s="34">
        <v>36.590000000000003</v>
      </c>
      <c r="F8513" s="168">
        <f t="shared" si="147"/>
        <v>36.590000000000003</v>
      </c>
    </row>
    <row r="8514" spans="1:6" s="45" customFormat="1" ht="14.25">
      <c r="A8514" s="229">
        <v>2108172</v>
      </c>
      <c r="B8514" s="21" t="s">
        <v>31</v>
      </c>
      <c r="C8514" s="32" t="s">
        <v>9311</v>
      </c>
      <c r="D8514" s="33" t="s">
        <v>44</v>
      </c>
      <c r="E8514" s="34">
        <v>36.840000000000003</v>
      </c>
      <c r="F8514" s="168">
        <f t="shared" si="147"/>
        <v>36.840000000000003</v>
      </c>
    </row>
    <row r="8515" spans="1:6" s="45" customFormat="1" ht="24">
      <c r="A8515" s="229">
        <v>2106292</v>
      </c>
      <c r="B8515" s="21" t="s">
        <v>31</v>
      </c>
      <c r="C8515" s="32" t="s">
        <v>9312</v>
      </c>
      <c r="D8515" s="33" t="s">
        <v>45</v>
      </c>
      <c r="E8515" s="34">
        <v>154.88999999999999</v>
      </c>
      <c r="F8515" s="168">
        <f t="shared" si="147"/>
        <v>154.88999999999999</v>
      </c>
    </row>
    <row r="8516" spans="1:6" s="45" customFormat="1" ht="24">
      <c r="A8516" s="229">
        <v>2106291</v>
      </c>
      <c r="B8516" s="21" t="s">
        <v>31</v>
      </c>
      <c r="C8516" s="32" t="s">
        <v>9313</v>
      </c>
      <c r="D8516" s="33" t="s">
        <v>45</v>
      </c>
      <c r="E8516" s="34">
        <v>223.69</v>
      </c>
      <c r="F8516" s="168">
        <f t="shared" si="147"/>
        <v>223.69</v>
      </c>
    </row>
    <row r="8517" spans="1:6" s="45" customFormat="1" ht="24">
      <c r="A8517" s="229">
        <v>2106235</v>
      </c>
      <c r="B8517" s="21" t="s">
        <v>31</v>
      </c>
      <c r="C8517" s="32" t="s">
        <v>9314</v>
      </c>
      <c r="D8517" s="33" t="s">
        <v>44</v>
      </c>
      <c r="E8517" s="34">
        <v>3.51</v>
      </c>
      <c r="F8517" s="168">
        <f t="shared" si="147"/>
        <v>3.51</v>
      </c>
    </row>
    <row r="8518" spans="1:6" s="45" customFormat="1" ht="24">
      <c r="A8518" s="229">
        <v>2106232</v>
      </c>
      <c r="B8518" s="21" t="s">
        <v>31</v>
      </c>
      <c r="C8518" s="32" t="s">
        <v>9315</v>
      </c>
      <c r="D8518" s="33" t="s">
        <v>20</v>
      </c>
      <c r="E8518" s="34">
        <v>18.18</v>
      </c>
      <c r="F8518" s="168">
        <f t="shared" si="147"/>
        <v>18.18</v>
      </c>
    </row>
    <row r="8519" spans="1:6" s="45" customFormat="1" ht="24">
      <c r="A8519" s="229">
        <v>2106233</v>
      </c>
      <c r="B8519" s="21" t="s">
        <v>31</v>
      </c>
      <c r="C8519" s="32" t="s">
        <v>9316</v>
      </c>
      <c r="D8519" s="33" t="s">
        <v>20</v>
      </c>
      <c r="E8519" s="34">
        <v>13.8</v>
      </c>
      <c r="F8519" s="168">
        <f t="shared" si="147"/>
        <v>13.8</v>
      </c>
    </row>
    <row r="8520" spans="1:6" s="45" customFormat="1" ht="14.25">
      <c r="A8520" s="229">
        <v>2105605</v>
      </c>
      <c r="B8520" s="21" t="s">
        <v>31</v>
      </c>
      <c r="C8520" s="32" t="s">
        <v>9317</v>
      </c>
      <c r="D8520" s="33" t="s">
        <v>44</v>
      </c>
      <c r="E8520" s="34">
        <v>58.22</v>
      </c>
      <c r="F8520" s="168">
        <f t="shared" si="147"/>
        <v>58.22</v>
      </c>
    </row>
    <row r="8521" spans="1:6" s="45" customFormat="1" ht="14.25">
      <c r="A8521" s="229">
        <v>2106298</v>
      </c>
      <c r="B8521" s="21" t="s">
        <v>31</v>
      </c>
      <c r="C8521" s="32" t="s">
        <v>9318</v>
      </c>
      <c r="D8521" s="33" t="s">
        <v>21</v>
      </c>
      <c r="E8521" s="34">
        <v>36.74</v>
      </c>
      <c r="F8521" s="168">
        <f t="shared" si="147"/>
        <v>36.74</v>
      </c>
    </row>
    <row r="8522" spans="1:6" s="45" customFormat="1" ht="14.25">
      <c r="A8522" s="229">
        <v>2106295</v>
      </c>
      <c r="B8522" s="21" t="s">
        <v>31</v>
      </c>
      <c r="C8522" s="32" t="s">
        <v>9319</v>
      </c>
      <c r="D8522" s="33" t="s">
        <v>21</v>
      </c>
      <c r="E8522" s="34">
        <v>19.7</v>
      </c>
      <c r="F8522" s="168">
        <f t="shared" si="147"/>
        <v>19.7</v>
      </c>
    </row>
    <row r="8523" spans="1:6" s="45" customFormat="1" ht="14.25">
      <c r="A8523" s="229">
        <v>2106294</v>
      </c>
      <c r="B8523" s="21" t="s">
        <v>31</v>
      </c>
      <c r="C8523" s="32" t="s">
        <v>9320</v>
      </c>
      <c r="D8523" s="33" t="s">
        <v>21</v>
      </c>
      <c r="E8523" s="34">
        <v>26.05</v>
      </c>
      <c r="F8523" s="168">
        <f t="shared" si="147"/>
        <v>26.05</v>
      </c>
    </row>
    <row r="8524" spans="1:6" s="45" customFormat="1" ht="14.25">
      <c r="A8524" s="229">
        <v>2106297</v>
      </c>
      <c r="B8524" s="21" t="s">
        <v>31</v>
      </c>
      <c r="C8524" s="32" t="s">
        <v>9321</v>
      </c>
      <c r="D8524" s="33" t="s">
        <v>21</v>
      </c>
      <c r="E8524" s="34">
        <v>30.53</v>
      </c>
      <c r="F8524" s="168">
        <f t="shared" si="147"/>
        <v>30.53</v>
      </c>
    </row>
    <row r="8525" spans="1:6" s="45" customFormat="1" ht="14.25">
      <c r="A8525" s="229">
        <v>2106296</v>
      </c>
      <c r="B8525" s="21" t="s">
        <v>31</v>
      </c>
      <c r="C8525" s="32" t="s">
        <v>9322</v>
      </c>
      <c r="D8525" s="33" t="s">
        <v>21</v>
      </c>
      <c r="E8525" s="34">
        <v>48.63</v>
      </c>
      <c r="F8525" s="168">
        <f t="shared" si="147"/>
        <v>48.63</v>
      </c>
    </row>
    <row r="8526" spans="1:6" s="45" customFormat="1" ht="14.25">
      <c r="A8526" s="229">
        <v>2306731</v>
      </c>
      <c r="B8526" s="21" t="s">
        <v>31</v>
      </c>
      <c r="C8526" s="32" t="s">
        <v>9323</v>
      </c>
      <c r="D8526" s="33" t="s">
        <v>23</v>
      </c>
      <c r="E8526" s="34">
        <v>0.65</v>
      </c>
      <c r="F8526" s="168">
        <f t="shared" si="147"/>
        <v>0.65</v>
      </c>
    </row>
    <row r="8527" spans="1:6" s="45" customFormat="1" ht="24">
      <c r="A8527" s="229">
        <v>2306728</v>
      </c>
      <c r="B8527" s="21" t="s">
        <v>31</v>
      </c>
      <c r="C8527" s="32" t="s">
        <v>9324</v>
      </c>
      <c r="D8527" s="33" t="s">
        <v>21</v>
      </c>
      <c r="E8527" s="34">
        <v>1611.13</v>
      </c>
      <c r="F8527" s="168">
        <f t="shared" si="147"/>
        <v>1611.13</v>
      </c>
    </row>
    <row r="8528" spans="1:6" s="45" customFormat="1" ht="24">
      <c r="A8528" s="229">
        <v>2306729</v>
      </c>
      <c r="B8528" s="21" t="s">
        <v>31</v>
      </c>
      <c r="C8528" s="32" t="s">
        <v>9325</v>
      </c>
      <c r="D8528" s="33" t="s">
        <v>21</v>
      </c>
      <c r="E8528" s="34">
        <v>1962.86</v>
      </c>
      <c r="F8528" s="168">
        <f t="shared" si="147"/>
        <v>1962.86</v>
      </c>
    </row>
    <row r="8529" spans="1:6" s="45" customFormat="1" ht="14.25">
      <c r="A8529" s="229">
        <v>2306727</v>
      </c>
      <c r="B8529" s="21" t="s">
        <v>31</v>
      </c>
      <c r="C8529" s="32" t="s">
        <v>9326</v>
      </c>
      <c r="D8529" s="33" t="s">
        <v>21</v>
      </c>
      <c r="E8529" s="34">
        <v>377</v>
      </c>
      <c r="F8529" s="168">
        <f t="shared" si="147"/>
        <v>377</v>
      </c>
    </row>
    <row r="8530" spans="1:6" s="45" customFormat="1" ht="14.25">
      <c r="A8530" s="229">
        <v>2306730</v>
      </c>
      <c r="B8530" s="21" t="s">
        <v>31</v>
      </c>
      <c r="C8530" s="32" t="s">
        <v>9327</v>
      </c>
      <c r="D8530" s="33" t="s">
        <v>44</v>
      </c>
      <c r="E8530" s="34">
        <v>127.44</v>
      </c>
      <c r="F8530" s="168">
        <f t="shared" si="147"/>
        <v>127.44</v>
      </c>
    </row>
    <row r="8531" spans="1:6" s="45" customFormat="1" ht="14.25">
      <c r="A8531" s="229">
        <v>2306726</v>
      </c>
      <c r="B8531" s="21" t="s">
        <v>31</v>
      </c>
      <c r="C8531" s="32" t="s">
        <v>9328</v>
      </c>
      <c r="D8531" s="33" t="s">
        <v>21</v>
      </c>
      <c r="E8531" s="34">
        <v>246.4</v>
      </c>
      <c r="F8531" s="168">
        <f t="shared" si="147"/>
        <v>246.4</v>
      </c>
    </row>
    <row r="8532" spans="1:6" s="45" customFormat="1" ht="14.25">
      <c r="A8532" s="229">
        <v>2306076</v>
      </c>
      <c r="B8532" s="21" t="s">
        <v>31</v>
      </c>
      <c r="C8532" s="32" t="s">
        <v>9329</v>
      </c>
      <c r="D8532" s="33" t="s">
        <v>23</v>
      </c>
      <c r="E8532" s="34">
        <v>12.41</v>
      </c>
      <c r="F8532" s="168">
        <f t="shared" si="147"/>
        <v>12.41</v>
      </c>
    </row>
    <row r="8533" spans="1:6" s="45" customFormat="1" ht="14.25">
      <c r="A8533" s="229">
        <v>2306247</v>
      </c>
      <c r="B8533" s="21" t="s">
        <v>31</v>
      </c>
      <c r="C8533" s="32" t="s">
        <v>9330</v>
      </c>
      <c r="D8533" s="33" t="s">
        <v>44</v>
      </c>
      <c r="E8533" s="34">
        <v>232.51</v>
      </c>
      <c r="F8533" s="168">
        <f t="shared" si="147"/>
        <v>232.51</v>
      </c>
    </row>
    <row r="8534" spans="1:6" s="45" customFormat="1" ht="14.25">
      <c r="A8534" s="229">
        <v>2306248</v>
      </c>
      <c r="B8534" s="21" t="s">
        <v>31</v>
      </c>
      <c r="C8534" s="32" t="s">
        <v>9331</v>
      </c>
      <c r="D8534" s="33" t="s">
        <v>44</v>
      </c>
      <c r="E8534" s="34">
        <v>544.39</v>
      </c>
      <c r="F8534" s="168">
        <f t="shared" si="147"/>
        <v>544.39</v>
      </c>
    </row>
    <row r="8535" spans="1:6" s="45" customFormat="1" ht="14.25">
      <c r="A8535" s="229">
        <v>2306279</v>
      </c>
      <c r="B8535" s="21" t="s">
        <v>31</v>
      </c>
      <c r="C8535" s="32" t="s">
        <v>9332</v>
      </c>
      <c r="D8535" s="33" t="s">
        <v>44</v>
      </c>
      <c r="E8535" s="34">
        <v>83.76</v>
      </c>
      <c r="F8535" s="168">
        <f t="shared" si="147"/>
        <v>83.76</v>
      </c>
    </row>
    <row r="8536" spans="1:6" s="45" customFormat="1" ht="14.25">
      <c r="A8536" s="229">
        <v>2306651</v>
      </c>
      <c r="B8536" s="21" t="s">
        <v>31</v>
      </c>
      <c r="C8536" s="32" t="s">
        <v>9333</v>
      </c>
      <c r="D8536" s="33" t="s">
        <v>21</v>
      </c>
      <c r="E8536" s="34">
        <v>6440.61</v>
      </c>
      <c r="F8536" s="168">
        <f t="shared" si="147"/>
        <v>6440.61</v>
      </c>
    </row>
    <row r="8537" spans="1:6" s="45" customFormat="1" ht="14.25">
      <c r="A8537" s="229">
        <v>2306678</v>
      </c>
      <c r="B8537" s="21" t="s">
        <v>31</v>
      </c>
      <c r="C8537" s="32" t="s">
        <v>9334</v>
      </c>
      <c r="D8537" s="33" t="s">
        <v>21</v>
      </c>
      <c r="E8537" s="34">
        <v>6181.49</v>
      </c>
      <c r="F8537" s="168">
        <f t="shared" si="147"/>
        <v>6181.49</v>
      </c>
    </row>
    <row r="8538" spans="1:6" s="45" customFormat="1" ht="14.25">
      <c r="A8538" s="229">
        <v>2306652</v>
      </c>
      <c r="B8538" s="21" t="s">
        <v>31</v>
      </c>
      <c r="C8538" s="32" t="s">
        <v>9335</v>
      </c>
      <c r="D8538" s="33" t="s">
        <v>21</v>
      </c>
      <c r="E8538" s="34">
        <v>6499.33</v>
      </c>
      <c r="F8538" s="168">
        <f t="shared" si="147"/>
        <v>6499.33</v>
      </c>
    </row>
    <row r="8539" spans="1:6" s="45" customFormat="1" ht="14.25">
      <c r="A8539" s="229">
        <v>2306679</v>
      </c>
      <c r="B8539" s="21" t="s">
        <v>31</v>
      </c>
      <c r="C8539" s="32" t="s">
        <v>9336</v>
      </c>
      <c r="D8539" s="33" t="s">
        <v>21</v>
      </c>
      <c r="E8539" s="34">
        <v>6230.61</v>
      </c>
      <c r="F8539" s="168">
        <f t="shared" si="147"/>
        <v>6230.61</v>
      </c>
    </row>
    <row r="8540" spans="1:6" s="45" customFormat="1" ht="14.25">
      <c r="A8540" s="229">
        <v>2306653</v>
      </c>
      <c r="B8540" s="21" t="s">
        <v>31</v>
      </c>
      <c r="C8540" s="32" t="s">
        <v>9337</v>
      </c>
      <c r="D8540" s="33" t="s">
        <v>21</v>
      </c>
      <c r="E8540" s="34">
        <v>6560.42</v>
      </c>
      <c r="F8540" s="168">
        <f t="shared" si="147"/>
        <v>6560.42</v>
      </c>
    </row>
    <row r="8541" spans="1:6" s="45" customFormat="1" ht="14.25">
      <c r="A8541" s="229">
        <v>2306680</v>
      </c>
      <c r="B8541" s="21" t="s">
        <v>31</v>
      </c>
      <c r="C8541" s="32" t="s">
        <v>9338</v>
      </c>
      <c r="D8541" s="33" t="s">
        <v>21</v>
      </c>
      <c r="E8541" s="34">
        <v>6281.37</v>
      </c>
      <c r="F8541" s="168">
        <f t="shared" si="147"/>
        <v>6281.37</v>
      </c>
    </row>
    <row r="8542" spans="1:6" s="45" customFormat="1" ht="14.25">
      <c r="A8542" s="229">
        <v>2306654</v>
      </c>
      <c r="B8542" s="21" t="s">
        <v>31</v>
      </c>
      <c r="C8542" s="32" t="s">
        <v>9339</v>
      </c>
      <c r="D8542" s="33" t="s">
        <v>21</v>
      </c>
      <c r="E8542" s="34">
        <v>6620.86</v>
      </c>
      <c r="F8542" s="168">
        <f t="shared" si="147"/>
        <v>6620.86</v>
      </c>
    </row>
    <row r="8543" spans="1:6" s="45" customFormat="1" ht="14.25">
      <c r="A8543" s="229">
        <v>2306681</v>
      </c>
      <c r="B8543" s="21" t="s">
        <v>31</v>
      </c>
      <c r="C8543" s="32" t="s">
        <v>9340</v>
      </c>
      <c r="D8543" s="33" t="s">
        <v>21</v>
      </c>
      <c r="E8543" s="34">
        <v>6330.64</v>
      </c>
      <c r="F8543" s="168">
        <f t="shared" si="147"/>
        <v>6330.64</v>
      </c>
    </row>
    <row r="8544" spans="1:6" s="45" customFormat="1" ht="14.25">
      <c r="A8544" s="229">
        <v>2306655</v>
      </c>
      <c r="B8544" s="21" t="s">
        <v>31</v>
      </c>
      <c r="C8544" s="32" t="s">
        <v>9341</v>
      </c>
      <c r="D8544" s="33" t="s">
        <v>21</v>
      </c>
      <c r="E8544" s="34">
        <v>6682.36</v>
      </c>
      <c r="F8544" s="168">
        <f t="shared" si="147"/>
        <v>6682.36</v>
      </c>
    </row>
    <row r="8545" spans="1:6" s="45" customFormat="1" ht="14.25">
      <c r="A8545" s="229">
        <v>2306682</v>
      </c>
      <c r="B8545" s="21" t="s">
        <v>31</v>
      </c>
      <c r="C8545" s="32" t="s">
        <v>9342</v>
      </c>
      <c r="D8545" s="33" t="s">
        <v>21</v>
      </c>
      <c r="E8545" s="34">
        <v>6380.06</v>
      </c>
      <c r="F8545" s="168">
        <f t="shared" si="147"/>
        <v>6380.06</v>
      </c>
    </row>
    <row r="8546" spans="1:6" s="45" customFormat="1" ht="14.25">
      <c r="A8546" s="229">
        <v>2306656</v>
      </c>
      <c r="B8546" s="21" t="s">
        <v>31</v>
      </c>
      <c r="C8546" s="32" t="s">
        <v>9343</v>
      </c>
      <c r="D8546" s="33" t="s">
        <v>21</v>
      </c>
      <c r="E8546" s="34">
        <v>9136.93</v>
      </c>
      <c r="F8546" s="168">
        <f t="shared" si="147"/>
        <v>9136.93</v>
      </c>
    </row>
    <row r="8547" spans="1:6" s="45" customFormat="1" ht="14.25">
      <c r="A8547" s="229">
        <v>2306683</v>
      </c>
      <c r="B8547" s="21" t="s">
        <v>31</v>
      </c>
      <c r="C8547" s="32" t="s">
        <v>9344</v>
      </c>
      <c r="D8547" s="33" t="s">
        <v>21</v>
      </c>
      <c r="E8547" s="34">
        <v>8868.2099999999991</v>
      </c>
      <c r="F8547" s="168">
        <f t="shared" si="147"/>
        <v>8868.2099999999991</v>
      </c>
    </row>
    <row r="8548" spans="1:6" s="45" customFormat="1" ht="14.25">
      <c r="A8548" s="229">
        <v>2306657</v>
      </c>
      <c r="B8548" s="21" t="s">
        <v>31</v>
      </c>
      <c r="C8548" s="32" t="s">
        <v>9345</v>
      </c>
      <c r="D8548" s="33" t="s">
        <v>21</v>
      </c>
      <c r="E8548" s="34">
        <v>9255.5300000000007</v>
      </c>
      <c r="F8548" s="168">
        <f t="shared" si="147"/>
        <v>9255.5300000000007</v>
      </c>
    </row>
    <row r="8549" spans="1:6" s="45" customFormat="1" ht="14.25">
      <c r="A8549" s="229">
        <v>2306684</v>
      </c>
      <c r="B8549" s="21" t="s">
        <v>31</v>
      </c>
      <c r="C8549" s="32" t="s">
        <v>9346</v>
      </c>
      <c r="D8549" s="33" t="s">
        <v>21</v>
      </c>
      <c r="E8549" s="34">
        <v>8976.4699999999993</v>
      </c>
      <c r="F8549" s="168">
        <f t="shared" si="147"/>
        <v>8976.4699999999993</v>
      </c>
    </row>
    <row r="8550" spans="1:6" s="45" customFormat="1" ht="14.25">
      <c r="A8550" s="229">
        <v>2306658</v>
      </c>
      <c r="B8550" s="21" t="s">
        <v>31</v>
      </c>
      <c r="C8550" s="32" t="s">
        <v>9347</v>
      </c>
      <c r="D8550" s="33" t="s">
        <v>21</v>
      </c>
      <c r="E8550" s="34">
        <v>9371.65</v>
      </c>
      <c r="F8550" s="168">
        <f t="shared" si="147"/>
        <v>9371.65</v>
      </c>
    </row>
    <row r="8551" spans="1:6" s="45" customFormat="1" ht="14.25">
      <c r="A8551" s="229">
        <v>2306685</v>
      </c>
      <c r="B8551" s="21" t="s">
        <v>31</v>
      </c>
      <c r="C8551" s="32" t="s">
        <v>9348</v>
      </c>
      <c r="D8551" s="33" t="s">
        <v>21</v>
      </c>
      <c r="E8551" s="34">
        <v>9081.44</v>
      </c>
      <c r="F8551" s="168">
        <f t="shared" si="147"/>
        <v>9081.44</v>
      </c>
    </row>
    <row r="8552" spans="1:6" s="45" customFormat="1" ht="14.25">
      <c r="A8552" s="229">
        <v>2306659</v>
      </c>
      <c r="B8552" s="21" t="s">
        <v>31</v>
      </c>
      <c r="C8552" s="32" t="s">
        <v>9349</v>
      </c>
      <c r="D8552" s="33" t="s">
        <v>21</v>
      </c>
      <c r="E8552" s="34">
        <v>9492.17</v>
      </c>
      <c r="F8552" s="168">
        <f t="shared" si="147"/>
        <v>9492.17</v>
      </c>
    </row>
    <row r="8553" spans="1:6" s="45" customFormat="1" ht="14.25">
      <c r="A8553" s="229">
        <v>2306686</v>
      </c>
      <c r="B8553" s="21" t="s">
        <v>31</v>
      </c>
      <c r="C8553" s="32" t="s">
        <v>9350</v>
      </c>
      <c r="D8553" s="33" t="s">
        <v>21</v>
      </c>
      <c r="E8553" s="34">
        <v>9189.8700000000008</v>
      </c>
      <c r="F8553" s="168">
        <f t="shared" si="147"/>
        <v>9189.8700000000008</v>
      </c>
    </row>
    <row r="8554" spans="1:6" s="45" customFormat="1" ht="14.25">
      <c r="A8554" s="229">
        <v>2306637</v>
      </c>
      <c r="B8554" s="21" t="s">
        <v>31</v>
      </c>
      <c r="C8554" s="32" t="s">
        <v>9351</v>
      </c>
      <c r="D8554" s="33" t="s">
        <v>21</v>
      </c>
      <c r="E8554" s="34">
        <v>2197.79</v>
      </c>
      <c r="F8554" s="168">
        <f t="shared" si="147"/>
        <v>2197.79</v>
      </c>
    </row>
    <row r="8555" spans="1:6" s="45" customFormat="1" ht="14.25">
      <c r="A8555" s="229">
        <v>2306664</v>
      </c>
      <c r="B8555" s="21" t="s">
        <v>31</v>
      </c>
      <c r="C8555" s="32" t="s">
        <v>9352</v>
      </c>
      <c r="D8555" s="33" t="s">
        <v>21</v>
      </c>
      <c r="E8555" s="34">
        <v>1971.06</v>
      </c>
      <c r="F8555" s="168">
        <f t="shared" si="147"/>
        <v>1971.06</v>
      </c>
    </row>
    <row r="8556" spans="1:6" s="45" customFormat="1" ht="14.25">
      <c r="A8556" s="229">
        <v>2306732</v>
      </c>
      <c r="B8556" s="21" t="s">
        <v>31</v>
      </c>
      <c r="C8556" s="32" t="s">
        <v>9353</v>
      </c>
      <c r="D8556" s="33" t="s">
        <v>21</v>
      </c>
      <c r="E8556" s="34">
        <v>923.86</v>
      </c>
      <c r="F8556" s="168">
        <f t="shared" si="147"/>
        <v>923.86</v>
      </c>
    </row>
    <row r="8557" spans="1:6" s="45" customFormat="1" ht="14.25">
      <c r="A8557" s="229">
        <v>2306733</v>
      </c>
      <c r="B8557" s="21" t="s">
        <v>31</v>
      </c>
      <c r="C8557" s="32" t="s">
        <v>9354</v>
      </c>
      <c r="D8557" s="33" t="s">
        <v>21</v>
      </c>
      <c r="E8557" s="34">
        <v>732.93</v>
      </c>
      <c r="F8557" s="168">
        <f t="shared" si="147"/>
        <v>732.93</v>
      </c>
    </row>
    <row r="8558" spans="1:6" s="45" customFormat="1" ht="14.25">
      <c r="A8558" s="229">
        <v>2306734</v>
      </c>
      <c r="B8558" s="21" t="s">
        <v>31</v>
      </c>
      <c r="C8558" s="32" t="s">
        <v>9355</v>
      </c>
      <c r="D8558" s="33" t="s">
        <v>21</v>
      </c>
      <c r="E8558" s="34">
        <v>1107.5899999999999</v>
      </c>
      <c r="F8558" s="168">
        <f t="shared" si="147"/>
        <v>1107.5899999999999</v>
      </c>
    </row>
    <row r="8559" spans="1:6" s="45" customFormat="1" ht="14.25">
      <c r="A8559" s="229">
        <v>2306735</v>
      </c>
      <c r="B8559" s="21" t="s">
        <v>31</v>
      </c>
      <c r="C8559" s="32" t="s">
        <v>9356</v>
      </c>
      <c r="D8559" s="33" t="s">
        <v>21</v>
      </c>
      <c r="E8559" s="34">
        <v>911.5</v>
      </c>
      <c r="F8559" s="168">
        <f t="shared" ref="F8559:F8622" si="148">E8559*$F$5038</f>
        <v>911.5</v>
      </c>
    </row>
    <row r="8560" spans="1:6" s="45" customFormat="1" ht="14.25">
      <c r="A8560" s="229">
        <v>2306633</v>
      </c>
      <c r="B8560" s="21" t="s">
        <v>31</v>
      </c>
      <c r="C8560" s="32" t="s">
        <v>9357</v>
      </c>
      <c r="D8560" s="33" t="s">
        <v>21</v>
      </c>
      <c r="E8560" s="34">
        <v>1250.23</v>
      </c>
      <c r="F8560" s="168">
        <f t="shared" si="148"/>
        <v>1250.23</v>
      </c>
    </row>
    <row r="8561" spans="1:6" s="45" customFormat="1" ht="14.25">
      <c r="A8561" s="229">
        <v>2306660</v>
      </c>
      <c r="B8561" s="21" t="s">
        <v>31</v>
      </c>
      <c r="C8561" s="32" t="s">
        <v>9358</v>
      </c>
      <c r="D8561" s="33" t="s">
        <v>21</v>
      </c>
      <c r="E8561" s="34">
        <v>1048.69</v>
      </c>
      <c r="F8561" s="168">
        <f t="shared" si="148"/>
        <v>1048.69</v>
      </c>
    </row>
    <row r="8562" spans="1:6" s="45" customFormat="1" ht="14.25">
      <c r="A8562" s="229">
        <v>2306634</v>
      </c>
      <c r="B8562" s="21" t="s">
        <v>31</v>
      </c>
      <c r="C8562" s="32" t="s">
        <v>9359</v>
      </c>
      <c r="D8562" s="33" t="s">
        <v>21</v>
      </c>
      <c r="E8562" s="34">
        <v>1443.28</v>
      </c>
      <c r="F8562" s="168">
        <f t="shared" si="148"/>
        <v>1443.28</v>
      </c>
    </row>
    <row r="8563" spans="1:6" s="45" customFormat="1" ht="14.25">
      <c r="A8563" s="229">
        <v>2306661</v>
      </c>
      <c r="B8563" s="21" t="s">
        <v>31</v>
      </c>
      <c r="C8563" s="32" t="s">
        <v>9360</v>
      </c>
      <c r="D8563" s="33" t="s">
        <v>21</v>
      </c>
      <c r="E8563" s="34">
        <v>1235.99</v>
      </c>
      <c r="F8563" s="168">
        <f t="shared" si="148"/>
        <v>1235.99</v>
      </c>
    </row>
    <row r="8564" spans="1:6" s="45" customFormat="1" ht="14.25">
      <c r="A8564" s="229">
        <v>2306635</v>
      </c>
      <c r="B8564" s="21" t="s">
        <v>31</v>
      </c>
      <c r="C8564" s="32" t="s">
        <v>9361</v>
      </c>
      <c r="D8564" s="33" t="s">
        <v>21</v>
      </c>
      <c r="E8564" s="34">
        <v>1723.2</v>
      </c>
      <c r="F8564" s="168">
        <f t="shared" si="148"/>
        <v>1723.2</v>
      </c>
    </row>
    <row r="8565" spans="1:6" s="45" customFormat="1" ht="14.25">
      <c r="A8565" s="229">
        <v>2306662</v>
      </c>
      <c r="B8565" s="21" t="s">
        <v>31</v>
      </c>
      <c r="C8565" s="32" t="s">
        <v>9362</v>
      </c>
      <c r="D8565" s="33" t="s">
        <v>21</v>
      </c>
      <c r="E8565" s="34">
        <v>1509.8</v>
      </c>
      <c r="F8565" s="168">
        <f t="shared" si="148"/>
        <v>1509.8</v>
      </c>
    </row>
    <row r="8566" spans="1:6" s="45" customFormat="1" ht="14.25">
      <c r="A8566" s="229">
        <v>2306636</v>
      </c>
      <c r="B8566" s="21" t="s">
        <v>31</v>
      </c>
      <c r="C8566" s="32" t="s">
        <v>9363</v>
      </c>
      <c r="D8566" s="33" t="s">
        <v>21</v>
      </c>
      <c r="E8566" s="34">
        <v>1743.22</v>
      </c>
      <c r="F8566" s="168">
        <f t="shared" si="148"/>
        <v>1743.22</v>
      </c>
    </row>
    <row r="8567" spans="1:6" s="45" customFormat="1" ht="14.25">
      <c r="A8567" s="229">
        <v>2306663</v>
      </c>
      <c r="B8567" s="21" t="s">
        <v>31</v>
      </c>
      <c r="C8567" s="32" t="s">
        <v>9364</v>
      </c>
      <c r="D8567" s="33" t="s">
        <v>21</v>
      </c>
      <c r="E8567" s="34">
        <v>1523.36</v>
      </c>
      <c r="F8567" s="168">
        <f t="shared" si="148"/>
        <v>1523.36</v>
      </c>
    </row>
    <row r="8568" spans="1:6" s="45" customFormat="1" ht="14.25">
      <c r="A8568" s="229">
        <v>2306641</v>
      </c>
      <c r="B8568" s="21" t="s">
        <v>31</v>
      </c>
      <c r="C8568" s="32" t="s">
        <v>9365</v>
      </c>
      <c r="D8568" s="33" t="s">
        <v>21</v>
      </c>
      <c r="E8568" s="34">
        <v>2769.7</v>
      </c>
      <c r="F8568" s="168">
        <f t="shared" si="148"/>
        <v>2769.7</v>
      </c>
    </row>
    <row r="8569" spans="1:6" s="45" customFormat="1" ht="14.25">
      <c r="A8569" s="229">
        <v>2306668</v>
      </c>
      <c r="B8569" s="21" t="s">
        <v>31</v>
      </c>
      <c r="C8569" s="32" t="s">
        <v>9366</v>
      </c>
      <c r="D8569" s="33" t="s">
        <v>21</v>
      </c>
      <c r="E8569" s="34">
        <v>2542.9699999999998</v>
      </c>
      <c r="F8569" s="168">
        <f t="shared" si="148"/>
        <v>2542.9699999999998</v>
      </c>
    </row>
    <row r="8570" spans="1:6" s="45" customFormat="1" ht="14.25">
      <c r="A8570" s="229">
        <v>2306642</v>
      </c>
      <c r="B8570" s="21" t="s">
        <v>31</v>
      </c>
      <c r="C8570" s="32" t="s">
        <v>9367</v>
      </c>
      <c r="D8570" s="33" t="s">
        <v>21</v>
      </c>
      <c r="E8570" s="34">
        <v>2797.14</v>
      </c>
      <c r="F8570" s="168">
        <f t="shared" si="148"/>
        <v>2797.14</v>
      </c>
    </row>
    <row r="8571" spans="1:6" s="45" customFormat="1" ht="14.25">
      <c r="A8571" s="229">
        <v>2306669</v>
      </c>
      <c r="B8571" s="21" t="s">
        <v>31</v>
      </c>
      <c r="C8571" s="32" t="s">
        <v>9368</v>
      </c>
      <c r="D8571" s="33" t="s">
        <v>21</v>
      </c>
      <c r="E8571" s="34">
        <v>2563.1</v>
      </c>
      <c r="F8571" s="168">
        <f t="shared" si="148"/>
        <v>2563.1</v>
      </c>
    </row>
    <row r="8572" spans="1:6" s="45" customFormat="1" ht="14.25">
      <c r="A8572" s="229">
        <v>2306643</v>
      </c>
      <c r="B8572" s="21" t="s">
        <v>31</v>
      </c>
      <c r="C8572" s="32" t="s">
        <v>9369</v>
      </c>
      <c r="D8572" s="33" t="s">
        <v>21</v>
      </c>
      <c r="E8572" s="34">
        <v>2824.75</v>
      </c>
      <c r="F8572" s="168">
        <f t="shared" si="148"/>
        <v>2824.75</v>
      </c>
    </row>
    <row r="8573" spans="1:6" s="45" customFormat="1" ht="14.25">
      <c r="A8573" s="229">
        <v>2306670</v>
      </c>
      <c r="B8573" s="21" t="s">
        <v>31</v>
      </c>
      <c r="C8573" s="32" t="s">
        <v>9370</v>
      </c>
      <c r="D8573" s="33" t="s">
        <v>21</v>
      </c>
      <c r="E8573" s="34">
        <v>2582.9</v>
      </c>
      <c r="F8573" s="168">
        <f t="shared" si="148"/>
        <v>2582.9</v>
      </c>
    </row>
    <row r="8574" spans="1:6" s="45" customFormat="1" ht="14.25">
      <c r="A8574" s="229">
        <v>2306638</v>
      </c>
      <c r="B8574" s="21" t="s">
        <v>31</v>
      </c>
      <c r="C8574" s="32" t="s">
        <v>9371</v>
      </c>
      <c r="D8574" s="33" t="s">
        <v>21</v>
      </c>
      <c r="E8574" s="34">
        <v>1808.05</v>
      </c>
      <c r="F8574" s="168">
        <f t="shared" si="148"/>
        <v>1808.05</v>
      </c>
    </row>
    <row r="8575" spans="1:6" s="45" customFormat="1" ht="14.25">
      <c r="A8575" s="229">
        <v>2306665</v>
      </c>
      <c r="B8575" s="21" t="s">
        <v>31</v>
      </c>
      <c r="C8575" s="32" t="s">
        <v>9372</v>
      </c>
      <c r="D8575" s="33" t="s">
        <v>21</v>
      </c>
      <c r="E8575" s="34">
        <v>1600.75</v>
      </c>
      <c r="F8575" s="168">
        <f t="shared" si="148"/>
        <v>1600.75</v>
      </c>
    </row>
    <row r="8576" spans="1:6" s="45" customFormat="1" ht="14.25">
      <c r="A8576" s="229">
        <v>2306639</v>
      </c>
      <c r="B8576" s="21" t="s">
        <v>31</v>
      </c>
      <c r="C8576" s="32" t="s">
        <v>9373</v>
      </c>
      <c r="D8576" s="33" t="s">
        <v>21</v>
      </c>
      <c r="E8576" s="34">
        <v>2164.84</v>
      </c>
      <c r="F8576" s="168">
        <f t="shared" si="148"/>
        <v>2164.84</v>
      </c>
    </row>
    <row r="8577" spans="1:6" s="45" customFormat="1" ht="14.25">
      <c r="A8577" s="229">
        <v>2306666</v>
      </c>
      <c r="B8577" s="21" t="s">
        <v>31</v>
      </c>
      <c r="C8577" s="32" t="s">
        <v>9374</v>
      </c>
      <c r="D8577" s="33" t="s">
        <v>21</v>
      </c>
      <c r="E8577" s="34">
        <v>1951.45</v>
      </c>
      <c r="F8577" s="168">
        <f t="shared" si="148"/>
        <v>1951.45</v>
      </c>
    </row>
    <row r="8578" spans="1:6" s="45" customFormat="1" ht="14.25">
      <c r="A8578" s="229">
        <v>2306640</v>
      </c>
      <c r="B8578" s="21" t="s">
        <v>31</v>
      </c>
      <c r="C8578" s="32" t="s">
        <v>9375</v>
      </c>
      <c r="D8578" s="33" t="s">
        <v>21</v>
      </c>
      <c r="E8578" s="34">
        <v>2191.36</v>
      </c>
      <c r="F8578" s="168">
        <f t="shared" si="148"/>
        <v>2191.36</v>
      </c>
    </row>
    <row r="8579" spans="1:6" s="45" customFormat="1" ht="14.25">
      <c r="A8579" s="229">
        <v>2306667</v>
      </c>
      <c r="B8579" s="21" t="s">
        <v>31</v>
      </c>
      <c r="C8579" s="32" t="s">
        <v>9376</v>
      </c>
      <c r="D8579" s="33" t="s">
        <v>21</v>
      </c>
      <c r="E8579" s="34">
        <v>1971.51</v>
      </c>
      <c r="F8579" s="168">
        <f t="shared" si="148"/>
        <v>1971.51</v>
      </c>
    </row>
    <row r="8580" spans="1:6" s="45" customFormat="1" ht="14.25">
      <c r="A8580" s="229">
        <v>2306645</v>
      </c>
      <c r="B8580" s="21" t="s">
        <v>31</v>
      </c>
      <c r="C8580" s="32" t="s">
        <v>9377</v>
      </c>
      <c r="D8580" s="33" t="s">
        <v>21</v>
      </c>
      <c r="E8580" s="34">
        <v>3313</v>
      </c>
      <c r="F8580" s="168">
        <f t="shared" si="148"/>
        <v>3313</v>
      </c>
    </row>
    <row r="8581" spans="1:6" s="45" customFormat="1" ht="14.25">
      <c r="A8581" s="229">
        <v>2306672</v>
      </c>
      <c r="B8581" s="21" t="s">
        <v>31</v>
      </c>
      <c r="C8581" s="32" t="s">
        <v>9378</v>
      </c>
      <c r="D8581" s="33" t="s">
        <v>21</v>
      </c>
      <c r="E8581" s="34">
        <v>3086.27</v>
      </c>
      <c r="F8581" s="168">
        <f t="shared" si="148"/>
        <v>3086.27</v>
      </c>
    </row>
    <row r="8582" spans="1:6" s="45" customFormat="1" ht="14.25">
      <c r="A8582" s="229">
        <v>2306646</v>
      </c>
      <c r="B8582" s="21" t="s">
        <v>31</v>
      </c>
      <c r="C8582" s="32" t="s">
        <v>9379</v>
      </c>
      <c r="D8582" s="33" t="s">
        <v>21</v>
      </c>
      <c r="E8582" s="34">
        <v>3348.8</v>
      </c>
      <c r="F8582" s="168">
        <f t="shared" si="148"/>
        <v>3348.8</v>
      </c>
    </row>
    <row r="8583" spans="1:6" s="45" customFormat="1" ht="14.25">
      <c r="A8583" s="229">
        <v>2306673</v>
      </c>
      <c r="B8583" s="21" t="s">
        <v>31</v>
      </c>
      <c r="C8583" s="32" t="s">
        <v>9380</v>
      </c>
      <c r="D8583" s="33" t="s">
        <v>21</v>
      </c>
      <c r="E8583" s="34">
        <v>3114.76</v>
      </c>
      <c r="F8583" s="168">
        <f t="shared" si="148"/>
        <v>3114.76</v>
      </c>
    </row>
    <row r="8584" spans="1:6" s="45" customFormat="1" ht="14.25">
      <c r="A8584" s="229">
        <v>2306647</v>
      </c>
      <c r="B8584" s="21" t="s">
        <v>31</v>
      </c>
      <c r="C8584" s="32" t="s">
        <v>9381</v>
      </c>
      <c r="D8584" s="33" t="s">
        <v>21</v>
      </c>
      <c r="E8584" s="34">
        <v>3384.37</v>
      </c>
      <c r="F8584" s="168">
        <f t="shared" si="148"/>
        <v>3384.37</v>
      </c>
    </row>
    <row r="8585" spans="1:6" s="45" customFormat="1" ht="14.25">
      <c r="A8585" s="229">
        <v>2306674</v>
      </c>
      <c r="B8585" s="21" t="s">
        <v>31</v>
      </c>
      <c r="C8585" s="32" t="s">
        <v>9382</v>
      </c>
      <c r="D8585" s="33" t="s">
        <v>21</v>
      </c>
      <c r="E8585" s="34">
        <v>3142.53</v>
      </c>
      <c r="F8585" s="168">
        <f t="shared" si="148"/>
        <v>3142.53</v>
      </c>
    </row>
    <row r="8586" spans="1:6" s="45" customFormat="1" ht="14.25">
      <c r="A8586" s="229">
        <v>2306648</v>
      </c>
      <c r="B8586" s="21" t="s">
        <v>31</v>
      </c>
      <c r="C8586" s="32" t="s">
        <v>9383</v>
      </c>
      <c r="D8586" s="33" t="s">
        <v>21</v>
      </c>
      <c r="E8586" s="34">
        <v>4730.93</v>
      </c>
      <c r="F8586" s="168">
        <f t="shared" si="148"/>
        <v>4730.93</v>
      </c>
    </row>
    <row r="8587" spans="1:6" s="45" customFormat="1" ht="14.25">
      <c r="A8587" s="229">
        <v>2306675</v>
      </c>
      <c r="B8587" s="21" t="s">
        <v>31</v>
      </c>
      <c r="C8587" s="32" t="s">
        <v>9384</v>
      </c>
      <c r="D8587" s="33" t="s">
        <v>21</v>
      </c>
      <c r="E8587" s="34">
        <v>4480.75</v>
      </c>
      <c r="F8587" s="168">
        <f t="shared" si="148"/>
        <v>4480.75</v>
      </c>
    </row>
    <row r="8588" spans="1:6" s="45" customFormat="1" ht="14.25">
      <c r="A8588" s="229">
        <v>2306649</v>
      </c>
      <c r="B8588" s="21" t="s">
        <v>31</v>
      </c>
      <c r="C8588" s="32" t="s">
        <v>9385</v>
      </c>
      <c r="D8588" s="33" t="s">
        <v>21</v>
      </c>
      <c r="E8588" s="34">
        <v>4768.57</v>
      </c>
      <c r="F8588" s="168">
        <f t="shared" si="148"/>
        <v>4768.57</v>
      </c>
    </row>
    <row r="8589" spans="1:6" s="45" customFormat="1" ht="14.25">
      <c r="A8589" s="229">
        <v>2306676</v>
      </c>
      <c r="B8589" s="21" t="s">
        <v>31</v>
      </c>
      <c r="C8589" s="32" t="s">
        <v>9386</v>
      </c>
      <c r="D8589" s="33" t="s">
        <v>21</v>
      </c>
      <c r="E8589" s="34">
        <v>4509.45</v>
      </c>
      <c r="F8589" s="168">
        <f t="shared" si="148"/>
        <v>4509.45</v>
      </c>
    </row>
    <row r="8590" spans="1:6" s="45" customFormat="1" ht="14.25">
      <c r="A8590" s="229">
        <v>2306650</v>
      </c>
      <c r="B8590" s="21" t="s">
        <v>31</v>
      </c>
      <c r="C8590" s="32" t="s">
        <v>9387</v>
      </c>
      <c r="D8590" s="33" t="s">
        <v>21</v>
      </c>
      <c r="E8590" s="34">
        <v>4806.04</v>
      </c>
      <c r="F8590" s="168">
        <f t="shared" si="148"/>
        <v>4806.04</v>
      </c>
    </row>
    <row r="8591" spans="1:6" s="45" customFormat="1" ht="14.25">
      <c r="A8591" s="229">
        <v>2306677</v>
      </c>
      <c r="B8591" s="21" t="s">
        <v>31</v>
      </c>
      <c r="C8591" s="32" t="s">
        <v>9388</v>
      </c>
      <c r="D8591" s="33" t="s">
        <v>21</v>
      </c>
      <c r="E8591" s="34">
        <v>4537.32</v>
      </c>
      <c r="F8591" s="168">
        <f t="shared" si="148"/>
        <v>4537.32</v>
      </c>
    </row>
    <row r="8592" spans="1:6" s="45" customFormat="1" ht="14.25">
      <c r="A8592" s="229">
        <v>2306644</v>
      </c>
      <c r="B8592" s="21" t="s">
        <v>31</v>
      </c>
      <c r="C8592" s="32" t="s">
        <v>9389</v>
      </c>
      <c r="D8592" s="33" t="s">
        <v>21</v>
      </c>
      <c r="E8592" s="34">
        <v>2623.21</v>
      </c>
      <c r="F8592" s="168">
        <f t="shared" si="148"/>
        <v>2623.21</v>
      </c>
    </row>
    <row r="8593" spans="1:6" s="45" customFormat="1" ht="14.25">
      <c r="A8593" s="229">
        <v>2306671</v>
      </c>
      <c r="B8593" s="21" t="s">
        <v>31</v>
      </c>
      <c r="C8593" s="32" t="s">
        <v>9390</v>
      </c>
      <c r="D8593" s="33" t="s">
        <v>21</v>
      </c>
      <c r="E8593" s="34">
        <v>2403.35</v>
      </c>
      <c r="F8593" s="168">
        <f t="shared" si="148"/>
        <v>2403.35</v>
      </c>
    </row>
    <row r="8594" spans="1:6" s="45" customFormat="1" ht="14.25">
      <c r="A8594" s="229">
        <v>2306141</v>
      </c>
      <c r="B8594" s="21" t="s">
        <v>31</v>
      </c>
      <c r="C8594" s="32" t="s">
        <v>9391</v>
      </c>
      <c r="D8594" s="33" t="s">
        <v>21</v>
      </c>
      <c r="E8594" s="34">
        <v>73.37</v>
      </c>
      <c r="F8594" s="168">
        <f t="shared" si="148"/>
        <v>73.37</v>
      </c>
    </row>
    <row r="8595" spans="1:6" s="45" customFormat="1" ht="14.25">
      <c r="A8595" s="229">
        <v>2306145</v>
      </c>
      <c r="B8595" s="21" t="s">
        <v>31</v>
      </c>
      <c r="C8595" s="32" t="s">
        <v>9392</v>
      </c>
      <c r="D8595" s="33" t="s">
        <v>21</v>
      </c>
      <c r="E8595" s="34">
        <v>53.61</v>
      </c>
      <c r="F8595" s="168">
        <f t="shared" si="148"/>
        <v>53.61</v>
      </c>
    </row>
    <row r="8596" spans="1:6" s="45" customFormat="1" ht="14.25">
      <c r="A8596" s="229">
        <v>2306142</v>
      </c>
      <c r="B8596" s="21" t="s">
        <v>31</v>
      </c>
      <c r="C8596" s="32" t="s">
        <v>9393</v>
      </c>
      <c r="D8596" s="33" t="s">
        <v>21</v>
      </c>
      <c r="E8596" s="34">
        <v>91.21</v>
      </c>
      <c r="F8596" s="168">
        <f t="shared" si="148"/>
        <v>91.21</v>
      </c>
    </row>
    <row r="8597" spans="1:6" s="45" customFormat="1" ht="14.25">
      <c r="A8597" s="229">
        <v>2306146</v>
      </c>
      <c r="B8597" s="21" t="s">
        <v>31</v>
      </c>
      <c r="C8597" s="32" t="s">
        <v>9394</v>
      </c>
      <c r="D8597" s="33" t="s">
        <v>21</v>
      </c>
      <c r="E8597" s="34">
        <v>62.75</v>
      </c>
      <c r="F8597" s="168">
        <f t="shared" si="148"/>
        <v>62.75</v>
      </c>
    </row>
    <row r="8598" spans="1:6" s="45" customFormat="1" ht="14.25">
      <c r="A8598" s="229">
        <v>2306143</v>
      </c>
      <c r="B8598" s="21" t="s">
        <v>31</v>
      </c>
      <c r="C8598" s="32" t="s">
        <v>9395</v>
      </c>
      <c r="D8598" s="33" t="s">
        <v>21</v>
      </c>
      <c r="E8598" s="34">
        <v>111.98</v>
      </c>
      <c r="F8598" s="168">
        <f t="shared" si="148"/>
        <v>111.98</v>
      </c>
    </row>
    <row r="8599" spans="1:6" s="45" customFormat="1" ht="14.25">
      <c r="A8599" s="229">
        <v>2306147</v>
      </c>
      <c r="B8599" s="21" t="s">
        <v>31</v>
      </c>
      <c r="C8599" s="32" t="s">
        <v>9396</v>
      </c>
      <c r="D8599" s="33" t="s">
        <v>21</v>
      </c>
      <c r="E8599" s="34">
        <v>73.25</v>
      </c>
      <c r="F8599" s="168">
        <f t="shared" si="148"/>
        <v>73.25</v>
      </c>
    </row>
    <row r="8600" spans="1:6" s="45" customFormat="1" ht="14.25">
      <c r="A8600" s="229">
        <v>2306144</v>
      </c>
      <c r="B8600" s="21" t="s">
        <v>31</v>
      </c>
      <c r="C8600" s="32" t="s">
        <v>9397</v>
      </c>
      <c r="D8600" s="33" t="s">
        <v>21</v>
      </c>
      <c r="E8600" s="34">
        <v>136.58000000000001</v>
      </c>
      <c r="F8600" s="168">
        <f t="shared" si="148"/>
        <v>136.58000000000001</v>
      </c>
    </row>
    <row r="8601" spans="1:6" s="45" customFormat="1" ht="14.25">
      <c r="A8601" s="229">
        <v>2306148</v>
      </c>
      <c r="B8601" s="21" t="s">
        <v>31</v>
      </c>
      <c r="C8601" s="32" t="s">
        <v>9398</v>
      </c>
      <c r="D8601" s="33" t="s">
        <v>21</v>
      </c>
      <c r="E8601" s="34">
        <v>85.99</v>
      </c>
      <c r="F8601" s="168">
        <f t="shared" si="148"/>
        <v>85.99</v>
      </c>
    </row>
    <row r="8602" spans="1:6" s="45" customFormat="1" ht="14.25">
      <c r="A8602" s="229">
        <v>2306624</v>
      </c>
      <c r="B8602" s="21" t="s">
        <v>31</v>
      </c>
      <c r="C8602" s="32" t="s">
        <v>9399</v>
      </c>
      <c r="D8602" s="33" t="s">
        <v>21</v>
      </c>
      <c r="E8602" s="34">
        <v>6140.32</v>
      </c>
      <c r="F8602" s="168">
        <f t="shared" si="148"/>
        <v>6140.32</v>
      </c>
    </row>
    <row r="8603" spans="1:6" s="45" customFormat="1" ht="14.25">
      <c r="A8603" s="229">
        <v>2306625</v>
      </c>
      <c r="B8603" s="21" t="s">
        <v>31</v>
      </c>
      <c r="C8603" s="32" t="s">
        <v>9400</v>
      </c>
      <c r="D8603" s="33" t="s">
        <v>21</v>
      </c>
      <c r="E8603" s="34">
        <v>6187.36</v>
      </c>
      <c r="F8603" s="168">
        <f t="shared" si="148"/>
        <v>6187.36</v>
      </c>
    </row>
    <row r="8604" spans="1:6" s="45" customFormat="1" ht="14.25">
      <c r="A8604" s="229">
        <v>2306626</v>
      </c>
      <c r="B8604" s="21" t="s">
        <v>31</v>
      </c>
      <c r="C8604" s="32" t="s">
        <v>9401</v>
      </c>
      <c r="D8604" s="33" t="s">
        <v>21</v>
      </c>
      <c r="E8604" s="34">
        <v>6235.93</v>
      </c>
      <c r="F8604" s="168">
        <f t="shared" si="148"/>
        <v>6235.93</v>
      </c>
    </row>
    <row r="8605" spans="1:6" s="45" customFormat="1" ht="14.25">
      <c r="A8605" s="229">
        <v>2306627</v>
      </c>
      <c r="B8605" s="21" t="s">
        <v>31</v>
      </c>
      <c r="C8605" s="32" t="s">
        <v>9402</v>
      </c>
      <c r="D8605" s="33" t="s">
        <v>21</v>
      </c>
      <c r="E8605" s="34">
        <v>6282.97</v>
      </c>
      <c r="F8605" s="168">
        <f t="shared" si="148"/>
        <v>6282.97</v>
      </c>
    </row>
    <row r="8606" spans="1:6" s="45" customFormat="1" ht="14.25">
      <c r="A8606" s="229">
        <v>2306628</v>
      </c>
      <c r="B8606" s="21" t="s">
        <v>31</v>
      </c>
      <c r="C8606" s="32" t="s">
        <v>9403</v>
      </c>
      <c r="D8606" s="33" t="s">
        <v>21</v>
      </c>
      <c r="E8606" s="34">
        <v>6330.07</v>
      </c>
      <c r="F8606" s="168">
        <f t="shared" si="148"/>
        <v>6330.07</v>
      </c>
    </row>
    <row r="8607" spans="1:6" s="45" customFormat="1" ht="14.25">
      <c r="A8607" s="229">
        <v>2306629</v>
      </c>
      <c r="B8607" s="21" t="s">
        <v>31</v>
      </c>
      <c r="C8607" s="32" t="s">
        <v>9404</v>
      </c>
      <c r="D8607" s="33" t="s">
        <v>21</v>
      </c>
      <c r="E8607" s="34">
        <v>8816.69</v>
      </c>
      <c r="F8607" s="168">
        <f t="shared" si="148"/>
        <v>8816.69</v>
      </c>
    </row>
    <row r="8608" spans="1:6" s="45" customFormat="1" ht="14.25">
      <c r="A8608" s="229">
        <v>2306630</v>
      </c>
      <c r="B8608" s="21" t="s">
        <v>31</v>
      </c>
      <c r="C8608" s="32" t="s">
        <v>9405</v>
      </c>
      <c r="D8608" s="33" t="s">
        <v>21</v>
      </c>
      <c r="E8608" s="34">
        <v>8922.2199999999993</v>
      </c>
      <c r="F8608" s="168">
        <f t="shared" si="148"/>
        <v>8922.2199999999993</v>
      </c>
    </row>
    <row r="8609" spans="1:6" s="45" customFormat="1" ht="14.25">
      <c r="A8609" s="229">
        <v>2306631</v>
      </c>
      <c r="B8609" s="21" t="s">
        <v>31</v>
      </c>
      <c r="C8609" s="32" t="s">
        <v>9406</v>
      </c>
      <c r="D8609" s="33" t="s">
        <v>21</v>
      </c>
      <c r="E8609" s="34">
        <v>9024.43</v>
      </c>
      <c r="F8609" s="168">
        <f t="shared" si="148"/>
        <v>9024.43</v>
      </c>
    </row>
    <row r="8610" spans="1:6" s="45" customFormat="1" ht="14.25">
      <c r="A8610" s="229">
        <v>2306632</v>
      </c>
      <c r="B8610" s="21" t="s">
        <v>31</v>
      </c>
      <c r="C8610" s="32" t="s">
        <v>9407</v>
      </c>
      <c r="D8610" s="33" t="s">
        <v>21</v>
      </c>
      <c r="E8610" s="34">
        <v>9129.9599999999991</v>
      </c>
      <c r="F8610" s="168">
        <f t="shared" si="148"/>
        <v>9129.9599999999991</v>
      </c>
    </row>
    <row r="8611" spans="1:6" s="45" customFormat="1" ht="14.25">
      <c r="A8611" s="229">
        <v>2306610</v>
      </c>
      <c r="B8611" s="21" t="s">
        <v>31</v>
      </c>
      <c r="C8611" s="32" t="s">
        <v>9408</v>
      </c>
      <c r="D8611" s="33" t="s">
        <v>21</v>
      </c>
      <c r="E8611" s="34">
        <v>1945.57</v>
      </c>
      <c r="F8611" s="168">
        <f t="shared" si="148"/>
        <v>1945.57</v>
      </c>
    </row>
    <row r="8612" spans="1:6" s="45" customFormat="1" ht="14.25">
      <c r="A8612" s="229">
        <v>2306604</v>
      </c>
      <c r="B8612" s="21" t="s">
        <v>31</v>
      </c>
      <c r="C8612" s="32" t="s">
        <v>9409</v>
      </c>
      <c r="D8612" s="33" t="s">
        <v>21</v>
      </c>
      <c r="E8612" s="34">
        <v>713.51</v>
      </c>
      <c r="F8612" s="168">
        <f t="shared" si="148"/>
        <v>713.51</v>
      </c>
    </row>
    <row r="8613" spans="1:6" s="45" customFormat="1" ht="14.25">
      <c r="A8613" s="229">
        <v>2306605</v>
      </c>
      <c r="B8613" s="21" t="s">
        <v>31</v>
      </c>
      <c r="C8613" s="32" t="s">
        <v>9410</v>
      </c>
      <c r="D8613" s="33" t="s">
        <v>21</v>
      </c>
      <c r="E8613" s="34">
        <v>891.15</v>
      </c>
      <c r="F8613" s="168">
        <f t="shared" si="148"/>
        <v>891.15</v>
      </c>
    </row>
    <row r="8614" spans="1:6" s="45" customFormat="1" ht="14.25">
      <c r="A8614" s="229">
        <v>2306606</v>
      </c>
      <c r="B8614" s="21" t="s">
        <v>31</v>
      </c>
      <c r="C8614" s="32" t="s">
        <v>9411</v>
      </c>
      <c r="D8614" s="33" t="s">
        <v>21</v>
      </c>
      <c r="E8614" s="34">
        <v>1027.3800000000001</v>
      </c>
      <c r="F8614" s="168">
        <f t="shared" si="148"/>
        <v>1027.3800000000001</v>
      </c>
    </row>
    <row r="8615" spans="1:6" s="45" customFormat="1" ht="14.25">
      <c r="A8615" s="229">
        <v>2306607</v>
      </c>
      <c r="B8615" s="21" t="s">
        <v>31</v>
      </c>
      <c r="C8615" s="32" t="s">
        <v>9412</v>
      </c>
      <c r="D8615" s="33" t="s">
        <v>21</v>
      </c>
      <c r="E8615" s="34">
        <v>1213.67</v>
      </c>
      <c r="F8615" s="168">
        <f t="shared" si="148"/>
        <v>1213.67</v>
      </c>
    </row>
    <row r="8616" spans="1:6" s="45" customFormat="1" ht="14.25">
      <c r="A8616" s="229">
        <v>2306608</v>
      </c>
      <c r="B8616" s="21" t="s">
        <v>31</v>
      </c>
      <c r="C8616" s="32" t="s">
        <v>9413</v>
      </c>
      <c r="D8616" s="33" t="s">
        <v>21</v>
      </c>
      <c r="E8616" s="34">
        <v>1486.47</v>
      </c>
      <c r="F8616" s="168">
        <f t="shared" si="148"/>
        <v>1486.47</v>
      </c>
    </row>
    <row r="8617" spans="1:6" s="45" customFormat="1" ht="14.25">
      <c r="A8617" s="229">
        <v>2306609</v>
      </c>
      <c r="B8617" s="21" t="s">
        <v>31</v>
      </c>
      <c r="C8617" s="32" t="s">
        <v>9414</v>
      </c>
      <c r="D8617" s="33" t="s">
        <v>21</v>
      </c>
      <c r="E8617" s="34">
        <v>1498.96</v>
      </c>
      <c r="F8617" s="168">
        <f t="shared" si="148"/>
        <v>1498.96</v>
      </c>
    </row>
    <row r="8618" spans="1:6" s="45" customFormat="1" ht="14.25">
      <c r="A8618" s="229">
        <v>2306614</v>
      </c>
      <c r="B8618" s="21" t="s">
        <v>31</v>
      </c>
      <c r="C8618" s="32" t="s">
        <v>9415</v>
      </c>
      <c r="D8618" s="33" t="s">
        <v>21</v>
      </c>
      <c r="E8618" s="34">
        <v>2515.6</v>
      </c>
      <c r="F8618" s="168">
        <f t="shared" si="148"/>
        <v>2515.6</v>
      </c>
    </row>
    <row r="8619" spans="1:6" s="45" customFormat="1" ht="14.25">
      <c r="A8619" s="229">
        <v>2306615</v>
      </c>
      <c r="B8619" s="21" t="s">
        <v>31</v>
      </c>
      <c r="C8619" s="32" t="s">
        <v>9416</v>
      </c>
      <c r="D8619" s="33" t="s">
        <v>21</v>
      </c>
      <c r="E8619" s="34">
        <v>2534.4</v>
      </c>
      <c r="F8619" s="168">
        <f t="shared" si="148"/>
        <v>2534.4</v>
      </c>
    </row>
    <row r="8620" spans="1:6" s="45" customFormat="1" ht="14.25">
      <c r="A8620" s="229">
        <v>2306616</v>
      </c>
      <c r="B8620" s="21" t="s">
        <v>31</v>
      </c>
      <c r="C8620" s="32" t="s">
        <v>9417</v>
      </c>
      <c r="D8620" s="33" t="s">
        <v>21</v>
      </c>
      <c r="E8620" s="34">
        <v>2552.85</v>
      </c>
      <c r="F8620" s="168">
        <f t="shared" si="148"/>
        <v>2552.85</v>
      </c>
    </row>
    <row r="8621" spans="1:6" s="45" customFormat="1" ht="14.25">
      <c r="A8621" s="229">
        <v>2306611</v>
      </c>
      <c r="B8621" s="21" t="s">
        <v>31</v>
      </c>
      <c r="C8621" s="32" t="s">
        <v>9418</v>
      </c>
      <c r="D8621" s="33" t="s">
        <v>21</v>
      </c>
      <c r="E8621" s="34">
        <v>1577.11</v>
      </c>
      <c r="F8621" s="168">
        <f t="shared" si="148"/>
        <v>1577.11</v>
      </c>
    </row>
    <row r="8622" spans="1:6" s="45" customFormat="1" ht="14.25">
      <c r="A8622" s="229">
        <v>2306612</v>
      </c>
      <c r="B8622" s="21" t="s">
        <v>31</v>
      </c>
      <c r="C8622" s="32" t="s">
        <v>9419</v>
      </c>
      <c r="D8622" s="33" t="s">
        <v>21</v>
      </c>
      <c r="E8622" s="34">
        <v>1926.61</v>
      </c>
      <c r="F8622" s="168">
        <f t="shared" si="148"/>
        <v>1926.61</v>
      </c>
    </row>
    <row r="8623" spans="1:6" s="45" customFormat="1" ht="14.25">
      <c r="A8623" s="229">
        <v>2306613</v>
      </c>
      <c r="B8623" s="21" t="s">
        <v>31</v>
      </c>
      <c r="C8623" s="32" t="s">
        <v>9420</v>
      </c>
      <c r="D8623" s="33" t="s">
        <v>21</v>
      </c>
      <c r="E8623" s="34">
        <v>1945.41</v>
      </c>
      <c r="F8623" s="168">
        <f t="shared" ref="F8623:F8686" si="149">E8623*$F$5038</f>
        <v>1945.41</v>
      </c>
    </row>
    <row r="8624" spans="1:6" s="45" customFormat="1" ht="14.25">
      <c r="A8624" s="229">
        <v>2306618</v>
      </c>
      <c r="B8624" s="21" t="s">
        <v>31</v>
      </c>
      <c r="C8624" s="32" t="s">
        <v>9421</v>
      </c>
      <c r="D8624" s="33" t="s">
        <v>21</v>
      </c>
      <c r="E8624" s="34">
        <v>3057.09</v>
      </c>
      <c r="F8624" s="168">
        <f t="shared" si="149"/>
        <v>3057.09</v>
      </c>
    </row>
    <row r="8625" spans="1:6" s="45" customFormat="1" ht="14.25">
      <c r="A8625" s="229">
        <v>2306619</v>
      </c>
      <c r="B8625" s="21" t="s">
        <v>31</v>
      </c>
      <c r="C8625" s="32" t="s">
        <v>9422</v>
      </c>
      <c r="D8625" s="33" t="s">
        <v>21</v>
      </c>
      <c r="E8625" s="34">
        <v>3084.07</v>
      </c>
      <c r="F8625" s="168">
        <f t="shared" si="149"/>
        <v>3084.07</v>
      </c>
    </row>
    <row r="8626" spans="1:6" s="45" customFormat="1" ht="14.25">
      <c r="A8626" s="229">
        <v>2306620</v>
      </c>
      <c r="B8626" s="21" t="s">
        <v>31</v>
      </c>
      <c r="C8626" s="32" t="s">
        <v>9423</v>
      </c>
      <c r="D8626" s="33" t="s">
        <v>21</v>
      </c>
      <c r="E8626" s="34">
        <v>3110.31</v>
      </c>
      <c r="F8626" s="168">
        <f t="shared" si="149"/>
        <v>3110.31</v>
      </c>
    </row>
    <row r="8627" spans="1:6" s="45" customFormat="1" ht="14.25">
      <c r="A8627" s="229">
        <v>2306621</v>
      </c>
      <c r="B8627" s="21" t="s">
        <v>31</v>
      </c>
      <c r="C8627" s="32" t="s">
        <v>9424</v>
      </c>
      <c r="D8627" s="33" t="s">
        <v>21</v>
      </c>
      <c r="E8627" s="34">
        <v>4446.95</v>
      </c>
      <c r="F8627" s="168">
        <f t="shared" si="149"/>
        <v>4446.95</v>
      </c>
    </row>
    <row r="8628" spans="1:6" s="45" customFormat="1" ht="14.25">
      <c r="A8628" s="229">
        <v>2306622</v>
      </c>
      <c r="B8628" s="21" t="s">
        <v>31</v>
      </c>
      <c r="C8628" s="32" t="s">
        <v>9425</v>
      </c>
      <c r="D8628" s="33" t="s">
        <v>21</v>
      </c>
      <c r="E8628" s="34">
        <v>4473.99</v>
      </c>
      <c r="F8628" s="168">
        <f t="shared" si="149"/>
        <v>4473.99</v>
      </c>
    </row>
    <row r="8629" spans="1:6" s="45" customFormat="1" ht="14.25">
      <c r="A8629" s="229">
        <v>2306623</v>
      </c>
      <c r="B8629" s="21" t="s">
        <v>31</v>
      </c>
      <c r="C8629" s="32" t="s">
        <v>9426</v>
      </c>
      <c r="D8629" s="33" t="s">
        <v>21</v>
      </c>
      <c r="E8629" s="34">
        <v>4500.17</v>
      </c>
      <c r="F8629" s="168">
        <f t="shared" si="149"/>
        <v>4500.17</v>
      </c>
    </row>
    <row r="8630" spans="1:6" s="45" customFormat="1" ht="14.25">
      <c r="A8630" s="229">
        <v>2306617</v>
      </c>
      <c r="B8630" s="21" t="s">
        <v>31</v>
      </c>
      <c r="C8630" s="32" t="s">
        <v>9427</v>
      </c>
      <c r="D8630" s="33" t="s">
        <v>21</v>
      </c>
      <c r="E8630" s="34">
        <v>2375.62</v>
      </c>
      <c r="F8630" s="168">
        <f t="shared" si="149"/>
        <v>2375.62</v>
      </c>
    </row>
    <row r="8631" spans="1:6" s="45" customFormat="1" ht="14.25">
      <c r="A8631" s="229">
        <v>2306014</v>
      </c>
      <c r="B8631" s="21" t="s">
        <v>31</v>
      </c>
      <c r="C8631" s="32" t="s">
        <v>9428</v>
      </c>
      <c r="D8631" s="33" t="s">
        <v>23</v>
      </c>
      <c r="E8631" s="34">
        <v>13.16</v>
      </c>
      <c r="F8631" s="168">
        <f t="shared" si="149"/>
        <v>13.16</v>
      </c>
    </row>
    <row r="8632" spans="1:6" s="45" customFormat="1" ht="24">
      <c r="A8632" s="229">
        <v>2306700</v>
      </c>
      <c r="B8632" s="21" t="s">
        <v>31</v>
      </c>
      <c r="C8632" s="32" t="s">
        <v>9429</v>
      </c>
      <c r="D8632" s="33" t="s">
        <v>21</v>
      </c>
      <c r="E8632" s="34">
        <v>2120.4699999999998</v>
      </c>
      <c r="F8632" s="168">
        <f t="shared" si="149"/>
        <v>2120.4699999999998</v>
      </c>
    </row>
    <row r="8633" spans="1:6" s="45" customFormat="1" ht="24">
      <c r="A8633" s="229">
        <v>2306703</v>
      </c>
      <c r="B8633" s="21" t="s">
        <v>31</v>
      </c>
      <c r="C8633" s="32" t="s">
        <v>9430</v>
      </c>
      <c r="D8633" s="33" t="s">
        <v>21</v>
      </c>
      <c r="E8633" s="34">
        <v>2195.9699999999998</v>
      </c>
      <c r="F8633" s="168">
        <f t="shared" si="149"/>
        <v>2195.9699999999998</v>
      </c>
    </row>
    <row r="8634" spans="1:6" s="45" customFormat="1" ht="24">
      <c r="A8634" s="229">
        <v>2306706</v>
      </c>
      <c r="B8634" s="21" t="s">
        <v>31</v>
      </c>
      <c r="C8634" s="32" t="s">
        <v>9431</v>
      </c>
      <c r="D8634" s="33" t="s">
        <v>21</v>
      </c>
      <c r="E8634" s="34">
        <v>2312.06</v>
      </c>
      <c r="F8634" s="168">
        <f t="shared" si="149"/>
        <v>2312.06</v>
      </c>
    </row>
    <row r="8635" spans="1:6" s="45" customFormat="1" ht="24">
      <c r="A8635" s="229">
        <v>2306709</v>
      </c>
      <c r="B8635" s="21" t="s">
        <v>31</v>
      </c>
      <c r="C8635" s="32" t="s">
        <v>9432</v>
      </c>
      <c r="D8635" s="33" t="s">
        <v>21</v>
      </c>
      <c r="E8635" s="34">
        <v>2489.96</v>
      </c>
      <c r="F8635" s="168">
        <f t="shared" si="149"/>
        <v>2489.96</v>
      </c>
    </row>
    <row r="8636" spans="1:6" s="45" customFormat="1" ht="24">
      <c r="A8636" s="229">
        <v>2306712</v>
      </c>
      <c r="B8636" s="21" t="s">
        <v>31</v>
      </c>
      <c r="C8636" s="32" t="s">
        <v>9433</v>
      </c>
      <c r="D8636" s="33" t="s">
        <v>21</v>
      </c>
      <c r="E8636" s="34">
        <v>2576.23</v>
      </c>
      <c r="F8636" s="168">
        <f t="shared" si="149"/>
        <v>2576.23</v>
      </c>
    </row>
    <row r="8637" spans="1:6" s="45" customFormat="1" ht="24">
      <c r="A8637" s="229">
        <v>2306715</v>
      </c>
      <c r="B8637" s="21" t="s">
        <v>31</v>
      </c>
      <c r="C8637" s="32" t="s">
        <v>9434</v>
      </c>
      <c r="D8637" s="33" t="s">
        <v>21</v>
      </c>
      <c r="E8637" s="34">
        <v>2689.92</v>
      </c>
      <c r="F8637" s="168">
        <f t="shared" si="149"/>
        <v>2689.92</v>
      </c>
    </row>
    <row r="8638" spans="1:6" s="45" customFormat="1" ht="24">
      <c r="A8638" s="229">
        <v>2306718</v>
      </c>
      <c r="B8638" s="21" t="s">
        <v>31</v>
      </c>
      <c r="C8638" s="32" t="s">
        <v>9435</v>
      </c>
      <c r="D8638" s="33" t="s">
        <v>21</v>
      </c>
      <c r="E8638" s="34">
        <v>2862.54</v>
      </c>
      <c r="F8638" s="168">
        <f t="shared" si="149"/>
        <v>2862.54</v>
      </c>
    </row>
    <row r="8639" spans="1:6" s="45" customFormat="1" ht="24">
      <c r="A8639" s="229">
        <v>2306721</v>
      </c>
      <c r="B8639" s="21" t="s">
        <v>31</v>
      </c>
      <c r="C8639" s="32" t="s">
        <v>9436</v>
      </c>
      <c r="D8639" s="33" t="s">
        <v>21</v>
      </c>
      <c r="E8639" s="34">
        <v>2944.06</v>
      </c>
      <c r="F8639" s="168">
        <f t="shared" si="149"/>
        <v>2944.06</v>
      </c>
    </row>
    <row r="8640" spans="1:6" s="45" customFormat="1" ht="24">
      <c r="A8640" s="229">
        <v>2306724</v>
      </c>
      <c r="B8640" s="21" t="s">
        <v>31</v>
      </c>
      <c r="C8640" s="32" t="s">
        <v>9437</v>
      </c>
      <c r="D8640" s="33" t="s">
        <v>21</v>
      </c>
      <c r="E8640" s="34">
        <v>3100.14</v>
      </c>
      <c r="F8640" s="168">
        <f t="shared" si="149"/>
        <v>3100.14</v>
      </c>
    </row>
    <row r="8641" spans="1:6" s="45" customFormat="1" ht="24">
      <c r="A8641" s="229">
        <v>2306688</v>
      </c>
      <c r="B8641" s="21" t="s">
        <v>31</v>
      </c>
      <c r="C8641" s="32" t="s">
        <v>9438</v>
      </c>
      <c r="D8641" s="33" t="s">
        <v>21</v>
      </c>
      <c r="E8641" s="34">
        <v>1685.18</v>
      </c>
      <c r="F8641" s="168">
        <f t="shared" si="149"/>
        <v>1685.18</v>
      </c>
    </row>
    <row r="8642" spans="1:6" s="45" customFormat="1" ht="24">
      <c r="A8642" s="229">
        <v>2306691</v>
      </c>
      <c r="B8642" s="21" t="s">
        <v>31</v>
      </c>
      <c r="C8642" s="32" t="s">
        <v>9439</v>
      </c>
      <c r="D8642" s="33" t="s">
        <v>21</v>
      </c>
      <c r="E8642" s="34">
        <v>1777.98</v>
      </c>
      <c r="F8642" s="168">
        <f t="shared" si="149"/>
        <v>1777.98</v>
      </c>
    </row>
    <row r="8643" spans="1:6" s="45" customFormat="1" ht="24">
      <c r="A8643" s="229">
        <v>2306694</v>
      </c>
      <c r="B8643" s="21" t="s">
        <v>31</v>
      </c>
      <c r="C8643" s="32" t="s">
        <v>9440</v>
      </c>
      <c r="D8643" s="33" t="s">
        <v>21</v>
      </c>
      <c r="E8643" s="34">
        <v>1904.7</v>
      </c>
      <c r="F8643" s="168">
        <f t="shared" si="149"/>
        <v>1904.7</v>
      </c>
    </row>
    <row r="8644" spans="1:6" s="45" customFormat="1" ht="24">
      <c r="A8644" s="229">
        <v>2306697</v>
      </c>
      <c r="B8644" s="21" t="s">
        <v>31</v>
      </c>
      <c r="C8644" s="32" t="s">
        <v>9441</v>
      </c>
      <c r="D8644" s="33" t="s">
        <v>21</v>
      </c>
      <c r="E8644" s="34">
        <v>1992.43</v>
      </c>
      <c r="F8644" s="168">
        <f t="shared" si="149"/>
        <v>1992.43</v>
      </c>
    </row>
    <row r="8645" spans="1:6" s="45" customFormat="1" ht="14.25">
      <c r="A8645" s="229">
        <v>2306701</v>
      </c>
      <c r="B8645" s="21" t="s">
        <v>31</v>
      </c>
      <c r="C8645" s="32" t="s">
        <v>9442</v>
      </c>
      <c r="D8645" s="33" t="s">
        <v>21</v>
      </c>
      <c r="E8645" s="34">
        <v>4031.45</v>
      </c>
      <c r="F8645" s="168">
        <f t="shared" si="149"/>
        <v>4031.45</v>
      </c>
    </row>
    <row r="8646" spans="1:6" s="45" customFormat="1" ht="14.25">
      <c r="A8646" s="229">
        <v>2306704</v>
      </c>
      <c r="B8646" s="21" t="s">
        <v>31</v>
      </c>
      <c r="C8646" s="32" t="s">
        <v>9443</v>
      </c>
      <c r="D8646" s="33" t="s">
        <v>21</v>
      </c>
      <c r="E8646" s="34">
        <v>4277.99</v>
      </c>
      <c r="F8646" s="168">
        <f t="shared" si="149"/>
        <v>4277.99</v>
      </c>
    </row>
    <row r="8647" spans="1:6" s="45" customFormat="1" ht="14.25">
      <c r="A8647" s="229">
        <v>2306707</v>
      </c>
      <c r="B8647" s="21" t="s">
        <v>31</v>
      </c>
      <c r="C8647" s="32" t="s">
        <v>9444</v>
      </c>
      <c r="D8647" s="33" t="s">
        <v>21</v>
      </c>
      <c r="E8647" s="34">
        <v>4446.34</v>
      </c>
      <c r="F8647" s="168">
        <f t="shared" si="149"/>
        <v>4446.34</v>
      </c>
    </row>
    <row r="8648" spans="1:6" s="45" customFormat="1" ht="14.25">
      <c r="A8648" s="229">
        <v>2306710</v>
      </c>
      <c r="B8648" s="21" t="s">
        <v>31</v>
      </c>
      <c r="C8648" s="32" t="s">
        <v>9445</v>
      </c>
      <c r="D8648" s="33" t="s">
        <v>21</v>
      </c>
      <c r="E8648" s="34">
        <v>4668.55</v>
      </c>
      <c r="F8648" s="168">
        <f t="shared" si="149"/>
        <v>4668.55</v>
      </c>
    </row>
    <row r="8649" spans="1:6" s="45" customFormat="1" ht="14.25">
      <c r="A8649" s="229">
        <v>2306713</v>
      </c>
      <c r="B8649" s="21" t="s">
        <v>31</v>
      </c>
      <c r="C8649" s="32" t="s">
        <v>9446</v>
      </c>
      <c r="D8649" s="33" t="s">
        <v>21</v>
      </c>
      <c r="E8649" s="34">
        <v>4792.3</v>
      </c>
      <c r="F8649" s="168">
        <f t="shared" si="149"/>
        <v>4792.3</v>
      </c>
    </row>
    <row r="8650" spans="1:6" s="45" customFormat="1" ht="14.25">
      <c r="A8650" s="229">
        <v>2306716</v>
      </c>
      <c r="B8650" s="21" t="s">
        <v>31</v>
      </c>
      <c r="C8650" s="32" t="s">
        <v>9447</v>
      </c>
      <c r="D8650" s="33" t="s">
        <v>21</v>
      </c>
      <c r="E8650" s="34">
        <v>5068.22</v>
      </c>
      <c r="F8650" s="168">
        <f t="shared" si="149"/>
        <v>5068.22</v>
      </c>
    </row>
    <row r="8651" spans="1:6" s="45" customFormat="1" ht="14.25">
      <c r="A8651" s="229">
        <v>2306719</v>
      </c>
      <c r="B8651" s="21" t="s">
        <v>31</v>
      </c>
      <c r="C8651" s="32" t="s">
        <v>9448</v>
      </c>
      <c r="D8651" s="33" t="s">
        <v>21</v>
      </c>
      <c r="E8651" s="34">
        <v>5507.94</v>
      </c>
      <c r="F8651" s="168">
        <f t="shared" si="149"/>
        <v>5507.94</v>
      </c>
    </row>
    <row r="8652" spans="1:6" s="45" customFormat="1" ht="14.25">
      <c r="A8652" s="229">
        <v>2306722</v>
      </c>
      <c r="B8652" s="21" t="s">
        <v>31</v>
      </c>
      <c r="C8652" s="32" t="s">
        <v>9449</v>
      </c>
      <c r="D8652" s="33" t="s">
        <v>21</v>
      </c>
      <c r="E8652" s="34">
        <v>5751.82</v>
      </c>
      <c r="F8652" s="168">
        <f t="shared" si="149"/>
        <v>5751.82</v>
      </c>
    </row>
    <row r="8653" spans="1:6" s="45" customFormat="1" ht="14.25">
      <c r="A8653" s="229">
        <v>2306725</v>
      </c>
      <c r="B8653" s="21" t="s">
        <v>31</v>
      </c>
      <c r="C8653" s="32" t="s">
        <v>9450</v>
      </c>
      <c r="D8653" s="33" t="s">
        <v>21</v>
      </c>
      <c r="E8653" s="34">
        <v>6025.05</v>
      </c>
      <c r="F8653" s="168">
        <f t="shared" si="149"/>
        <v>6025.05</v>
      </c>
    </row>
    <row r="8654" spans="1:6" s="45" customFormat="1" ht="14.25">
      <c r="A8654" s="229">
        <v>2306689</v>
      </c>
      <c r="B8654" s="21" t="s">
        <v>31</v>
      </c>
      <c r="C8654" s="32" t="s">
        <v>9451</v>
      </c>
      <c r="D8654" s="33" t="s">
        <v>21</v>
      </c>
      <c r="E8654" s="34">
        <v>3192.59</v>
      </c>
      <c r="F8654" s="168">
        <f t="shared" si="149"/>
        <v>3192.59</v>
      </c>
    </row>
    <row r="8655" spans="1:6" s="45" customFormat="1" ht="14.25">
      <c r="A8655" s="229">
        <v>2306692</v>
      </c>
      <c r="B8655" s="21" t="s">
        <v>31</v>
      </c>
      <c r="C8655" s="32" t="s">
        <v>9452</v>
      </c>
      <c r="D8655" s="33" t="s">
        <v>21</v>
      </c>
      <c r="E8655" s="34">
        <v>3360.66</v>
      </c>
      <c r="F8655" s="168">
        <f t="shared" si="149"/>
        <v>3360.66</v>
      </c>
    </row>
    <row r="8656" spans="1:6" s="45" customFormat="1" ht="14.25">
      <c r="A8656" s="229">
        <v>2306695</v>
      </c>
      <c r="B8656" s="21" t="s">
        <v>31</v>
      </c>
      <c r="C8656" s="32" t="s">
        <v>9453</v>
      </c>
      <c r="D8656" s="33" t="s">
        <v>21</v>
      </c>
      <c r="E8656" s="34">
        <v>3533.63</v>
      </c>
      <c r="F8656" s="168">
        <f t="shared" si="149"/>
        <v>3533.63</v>
      </c>
    </row>
    <row r="8657" spans="1:6" s="45" customFormat="1" ht="14.25">
      <c r="A8657" s="229">
        <v>2306698</v>
      </c>
      <c r="B8657" s="21" t="s">
        <v>31</v>
      </c>
      <c r="C8657" s="32" t="s">
        <v>9454</v>
      </c>
      <c r="D8657" s="33" t="s">
        <v>21</v>
      </c>
      <c r="E8657" s="34">
        <v>3739.02</v>
      </c>
      <c r="F8657" s="168">
        <f t="shared" si="149"/>
        <v>3739.02</v>
      </c>
    </row>
    <row r="8658" spans="1:6" s="45" customFormat="1" ht="14.25">
      <c r="A8658" s="229">
        <v>2306699</v>
      </c>
      <c r="B8658" s="21" t="s">
        <v>31</v>
      </c>
      <c r="C8658" s="32" t="s">
        <v>9455</v>
      </c>
      <c r="D8658" s="33" t="s">
        <v>21</v>
      </c>
      <c r="E8658" s="34">
        <v>328.34</v>
      </c>
      <c r="F8658" s="168">
        <f t="shared" si="149"/>
        <v>328.34</v>
      </c>
    </row>
    <row r="8659" spans="1:6" s="45" customFormat="1" ht="14.25">
      <c r="A8659" s="229">
        <v>2306702</v>
      </c>
      <c r="B8659" s="21" t="s">
        <v>31</v>
      </c>
      <c r="C8659" s="32" t="s">
        <v>9456</v>
      </c>
      <c r="D8659" s="33" t="s">
        <v>21</v>
      </c>
      <c r="E8659" s="34">
        <v>339.37</v>
      </c>
      <c r="F8659" s="168">
        <f t="shared" si="149"/>
        <v>339.37</v>
      </c>
    </row>
    <row r="8660" spans="1:6" s="45" customFormat="1" ht="14.25">
      <c r="A8660" s="229">
        <v>2306705</v>
      </c>
      <c r="B8660" s="21" t="s">
        <v>31</v>
      </c>
      <c r="C8660" s="32" t="s">
        <v>9457</v>
      </c>
      <c r="D8660" s="33" t="s">
        <v>21</v>
      </c>
      <c r="E8660" s="34">
        <v>357.39</v>
      </c>
      <c r="F8660" s="168">
        <f t="shared" si="149"/>
        <v>357.39</v>
      </c>
    </row>
    <row r="8661" spans="1:6" s="45" customFormat="1" ht="14.25">
      <c r="A8661" s="229">
        <v>2306708</v>
      </c>
      <c r="B8661" s="21" t="s">
        <v>31</v>
      </c>
      <c r="C8661" s="32" t="s">
        <v>9458</v>
      </c>
      <c r="D8661" s="33" t="s">
        <v>21</v>
      </c>
      <c r="E8661" s="34">
        <v>370.51</v>
      </c>
      <c r="F8661" s="168">
        <f t="shared" si="149"/>
        <v>370.51</v>
      </c>
    </row>
    <row r="8662" spans="1:6" s="45" customFormat="1" ht="14.25">
      <c r="A8662" s="229">
        <v>2306711</v>
      </c>
      <c r="B8662" s="21" t="s">
        <v>31</v>
      </c>
      <c r="C8662" s="32" t="s">
        <v>9459</v>
      </c>
      <c r="D8662" s="33" t="s">
        <v>21</v>
      </c>
      <c r="E8662" s="34">
        <v>384.62</v>
      </c>
      <c r="F8662" s="168">
        <f t="shared" si="149"/>
        <v>384.62</v>
      </c>
    </row>
    <row r="8663" spans="1:6" s="45" customFormat="1" ht="14.25">
      <c r="A8663" s="229">
        <v>2306714</v>
      </c>
      <c r="B8663" s="21" t="s">
        <v>31</v>
      </c>
      <c r="C8663" s="32" t="s">
        <v>9460</v>
      </c>
      <c r="D8663" s="33" t="s">
        <v>21</v>
      </c>
      <c r="E8663" s="34">
        <v>399.86</v>
      </c>
      <c r="F8663" s="168">
        <f t="shared" si="149"/>
        <v>399.86</v>
      </c>
    </row>
    <row r="8664" spans="1:6" s="45" customFormat="1" ht="14.25">
      <c r="A8664" s="229">
        <v>2306717</v>
      </c>
      <c r="B8664" s="21" t="s">
        <v>31</v>
      </c>
      <c r="C8664" s="32" t="s">
        <v>9461</v>
      </c>
      <c r="D8664" s="33" t="s">
        <v>21</v>
      </c>
      <c r="E8664" s="34">
        <v>417.42</v>
      </c>
      <c r="F8664" s="168">
        <f t="shared" si="149"/>
        <v>417.42</v>
      </c>
    </row>
    <row r="8665" spans="1:6" s="45" customFormat="1" ht="14.25">
      <c r="A8665" s="229">
        <v>2306720</v>
      </c>
      <c r="B8665" s="21" t="s">
        <v>31</v>
      </c>
      <c r="C8665" s="32" t="s">
        <v>9462</v>
      </c>
      <c r="D8665" s="33" t="s">
        <v>21</v>
      </c>
      <c r="E8665" s="34">
        <v>435.42</v>
      </c>
      <c r="F8665" s="168">
        <f t="shared" si="149"/>
        <v>435.42</v>
      </c>
    </row>
    <row r="8666" spans="1:6" s="45" customFormat="1" ht="14.25">
      <c r="A8666" s="229">
        <v>2306723</v>
      </c>
      <c r="B8666" s="21" t="s">
        <v>31</v>
      </c>
      <c r="C8666" s="32" t="s">
        <v>9463</v>
      </c>
      <c r="D8666" s="33" t="s">
        <v>21</v>
      </c>
      <c r="E8666" s="34">
        <v>445.02</v>
      </c>
      <c r="F8666" s="168">
        <f t="shared" si="149"/>
        <v>445.02</v>
      </c>
    </row>
    <row r="8667" spans="1:6" s="45" customFormat="1" ht="14.25">
      <c r="A8667" s="229">
        <v>2306687</v>
      </c>
      <c r="B8667" s="21" t="s">
        <v>31</v>
      </c>
      <c r="C8667" s="32" t="s">
        <v>9464</v>
      </c>
      <c r="D8667" s="33" t="s">
        <v>21</v>
      </c>
      <c r="E8667" s="34">
        <v>273.33999999999997</v>
      </c>
      <c r="F8667" s="168">
        <f t="shared" si="149"/>
        <v>273.33999999999997</v>
      </c>
    </row>
    <row r="8668" spans="1:6" s="45" customFormat="1" ht="14.25">
      <c r="A8668" s="229">
        <v>2306690</v>
      </c>
      <c r="B8668" s="21" t="s">
        <v>31</v>
      </c>
      <c r="C8668" s="32" t="s">
        <v>9465</v>
      </c>
      <c r="D8668" s="33" t="s">
        <v>21</v>
      </c>
      <c r="E8668" s="34">
        <v>285.92</v>
      </c>
      <c r="F8668" s="168">
        <f t="shared" si="149"/>
        <v>285.92</v>
      </c>
    </row>
    <row r="8669" spans="1:6" s="45" customFormat="1" ht="14.25">
      <c r="A8669" s="229">
        <v>2306693</v>
      </c>
      <c r="B8669" s="21" t="s">
        <v>31</v>
      </c>
      <c r="C8669" s="32" t="s">
        <v>9466</v>
      </c>
      <c r="D8669" s="33" t="s">
        <v>21</v>
      </c>
      <c r="E8669" s="34">
        <v>298.60000000000002</v>
      </c>
      <c r="F8669" s="168">
        <f t="shared" si="149"/>
        <v>298.60000000000002</v>
      </c>
    </row>
    <row r="8670" spans="1:6" s="45" customFormat="1" ht="14.25">
      <c r="A8670" s="229">
        <v>2306696</v>
      </c>
      <c r="B8670" s="21" t="s">
        <v>31</v>
      </c>
      <c r="C8670" s="32" t="s">
        <v>9467</v>
      </c>
      <c r="D8670" s="33" t="s">
        <v>21</v>
      </c>
      <c r="E8670" s="34">
        <v>312.45999999999998</v>
      </c>
      <c r="F8670" s="168">
        <f t="shared" si="149"/>
        <v>312.45999999999998</v>
      </c>
    </row>
    <row r="8671" spans="1:6" s="45" customFormat="1" ht="14.25">
      <c r="A8671" s="229">
        <v>2306239</v>
      </c>
      <c r="B8671" s="21" t="s">
        <v>31</v>
      </c>
      <c r="C8671" s="32" t="s">
        <v>9468</v>
      </c>
      <c r="D8671" s="33" t="s">
        <v>44</v>
      </c>
      <c r="E8671" s="34">
        <v>251.48</v>
      </c>
      <c r="F8671" s="168">
        <f t="shared" si="149"/>
        <v>251.48</v>
      </c>
    </row>
    <row r="8672" spans="1:6" s="45" customFormat="1" ht="14.25">
      <c r="A8672" s="229">
        <v>2306090</v>
      </c>
      <c r="B8672" s="21" t="s">
        <v>31</v>
      </c>
      <c r="C8672" s="32" t="s">
        <v>9469</v>
      </c>
      <c r="D8672" s="33" t="s">
        <v>21</v>
      </c>
      <c r="E8672" s="34">
        <v>42.46</v>
      </c>
      <c r="F8672" s="168">
        <f t="shared" si="149"/>
        <v>42.46</v>
      </c>
    </row>
    <row r="8673" spans="1:6" s="45" customFormat="1" ht="14.25">
      <c r="A8673" s="229">
        <v>2306091</v>
      </c>
      <c r="B8673" s="21" t="s">
        <v>31</v>
      </c>
      <c r="C8673" s="32" t="s">
        <v>9470</v>
      </c>
      <c r="D8673" s="33" t="s">
        <v>21</v>
      </c>
      <c r="E8673" s="34">
        <v>56.61</v>
      </c>
      <c r="F8673" s="168">
        <f t="shared" si="149"/>
        <v>56.61</v>
      </c>
    </row>
    <row r="8674" spans="1:6" s="45" customFormat="1" ht="14.25">
      <c r="A8674" s="229">
        <v>2306072</v>
      </c>
      <c r="B8674" s="21" t="s">
        <v>31</v>
      </c>
      <c r="C8674" s="32" t="s">
        <v>9471</v>
      </c>
      <c r="D8674" s="33" t="s">
        <v>44</v>
      </c>
      <c r="E8674" s="34">
        <v>794.91</v>
      </c>
      <c r="F8674" s="168">
        <f t="shared" si="149"/>
        <v>794.91</v>
      </c>
    </row>
    <row r="8675" spans="1:6" s="45" customFormat="1" ht="14.25">
      <c r="A8675" s="229">
        <v>2306133</v>
      </c>
      <c r="B8675" s="21" t="s">
        <v>31</v>
      </c>
      <c r="C8675" s="32" t="s">
        <v>9472</v>
      </c>
      <c r="D8675" s="33" t="s">
        <v>21</v>
      </c>
      <c r="E8675" s="34">
        <v>481.44</v>
      </c>
      <c r="F8675" s="168">
        <f t="shared" si="149"/>
        <v>481.44</v>
      </c>
    </row>
    <row r="8676" spans="1:6" s="45" customFormat="1" ht="14.25">
      <c r="A8676" s="229">
        <v>2306114</v>
      </c>
      <c r="B8676" s="21" t="s">
        <v>31</v>
      </c>
      <c r="C8676" s="32" t="s">
        <v>9473</v>
      </c>
      <c r="D8676" s="33" t="s">
        <v>21</v>
      </c>
      <c r="E8676" s="34">
        <v>289.56</v>
      </c>
      <c r="F8676" s="168">
        <f t="shared" si="149"/>
        <v>289.56</v>
      </c>
    </row>
    <row r="8677" spans="1:6" s="45" customFormat="1" ht="14.25">
      <c r="A8677" s="229">
        <v>2306115</v>
      </c>
      <c r="B8677" s="21" t="s">
        <v>31</v>
      </c>
      <c r="C8677" s="32" t="s">
        <v>9474</v>
      </c>
      <c r="D8677" s="33" t="s">
        <v>21</v>
      </c>
      <c r="E8677" s="34">
        <v>421.49</v>
      </c>
      <c r="F8677" s="168">
        <f t="shared" si="149"/>
        <v>421.49</v>
      </c>
    </row>
    <row r="8678" spans="1:6" s="45" customFormat="1" ht="14.25">
      <c r="A8678" s="229">
        <v>2306116</v>
      </c>
      <c r="B8678" s="21" t="s">
        <v>31</v>
      </c>
      <c r="C8678" s="32" t="s">
        <v>9475</v>
      </c>
      <c r="D8678" s="33" t="s">
        <v>21</v>
      </c>
      <c r="E8678" s="34">
        <v>502.11</v>
      </c>
      <c r="F8678" s="168">
        <f t="shared" si="149"/>
        <v>502.11</v>
      </c>
    </row>
    <row r="8679" spans="1:6" s="45" customFormat="1" ht="14.25">
      <c r="A8679" s="229">
        <v>2306118</v>
      </c>
      <c r="B8679" s="21" t="s">
        <v>31</v>
      </c>
      <c r="C8679" s="32" t="s">
        <v>9476</v>
      </c>
      <c r="D8679" s="33" t="s">
        <v>21</v>
      </c>
      <c r="E8679" s="34">
        <v>630.78</v>
      </c>
      <c r="F8679" s="168">
        <f t="shared" si="149"/>
        <v>630.78</v>
      </c>
    </row>
    <row r="8680" spans="1:6" s="45" customFormat="1" ht="14.25">
      <c r="A8680" s="229">
        <v>2306122</v>
      </c>
      <c r="B8680" s="21" t="s">
        <v>31</v>
      </c>
      <c r="C8680" s="32" t="s">
        <v>9477</v>
      </c>
      <c r="D8680" s="33" t="s">
        <v>21</v>
      </c>
      <c r="E8680" s="34">
        <v>747.2</v>
      </c>
      <c r="F8680" s="168">
        <f t="shared" si="149"/>
        <v>747.2</v>
      </c>
    </row>
    <row r="8681" spans="1:6" s="45" customFormat="1" ht="14.25">
      <c r="A8681" s="229">
        <v>2306078</v>
      </c>
      <c r="B8681" s="21" t="s">
        <v>31</v>
      </c>
      <c r="C8681" s="32" t="s">
        <v>9478</v>
      </c>
      <c r="D8681" s="33" t="s">
        <v>21</v>
      </c>
      <c r="E8681" s="34">
        <v>125.78</v>
      </c>
      <c r="F8681" s="168">
        <f t="shared" si="149"/>
        <v>125.78</v>
      </c>
    </row>
    <row r="8682" spans="1:6" s="45" customFormat="1" ht="14.25">
      <c r="A8682" s="229">
        <v>2306080</v>
      </c>
      <c r="B8682" s="21" t="s">
        <v>31</v>
      </c>
      <c r="C8682" s="32" t="s">
        <v>9479</v>
      </c>
      <c r="D8682" s="33" t="s">
        <v>21</v>
      </c>
      <c r="E8682" s="34">
        <v>137.22</v>
      </c>
      <c r="F8682" s="168">
        <f t="shared" si="149"/>
        <v>137.22</v>
      </c>
    </row>
    <row r="8683" spans="1:6" s="45" customFormat="1" ht="14.25">
      <c r="A8683" s="229">
        <v>2306082</v>
      </c>
      <c r="B8683" s="21" t="s">
        <v>31</v>
      </c>
      <c r="C8683" s="32" t="s">
        <v>9480</v>
      </c>
      <c r="D8683" s="33" t="s">
        <v>21</v>
      </c>
      <c r="E8683" s="34">
        <v>150.94</v>
      </c>
      <c r="F8683" s="168">
        <f t="shared" si="149"/>
        <v>150.94</v>
      </c>
    </row>
    <row r="8684" spans="1:6" s="45" customFormat="1" ht="14.25">
      <c r="A8684" s="229">
        <v>2306084</v>
      </c>
      <c r="B8684" s="21" t="s">
        <v>31</v>
      </c>
      <c r="C8684" s="32" t="s">
        <v>9481</v>
      </c>
      <c r="D8684" s="33" t="s">
        <v>21</v>
      </c>
      <c r="E8684" s="34">
        <v>175.51</v>
      </c>
      <c r="F8684" s="168">
        <f t="shared" si="149"/>
        <v>175.51</v>
      </c>
    </row>
    <row r="8685" spans="1:6" s="45" customFormat="1" ht="14.25">
      <c r="A8685" s="229">
        <v>2306086</v>
      </c>
      <c r="B8685" s="21" t="s">
        <v>31</v>
      </c>
      <c r="C8685" s="32" t="s">
        <v>9482</v>
      </c>
      <c r="D8685" s="33" t="s">
        <v>21</v>
      </c>
      <c r="E8685" s="34">
        <v>215.63</v>
      </c>
      <c r="F8685" s="168">
        <f t="shared" si="149"/>
        <v>215.63</v>
      </c>
    </row>
    <row r="8686" spans="1:6" s="45" customFormat="1" ht="14.25">
      <c r="A8686" s="229">
        <v>2309088</v>
      </c>
      <c r="B8686" s="21" t="s">
        <v>31</v>
      </c>
      <c r="C8686" s="32" t="s">
        <v>9483</v>
      </c>
      <c r="D8686" s="33" t="s">
        <v>21</v>
      </c>
      <c r="E8686" s="34">
        <v>301.88</v>
      </c>
      <c r="F8686" s="168">
        <f t="shared" si="149"/>
        <v>301.88</v>
      </c>
    </row>
    <row r="8687" spans="1:6" s="45" customFormat="1" ht="14.25">
      <c r="A8687" s="229">
        <v>2306074</v>
      </c>
      <c r="B8687" s="21" t="s">
        <v>31</v>
      </c>
      <c r="C8687" s="32" t="s">
        <v>9484</v>
      </c>
      <c r="D8687" s="33" t="s">
        <v>44</v>
      </c>
      <c r="E8687" s="34">
        <v>208.39</v>
      </c>
      <c r="F8687" s="168">
        <f t="shared" ref="F8687:F8750" si="150">E8687*$F$5038</f>
        <v>208.39</v>
      </c>
    </row>
    <row r="8688" spans="1:6" s="45" customFormat="1" ht="14.25">
      <c r="A8688" s="229">
        <v>2306095</v>
      </c>
      <c r="B8688" s="21" t="s">
        <v>31</v>
      </c>
      <c r="C8688" s="32" t="s">
        <v>9485</v>
      </c>
      <c r="D8688" s="33" t="s">
        <v>44</v>
      </c>
      <c r="E8688" s="34">
        <v>249.87</v>
      </c>
      <c r="F8688" s="168">
        <f t="shared" si="150"/>
        <v>249.87</v>
      </c>
    </row>
    <row r="8689" spans="1:6" s="45" customFormat="1" ht="14.25">
      <c r="A8689" s="229">
        <v>2306132</v>
      </c>
      <c r="B8689" s="21" t="s">
        <v>31</v>
      </c>
      <c r="C8689" s="32" t="s">
        <v>9486</v>
      </c>
      <c r="D8689" s="33" t="s">
        <v>21</v>
      </c>
      <c r="E8689" s="34">
        <v>309.86</v>
      </c>
      <c r="F8689" s="168">
        <f t="shared" si="150"/>
        <v>309.86</v>
      </c>
    </row>
    <row r="8690" spans="1:6" s="45" customFormat="1" ht="14.25">
      <c r="A8690" s="229">
        <v>2306015</v>
      </c>
      <c r="B8690" s="21" t="s">
        <v>31</v>
      </c>
      <c r="C8690" s="32" t="s">
        <v>9487</v>
      </c>
      <c r="D8690" s="33" t="s">
        <v>23</v>
      </c>
      <c r="E8690" s="34">
        <v>16.13</v>
      </c>
      <c r="F8690" s="168">
        <f t="shared" si="150"/>
        <v>16.13</v>
      </c>
    </row>
    <row r="8691" spans="1:6" s="45" customFormat="1" ht="14.25">
      <c r="A8691" s="229">
        <v>2306019</v>
      </c>
      <c r="B8691" s="21" t="s">
        <v>31</v>
      </c>
      <c r="C8691" s="32" t="s">
        <v>9488</v>
      </c>
      <c r="D8691" s="33" t="s">
        <v>23</v>
      </c>
      <c r="E8691" s="34">
        <v>16.73</v>
      </c>
      <c r="F8691" s="168">
        <f t="shared" si="150"/>
        <v>16.73</v>
      </c>
    </row>
    <row r="8692" spans="1:6" s="45" customFormat="1" ht="14.25">
      <c r="A8692" s="229">
        <v>2306018</v>
      </c>
      <c r="B8692" s="21" t="s">
        <v>31</v>
      </c>
      <c r="C8692" s="32" t="s">
        <v>9489</v>
      </c>
      <c r="D8692" s="33" t="s">
        <v>23</v>
      </c>
      <c r="E8692" s="34">
        <v>2.82</v>
      </c>
      <c r="F8692" s="168">
        <f t="shared" si="150"/>
        <v>2.82</v>
      </c>
    </row>
    <row r="8693" spans="1:6" s="45" customFormat="1" ht="14.25">
      <c r="A8693" s="229">
        <v>2306016</v>
      </c>
      <c r="B8693" s="21" t="s">
        <v>31</v>
      </c>
      <c r="C8693" s="32" t="s">
        <v>9490</v>
      </c>
      <c r="D8693" s="33" t="s">
        <v>23</v>
      </c>
      <c r="E8693" s="34">
        <v>1.93</v>
      </c>
      <c r="F8693" s="168">
        <f t="shared" si="150"/>
        <v>1.93</v>
      </c>
    </row>
    <row r="8694" spans="1:6" s="45" customFormat="1" ht="14.25">
      <c r="A8694" s="229">
        <v>2305999</v>
      </c>
      <c r="B8694" s="21" t="s">
        <v>31</v>
      </c>
      <c r="C8694" s="32" t="s">
        <v>9491</v>
      </c>
      <c r="D8694" s="33" t="s">
        <v>21</v>
      </c>
      <c r="E8694" s="34">
        <v>365</v>
      </c>
      <c r="F8694" s="168">
        <f t="shared" si="150"/>
        <v>365</v>
      </c>
    </row>
    <row r="8695" spans="1:6" s="45" customFormat="1" ht="14.25">
      <c r="A8695" s="229">
        <v>2306000</v>
      </c>
      <c r="B8695" s="21" t="s">
        <v>31</v>
      </c>
      <c r="C8695" s="32" t="s">
        <v>9492</v>
      </c>
      <c r="D8695" s="33" t="s">
        <v>21</v>
      </c>
      <c r="E8695" s="34">
        <v>417.12</v>
      </c>
      <c r="F8695" s="168">
        <f t="shared" si="150"/>
        <v>417.12</v>
      </c>
    </row>
    <row r="8696" spans="1:6" s="45" customFormat="1" ht="14.25">
      <c r="A8696" s="229">
        <v>2306001</v>
      </c>
      <c r="B8696" s="21" t="s">
        <v>31</v>
      </c>
      <c r="C8696" s="32" t="s">
        <v>9493</v>
      </c>
      <c r="D8696" s="33" t="s">
        <v>21</v>
      </c>
      <c r="E8696" s="34">
        <v>577.64</v>
      </c>
      <c r="F8696" s="168">
        <f t="shared" si="150"/>
        <v>577.64</v>
      </c>
    </row>
    <row r="8697" spans="1:6" s="45" customFormat="1" ht="14.25">
      <c r="A8697" s="229">
        <v>2306002</v>
      </c>
      <c r="B8697" s="21" t="s">
        <v>31</v>
      </c>
      <c r="C8697" s="32" t="s">
        <v>9494</v>
      </c>
      <c r="D8697" s="33" t="s">
        <v>21</v>
      </c>
      <c r="E8697" s="34">
        <v>799.89</v>
      </c>
      <c r="F8697" s="168">
        <f t="shared" si="150"/>
        <v>799.89</v>
      </c>
    </row>
    <row r="8698" spans="1:6" s="45" customFormat="1" ht="14.25">
      <c r="A8698" s="229">
        <v>2306003</v>
      </c>
      <c r="B8698" s="21" t="s">
        <v>31</v>
      </c>
      <c r="C8698" s="32" t="s">
        <v>9495</v>
      </c>
      <c r="D8698" s="33" t="s">
        <v>21</v>
      </c>
      <c r="E8698" s="34">
        <v>962.97</v>
      </c>
      <c r="F8698" s="168">
        <f t="shared" si="150"/>
        <v>962.97</v>
      </c>
    </row>
    <row r="8699" spans="1:6" s="45" customFormat="1" ht="14.25">
      <c r="A8699" s="229">
        <v>2305997</v>
      </c>
      <c r="B8699" s="21" t="s">
        <v>31</v>
      </c>
      <c r="C8699" s="32" t="s">
        <v>9496</v>
      </c>
      <c r="D8699" s="33" t="s">
        <v>21</v>
      </c>
      <c r="E8699" s="34">
        <v>246.02</v>
      </c>
      <c r="F8699" s="168">
        <f t="shared" si="150"/>
        <v>246.02</v>
      </c>
    </row>
    <row r="8700" spans="1:6" s="45" customFormat="1" ht="14.25">
      <c r="A8700" s="229">
        <v>2305998</v>
      </c>
      <c r="B8700" s="21" t="s">
        <v>31</v>
      </c>
      <c r="C8700" s="32" t="s">
        <v>9497</v>
      </c>
      <c r="D8700" s="33" t="s">
        <v>21</v>
      </c>
      <c r="E8700" s="34">
        <v>311.36</v>
      </c>
      <c r="F8700" s="168">
        <f t="shared" si="150"/>
        <v>311.36</v>
      </c>
    </row>
    <row r="8701" spans="1:6" s="45" customFormat="1" ht="14.25">
      <c r="A8701" s="229">
        <v>2306101</v>
      </c>
      <c r="B8701" s="21" t="s">
        <v>31</v>
      </c>
      <c r="C8701" s="32" t="s">
        <v>9498</v>
      </c>
      <c r="D8701" s="33" t="s">
        <v>21</v>
      </c>
      <c r="E8701" s="34">
        <v>70.78</v>
      </c>
      <c r="F8701" s="168">
        <f t="shared" si="150"/>
        <v>70.78</v>
      </c>
    </row>
    <row r="8702" spans="1:6" s="45" customFormat="1" ht="14.25">
      <c r="A8702" s="229">
        <v>2306102</v>
      </c>
      <c r="B8702" s="21" t="s">
        <v>31</v>
      </c>
      <c r="C8702" s="32" t="s">
        <v>9499</v>
      </c>
      <c r="D8702" s="33" t="s">
        <v>21</v>
      </c>
      <c r="E8702" s="34">
        <v>75.31</v>
      </c>
      <c r="F8702" s="168">
        <f t="shared" si="150"/>
        <v>75.31</v>
      </c>
    </row>
    <row r="8703" spans="1:6" s="45" customFormat="1" ht="14.25">
      <c r="A8703" s="229">
        <v>2306103</v>
      </c>
      <c r="B8703" s="21" t="s">
        <v>31</v>
      </c>
      <c r="C8703" s="32" t="s">
        <v>9500</v>
      </c>
      <c r="D8703" s="33" t="s">
        <v>21</v>
      </c>
      <c r="E8703" s="34">
        <v>84.55</v>
      </c>
      <c r="F8703" s="168">
        <f t="shared" si="150"/>
        <v>84.55</v>
      </c>
    </row>
    <row r="8704" spans="1:6" s="45" customFormat="1" ht="14.25">
      <c r="A8704" s="229">
        <v>2306104</v>
      </c>
      <c r="B8704" s="21" t="s">
        <v>31</v>
      </c>
      <c r="C8704" s="32" t="s">
        <v>9501</v>
      </c>
      <c r="D8704" s="33" t="s">
        <v>21</v>
      </c>
      <c r="E8704" s="34">
        <v>89.75</v>
      </c>
      <c r="F8704" s="168">
        <f t="shared" si="150"/>
        <v>89.75</v>
      </c>
    </row>
    <row r="8705" spans="1:6" s="45" customFormat="1" ht="14.25">
      <c r="A8705" s="229">
        <v>2306105</v>
      </c>
      <c r="B8705" s="21" t="s">
        <v>31</v>
      </c>
      <c r="C8705" s="32" t="s">
        <v>9502</v>
      </c>
      <c r="D8705" s="33" t="s">
        <v>21</v>
      </c>
      <c r="E8705" s="34">
        <v>95.26</v>
      </c>
      <c r="F8705" s="173">
        <f t="shared" si="150"/>
        <v>95.26</v>
      </c>
    </row>
    <row r="8706" spans="1:6" s="45" customFormat="1" ht="14.25">
      <c r="A8706" s="229">
        <v>2306106</v>
      </c>
      <c r="B8706" s="21" t="s">
        <v>31</v>
      </c>
      <c r="C8706" s="32" t="s">
        <v>9503</v>
      </c>
      <c r="D8706" s="33" t="s">
        <v>21</v>
      </c>
      <c r="E8706" s="34">
        <v>104.05</v>
      </c>
      <c r="F8706" s="173">
        <f t="shared" si="150"/>
        <v>104.05</v>
      </c>
    </row>
    <row r="8707" spans="1:6" s="45" customFormat="1" ht="14.25">
      <c r="A8707" s="229">
        <v>2306107</v>
      </c>
      <c r="B8707" s="21" t="s">
        <v>31</v>
      </c>
      <c r="C8707" s="32" t="s">
        <v>9504</v>
      </c>
      <c r="D8707" s="33" t="s">
        <v>21</v>
      </c>
      <c r="E8707" s="34">
        <v>107.02</v>
      </c>
      <c r="F8707" s="173">
        <f t="shared" si="150"/>
        <v>107.02</v>
      </c>
    </row>
    <row r="8708" spans="1:6" s="45" customFormat="1" ht="14.25">
      <c r="A8708" s="229">
        <v>2306269</v>
      </c>
      <c r="B8708" s="21" t="s">
        <v>31</v>
      </c>
      <c r="C8708" s="32" t="s">
        <v>9505</v>
      </c>
      <c r="D8708" s="33" t="s">
        <v>21</v>
      </c>
      <c r="E8708" s="34">
        <v>120.28</v>
      </c>
      <c r="F8708" s="173">
        <f t="shared" si="150"/>
        <v>120.28</v>
      </c>
    </row>
    <row r="8709" spans="1:6" s="45" customFormat="1" ht="14.25">
      <c r="A8709" s="229">
        <v>2306270</v>
      </c>
      <c r="B8709" s="21" t="s">
        <v>31</v>
      </c>
      <c r="C8709" s="32" t="s">
        <v>9506</v>
      </c>
      <c r="D8709" s="33" t="s">
        <v>21</v>
      </c>
      <c r="E8709" s="34">
        <v>134.32</v>
      </c>
      <c r="F8709" s="173">
        <f t="shared" si="150"/>
        <v>134.32</v>
      </c>
    </row>
    <row r="8710" spans="1:6" s="45" customFormat="1" ht="14.25">
      <c r="A8710" s="229">
        <v>2306271</v>
      </c>
      <c r="B8710" s="21" t="s">
        <v>31</v>
      </c>
      <c r="C8710" s="32" t="s">
        <v>9507</v>
      </c>
      <c r="D8710" s="33" t="s">
        <v>21</v>
      </c>
      <c r="E8710" s="34">
        <v>147.88</v>
      </c>
      <c r="F8710" s="173">
        <f t="shared" si="150"/>
        <v>147.88</v>
      </c>
    </row>
    <row r="8711" spans="1:6" s="45" customFormat="1" ht="14.25">
      <c r="A8711" s="229">
        <v>2306272</v>
      </c>
      <c r="B8711" s="21" t="s">
        <v>31</v>
      </c>
      <c r="C8711" s="32" t="s">
        <v>9508</v>
      </c>
      <c r="D8711" s="33" t="s">
        <v>21</v>
      </c>
      <c r="E8711" s="34">
        <v>156.30000000000001</v>
      </c>
      <c r="F8711" s="173">
        <f t="shared" si="150"/>
        <v>156.30000000000001</v>
      </c>
    </row>
    <row r="8712" spans="1:6" s="45" customFormat="1" ht="14.25">
      <c r="A8712" s="229">
        <v>2306273</v>
      </c>
      <c r="B8712" s="21" t="s">
        <v>31</v>
      </c>
      <c r="C8712" s="32" t="s">
        <v>9509</v>
      </c>
      <c r="D8712" s="33" t="s">
        <v>21</v>
      </c>
      <c r="E8712" s="34">
        <v>175.94</v>
      </c>
      <c r="F8712" s="173">
        <f t="shared" si="150"/>
        <v>175.94</v>
      </c>
    </row>
    <row r="8713" spans="1:6" s="45" customFormat="1" ht="14.25">
      <c r="A8713" s="229">
        <v>2306274</v>
      </c>
      <c r="B8713" s="21" t="s">
        <v>31</v>
      </c>
      <c r="C8713" s="32" t="s">
        <v>9510</v>
      </c>
      <c r="D8713" s="33" t="s">
        <v>21</v>
      </c>
      <c r="E8713" s="34">
        <v>188.34</v>
      </c>
      <c r="F8713" s="173">
        <f t="shared" si="150"/>
        <v>188.34</v>
      </c>
    </row>
    <row r="8714" spans="1:6" s="45" customFormat="1" ht="14.25">
      <c r="A8714" s="229">
        <v>2306275</v>
      </c>
      <c r="B8714" s="21" t="s">
        <v>31</v>
      </c>
      <c r="C8714" s="32" t="s">
        <v>9511</v>
      </c>
      <c r="D8714" s="33" t="s">
        <v>21</v>
      </c>
      <c r="E8714" s="34">
        <v>218.63</v>
      </c>
      <c r="F8714" s="173">
        <f t="shared" si="150"/>
        <v>218.63</v>
      </c>
    </row>
    <row r="8715" spans="1:6" s="45" customFormat="1" ht="14.25">
      <c r="A8715" s="229">
        <v>2306100</v>
      </c>
      <c r="B8715" s="21" t="s">
        <v>31</v>
      </c>
      <c r="C8715" s="32" t="s">
        <v>9512</v>
      </c>
      <c r="D8715" s="33" t="s">
        <v>21</v>
      </c>
      <c r="E8715" s="34">
        <v>352.65</v>
      </c>
      <c r="F8715" s="168">
        <f t="shared" si="150"/>
        <v>352.65</v>
      </c>
    </row>
    <row r="8716" spans="1:6" s="45" customFormat="1" ht="14.25">
      <c r="A8716" s="229">
        <v>2306004</v>
      </c>
      <c r="B8716" s="21" t="s">
        <v>31</v>
      </c>
      <c r="C8716" s="32" t="s">
        <v>9513</v>
      </c>
      <c r="D8716" s="33" t="s">
        <v>21</v>
      </c>
      <c r="E8716" s="34">
        <v>129.51</v>
      </c>
      <c r="F8716" s="168">
        <f t="shared" si="150"/>
        <v>129.51</v>
      </c>
    </row>
    <row r="8717" spans="1:6" s="45" customFormat="1" ht="14.25">
      <c r="A8717" s="229">
        <v>2306097</v>
      </c>
      <c r="B8717" s="21" t="s">
        <v>31</v>
      </c>
      <c r="C8717" s="32" t="s">
        <v>9514</v>
      </c>
      <c r="D8717" s="33" t="s">
        <v>21</v>
      </c>
      <c r="E8717" s="34">
        <v>160.46</v>
      </c>
      <c r="F8717" s="168">
        <f t="shared" si="150"/>
        <v>160.46</v>
      </c>
    </row>
    <row r="8718" spans="1:6" s="45" customFormat="1" ht="14.25">
      <c r="A8718" s="229">
        <v>2306098</v>
      </c>
      <c r="B8718" s="21" t="s">
        <v>31</v>
      </c>
      <c r="C8718" s="32" t="s">
        <v>9515</v>
      </c>
      <c r="D8718" s="33" t="s">
        <v>21</v>
      </c>
      <c r="E8718" s="34">
        <v>175.46</v>
      </c>
      <c r="F8718" s="168">
        <f t="shared" si="150"/>
        <v>175.46</v>
      </c>
    </row>
    <row r="8719" spans="1:6" s="45" customFormat="1" ht="14.25">
      <c r="A8719" s="229">
        <v>2306007</v>
      </c>
      <c r="B8719" s="21" t="s">
        <v>31</v>
      </c>
      <c r="C8719" s="32" t="s">
        <v>9516</v>
      </c>
      <c r="D8719" s="33" t="s">
        <v>21</v>
      </c>
      <c r="E8719" s="34">
        <v>253.89</v>
      </c>
      <c r="F8719" s="168">
        <f t="shared" si="150"/>
        <v>253.89</v>
      </c>
    </row>
    <row r="8720" spans="1:6" s="45" customFormat="1" ht="14.25">
      <c r="A8720" s="229">
        <v>2306067</v>
      </c>
      <c r="B8720" s="21" t="s">
        <v>31</v>
      </c>
      <c r="C8720" s="32" t="s">
        <v>9517</v>
      </c>
      <c r="D8720" s="33" t="s">
        <v>21</v>
      </c>
      <c r="E8720" s="34">
        <v>478.08</v>
      </c>
      <c r="F8720" s="168">
        <f t="shared" si="150"/>
        <v>478.08</v>
      </c>
    </row>
    <row r="8721" spans="1:6" s="45" customFormat="1" ht="14.25">
      <c r="A8721" s="229">
        <v>2306068</v>
      </c>
      <c r="B8721" s="21" t="s">
        <v>31</v>
      </c>
      <c r="C8721" s="32" t="s">
        <v>9518</v>
      </c>
      <c r="D8721" s="33" t="s">
        <v>21</v>
      </c>
      <c r="E8721" s="34">
        <v>603.48</v>
      </c>
      <c r="F8721" s="168">
        <f t="shared" si="150"/>
        <v>603.48</v>
      </c>
    </row>
    <row r="8722" spans="1:6" s="45" customFormat="1" ht="14.25">
      <c r="A8722" s="229">
        <v>2306069</v>
      </c>
      <c r="B8722" s="21" t="s">
        <v>31</v>
      </c>
      <c r="C8722" s="32" t="s">
        <v>9519</v>
      </c>
      <c r="D8722" s="33" t="s">
        <v>21</v>
      </c>
      <c r="E8722" s="34">
        <v>817.38</v>
      </c>
      <c r="F8722" s="168">
        <f t="shared" si="150"/>
        <v>817.38</v>
      </c>
    </row>
    <row r="8723" spans="1:6" s="45" customFormat="1" ht="14.25">
      <c r="A8723" s="229">
        <v>2306070</v>
      </c>
      <c r="B8723" s="21" t="s">
        <v>31</v>
      </c>
      <c r="C8723" s="32" t="s">
        <v>9520</v>
      </c>
      <c r="D8723" s="33" t="s">
        <v>21</v>
      </c>
      <c r="E8723" s="34">
        <v>1271.23</v>
      </c>
      <c r="F8723" s="168">
        <f t="shared" si="150"/>
        <v>1271.23</v>
      </c>
    </row>
    <row r="8724" spans="1:6" s="45" customFormat="1" ht="14.25">
      <c r="A8724" s="229">
        <v>2306071</v>
      </c>
      <c r="B8724" s="21" t="s">
        <v>31</v>
      </c>
      <c r="C8724" s="32" t="s">
        <v>9521</v>
      </c>
      <c r="D8724" s="33" t="s">
        <v>21</v>
      </c>
      <c r="E8724" s="34">
        <v>1912.57</v>
      </c>
      <c r="F8724" s="168">
        <f t="shared" si="150"/>
        <v>1912.57</v>
      </c>
    </row>
    <row r="8725" spans="1:6" s="45" customFormat="1" ht="14.25">
      <c r="A8725" s="229">
        <v>2306181</v>
      </c>
      <c r="B8725" s="21" t="s">
        <v>31</v>
      </c>
      <c r="C8725" s="32" t="s">
        <v>9522</v>
      </c>
      <c r="D8725" s="33" t="s">
        <v>21</v>
      </c>
      <c r="E8725" s="34">
        <v>1925.6</v>
      </c>
      <c r="F8725" s="168">
        <f t="shared" si="150"/>
        <v>1925.6</v>
      </c>
    </row>
    <row r="8726" spans="1:6" s="45" customFormat="1" ht="14.25">
      <c r="A8726" s="229">
        <v>2306062</v>
      </c>
      <c r="B8726" s="21" t="s">
        <v>31</v>
      </c>
      <c r="C8726" s="32" t="s">
        <v>9523</v>
      </c>
      <c r="D8726" s="33" t="s">
        <v>21</v>
      </c>
      <c r="E8726" s="34">
        <v>83.38</v>
      </c>
      <c r="F8726" s="168">
        <f t="shared" si="150"/>
        <v>83.38</v>
      </c>
    </row>
    <row r="8727" spans="1:6" s="45" customFormat="1" ht="14.25">
      <c r="A8727" s="229">
        <v>2306063</v>
      </c>
      <c r="B8727" s="21" t="s">
        <v>31</v>
      </c>
      <c r="C8727" s="32" t="s">
        <v>9524</v>
      </c>
      <c r="D8727" s="33" t="s">
        <v>21</v>
      </c>
      <c r="E8727" s="34">
        <v>100.26</v>
      </c>
      <c r="F8727" s="168">
        <f t="shared" si="150"/>
        <v>100.26</v>
      </c>
    </row>
    <row r="8728" spans="1:6" s="45" customFormat="1" ht="14.25">
      <c r="A8728" s="229">
        <v>2306064</v>
      </c>
      <c r="B8728" s="21" t="s">
        <v>31</v>
      </c>
      <c r="C8728" s="32" t="s">
        <v>9525</v>
      </c>
      <c r="D8728" s="33" t="s">
        <v>21</v>
      </c>
      <c r="E8728" s="34">
        <v>123.53</v>
      </c>
      <c r="F8728" s="168">
        <f t="shared" si="150"/>
        <v>123.53</v>
      </c>
    </row>
    <row r="8729" spans="1:6" s="45" customFormat="1" ht="14.25">
      <c r="A8729" s="229">
        <v>2306065</v>
      </c>
      <c r="B8729" s="21" t="s">
        <v>31</v>
      </c>
      <c r="C8729" s="32" t="s">
        <v>9526</v>
      </c>
      <c r="D8729" s="33" t="s">
        <v>21</v>
      </c>
      <c r="E8729" s="34">
        <v>159.93</v>
      </c>
      <c r="F8729" s="168">
        <f t="shared" si="150"/>
        <v>159.93</v>
      </c>
    </row>
    <row r="8730" spans="1:6" s="45" customFormat="1" ht="14.25">
      <c r="A8730" s="229">
        <v>2306066</v>
      </c>
      <c r="B8730" s="21" t="s">
        <v>31</v>
      </c>
      <c r="C8730" s="32" t="s">
        <v>9527</v>
      </c>
      <c r="D8730" s="33" t="s">
        <v>21</v>
      </c>
      <c r="E8730" s="34">
        <v>225.2</v>
      </c>
      <c r="F8730" s="168">
        <f t="shared" si="150"/>
        <v>225.2</v>
      </c>
    </row>
    <row r="8731" spans="1:6" s="45" customFormat="1" ht="14.25">
      <c r="A8731" s="229">
        <v>2306180</v>
      </c>
      <c r="B8731" s="21" t="s">
        <v>31</v>
      </c>
      <c r="C8731" s="32" t="s">
        <v>9528</v>
      </c>
      <c r="D8731" s="33" t="s">
        <v>21</v>
      </c>
      <c r="E8731" s="34">
        <v>254.24</v>
      </c>
      <c r="F8731" s="168">
        <f t="shared" si="150"/>
        <v>254.24</v>
      </c>
    </row>
    <row r="8732" spans="1:6" s="45" customFormat="1" ht="14.25">
      <c r="A8732" s="229">
        <v>2306009</v>
      </c>
      <c r="B8732" s="21" t="s">
        <v>31</v>
      </c>
      <c r="C8732" s="32" t="s">
        <v>9529</v>
      </c>
      <c r="D8732" s="33" t="s">
        <v>21</v>
      </c>
      <c r="E8732" s="34">
        <v>16.22</v>
      </c>
      <c r="F8732" s="168">
        <f t="shared" si="150"/>
        <v>16.22</v>
      </c>
    </row>
    <row r="8733" spans="1:6" s="45" customFormat="1" ht="14.25">
      <c r="A8733" s="229">
        <v>2306010</v>
      </c>
      <c r="B8733" s="21" t="s">
        <v>31</v>
      </c>
      <c r="C8733" s="32" t="s">
        <v>9530</v>
      </c>
      <c r="D8733" s="33" t="s">
        <v>21</v>
      </c>
      <c r="E8733" s="34">
        <v>20.21</v>
      </c>
      <c r="F8733" s="168">
        <f t="shared" si="150"/>
        <v>20.21</v>
      </c>
    </row>
    <row r="8734" spans="1:6" s="45" customFormat="1" ht="14.25">
      <c r="A8734" s="229">
        <v>2306011</v>
      </c>
      <c r="B8734" s="21" t="s">
        <v>31</v>
      </c>
      <c r="C8734" s="32" t="s">
        <v>9531</v>
      </c>
      <c r="D8734" s="33" t="s">
        <v>21</v>
      </c>
      <c r="E8734" s="34">
        <v>23.02</v>
      </c>
      <c r="F8734" s="168">
        <f t="shared" si="150"/>
        <v>23.02</v>
      </c>
    </row>
    <row r="8735" spans="1:6" s="45" customFormat="1" ht="14.25">
      <c r="A8735" s="229">
        <v>2306012</v>
      </c>
      <c r="B8735" s="21" t="s">
        <v>31</v>
      </c>
      <c r="C8735" s="32" t="s">
        <v>9532</v>
      </c>
      <c r="D8735" s="33" t="s">
        <v>21</v>
      </c>
      <c r="E8735" s="34">
        <v>26.96</v>
      </c>
      <c r="F8735" s="168">
        <f t="shared" si="150"/>
        <v>26.96</v>
      </c>
    </row>
    <row r="8736" spans="1:6" s="45" customFormat="1" ht="14.25">
      <c r="A8736" s="229">
        <v>2306108</v>
      </c>
      <c r="B8736" s="21" t="s">
        <v>31</v>
      </c>
      <c r="C8736" s="32" t="s">
        <v>9533</v>
      </c>
      <c r="D8736" s="33" t="s">
        <v>21</v>
      </c>
      <c r="E8736" s="34">
        <v>154.63999999999999</v>
      </c>
      <c r="F8736" s="168">
        <f t="shared" si="150"/>
        <v>154.63999999999999</v>
      </c>
    </row>
    <row r="8737" spans="1:6" s="45" customFormat="1" ht="14.25">
      <c r="A8737" s="229">
        <v>2306110</v>
      </c>
      <c r="B8737" s="21" t="s">
        <v>31</v>
      </c>
      <c r="C8737" s="32" t="s">
        <v>9534</v>
      </c>
      <c r="D8737" s="33" t="s">
        <v>21</v>
      </c>
      <c r="E8737" s="34">
        <v>220.79</v>
      </c>
      <c r="F8737" s="168">
        <f t="shared" si="150"/>
        <v>220.79</v>
      </c>
    </row>
    <row r="8738" spans="1:6" s="45" customFormat="1" ht="14.25">
      <c r="A8738" s="229">
        <v>2306111</v>
      </c>
      <c r="B8738" s="21" t="s">
        <v>31</v>
      </c>
      <c r="C8738" s="32" t="s">
        <v>9535</v>
      </c>
      <c r="D8738" s="33" t="s">
        <v>21</v>
      </c>
      <c r="E8738" s="34">
        <v>260.66000000000003</v>
      </c>
      <c r="F8738" s="168">
        <f t="shared" si="150"/>
        <v>260.66000000000003</v>
      </c>
    </row>
    <row r="8739" spans="1:6" s="45" customFormat="1" ht="14.25">
      <c r="A8739" s="229">
        <v>2306112</v>
      </c>
      <c r="B8739" s="21" t="s">
        <v>31</v>
      </c>
      <c r="C8739" s="32" t="s">
        <v>9536</v>
      </c>
      <c r="D8739" s="33" t="s">
        <v>21</v>
      </c>
      <c r="E8739" s="34">
        <v>324.72000000000003</v>
      </c>
      <c r="F8739" s="168">
        <f t="shared" si="150"/>
        <v>324.72000000000003</v>
      </c>
    </row>
    <row r="8740" spans="1:6" s="45" customFormat="1" ht="14.25">
      <c r="A8740" s="229">
        <v>2306113</v>
      </c>
      <c r="B8740" s="21" t="s">
        <v>31</v>
      </c>
      <c r="C8740" s="32" t="s">
        <v>9537</v>
      </c>
      <c r="D8740" s="33" t="s">
        <v>21</v>
      </c>
      <c r="E8740" s="34">
        <v>382.71</v>
      </c>
      <c r="F8740" s="168">
        <f t="shared" si="150"/>
        <v>382.71</v>
      </c>
    </row>
    <row r="8741" spans="1:6" s="45" customFormat="1" ht="14.25">
      <c r="A8741" s="229">
        <v>2306123</v>
      </c>
      <c r="B8741" s="21" t="s">
        <v>31</v>
      </c>
      <c r="C8741" s="32" t="s">
        <v>9538</v>
      </c>
      <c r="D8741" s="33" t="s">
        <v>21</v>
      </c>
      <c r="E8741" s="34">
        <v>422.97</v>
      </c>
      <c r="F8741" s="168">
        <f t="shared" si="150"/>
        <v>422.97</v>
      </c>
    </row>
    <row r="8742" spans="1:6" s="45" customFormat="1" ht="14.25">
      <c r="A8742" s="229">
        <v>2306124</v>
      </c>
      <c r="B8742" s="21" t="s">
        <v>31</v>
      </c>
      <c r="C8742" s="32" t="s">
        <v>9539</v>
      </c>
      <c r="D8742" s="33" t="s">
        <v>21</v>
      </c>
      <c r="E8742" s="34">
        <v>620.26</v>
      </c>
      <c r="F8742" s="168">
        <f t="shared" si="150"/>
        <v>620.26</v>
      </c>
    </row>
    <row r="8743" spans="1:6" s="45" customFormat="1" ht="14.25">
      <c r="A8743" s="229">
        <v>2306125</v>
      </c>
      <c r="B8743" s="21" t="s">
        <v>31</v>
      </c>
      <c r="C8743" s="32" t="s">
        <v>9540</v>
      </c>
      <c r="D8743" s="33" t="s">
        <v>21</v>
      </c>
      <c r="E8743" s="34">
        <v>740.77</v>
      </c>
      <c r="F8743" s="168">
        <f t="shared" si="150"/>
        <v>740.77</v>
      </c>
    </row>
    <row r="8744" spans="1:6" s="45" customFormat="1" ht="14.25">
      <c r="A8744" s="229">
        <v>2306126</v>
      </c>
      <c r="B8744" s="21" t="s">
        <v>31</v>
      </c>
      <c r="C8744" s="32" t="s">
        <v>9541</v>
      </c>
      <c r="D8744" s="33" t="s">
        <v>21</v>
      </c>
      <c r="E8744" s="34">
        <v>933.18</v>
      </c>
      <c r="F8744" s="168">
        <f t="shared" si="150"/>
        <v>933.18</v>
      </c>
    </row>
    <row r="8745" spans="1:6" s="45" customFormat="1" ht="14.25">
      <c r="A8745" s="229">
        <v>2306127</v>
      </c>
      <c r="B8745" s="21" t="s">
        <v>31</v>
      </c>
      <c r="C8745" s="32" t="s">
        <v>9542</v>
      </c>
      <c r="D8745" s="33" t="s">
        <v>21</v>
      </c>
      <c r="E8745" s="34">
        <v>1107.1600000000001</v>
      </c>
      <c r="F8745" s="168">
        <f t="shared" si="150"/>
        <v>1107.1600000000001</v>
      </c>
    </row>
    <row r="8746" spans="1:6" s="45" customFormat="1" ht="14.25">
      <c r="A8746" s="229">
        <v>2306300</v>
      </c>
      <c r="B8746" s="21" t="s">
        <v>31</v>
      </c>
      <c r="C8746" s="32" t="s">
        <v>9543</v>
      </c>
      <c r="D8746" s="33" t="s">
        <v>21</v>
      </c>
      <c r="E8746" s="34">
        <v>32.869999999999997</v>
      </c>
      <c r="F8746" s="168">
        <f t="shared" si="150"/>
        <v>32.869999999999997</v>
      </c>
    </row>
    <row r="8747" spans="1:6" s="45" customFormat="1" ht="14.25">
      <c r="A8747" s="229">
        <v>2306301</v>
      </c>
      <c r="B8747" s="21" t="s">
        <v>31</v>
      </c>
      <c r="C8747" s="32" t="s">
        <v>9544</v>
      </c>
      <c r="D8747" s="33" t="s">
        <v>21</v>
      </c>
      <c r="E8747" s="34">
        <v>35.47</v>
      </c>
      <c r="F8747" s="168">
        <f t="shared" si="150"/>
        <v>35.47</v>
      </c>
    </row>
    <row r="8748" spans="1:6" s="45" customFormat="1" ht="14.25">
      <c r="A8748" s="229">
        <v>2306302</v>
      </c>
      <c r="B8748" s="21" t="s">
        <v>31</v>
      </c>
      <c r="C8748" s="32" t="s">
        <v>9545</v>
      </c>
      <c r="D8748" s="33" t="s">
        <v>21</v>
      </c>
      <c r="E8748" s="34">
        <v>42.46</v>
      </c>
      <c r="F8748" s="168">
        <f t="shared" si="150"/>
        <v>42.46</v>
      </c>
    </row>
    <row r="8749" spans="1:6" s="45" customFormat="1" ht="14.25">
      <c r="A8749" s="230">
        <v>2306303</v>
      </c>
      <c r="B8749" s="22" t="s">
        <v>31</v>
      </c>
      <c r="C8749" s="50" t="s">
        <v>9546</v>
      </c>
      <c r="D8749" s="51" t="s">
        <v>21</v>
      </c>
      <c r="E8749" s="52">
        <v>46.09</v>
      </c>
      <c r="F8749" s="172">
        <f t="shared" si="150"/>
        <v>46.09</v>
      </c>
    </row>
    <row r="8750" spans="1:6" s="45" customFormat="1" ht="14.25">
      <c r="A8750" s="229">
        <v>2306304</v>
      </c>
      <c r="B8750" s="21" t="s">
        <v>31</v>
      </c>
      <c r="C8750" s="32" t="s">
        <v>9547</v>
      </c>
      <c r="D8750" s="33" t="s">
        <v>21</v>
      </c>
      <c r="E8750" s="34">
        <v>49.22</v>
      </c>
      <c r="F8750" s="173">
        <f t="shared" si="150"/>
        <v>49.22</v>
      </c>
    </row>
    <row r="8751" spans="1:6" s="45" customFormat="1" ht="14.25">
      <c r="A8751" s="229">
        <v>2306305</v>
      </c>
      <c r="B8751" s="21" t="s">
        <v>31</v>
      </c>
      <c r="C8751" s="32" t="s">
        <v>9548</v>
      </c>
      <c r="D8751" s="33" t="s">
        <v>21</v>
      </c>
      <c r="E8751" s="34">
        <v>55.69</v>
      </c>
      <c r="F8751" s="173">
        <f t="shared" ref="F8751:F8814" si="151">E8751*$F$5038</f>
        <v>55.69</v>
      </c>
    </row>
    <row r="8752" spans="1:6" s="45" customFormat="1" ht="14.25">
      <c r="A8752" s="229">
        <v>2306306</v>
      </c>
      <c r="B8752" s="21" t="s">
        <v>31</v>
      </c>
      <c r="C8752" s="32" t="s">
        <v>9549</v>
      </c>
      <c r="D8752" s="33" t="s">
        <v>21</v>
      </c>
      <c r="E8752" s="34">
        <v>57.05</v>
      </c>
      <c r="F8752" s="173">
        <f t="shared" si="151"/>
        <v>57.05</v>
      </c>
    </row>
    <row r="8753" spans="1:6" s="45" customFormat="1" ht="14.25">
      <c r="A8753" s="229">
        <v>2306307</v>
      </c>
      <c r="B8753" s="21" t="s">
        <v>31</v>
      </c>
      <c r="C8753" s="32" t="s">
        <v>9550</v>
      </c>
      <c r="D8753" s="33" t="s">
        <v>21</v>
      </c>
      <c r="E8753" s="34">
        <v>66.19</v>
      </c>
      <c r="F8753" s="173">
        <f t="shared" si="151"/>
        <v>66.19</v>
      </c>
    </row>
    <row r="8754" spans="1:6" s="45" customFormat="1" ht="14.25">
      <c r="A8754" s="229">
        <v>2306308</v>
      </c>
      <c r="B8754" s="21" t="s">
        <v>31</v>
      </c>
      <c r="C8754" s="32" t="s">
        <v>9551</v>
      </c>
      <c r="D8754" s="33" t="s">
        <v>21</v>
      </c>
      <c r="E8754" s="34">
        <v>74.650000000000006</v>
      </c>
      <c r="F8754" s="173">
        <f t="shared" si="151"/>
        <v>74.650000000000006</v>
      </c>
    </row>
    <row r="8755" spans="1:6" s="45" customFormat="1" ht="14.25">
      <c r="A8755" s="229">
        <v>2306309</v>
      </c>
      <c r="B8755" s="21" t="s">
        <v>31</v>
      </c>
      <c r="C8755" s="32" t="s">
        <v>9552</v>
      </c>
      <c r="D8755" s="33" t="s">
        <v>21</v>
      </c>
      <c r="E8755" s="34">
        <v>84.78</v>
      </c>
      <c r="F8755" s="173">
        <f t="shared" si="151"/>
        <v>84.78</v>
      </c>
    </row>
    <row r="8756" spans="1:6" s="45" customFormat="1" ht="14.25">
      <c r="A8756" s="229">
        <v>2306310</v>
      </c>
      <c r="B8756" s="21" t="s">
        <v>31</v>
      </c>
      <c r="C8756" s="32" t="s">
        <v>9553</v>
      </c>
      <c r="D8756" s="33" t="s">
        <v>21</v>
      </c>
      <c r="E8756" s="34">
        <v>89.7</v>
      </c>
      <c r="F8756" s="173">
        <f t="shared" si="151"/>
        <v>89.7</v>
      </c>
    </row>
    <row r="8757" spans="1:6" s="45" customFormat="1" ht="14.25">
      <c r="A8757" s="229">
        <v>2306311</v>
      </c>
      <c r="B8757" s="21" t="s">
        <v>31</v>
      </c>
      <c r="C8757" s="32" t="s">
        <v>9554</v>
      </c>
      <c r="D8757" s="33" t="s">
        <v>21</v>
      </c>
      <c r="E8757" s="34">
        <v>104.1</v>
      </c>
      <c r="F8757" s="173">
        <f t="shared" si="151"/>
        <v>104.1</v>
      </c>
    </row>
    <row r="8758" spans="1:6" s="45" customFormat="1" ht="14.25">
      <c r="A8758" s="229">
        <v>2306312</v>
      </c>
      <c r="B8758" s="21" t="s">
        <v>31</v>
      </c>
      <c r="C8758" s="32" t="s">
        <v>9555</v>
      </c>
      <c r="D8758" s="33" t="s">
        <v>21</v>
      </c>
      <c r="E8758" s="34">
        <v>112.58</v>
      </c>
      <c r="F8758" s="173">
        <f t="shared" si="151"/>
        <v>112.58</v>
      </c>
    </row>
    <row r="8759" spans="1:6" s="45" customFormat="1" ht="14.25">
      <c r="A8759" s="229">
        <v>2306313</v>
      </c>
      <c r="B8759" s="21" t="s">
        <v>31</v>
      </c>
      <c r="C8759" s="32" t="s">
        <v>9556</v>
      </c>
      <c r="D8759" s="33" t="s">
        <v>21</v>
      </c>
      <c r="E8759" s="34">
        <v>136.66</v>
      </c>
      <c r="F8759" s="173">
        <f t="shared" si="151"/>
        <v>136.66</v>
      </c>
    </row>
    <row r="8760" spans="1:6" s="45" customFormat="1" ht="14.25">
      <c r="A8760" s="229">
        <v>2306013</v>
      </c>
      <c r="B8760" s="21" t="s">
        <v>31</v>
      </c>
      <c r="C8760" s="32" t="s">
        <v>9557</v>
      </c>
      <c r="D8760" s="33" t="s">
        <v>23</v>
      </c>
      <c r="E8760" s="34">
        <v>13.06</v>
      </c>
      <c r="F8760" s="168">
        <f t="shared" si="151"/>
        <v>13.06</v>
      </c>
    </row>
    <row r="8761" spans="1:6" s="45" customFormat="1" ht="14.25">
      <c r="A8761" s="229">
        <v>2306243</v>
      </c>
      <c r="B8761" s="21" t="s">
        <v>31</v>
      </c>
      <c r="C8761" s="32" t="s">
        <v>9558</v>
      </c>
      <c r="D8761" s="33" t="s">
        <v>21</v>
      </c>
      <c r="E8761" s="34">
        <v>587.67999999999995</v>
      </c>
      <c r="F8761" s="168">
        <f t="shared" si="151"/>
        <v>587.67999999999995</v>
      </c>
    </row>
    <row r="8762" spans="1:6" s="45" customFormat="1" ht="14.25">
      <c r="A8762" s="229">
        <v>2408149</v>
      </c>
      <c r="B8762" s="21" t="s">
        <v>31</v>
      </c>
      <c r="C8762" s="32" t="s">
        <v>9559</v>
      </c>
      <c r="D8762" s="33" t="s">
        <v>23</v>
      </c>
      <c r="E8762" s="34">
        <v>16.690000000000001</v>
      </c>
      <c r="F8762" s="168">
        <f t="shared" si="151"/>
        <v>16.690000000000001</v>
      </c>
    </row>
    <row r="8763" spans="1:6" s="45" customFormat="1" ht="14.25">
      <c r="A8763" s="229">
        <v>2407972</v>
      </c>
      <c r="B8763" s="21" t="s">
        <v>31</v>
      </c>
      <c r="C8763" s="32" t="s">
        <v>9560</v>
      </c>
      <c r="D8763" s="33" t="s">
        <v>23</v>
      </c>
      <c r="E8763" s="34">
        <v>70.28</v>
      </c>
      <c r="F8763" s="168">
        <f t="shared" si="151"/>
        <v>70.28</v>
      </c>
    </row>
    <row r="8764" spans="1:6" s="45" customFormat="1" ht="14.25">
      <c r="A8764" s="229">
        <v>2407973</v>
      </c>
      <c r="B8764" s="21" t="s">
        <v>31</v>
      </c>
      <c r="C8764" s="32" t="s">
        <v>9561</v>
      </c>
      <c r="D8764" s="33" t="s">
        <v>45</v>
      </c>
      <c r="E8764" s="34">
        <v>29.67</v>
      </c>
      <c r="F8764" s="168">
        <f t="shared" si="151"/>
        <v>29.67</v>
      </c>
    </row>
    <row r="8765" spans="1:6" s="45" customFormat="1" ht="14.25">
      <c r="A8765" s="229">
        <v>2408075</v>
      </c>
      <c r="B8765" s="21" t="s">
        <v>31</v>
      </c>
      <c r="C8765" s="32" t="s">
        <v>9562</v>
      </c>
      <c r="D8765" s="33" t="s">
        <v>45</v>
      </c>
      <c r="E8765" s="34">
        <v>5.79</v>
      </c>
      <c r="F8765" s="168">
        <f t="shared" si="151"/>
        <v>5.79</v>
      </c>
    </row>
    <row r="8766" spans="1:6" s="45" customFormat="1" ht="14.25">
      <c r="A8766" s="229">
        <v>2408069</v>
      </c>
      <c r="B8766" s="21" t="s">
        <v>31</v>
      </c>
      <c r="C8766" s="32" t="s">
        <v>9563</v>
      </c>
      <c r="D8766" s="33" t="s">
        <v>45</v>
      </c>
      <c r="E8766" s="34">
        <v>5.71</v>
      </c>
      <c r="F8766" s="168">
        <f t="shared" si="151"/>
        <v>5.71</v>
      </c>
    </row>
    <row r="8767" spans="1:6" s="45" customFormat="1" ht="14.25">
      <c r="A8767" s="229">
        <v>2419790</v>
      </c>
      <c r="B8767" s="21" t="s">
        <v>31</v>
      </c>
      <c r="C8767" s="32" t="s">
        <v>9564</v>
      </c>
      <c r="D8767" s="33" t="s">
        <v>45</v>
      </c>
      <c r="E8767" s="34">
        <v>10.32</v>
      </c>
      <c r="F8767" s="168">
        <f t="shared" si="151"/>
        <v>10.32</v>
      </c>
    </row>
    <row r="8768" spans="1:6" s="45" customFormat="1" ht="14.25">
      <c r="A8768" s="229">
        <v>2407976</v>
      </c>
      <c r="B8768" s="21" t="s">
        <v>31</v>
      </c>
      <c r="C8768" s="32" t="s">
        <v>9565</v>
      </c>
      <c r="D8768" s="33" t="s">
        <v>45</v>
      </c>
      <c r="E8768" s="34">
        <v>11.77</v>
      </c>
      <c r="F8768" s="168">
        <f t="shared" si="151"/>
        <v>11.77</v>
      </c>
    </row>
    <row r="8769" spans="1:6" s="45" customFormat="1" ht="14.25">
      <c r="A8769" s="229">
        <v>2408068</v>
      </c>
      <c r="B8769" s="21" t="s">
        <v>31</v>
      </c>
      <c r="C8769" s="32" t="s">
        <v>9566</v>
      </c>
      <c r="D8769" s="33" t="s">
        <v>45</v>
      </c>
      <c r="E8769" s="34">
        <v>16.07</v>
      </c>
      <c r="F8769" s="168">
        <f t="shared" si="151"/>
        <v>16.07</v>
      </c>
    </row>
    <row r="8770" spans="1:6" s="45" customFormat="1" ht="14.25">
      <c r="A8770" s="229">
        <v>2419705</v>
      </c>
      <c r="B8770" s="21" t="s">
        <v>31</v>
      </c>
      <c r="C8770" s="32" t="s">
        <v>9567</v>
      </c>
      <c r="D8770" s="33" t="s">
        <v>45</v>
      </c>
      <c r="E8770" s="34">
        <v>10.89</v>
      </c>
      <c r="F8770" s="168">
        <f t="shared" si="151"/>
        <v>10.89</v>
      </c>
    </row>
    <row r="8771" spans="1:6" s="45" customFormat="1" ht="14.25">
      <c r="A8771" s="229">
        <v>2419704</v>
      </c>
      <c r="B8771" s="21" t="s">
        <v>31</v>
      </c>
      <c r="C8771" s="32" t="s">
        <v>9568</v>
      </c>
      <c r="D8771" s="33" t="s">
        <v>45</v>
      </c>
      <c r="E8771" s="34">
        <v>13.65</v>
      </c>
      <c r="F8771" s="168">
        <f t="shared" si="151"/>
        <v>13.65</v>
      </c>
    </row>
    <row r="8772" spans="1:6" s="45" customFormat="1" ht="14.25">
      <c r="A8772" s="229">
        <v>2407981</v>
      </c>
      <c r="B8772" s="21" t="s">
        <v>31</v>
      </c>
      <c r="C8772" s="32" t="s">
        <v>9569</v>
      </c>
      <c r="D8772" s="33" t="s">
        <v>45</v>
      </c>
      <c r="E8772" s="34">
        <v>18.510000000000002</v>
      </c>
      <c r="F8772" s="168">
        <f t="shared" si="151"/>
        <v>18.510000000000002</v>
      </c>
    </row>
    <row r="8773" spans="1:6" s="45" customFormat="1" ht="14.25">
      <c r="A8773" s="229">
        <v>2407982</v>
      </c>
      <c r="B8773" s="21" t="s">
        <v>31</v>
      </c>
      <c r="C8773" s="32" t="s">
        <v>9570</v>
      </c>
      <c r="D8773" s="33" t="s">
        <v>45</v>
      </c>
      <c r="E8773" s="34">
        <v>41.27</v>
      </c>
      <c r="F8773" s="168">
        <f t="shared" si="151"/>
        <v>41.27</v>
      </c>
    </row>
    <row r="8774" spans="1:6" s="45" customFormat="1" ht="24">
      <c r="A8774" s="229">
        <v>2419703</v>
      </c>
      <c r="B8774" s="21" t="s">
        <v>31</v>
      </c>
      <c r="C8774" s="32" t="s">
        <v>9571</v>
      </c>
      <c r="D8774" s="33" t="s">
        <v>45</v>
      </c>
      <c r="E8774" s="34">
        <v>15.53</v>
      </c>
      <c r="F8774" s="168">
        <f t="shared" si="151"/>
        <v>15.53</v>
      </c>
    </row>
    <row r="8775" spans="1:6" s="45" customFormat="1" ht="14.25">
      <c r="A8775" s="229">
        <v>2408080</v>
      </c>
      <c r="B8775" s="21" t="s">
        <v>31</v>
      </c>
      <c r="C8775" s="32" t="s">
        <v>9572</v>
      </c>
      <c r="D8775" s="33" t="s">
        <v>45</v>
      </c>
      <c r="E8775" s="34">
        <v>7.89</v>
      </c>
      <c r="F8775" s="168">
        <f t="shared" si="151"/>
        <v>7.89</v>
      </c>
    </row>
    <row r="8776" spans="1:6" s="45" customFormat="1" ht="14.25">
      <c r="A8776" s="229">
        <v>2408078</v>
      </c>
      <c r="B8776" s="21" t="s">
        <v>31</v>
      </c>
      <c r="C8776" s="32" t="s">
        <v>9573</v>
      </c>
      <c r="D8776" s="33" t="s">
        <v>45</v>
      </c>
      <c r="E8776" s="34">
        <v>3.03</v>
      </c>
      <c r="F8776" s="168">
        <f t="shared" si="151"/>
        <v>3.03</v>
      </c>
    </row>
    <row r="8777" spans="1:6" s="45" customFormat="1" ht="14.25">
      <c r="A8777" s="229">
        <v>2407979</v>
      </c>
      <c r="B8777" s="21" t="s">
        <v>31</v>
      </c>
      <c r="C8777" s="32" t="s">
        <v>9574</v>
      </c>
      <c r="D8777" s="33" t="s">
        <v>45</v>
      </c>
      <c r="E8777" s="34">
        <v>14.91</v>
      </c>
      <c r="F8777" s="168">
        <f t="shared" si="151"/>
        <v>14.91</v>
      </c>
    </row>
    <row r="8778" spans="1:6" s="45" customFormat="1" ht="24">
      <c r="A8778" s="229">
        <v>2407980</v>
      </c>
      <c r="B8778" s="21" t="s">
        <v>31</v>
      </c>
      <c r="C8778" s="32" t="s">
        <v>9575</v>
      </c>
      <c r="D8778" s="33" t="s">
        <v>45</v>
      </c>
      <c r="E8778" s="34">
        <v>14.95</v>
      </c>
      <c r="F8778" s="168">
        <f t="shared" si="151"/>
        <v>14.95</v>
      </c>
    </row>
    <row r="8779" spans="1:6" s="45" customFormat="1" ht="14.25">
      <c r="A8779" s="229">
        <v>2408077</v>
      </c>
      <c r="B8779" s="21" t="s">
        <v>31</v>
      </c>
      <c r="C8779" s="32" t="s">
        <v>9576</v>
      </c>
      <c r="D8779" s="33" t="s">
        <v>45</v>
      </c>
      <c r="E8779" s="34">
        <v>6.7</v>
      </c>
      <c r="F8779" s="168">
        <f t="shared" si="151"/>
        <v>6.7</v>
      </c>
    </row>
    <row r="8780" spans="1:6" s="45" customFormat="1" ht="24">
      <c r="A8780" s="229">
        <v>2407983</v>
      </c>
      <c r="B8780" s="21" t="s">
        <v>31</v>
      </c>
      <c r="C8780" s="32" t="s">
        <v>9577</v>
      </c>
      <c r="D8780" s="33" t="s">
        <v>45</v>
      </c>
      <c r="E8780" s="34">
        <v>8.36</v>
      </c>
      <c r="F8780" s="168">
        <f t="shared" si="151"/>
        <v>8.36</v>
      </c>
    </row>
    <row r="8781" spans="1:6" s="45" customFormat="1" ht="24">
      <c r="A8781" s="229">
        <v>2407977</v>
      </c>
      <c r="B8781" s="21" t="s">
        <v>31</v>
      </c>
      <c r="C8781" s="32" t="s">
        <v>9578</v>
      </c>
      <c r="D8781" s="33" t="s">
        <v>45</v>
      </c>
      <c r="E8781" s="34">
        <v>16.239999999999998</v>
      </c>
      <c r="F8781" s="168">
        <f t="shared" si="151"/>
        <v>16.239999999999998</v>
      </c>
    </row>
    <row r="8782" spans="1:6" s="45" customFormat="1" ht="24">
      <c r="A8782" s="229">
        <v>2407978</v>
      </c>
      <c r="B8782" s="21" t="s">
        <v>31</v>
      </c>
      <c r="C8782" s="32" t="s">
        <v>9579</v>
      </c>
      <c r="D8782" s="33" t="s">
        <v>45</v>
      </c>
      <c r="E8782" s="34">
        <v>16.28</v>
      </c>
      <c r="F8782" s="168">
        <f t="shared" si="151"/>
        <v>16.28</v>
      </c>
    </row>
    <row r="8783" spans="1:6" s="45" customFormat="1" ht="14.25">
      <c r="A8783" s="229">
        <v>2408079</v>
      </c>
      <c r="B8783" s="21" t="s">
        <v>31</v>
      </c>
      <c r="C8783" s="32" t="s">
        <v>9580</v>
      </c>
      <c r="D8783" s="33" t="s">
        <v>45</v>
      </c>
      <c r="E8783" s="34">
        <v>49.31</v>
      </c>
      <c r="F8783" s="168">
        <f t="shared" si="151"/>
        <v>49.31</v>
      </c>
    </row>
    <row r="8784" spans="1:6" s="45" customFormat="1" ht="14.25">
      <c r="A8784" s="229">
        <v>2408076</v>
      </c>
      <c r="B8784" s="21" t="s">
        <v>31</v>
      </c>
      <c r="C8784" s="32" t="s">
        <v>9581</v>
      </c>
      <c r="D8784" s="33" t="s">
        <v>45</v>
      </c>
      <c r="E8784" s="34">
        <v>10.35</v>
      </c>
      <c r="F8784" s="168">
        <f t="shared" si="151"/>
        <v>10.35</v>
      </c>
    </row>
    <row r="8785" spans="1:6" s="45" customFormat="1" ht="14.25">
      <c r="A8785" s="229">
        <v>2408057</v>
      </c>
      <c r="B8785" s="21" t="s">
        <v>31</v>
      </c>
      <c r="C8785" s="32" t="s">
        <v>9582</v>
      </c>
      <c r="D8785" s="33" t="s">
        <v>23</v>
      </c>
      <c r="E8785" s="34">
        <v>103.84</v>
      </c>
      <c r="F8785" s="168">
        <f t="shared" si="151"/>
        <v>103.84</v>
      </c>
    </row>
    <row r="8786" spans="1:6" s="45" customFormat="1" ht="14.25">
      <c r="A8786" s="229">
        <v>2408058</v>
      </c>
      <c r="B8786" s="21" t="s">
        <v>31</v>
      </c>
      <c r="C8786" s="32" t="s">
        <v>9583</v>
      </c>
      <c r="D8786" s="33" t="s">
        <v>23</v>
      </c>
      <c r="E8786" s="34">
        <v>68.56</v>
      </c>
      <c r="F8786" s="168">
        <f t="shared" si="151"/>
        <v>68.56</v>
      </c>
    </row>
    <row r="8787" spans="1:6" s="45" customFormat="1" ht="14.25">
      <c r="A8787" s="229">
        <v>2407974</v>
      </c>
      <c r="B8787" s="21" t="s">
        <v>31</v>
      </c>
      <c r="C8787" s="32" t="s">
        <v>9584</v>
      </c>
      <c r="D8787" s="33" t="s">
        <v>45</v>
      </c>
      <c r="E8787" s="34">
        <v>351.66</v>
      </c>
      <c r="F8787" s="168">
        <f t="shared" si="151"/>
        <v>351.66</v>
      </c>
    </row>
    <row r="8788" spans="1:6" s="45" customFormat="1" ht="14.25">
      <c r="A8788" s="229">
        <v>2407975</v>
      </c>
      <c r="B8788" s="21" t="s">
        <v>31</v>
      </c>
      <c r="C8788" s="32" t="s">
        <v>9585</v>
      </c>
      <c r="D8788" s="33" t="s">
        <v>45</v>
      </c>
      <c r="E8788" s="34">
        <v>358.55</v>
      </c>
      <c r="F8788" s="168">
        <f t="shared" si="151"/>
        <v>358.55</v>
      </c>
    </row>
    <row r="8789" spans="1:6" s="45" customFormat="1" ht="14.25">
      <c r="A8789" s="229">
        <v>2419789</v>
      </c>
      <c r="B8789" s="21" t="s">
        <v>31</v>
      </c>
      <c r="C8789" s="32" t="s">
        <v>9586</v>
      </c>
      <c r="D8789" s="33" t="s">
        <v>45</v>
      </c>
      <c r="E8789" s="34">
        <v>9.02</v>
      </c>
      <c r="F8789" s="168">
        <f t="shared" si="151"/>
        <v>9.02</v>
      </c>
    </row>
    <row r="8790" spans="1:6" s="45" customFormat="1" ht="14.25">
      <c r="A8790" s="229">
        <v>2607183</v>
      </c>
      <c r="B8790" s="21" t="s">
        <v>31</v>
      </c>
      <c r="C8790" s="32" t="s">
        <v>9587</v>
      </c>
      <c r="D8790" s="33" t="s">
        <v>20</v>
      </c>
      <c r="E8790" s="34">
        <v>319.63</v>
      </c>
      <c r="F8790" s="168">
        <f t="shared" si="151"/>
        <v>319.63</v>
      </c>
    </row>
    <row r="8791" spans="1:6" s="45" customFormat="1" ht="14.25">
      <c r="A8791" s="229">
        <v>2607226</v>
      </c>
      <c r="B8791" s="21" t="s">
        <v>31</v>
      </c>
      <c r="C8791" s="32" t="s">
        <v>9588</v>
      </c>
      <c r="D8791" s="33" t="s">
        <v>20</v>
      </c>
      <c r="E8791" s="34">
        <v>401133</v>
      </c>
      <c r="F8791" s="168">
        <f t="shared" si="151"/>
        <v>401133</v>
      </c>
    </row>
    <row r="8792" spans="1:6" s="45" customFormat="1" ht="14.25">
      <c r="A8792" s="229">
        <v>2607209</v>
      </c>
      <c r="B8792" s="21" t="s">
        <v>31</v>
      </c>
      <c r="C8792" s="32" t="s">
        <v>9589</v>
      </c>
      <c r="D8792" s="33" t="s">
        <v>20</v>
      </c>
      <c r="E8792" s="34">
        <v>349229.57</v>
      </c>
      <c r="F8792" s="168">
        <f t="shared" si="151"/>
        <v>349229.57</v>
      </c>
    </row>
    <row r="8793" spans="1:6" s="45" customFormat="1" ht="14.25">
      <c r="A8793" s="229">
        <v>2607161</v>
      </c>
      <c r="B8793" s="21" t="s">
        <v>31</v>
      </c>
      <c r="C8793" s="32" t="s">
        <v>9590</v>
      </c>
      <c r="D8793" s="33" t="s">
        <v>20</v>
      </c>
      <c r="E8793" s="34">
        <v>481007.58</v>
      </c>
      <c r="F8793" s="168">
        <f t="shared" si="151"/>
        <v>481007.58</v>
      </c>
    </row>
    <row r="8794" spans="1:6" s="45" customFormat="1" ht="14.25">
      <c r="A8794" s="229">
        <v>2607148</v>
      </c>
      <c r="B8794" s="21" t="s">
        <v>31</v>
      </c>
      <c r="C8794" s="32" t="s">
        <v>9591</v>
      </c>
      <c r="D8794" s="33" t="s">
        <v>20</v>
      </c>
      <c r="E8794" s="34">
        <v>507158.41</v>
      </c>
      <c r="F8794" s="168">
        <f t="shared" si="151"/>
        <v>507158.41</v>
      </c>
    </row>
    <row r="8795" spans="1:6" s="45" customFormat="1" ht="14.25">
      <c r="A8795" s="229">
        <v>2607213</v>
      </c>
      <c r="B8795" s="21" t="s">
        <v>31</v>
      </c>
      <c r="C8795" s="32" t="s">
        <v>9592</v>
      </c>
      <c r="D8795" s="33" t="s">
        <v>20</v>
      </c>
      <c r="E8795" s="34">
        <v>441339.8</v>
      </c>
      <c r="F8795" s="168">
        <f t="shared" si="151"/>
        <v>441339.8</v>
      </c>
    </row>
    <row r="8796" spans="1:6" s="45" customFormat="1" ht="14.25">
      <c r="A8796" s="229">
        <v>2607165</v>
      </c>
      <c r="B8796" s="21" t="s">
        <v>31</v>
      </c>
      <c r="C8796" s="32" t="s">
        <v>9593</v>
      </c>
      <c r="D8796" s="33" t="s">
        <v>20</v>
      </c>
      <c r="E8796" s="34">
        <v>610311.80000000005</v>
      </c>
      <c r="F8796" s="168">
        <f t="shared" si="151"/>
        <v>610311.80000000005</v>
      </c>
    </row>
    <row r="8797" spans="1:6" s="45" customFormat="1" ht="14.25">
      <c r="A8797" s="229">
        <v>2607152</v>
      </c>
      <c r="B8797" s="21" t="s">
        <v>31</v>
      </c>
      <c r="C8797" s="32" t="s">
        <v>9594</v>
      </c>
      <c r="D8797" s="33" t="s">
        <v>20</v>
      </c>
      <c r="E8797" s="34">
        <v>605505.07999999996</v>
      </c>
      <c r="F8797" s="168">
        <f t="shared" si="151"/>
        <v>605505.07999999996</v>
      </c>
    </row>
    <row r="8798" spans="1:6" s="45" customFormat="1" ht="14.25">
      <c r="A8798" s="229">
        <v>2607217</v>
      </c>
      <c r="B8798" s="21" t="s">
        <v>31</v>
      </c>
      <c r="C8798" s="32" t="s">
        <v>9595</v>
      </c>
      <c r="D8798" s="33" t="s">
        <v>20</v>
      </c>
      <c r="E8798" s="34">
        <v>525754.21</v>
      </c>
      <c r="F8798" s="168">
        <f t="shared" si="151"/>
        <v>525754.21</v>
      </c>
    </row>
    <row r="8799" spans="1:6" s="45" customFormat="1" ht="14.25">
      <c r="A8799" s="229">
        <v>2607169</v>
      </c>
      <c r="B8799" s="21" t="s">
        <v>31</v>
      </c>
      <c r="C8799" s="32" t="s">
        <v>9596</v>
      </c>
      <c r="D8799" s="33" t="s">
        <v>20</v>
      </c>
      <c r="E8799" s="34">
        <v>726864.95</v>
      </c>
      <c r="F8799" s="168">
        <f t="shared" si="151"/>
        <v>726864.95</v>
      </c>
    </row>
    <row r="8800" spans="1:6" s="45" customFormat="1" ht="14.25">
      <c r="A8800" s="229">
        <v>2607156</v>
      </c>
      <c r="B8800" s="21" t="s">
        <v>31</v>
      </c>
      <c r="C8800" s="32" t="s">
        <v>9597</v>
      </c>
      <c r="D8800" s="33" t="s">
        <v>20</v>
      </c>
      <c r="E8800" s="34">
        <v>533781.75</v>
      </c>
      <c r="F8800" s="168">
        <f t="shared" si="151"/>
        <v>533781.75</v>
      </c>
    </row>
    <row r="8801" spans="1:6" s="45" customFormat="1" ht="14.25">
      <c r="A8801" s="229">
        <v>2607221</v>
      </c>
      <c r="B8801" s="21" t="s">
        <v>31</v>
      </c>
      <c r="C8801" s="32" t="s">
        <v>9598</v>
      </c>
      <c r="D8801" s="33" t="s">
        <v>20</v>
      </c>
      <c r="E8801" s="34">
        <v>464420.21</v>
      </c>
      <c r="F8801" s="168">
        <f t="shared" si="151"/>
        <v>464420.21</v>
      </c>
    </row>
    <row r="8802" spans="1:6" s="45" customFormat="1" ht="14.25">
      <c r="A8802" s="229">
        <v>2607173</v>
      </c>
      <c r="B8802" s="21" t="s">
        <v>31</v>
      </c>
      <c r="C8802" s="32" t="s">
        <v>9599</v>
      </c>
      <c r="D8802" s="33" t="s">
        <v>20</v>
      </c>
      <c r="E8802" s="34">
        <v>642179.07999999996</v>
      </c>
      <c r="F8802" s="168">
        <f t="shared" si="151"/>
        <v>642179.07999999996</v>
      </c>
    </row>
    <row r="8803" spans="1:6" s="45" customFormat="1" ht="14.25">
      <c r="A8803" s="229">
        <v>2607227</v>
      </c>
      <c r="B8803" s="21" t="s">
        <v>31</v>
      </c>
      <c r="C8803" s="32" t="s">
        <v>9600</v>
      </c>
      <c r="D8803" s="33" t="s">
        <v>20</v>
      </c>
      <c r="E8803" s="34">
        <v>441036.34</v>
      </c>
      <c r="F8803" s="168">
        <f t="shared" si="151"/>
        <v>441036.34</v>
      </c>
    </row>
    <row r="8804" spans="1:6" s="45" customFormat="1" ht="14.25">
      <c r="A8804" s="229">
        <v>2607210</v>
      </c>
      <c r="B8804" s="21" t="s">
        <v>31</v>
      </c>
      <c r="C8804" s="32" t="s">
        <v>9601</v>
      </c>
      <c r="D8804" s="33" t="s">
        <v>20</v>
      </c>
      <c r="E8804" s="34">
        <v>383907.81</v>
      </c>
      <c r="F8804" s="168">
        <f t="shared" si="151"/>
        <v>383907.81</v>
      </c>
    </row>
    <row r="8805" spans="1:6" s="45" customFormat="1" ht="14.25">
      <c r="A8805" s="229">
        <v>2607162</v>
      </c>
      <c r="B8805" s="21" t="s">
        <v>31</v>
      </c>
      <c r="C8805" s="32" t="s">
        <v>9602</v>
      </c>
      <c r="D8805" s="33" t="s">
        <v>20</v>
      </c>
      <c r="E8805" s="34">
        <v>528983.80000000005</v>
      </c>
      <c r="F8805" s="168">
        <f t="shared" si="151"/>
        <v>528983.80000000005</v>
      </c>
    </row>
    <row r="8806" spans="1:6" s="45" customFormat="1" ht="14.25">
      <c r="A8806" s="229">
        <v>2607149</v>
      </c>
      <c r="B8806" s="21" t="s">
        <v>31</v>
      </c>
      <c r="C8806" s="32" t="s">
        <v>9603</v>
      </c>
      <c r="D8806" s="33" t="s">
        <v>20</v>
      </c>
      <c r="E8806" s="34">
        <v>557700.82999999996</v>
      </c>
      <c r="F8806" s="168">
        <f t="shared" si="151"/>
        <v>557700.82999999996</v>
      </c>
    </row>
    <row r="8807" spans="1:6" s="45" customFormat="1" ht="14.25">
      <c r="A8807" s="229">
        <v>2607214</v>
      </c>
      <c r="B8807" s="21" t="s">
        <v>31</v>
      </c>
      <c r="C8807" s="32" t="s">
        <v>9604</v>
      </c>
      <c r="D8807" s="33" t="s">
        <v>20</v>
      </c>
      <c r="E8807" s="34">
        <v>485256.35</v>
      </c>
      <c r="F8807" s="168">
        <f t="shared" si="151"/>
        <v>485256.35</v>
      </c>
    </row>
    <row r="8808" spans="1:6" s="45" customFormat="1" ht="14.25">
      <c r="A8808" s="229">
        <v>2607166</v>
      </c>
      <c r="B8808" s="21" t="s">
        <v>31</v>
      </c>
      <c r="C8808" s="32" t="s">
        <v>9605</v>
      </c>
      <c r="D8808" s="33" t="s">
        <v>20</v>
      </c>
      <c r="E8808" s="34">
        <v>671104.04</v>
      </c>
      <c r="F8808" s="168">
        <f t="shared" si="151"/>
        <v>671104.04</v>
      </c>
    </row>
    <row r="8809" spans="1:6" s="45" customFormat="1" ht="14.25">
      <c r="A8809" s="229">
        <v>2607153</v>
      </c>
      <c r="B8809" s="21" t="s">
        <v>31</v>
      </c>
      <c r="C8809" s="32" t="s">
        <v>9606</v>
      </c>
      <c r="D8809" s="33" t="s">
        <v>20</v>
      </c>
      <c r="E8809" s="34">
        <v>665679.16</v>
      </c>
      <c r="F8809" s="168">
        <f t="shared" si="151"/>
        <v>665679.16</v>
      </c>
    </row>
    <row r="8810" spans="1:6" s="45" customFormat="1" ht="14.25">
      <c r="A8810" s="229">
        <v>2607218</v>
      </c>
      <c r="B8810" s="21" t="s">
        <v>31</v>
      </c>
      <c r="C8810" s="32" t="s">
        <v>9607</v>
      </c>
      <c r="D8810" s="33" t="s">
        <v>20</v>
      </c>
      <c r="E8810" s="34">
        <v>579868.02</v>
      </c>
      <c r="F8810" s="168">
        <f t="shared" si="151"/>
        <v>579868.02</v>
      </c>
    </row>
    <row r="8811" spans="1:6" s="45" customFormat="1" ht="14.25">
      <c r="A8811" s="229">
        <v>2607170</v>
      </c>
      <c r="B8811" s="21" t="s">
        <v>31</v>
      </c>
      <c r="C8811" s="32" t="s">
        <v>9608</v>
      </c>
      <c r="D8811" s="33" t="s">
        <v>20</v>
      </c>
      <c r="E8811" s="34">
        <v>799343.95</v>
      </c>
      <c r="F8811" s="168">
        <f t="shared" si="151"/>
        <v>799343.95</v>
      </c>
    </row>
    <row r="8812" spans="1:6" s="45" customFormat="1" ht="14.25">
      <c r="A8812" s="229">
        <v>2607157</v>
      </c>
      <c r="B8812" s="21" t="s">
        <v>31</v>
      </c>
      <c r="C8812" s="32" t="s">
        <v>9609</v>
      </c>
      <c r="D8812" s="33" t="s">
        <v>20</v>
      </c>
      <c r="E8812" s="34">
        <v>588745.98</v>
      </c>
      <c r="F8812" s="168">
        <f t="shared" si="151"/>
        <v>588745.98</v>
      </c>
    </row>
    <row r="8813" spans="1:6" s="45" customFormat="1" ht="14.25">
      <c r="A8813" s="229">
        <v>2607222</v>
      </c>
      <c r="B8813" s="21" t="s">
        <v>31</v>
      </c>
      <c r="C8813" s="32" t="s">
        <v>9610</v>
      </c>
      <c r="D8813" s="33" t="s">
        <v>20</v>
      </c>
      <c r="E8813" s="34">
        <v>510651.92</v>
      </c>
      <c r="F8813" s="168">
        <f t="shared" si="151"/>
        <v>510651.92</v>
      </c>
    </row>
    <row r="8814" spans="1:6" s="45" customFormat="1" ht="14.25">
      <c r="A8814" s="229">
        <v>2607174</v>
      </c>
      <c r="B8814" s="21" t="s">
        <v>31</v>
      </c>
      <c r="C8814" s="32" t="s">
        <v>9611</v>
      </c>
      <c r="D8814" s="33" t="s">
        <v>20</v>
      </c>
      <c r="E8814" s="34">
        <v>706172.64</v>
      </c>
      <c r="F8814" s="168">
        <f t="shared" si="151"/>
        <v>706172.64</v>
      </c>
    </row>
    <row r="8815" spans="1:6" s="45" customFormat="1" ht="14.25">
      <c r="A8815" s="229">
        <v>2607228</v>
      </c>
      <c r="B8815" s="21" t="s">
        <v>31</v>
      </c>
      <c r="C8815" s="32" t="s">
        <v>9612</v>
      </c>
      <c r="D8815" s="33" t="s">
        <v>20</v>
      </c>
      <c r="E8815" s="34">
        <v>484902.11</v>
      </c>
      <c r="F8815" s="168">
        <f t="shared" ref="F8815:F8878" si="152">E8815*$F$5038</f>
        <v>484902.11</v>
      </c>
    </row>
    <row r="8816" spans="1:6" s="45" customFormat="1" ht="14.25">
      <c r="A8816" s="229">
        <v>2607211</v>
      </c>
      <c r="B8816" s="21" t="s">
        <v>31</v>
      </c>
      <c r="C8816" s="32" t="s">
        <v>9613</v>
      </c>
      <c r="D8816" s="33" t="s">
        <v>20</v>
      </c>
      <c r="E8816" s="34">
        <v>422032.79</v>
      </c>
      <c r="F8816" s="168">
        <f t="shared" si="152"/>
        <v>422032.79</v>
      </c>
    </row>
    <row r="8817" spans="1:6" s="45" customFormat="1" ht="14.25">
      <c r="A8817" s="229">
        <v>2607163</v>
      </c>
      <c r="B8817" s="21" t="s">
        <v>31</v>
      </c>
      <c r="C8817" s="32" t="s">
        <v>9614</v>
      </c>
      <c r="D8817" s="33" t="s">
        <v>20</v>
      </c>
      <c r="E8817" s="34">
        <v>583453.15</v>
      </c>
      <c r="F8817" s="168">
        <f t="shared" si="152"/>
        <v>583453.15</v>
      </c>
    </row>
    <row r="8818" spans="1:6" s="45" customFormat="1" ht="14.25">
      <c r="A8818" s="229">
        <v>2607150</v>
      </c>
      <c r="B8818" s="21" t="s">
        <v>31</v>
      </c>
      <c r="C8818" s="32" t="s">
        <v>9615</v>
      </c>
      <c r="D8818" s="33" t="s">
        <v>20</v>
      </c>
      <c r="E8818" s="34">
        <v>615070.30000000005</v>
      </c>
      <c r="F8818" s="168">
        <f t="shared" si="152"/>
        <v>615070.30000000005</v>
      </c>
    </row>
    <row r="8819" spans="1:6" s="45" customFormat="1" ht="14.25">
      <c r="A8819" s="229">
        <v>2607215</v>
      </c>
      <c r="B8819" s="21" t="s">
        <v>31</v>
      </c>
      <c r="C8819" s="32" t="s">
        <v>9616</v>
      </c>
      <c r="D8819" s="33" t="s">
        <v>20</v>
      </c>
      <c r="E8819" s="34">
        <v>533538.34</v>
      </c>
      <c r="F8819" s="168">
        <f t="shared" si="152"/>
        <v>533538.34</v>
      </c>
    </row>
    <row r="8820" spans="1:6" s="45" customFormat="1" ht="14.25">
      <c r="A8820" s="229">
        <v>2607167</v>
      </c>
      <c r="B8820" s="21" t="s">
        <v>31</v>
      </c>
      <c r="C8820" s="32" t="s">
        <v>9617</v>
      </c>
      <c r="D8820" s="33" t="s">
        <v>20</v>
      </c>
      <c r="E8820" s="34">
        <v>737918.65</v>
      </c>
      <c r="F8820" s="168">
        <f t="shared" si="152"/>
        <v>737918.65</v>
      </c>
    </row>
    <row r="8821" spans="1:6" s="45" customFormat="1" ht="14.25">
      <c r="A8821" s="229">
        <v>2607154</v>
      </c>
      <c r="B8821" s="21" t="s">
        <v>31</v>
      </c>
      <c r="C8821" s="32" t="s">
        <v>9618</v>
      </c>
      <c r="D8821" s="33" t="s">
        <v>20</v>
      </c>
      <c r="E8821" s="34">
        <v>731841.48</v>
      </c>
      <c r="F8821" s="168">
        <f t="shared" si="152"/>
        <v>731841.48</v>
      </c>
    </row>
    <row r="8822" spans="1:6" s="45" customFormat="1" ht="14.25">
      <c r="A8822" s="229">
        <v>2607219</v>
      </c>
      <c r="B8822" s="21" t="s">
        <v>31</v>
      </c>
      <c r="C8822" s="32" t="s">
        <v>9619</v>
      </c>
      <c r="D8822" s="33" t="s">
        <v>20</v>
      </c>
      <c r="E8822" s="34">
        <v>637449.16</v>
      </c>
      <c r="F8822" s="168">
        <f t="shared" si="152"/>
        <v>637449.16</v>
      </c>
    </row>
    <row r="8823" spans="1:6" s="45" customFormat="1" ht="14.25">
      <c r="A8823" s="229">
        <v>2607171</v>
      </c>
      <c r="B8823" s="21" t="s">
        <v>31</v>
      </c>
      <c r="C8823" s="32" t="s">
        <v>9620</v>
      </c>
      <c r="D8823" s="33" t="s">
        <v>20</v>
      </c>
      <c r="E8823" s="34">
        <v>884934.21</v>
      </c>
      <c r="F8823" s="168">
        <f t="shared" si="152"/>
        <v>884934.21</v>
      </c>
    </row>
    <row r="8824" spans="1:6" s="45" customFormat="1" ht="14.25">
      <c r="A8824" s="229">
        <v>2607158</v>
      </c>
      <c r="B8824" s="21" t="s">
        <v>31</v>
      </c>
      <c r="C8824" s="32" t="s">
        <v>9621</v>
      </c>
      <c r="D8824" s="33" t="s">
        <v>20</v>
      </c>
      <c r="E8824" s="34">
        <v>647253.54</v>
      </c>
      <c r="F8824" s="168">
        <f t="shared" si="152"/>
        <v>647253.54</v>
      </c>
    </row>
    <row r="8825" spans="1:6" s="45" customFormat="1" ht="14.25">
      <c r="A8825" s="229">
        <v>2607223</v>
      </c>
      <c r="B8825" s="21" t="s">
        <v>31</v>
      </c>
      <c r="C8825" s="32" t="s">
        <v>9622</v>
      </c>
      <c r="D8825" s="33" t="s">
        <v>20</v>
      </c>
      <c r="E8825" s="34">
        <v>561479.28</v>
      </c>
      <c r="F8825" s="168">
        <f t="shared" si="152"/>
        <v>561479.28</v>
      </c>
    </row>
    <row r="8826" spans="1:6" s="45" customFormat="1" ht="14.25">
      <c r="A8826" s="229">
        <v>2607175</v>
      </c>
      <c r="B8826" s="21" t="s">
        <v>31</v>
      </c>
      <c r="C8826" s="32" t="s">
        <v>9623</v>
      </c>
      <c r="D8826" s="33" t="s">
        <v>20</v>
      </c>
      <c r="E8826" s="34">
        <v>776506.3</v>
      </c>
      <c r="F8826" s="168">
        <f t="shared" si="152"/>
        <v>776506.3</v>
      </c>
    </row>
    <row r="8827" spans="1:6" s="45" customFormat="1" ht="14.25">
      <c r="A8827" s="229">
        <v>2607151</v>
      </c>
      <c r="B8827" s="21" t="s">
        <v>31</v>
      </c>
      <c r="C8827" s="32" t="s">
        <v>9624</v>
      </c>
      <c r="D8827" s="33" t="s">
        <v>20</v>
      </c>
      <c r="E8827" s="34">
        <v>737518.41</v>
      </c>
      <c r="F8827" s="168">
        <f t="shared" si="152"/>
        <v>737518.41</v>
      </c>
    </row>
    <row r="8828" spans="1:6" s="45" customFormat="1" ht="14.25">
      <c r="A8828" s="229">
        <v>2607216</v>
      </c>
      <c r="B8828" s="21" t="s">
        <v>31</v>
      </c>
      <c r="C8828" s="32" t="s">
        <v>9625</v>
      </c>
      <c r="D8828" s="33" t="s">
        <v>20</v>
      </c>
      <c r="E8828" s="34">
        <v>641708.22</v>
      </c>
      <c r="F8828" s="168">
        <f t="shared" si="152"/>
        <v>641708.22</v>
      </c>
    </row>
    <row r="8829" spans="1:6" s="45" customFormat="1" ht="14.25">
      <c r="A8829" s="229">
        <v>2607168</v>
      </c>
      <c r="B8829" s="21" t="s">
        <v>31</v>
      </c>
      <c r="C8829" s="32" t="s">
        <v>9626</v>
      </c>
      <c r="D8829" s="33" t="s">
        <v>20</v>
      </c>
      <c r="E8829" s="34">
        <v>891290.24</v>
      </c>
      <c r="F8829" s="168">
        <f t="shared" si="152"/>
        <v>891290.24</v>
      </c>
    </row>
    <row r="8830" spans="1:6" s="45" customFormat="1" ht="14.25">
      <c r="A8830" s="229">
        <v>2607155</v>
      </c>
      <c r="B8830" s="21" t="s">
        <v>31</v>
      </c>
      <c r="C8830" s="32" t="s">
        <v>9627</v>
      </c>
      <c r="D8830" s="33" t="s">
        <v>20</v>
      </c>
      <c r="E8830" s="34">
        <v>883557.92</v>
      </c>
      <c r="F8830" s="168">
        <f t="shared" si="152"/>
        <v>883557.92</v>
      </c>
    </row>
    <row r="8831" spans="1:6" s="45" customFormat="1" ht="14.25">
      <c r="A8831" s="229">
        <v>2607220</v>
      </c>
      <c r="B8831" s="21" t="s">
        <v>31</v>
      </c>
      <c r="C8831" s="32" t="s">
        <v>9628</v>
      </c>
      <c r="D8831" s="33" t="s">
        <v>20</v>
      </c>
      <c r="E8831" s="34">
        <v>764361.11</v>
      </c>
      <c r="F8831" s="168">
        <f t="shared" si="152"/>
        <v>764361.11</v>
      </c>
    </row>
    <row r="8832" spans="1:6" s="45" customFormat="1" ht="14.25">
      <c r="A8832" s="229">
        <v>2607172</v>
      </c>
      <c r="B8832" s="21" t="s">
        <v>31</v>
      </c>
      <c r="C8832" s="32" t="s">
        <v>9629</v>
      </c>
      <c r="D8832" s="33" t="s">
        <v>20</v>
      </c>
      <c r="E8832" s="34">
        <v>1060698.71</v>
      </c>
      <c r="F8832" s="168">
        <f t="shared" si="152"/>
        <v>1060698.71</v>
      </c>
    </row>
    <row r="8833" spans="1:6" s="45" customFormat="1" ht="14.25">
      <c r="A8833" s="229">
        <v>2607159</v>
      </c>
      <c r="B8833" s="21" t="s">
        <v>31</v>
      </c>
      <c r="C8833" s="32" t="s">
        <v>9630</v>
      </c>
      <c r="D8833" s="33" t="s">
        <v>20</v>
      </c>
      <c r="E8833" s="34">
        <v>776279.68</v>
      </c>
      <c r="F8833" s="168">
        <f t="shared" si="152"/>
        <v>776279.68</v>
      </c>
    </row>
    <row r="8834" spans="1:6" s="45" customFormat="1" ht="14.25">
      <c r="A8834" s="229">
        <v>2607224</v>
      </c>
      <c r="B8834" s="21" t="s">
        <v>31</v>
      </c>
      <c r="C8834" s="32" t="s">
        <v>9631</v>
      </c>
      <c r="D8834" s="33" t="s">
        <v>20</v>
      </c>
      <c r="E8834" s="34">
        <v>675260.74</v>
      </c>
      <c r="F8834" s="168">
        <f t="shared" si="152"/>
        <v>675260.74</v>
      </c>
    </row>
    <row r="8835" spans="1:6" s="45" customFormat="1" ht="14.25">
      <c r="A8835" s="229">
        <v>2607176</v>
      </c>
      <c r="B8835" s="21" t="s">
        <v>31</v>
      </c>
      <c r="C8835" s="32" t="s">
        <v>9632</v>
      </c>
      <c r="D8835" s="33" t="s">
        <v>20</v>
      </c>
      <c r="E8835" s="34">
        <v>937642.75</v>
      </c>
      <c r="F8835" s="168">
        <f t="shared" si="152"/>
        <v>937642.75</v>
      </c>
    </row>
    <row r="8836" spans="1:6" s="45" customFormat="1" ht="14.25">
      <c r="A8836" s="229">
        <v>2607225</v>
      </c>
      <c r="B8836" s="21" t="s">
        <v>31</v>
      </c>
      <c r="C8836" s="32" t="s">
        <v>9633</v>
      </c>
      <c r="D8836" s="33" t="s">
        <v>20</v>
      </c>
      <c r="E8836" s="34">
        <v>364832.43</v>
      </c>
      <c r="F8836" s="168">
        <f t="shared" si="152"/>
        <v>364832.43</v>
      </c>
    </row>
    <row r="8837" spans="1:6" s="45" customFormat="1" ht="14.25">
      <c r="A8837" s="229">
        <v>2607208</v>
      </c>
      <c r="B8837" s="21" t="s">
        <v>31</v>
      </c>
      <c r="C8837" s="32" t="s">
        <v>9634</v>
      </c>
      <c r="D8837" s="33" t="s">
        <v>20</v>
      </c>
      <c r="E8837" s="34">
        <v>317685.59000000003</v>
      </c>
      <c r="F8837" s="168">
        <f t="shared" si="152"/>
        <v>317685.59000000003</v>
      </c>
    </row>
    <row r="8838" spans="1:6" s="45" customFormat="1" ht="14.25">
      <c r="A8838" s="229">
        <v>2607160</v>
      </c>
      <c r="B8838" s="21" t="s">
        <v>31</v>
      </c>
      <c r="C8838" s="32" t="s">
        <v>9635</v>
      </c>
      <c r="D8838" s="33" t="s">
        <v>20</v>
      </c>
      <c r="E8838" s="34">
        <v>437352.29</v>
      </c>
      <c r="F8838" s="168">
        <f t="shared" si="152"/>
        <v>437352.29</v>
      </c>
    </row>
    <row r="8839" spans="1:6" s="45" customFormat="1" ht="14.25">
      <c r="A8839" s="229">
        <v>2607229</v>
      </c>
      <c r="B8839" s="21" t="s">
        <v>31</v>
      </c>
      <c r="C8839" s="32" t="s">
        <v>9636</v>
      </c>
      <c r="D8839" s="33" t="s">
        <v>20</v>
      </c>
      <c r="E8839" s="34">
        <v>461146.45</v>
      </c>
      <c r="F8839" s="168">
        <f t="shared" si="152"/>
        <v>461146.45</v>
      </c>
    </row>
    <row r="8840" spans="1:6" s="45" customFormat="1" ht="14.25">
      <c r="A8840" s="229">
        <v>2607212</v>
      </c>
      <c r="B8840" s="21" t="s">
        <v>31</v>
      </c>
      <c r="C8840" s="32" t="s">
        <v>9637</v>
      </c>
      <c r="D8840" s="33" t="s">
        <v>20</v>
      </c>
      <c r="E8840" s="34">
        <v>401392.16</v>
      </c>
      <c r="F8840" s="168">
        <f t="shared" si="152"/>
        <v>401392.16</v>
      </c>
    </row>
    <row r="8841" spans="1:6" s="45" customFormat="1" ht="14.25">
      <c r="A8841" s="229">
        <v>2607164</v>
      </c>
      <c r="B8841" s="21" t="s">
        <v>31</v>
      </c>
      <c r="C8841" s="32" t="s">
        <v>9638</v>
      </c>
      <c r="D8841" s="33" t="s">
        <v>20</v>
      </c>
      <c r="E8841" s="34">
        <v>553254.48</v>
      </c>
      <c r="F8841" s="168">
        <f t="shared" si="152"/>
        <v>553254.48</v>
      </c>
    </row>
    <row r="8842" spans="1:6" s="45" customFormat="1" ht="14.25">
      <c r="A8842" s="229">
        <v>2607207</v>
      </c>
      <c r="B8842" s="21" t="s">
        <v>31</v>
      </c>
      <c r="C8842" s="32" t="s">
        <v>9639</v>
      </c>
      <c r="D8842" s="33" t="s">
        <v>44</v>
      </c>
      <c r="E8842" s="34">
        <v>178.45</v>
      </c>
      <c r="F8842" s="168">
        <f t="shared" si="152"/>
        <v>178.45</v>
      </c>
    </row>
    <row r="8843" spans="1:6" s="45" customFormat="1" ht="14.25">
      <c r="A8843" s="229">
        <v>2607206</v>
      </c>
      <c r="B8843" s="21" t="s">
        <v>31</v>
      </c>
      <c r="C8843" s="32" t="s">
        <v>9640</v>
      </c>
      <c r="D8843" s="33" t="s">
        <v>44</v>
      </c>
      <c r="E8843" s="34">
        <v>173.85</v>
      </c>
      <c r="F8843" s="168">
        <f t="shared" si="152"/>
        <v>173.85</v>
      </c>
    </row>
    <row r="8844" spans="1:6" s="45" customFormat="1" ht="14.25">
      <c r="A8844" s="229">
        <v>2607344</v>
      </c>
      <c r="B8844" s="21" t="s">
        <v>31</v>
      </c>
      <c r="C8844" s="32" t="s">
        <v>9641</v>
      </c>
      <c r="D8844" s="33" t="s">
        <v>20</v>
      </c>
      <c r="E8844" s="34">
        <v>232.64</v>
      </c>
      <c r="F8844" s="168">
        <f t="shared" si="152"/>
        <v>232.64</v>
      </c>
    </row>
    <row r="8845" spans="1:6" s="45" customFormat="1" ht="24">
      <c r="A8845" s="229">
        <v>2607339</v>
      </c>
      <c r="B8845" s="21" t="s">
        <v>31</v>
      </c>
      <c r="C8845" s="32" t="s">
        <v>9642</v>
      </c>
      <c r="D8845" s="33" t="s">
        <v>20</v>
      </c>
      <c r="E8845" s="34">
        <v>159.83000000000001</v>
      </c>
      <c r="F8845" s="168">
        <f t="shared" si="152"/>
        <v>159.83000000000001</v>
      </c>
    </row>
    <row r="8846" spans="1:6" s="45" customFormat="1" ht="14.25">
      <c r="A8846" s="229">
        <v>2607349</v>
      </c>
      <c r="B8846" s="21" t="s">
        <v>31</v>
      </c>
      <c r="C8846" s="32" t="s">
        <v>9643</v>
      </c>
      <c r="D8846" s="33" t="s">
        <v>20</v>
      </c>
      <c r="E8846" s="34">
        <v>355.2</v>
      </c>
      <c r="F8846" s="168">
        <f t="shared" si="152"/>
        <v>355.2</v>
      </c>
    </row>
    <row r="8847" spans="1:6" s="45" customFormat="1" ht="14.25">
      <c r="A8847" s="229">
        <v>2607345</v>
      </c>
      <c r="B8847" s="21" t="s">
        <v>31</v>
      </c>
      <c r="C8847" s="32" t="s">
        <v>9644</v>
      </c>
      <c r="D8847" s="33" t="s">
        <v>20</v>
      </c>
      <c r="E8847" s="34">
        <v>265.45999999999998</v>
      </c>
      <c r="F8847" s="168">
        <f t="shared" si="152"/>
        <v>265.45999999999998</v>
      </c>
    </row>
    <row r="8848" spans="1:6" s="45" customFormat="1" ht="24">
      <c r="A8848" s="229">
        <v>2607340</v>
      </c>
      <c r="B8848" s="21" t="s">
        <v>31</v>
      </c>
      <c r="C8848" s="32" t="s">
        <v>9645</v>
      </c>
      <c r="D8848" s="33" t="s">
        <v>20</v>
      </c>
      <c r="E8848" s="34">
        <v>182.48</v>
      </c>
      <c r="F8848" s="168">
        <f t="shared" si="152"/>
        <v>182.48</v>
      </c>
    </row>
    <row r="8849" spans="1:6" s="45" customFormat="1" ht="14.25">
      <c r="A8849" s="229">
        <v>2607350</v>
      </c>
      <c r="B8849" s="21" t="s">
        <v>31</v>
      </c>
      <c r="C8849" s="32" t="s">
        <v>9646</v>
      </c>
      <c r="D8849" s="33" t="s">
        <v>20</v>
      </c>
      <c r="E8849" s="34">
        <v>405.73</v>
      </c>
      <c r="F8849" s="168">
        <f t="shared" si="152"/>
        <v>405.73</v>
      </c>
    </row>
    <row r="8850" spans="1:6" s="45" customFormat="1" ht="14.25">
      <c r="A8850" s="229">
        <v>2607346</v>
      </c>
      <c r="B8850" s="21" t="s">
        <v>31</v>
      </c>
      <c r="C8850" s="32" t="s">
        <v>9647</v>
      </c>
      <c r="D8850" s="33" t="s">
        <v>20</v>
      </c>
      <c r="E8850" s="34">
        <v>308.33</v>
      </c>
      <c r="F8850" s="168">
        <f t="shared" si="152"/>
        <v>308.33</v>
      </c>
    </row>
    <row r="8851" spans="1:6" s="45" customFormat="1" ht="24">
      <c r="A8851" s="229">
        <v>2607341</v>
      </c>
      <c r="B8851" s="21" t="s">
        <v>31</v>
      </c>
      <c r="C8851" s="32" t="s">
        <v>9648</v>
      </c>
      <c r="D8851" s="33" t="s">
        <v>20</v>
      </c>
      <c r="E8851" s="34">
        <v>215.27</v>
      </c>
      <c r="F8851" s="168">
        <f t="shared" si="152"/>
        <v>215.27</v>
      </c>
    </row>
    <row r="8852" spans="1:6" s="45" customFormat="1" ht="14.25">
      <c r="A8852" s="229">
        <v>2607351</v>
      </c>
      <c r="B8852" s="21" t="s">
        <v>31</v>
      </c>
      <c r="C8852" s="32" t="s">
        <v>9649</v>
      </c>
      <c r="D8852" s="33" t="s">
        <v>20</v>
      </c>
      <c r="E8852" s="34">
        <v>471.29</v>
      </c>
      <c r="F8852" s="168">
        <f t="shared" si="152"/>
        <v>471.29</v>
      </c>
    </row>
    <row r="8853" spans="1:6" s="45" customFormat="1" ht="14.25">
      <c r="A8853" s="229">
        <v>2607347</v>
      </c>
      <c r="B8853" s="21" t="s">
        <v>31</v>
      </c>
      <c r="C8853" s="32" t="s">
        <v>9650</v>
      </c>
      <c r="D8853" s="33" t="s">
        <v>20</v>
      </c>
      <c r="E8853" s="34">
        <v>406.81</v>
      </c>
      <c r="F8853" s="168">
        <f t="shared" si="152"/>
        <v>406.81</v>
      </c>
    </row>
    <row r="8854" spans="1:6" s="45" customFormat="1" ht="24">
      <c r="A8854" s="229">
        <v>2607342</v>
      </c>
      <c r="B8854" s="21" t="s">
        <v>31</v>
      </c>
      <c r="C8854" s="32" t="s">
        <v>9651</v>
      </c>
      <c r="D8854" s="33" t="s">
        <v>20</v>
      </c>
      <c r="E8854" s="34">
        <v>265.45999999999998</v>
      </c>
      <c r="F8854" s="168">
        <f t="shared" si="152"/>
        <v>265.45999999999998</v>
      </c>
    </row>
    <row r="8855" spans="1:6" s="45" customFormat="1" ht="14.25">
      <c r="A8855" s="229">
        <v>2607352</v>
      </c>
      <c r="B8855" s="21" t="s">
        <v>31</v>
      </c>
      <c r="C8855" s="32" t="s">
        <v>9652</v>
      </c>
      <c r="D8855" s="33" t="s">
        <v>20</v>
      </c>
      <c r="E8855" s="34">
        <v>620.1</v>
      </c>
      <c r="F8855" s="168">
        <f t="shared" si="152"/>
        <v>620.1</v>
      </c>
    </row>
    <row r="8856" spans="1:6" s="45" customFormat="1" ht="14.25">
      <c r="A8856" s="229">
        <v>2607343</v>
      </c>
      <c r="B8856" s="21" t="s">
        <v>31</v>
      </c>
      <c r="C8856" s="32" t="s">
        <v>9653</v>
      </c>
      <c r="D8856" s="33" t="s">
        <v>20</v>
      </c>
      <c r="E8856" s="34">
        <v>186.78</v>
      </c>
      <c r="F8856" s="168">
        <f t="shared" si="152"/>
        <v>186.78</v>
      </c>
    </row>
    <row r="8857" spans="1:6" s="45" customFormat="1" ht="14.25">
      <c r="A8857" s="229">
        <v>2607338</v>
      </c>
      <c r="B8857" s="21" t="s">
        <v>31</v>
      </c>
      <c r="C8857" s="32" t="s">
        <v>9654</v>
      </c>
      <c r="D8857" s="33" t="s">
        <v>20</v>
      </c>
      <c r="E8857" s="34">
        <v>136.66999999999999</v>
      </c>
      <c r="F8857" s="168">
        <f t="shared" si="152"/>
        <v>136.66999999999999</v>
      </c>
    </row>
    <row r="8858" spans="1:6" s="45" customFormat="1" ht="14.25">
      <c r="A8858" s="229">
        <v>2607348</v>
      </c>
      <c r="B8858" s="21" t="s">
        <v>31</v>
      </c>
      <c r="C8858" s="32" t="s">
        <v>9655</v>
      </c>
      <c r="D8858" s="33" t="s">
        <v>20</v>
      </c>
      <c r="E8858" s="34">
        <v>285.36</v>
      </c>
      <c r="F8858" s="168">
        <f t="shared" si="152"/>
        <v>285.36</v>
      </c>
    </row>
    <row r="8859" spans="1:6" s="45" customFormat="1" ht="14.25">
      <c r="A8859" s="229">
        <v>2607329</v>
      </c>
      <c r="B8859" s="21" t="s">
        <v>31</v>
      </c>
      <c r="C8859" s="32" t="s">
        <v>9656</v>
      </c>
      <c r="D8859" s="33" t="s">
        <v>20</v>
      </c>
      <c r="E8859" s="34">
        <v>531.42999999999995</v>
      </c>
      <c r="F8859" s="168">
        <f t="shared" si="152"/>
        <v>531.42999999999995</v>
      </c>
    </row>
    <row r="8860" spans="1:6" s="45" customFormat="1" ht="14.25">
      <c r="A8860" s="229">
        <v>2607324</v>
      </c>
      <c r="B8860" s="21" t="s">
        <v>31</v>
      </c>
      <c r="C8860" s="32" t="s">
        <v>9657</v>
      </c>
      <c r="D8860" s="33" t="s">
        <v>20</v>
      </c>
      <c r="E8860" s="34">
        <v>362.82</v>
      </c>
      <c r="F8860" s="168">
        <f t="shared" si="152"/>
        <v>362.82</v>
      </c>
    </row>
    <row r="8861" spans="1:6" s="45" customFormat="1" ht="14.25">
      <c r="A8861" s="229">
        <v>2607334</v>
      </c>
      <c r="B8861" s="21" t="s">
        <v>31</v>
      </c>
      <c r="C8861" s="32" t="s">
        <v>9658</v>
      </c>
      <c r="D8861" s="33" t="s">
        <v>20</v>
      </c>
      <c r="E8861" s="34">
        <v>770.5</v>
      </c>
      <c r="F8861" s="168">
        <f t="shared" si="152"/>
        <v>770.5</v>
      </c>
    </row>
    <row r="8862" spans="1:6" s="45" customFormat="1" ht="14.25">
      <c r="A8862" s="229">
        <v>2607330</v>
      </c>
      <c r="B8862" s="21" t="s">
        <v>31</v>
      </c>
      <c r="C8862" s="32" t="s">
        <v>9659</v>
      </c>
      <c r="D8862" s="33" t="s">
        <v>20</v>
      </c>
      <c r="E8862" s="34">
        <v>607.67999999999995</v>
      </c>
      <c r="F8862" s="168">
        <f t="shared" si="152"/>
        <v>607.67999999999995</v>
      </c>
    </row>
    <row r="8863" spans="1:6" s="45" customFormat="1" ht="14.25">
      <c r="A8863" s="229">
        <v>2607325</v>
      </c>
      <c r="B8863" s="21" t="s">
        <v>31</v>
      </c>
      <c r="C8863" s="32" t="s">
        <v>9660</v>
      </c>
      <c r="D8863" s="33" t="s">
        <v>20</v>
      </c>
      <c r="E8863" s="34">
        <v>416.67</v>
      </c>
      <c r="F8863" s="168">
        <f t="shared" si="152"/>
        <v>416.67</v>
      </c>
    </row>
    <row r="8864" spans="1:6" s="45" customFormat="1" ht="14.25">
      <c r="A8864" s="229">
        <v>2607335</v>
      </c>
      <c r="B8864" s="21" t="s">
        <v>31</v>
      </c>
      <c r="C8864" s="32" t="s">
        <v>9661</v>
      </c>
      <c r="D8864" s="33" t="s">
        <v>20</v>
      </c>
      <c r="E8864" s="34">
        <v>880.44</v>
      </c>
      <c r="F8864" s="168">
        <f t="shared" si="152"/>
        <v>880.44</v>
      </c>
    </row>
    <row r="8865" spans="1:6" s="45" customFormat="1" ht="14.25">
      <c r="A8865" s="229">
        <v>2607331</v>
      </c>
      <c r="B8865" s="21" t="s">
        <v>31</v>
      </c>
      <c r="C8865" s="32" t="s">
        <v>9662</v>
      </c>
      <c r="D8865" s="33" t="s">
        <v>20</v>
      </c>
      <c r="E8865" s="34">
        <v>706.45</v>
      </c>
      <c r="F8865" s="168">
        <f t="shared" si="152"/>
        <v>706.45</v>
      </c>
    </row>
    <row r="8866" spans="1:6" s="45" customFormat="1" ht="14.25">
      <c r="A8866" s="229">
        <v>2607326</v>
      </c>
      <c r="B8866" s="21" t="s">
        <v>31</v>
      </c>
      <c r="C8866" s="32" t="s">
        <v>9663</v>
      </c>
      <c r="D8866" s="33" t="s">
        <v>20</v>
      </c>
      <c r="E8866" s="34">
        <v>492.92</v>
      </c>
      <c r="F8866" s="168">
        <f t="shared" si="152"/>
        <v>492.92</v>
      </c>
    </row>
    <row r="8867" spans="1:6" s="45" customFormat="1" ht="14.25">
      <c r="A8867" s="229">
        <v>2607336</v>
      </c>
      <c r="B8867" s="21" t="s">
        <v>31</v>
      </c>
      <c r="C8867" s="32" t="s">
        <v>9664</v>
      </c>
      <c r="D8867" s="33" t="s">
        <v>20</v>
      </c>
      <c r="E8867" s="34">
        <v>1024.1500000000001</v>
      </c>
      <c r="F8867" s="168">
        <f t="shared" si="152"/>
        <v>1024.1500000000001</v>
      </c>
    </row>
    <row r="8868" spans="1:6" s="45" customFormat="1" ht="14.25">
      <c r="A8868" s="229">
        <v>2607332</v>
      </c>
      <c r="B8868" s="21" t="s">
        <v>31</v>
      </c>
      <c r="C8868" s="32" t="s">
        <v>9665</v>
      </c>
      <c r="D8868" s="33" t="s">
        <v>20</v>
      </c>
      <c r="E8868" s="34">
        <v>935.27</v>
      </c>
      <c r="F8868" s="168">
        <f t="shared" si="152"/>
        <v>935.27</v>
      </c>
    </row>
    <row r="8869" spans="1:6" s="45" customFormat="1" ht="14.25">
      <c r="A8869" s="229">
        <v>2607327</v>
      </c>
      <c r="B8869" s="21" t="s">
        <v>31</v>
      </c>
      <c r="C8869" s="32" t="s">
        <v>9666</v>
      </c>
      <c r="D8869" s="33" t="s">
        <v>20</v>
      </c>
      <c r="E8869" s="34">
        <v>607.67999999999995</v>
      </c>
      <c r="F8869" s="168">
        <f t="shared" si="152"/>
        <v>607.67999999999995</v>
      </c>
    </row>
    <row r="8870" spans="1:6" s="45" customFormat="1" ht="14.25">
      <c r="A8870" s="229">
        <v>2607337</v>
      </c>
      <c r="B8870" s="21" t="s">
        <v>31</v>
      </c>
      <c r="C8870" s="32" t="s">
        <v>9667</v>
      </c>
      <c r="D8870" s="33" t="s">
        <v>20</v>
      </c>
      <c r="E8870" s="34">
        <v>1354.07</v>
      </c>
      <c r="F8870" s="168">
        <f t="shared" si="152"/>
        <v>1354.07</v>
      </c>
    </row>
    <row r="8871" spans="1:6" s="45" customFormat="1" ht="14.25">
      <c r="A8871" s="229">
        <v>2607328</v>
      </c>
      <c r="B8871" s="21" t="s">
        <v>31</v>
      </c>
      <c r="C8871" s="32" t="s">
        <v>9668</v>
      </c>
      <c r="D8871" s="33" t="s">
        <v>20</v>
      </c>
      <c r="E8871" s="34">
        <v>426.3</v>
      </c>
      <c r="F8871" s="168">
        <f t="shared" si="152"/>
        <v>426.3</v>
      </c>
    </row>
    <row r="8872" spans="1:6" s="45" customFormat="1" ht="14.25">
      <c r="A8872" s="229">
        <v>2607323</v>
      </c>
      <c r="B8872" s="21" t="s">
        <v>31</v>
      </c>
      <c r="C8872" s="32" t="s">
        <v>9669</v>
      </c>
      <c r="D8872" s="33" t="s">
        <v>20</v>
      </c>
      <c r="E8872" s="34">
        <v>311.48</v>
      </c>
      <c r="F8872" s="168">
        <f t="shared" si="152"/>
        <v>311.48</v>
      </c>
    </row>
    <row r="8873" spans="1:6" s="45" customFormat="1" ht="14.25">
      <c r="A8873" s="229">
        <v>2607333</v>
      </c>
      <c r="B8873" s="21" t="s">
        <v>31</v>
      </c>
      <c r="C8873" s="32" t="s">
        <v>9670</v>
      </c>
      <c r="D8873" s="33" t="s">
        <v>20</v>
      </c>
      <c r="E8873" s="34">
        <v>617.24</v>
      </c>
      <c r="F8873" s="168">
        <f t="shared" si="152"/>
        <v>617.24</v>
      </c>
    </row>
    <row r="8874" spans="1:6" s="45" customFormat="1" ht="14.25">
      <c r="A8874" s="229">
        <v>2607106</v>
      </c>
      <c r="B8874" s="21" t="s">
        <v>31</v>
      </c>
      <c r="C8874" s="32" t="s">
        <v>9671</v>
      </c>
      <c r="D8874" s="33" t="s">
        <v>28</v>
      </c>
      <c r="E8874" s="34">
        <v>93968.46</v>
      </c>
      <c r="F8874" s="168">
        <f t="shared" si="152"/>
        <v>93968.46</v>
      </c>
    </row>
    <row r="8875" spans="1:6" s="45" customFormat="1" ht="14.25">
      <c r="A8875" s="229">
        <v>2607102</v>
      </c>
      <c r="B8875" s="21" t="s">
        <v>31</v>
      </c>
      <c r="C8875" s="32" t="s">
        <v>9672</v>
      </c>
      <c r="D8875" s="33" t="s">
        <v>28</v>
      </c>
      <c r="E8875" s="34">
        <v>46225.36</v>
      </c>
      <c r="F8875" s="168">
        <f t="shared" si="152"/>
        <v>46225.36</v>
      </c>
    </row>
    <row r="8876" spans="1:6" s="45" customFormat="1" ht="14.25">
      <c r="A8876" s="229">
        <v>2607261</v>
      </c>
      <c r="B8876" s="21" t="s">
        <v>31</v>
      </c>
      <c r="C8876" s="32" t="s">
        <v>9673</v>
      </c>
      <c r="D8876" s="33" t="s">
        <v>28</v>
      </c>
      <c r="E8876" s="34">
        <v>93968.46</v>
      </c>
      <c r="F8876" s="168">
        <f t="shared" si="152"/>
        <v>93968.46</v>
      </c>
    </row>
    <row r="8877" spans="1:6" s="45" customFormat="1" ht="14.25">
      <c r="A8877" s="229">
        <v>2607107</v>
      </c>
      <c r="B8877" s="21" t="s">
        <v>31</v>
      </c>
      <c r="C8877" s="32" t="s">
        <v>9674</v>
      </c>
      <c r="D8877" s="33" t="s">
        <v>28</v>
      </c>
      <c r="E8877" s="34">
        <v>107248.78</v>
      </c>
      <c r="F8877" s="168">
        <f t="shared" si="152"/>
        <v>107248.78</v>
      </c>
    </row>
    <row r="8878" spans="1:6" s="45" customFormat="1" ht="14.25">
      <c r="A8878" s="229">
        <v>2607103</v>
      </c>
      <c r="B8878" s="21" t="s">
        <v>31</v>
      </c>
      <c r="C8878" s="32" t="s">
        <v>9675</v>
      </c>
      <c r="D8878" s="33" t="s">
        <v>28</v>
      </c>
      <c r="E8878" s="34">
        <v>52609.45</v>
      </c>
      <c r="F8878" s="168">
        <f t="shared" si="152"/>
        <v>52609.45</v>
      </c>
    </row>
    <row r="8879" spans="1:6" s="45" customFormat="1" ht="14.25">
      <c r="A8879" s="229">
        <v>2607262</v>
      </c>
      <c r="B8879" s="21" t="s">
        <v>31</v>
      </c>
      <c r="C8879" s="32" t="s">
        <v>9676</v>
      </c>
      <c r="D8879" s="33" t="s">
        <v>28</v>
      </c>
      <c r="E8879" s="34">
        <v>107248.78</v>
      </c>
      <c r="F8879" s="168">
        <f t="shared" ref="F8879:F8942" si="153">E8879*$F$5038</f>
        <v>107248.78</v>
      </c>
    </row>
    <row r="8880" spans="1:6" s="45" customFormat="1" ht="14.25">
      <c r="A8880" s="229">
        <v>2607108</v>
      </c>
      <c r="B8880" s="21" t="s">
        <v>31</v>
      </c>
      <c r="C8880" s="32" t="s">
        <v>9677</v>
      </c>
      <c r="D8880" s="33" t="s">
        <v>28</v>
      </c>
      <c r="E8880" s="34">
        <v>124932.24</v>
      </c>
      <c r="F8880" s="168">
        <f t="shared" si="153"/>
        <v>124932.24</v>
      </c>
    </row>
    <row r="8881" spans="1:6" s="45" customFormat="1" ht="14.25">
      <c r="A8881" s="229">
        <v>2607104</v>
      </c>
      <c r="B8881" s="21" t="s">
        <v>31</v>
      </c>
      <c r="C8881" s="32" t="s">
        <v>9678</v>
      </c>
      <c r="D8881" s="33" t="s">
        <v>28</v>
      </c>
      <c r="E8881" s="34">
        <v>62161.82</v>
      </c>
      <c r="F8881" s="168">
        <f t="shared" si="153"/>
        <v>62161.82</v>
      </c>
    </row>
    <row r="8882" spans="1:6" s="45" customFormat="1" ht="14.25">
      <c r="A8882" s="229">
        <v>2607263</v>
      </c>
      <c r="B8882" s="21" t="s">
        <v>31</v>
      </c>
      <c r="C8882" s="32" t="s">
        <v>9679</v>
      </c>
      <c r="D8882" s="33" t="s">
        <v>28</v>
      </c>
      <c r="E8882" s="34">
        <v>124932.24</v>
      </c>
      <c r="F8882" s="168">
        <f t="shared" si="153"/>
        <v>124932.24</v>
      </c>
    </row>
    <row r="8883" spans="1:6" s="45" customFormat="1" ht="14.25">
      <c r="A8883" s="229">
        <v>2607109</v>
      </c>
      <c r="B8883" s="21" t="s">
        <v>31</v>
      </c>
      <c r="C8883" s="32" t="s">
        <v>9680</v>
      </c>
      <c r="D8883" s="33" t="s">
        <v>28</v>
      </c>
      <c r="E8883" s="34">
        <v>164725.88</v>
      </c>
      <c r="F8883" s="168">
        <f t="shared" si="153"/>
        <v>164725.88</v>
      </c>
    </row>
    <row r="8884" spans="1:6" s="45" customFormat="1" ht="14.25">
      <c r="A8884" s="229">
        <v>2607105</v>
      </c>
      <c r="B8884" s="21" t="s">
        <v>31</v>
      </c>
      <c r="C8884" s="32" t="s">
        <v>9681</v>
      </c>
      <c r="D8884" s="33" t="s">
        <v>28</v>
      </c>
      <c r="E8884" s="34">
        <v>77306.22</v>
      </c>
      <c r="F8884" s="168">
        <f t="shared" si="153"/>
        <v>77306.22</v>
      </c>
    </row>
    <row r="8885" spans="1:6" s="45" customFormat="1" ht="14.25">
      <c r="A8885" s="229">
        <v>2607264</v>
      </c>
      <c r="B8885" s="21" t="s">
        <v>31</v>
      </c>
      <c r="C8885" s="32" t="s">
        <v>9682</v>
      </c>
      <c r="D8885" s="33" t="s">
        <v>28</v>
      </c>
      <c r="E8885" s="34">
        <v>164725.88</v>
      </c>
      <c r="F8885" s="168">
        <f t="shared" si="153"/>
        <v>164725.88</v>
      </c>
    </row>
    <row r="8886" spans="1:6" s="45" customFormat="1" ht="14.25">
      <c r="A8886" s="229">
        <v>2607093</v>
      </c>
      <c r="B8886" s="21" t="s">
        <v>31</v>
      </c>
      <c r="C8886" s="32" t="s">
        <v>9683</v>
      </c>
      <c r="D8886" s="33" t="s">
        <v>28</v>
      </c>
      <c r="E8886" s="34">
        <v>49843.77</v>
      </c>
      <c r="F8886" s="168">
        <f t="shared" si="153"/>
        <v>49843.77</v>
      </c>
    </row>
    <row r="8887" spans="1:6" s="45" customFormat="1" ht="14.25">
      <c r="A8887" s="229">
        <v>2607088</v>
      </c>
      <c r="B8887" s="21" t="s">
        <v>31</v>
      </c>
      <c r="C8887" s="32" t="s">
        <v>9684</v>
      </c>
      <c r="D8887" s="33" t="s">
        <v>28</v>
      </c>
      <c r="E8887" s="34">
        <v>20549.689999999999</v>
      </c>
      <c r="F8887" s="168">
        <f t="shared" si="153"/>
        <v>20549.689999999999</v>
      </c>
    </row>
    <row r="8888" spans="1:6" s="45" customFormat="1" ht="14.25">
      <c r="A8888" s="229">
        <v>2607098</v>
      </c>
      <c r="B8888" s="21" t="s">
        <v>31</v>
      </c>
      <c r="C8888" s="32" t="s">
        <v>9685</v>
      </c>
      <c r="D8888" s="33" t="s">
        <v>28</v>
      </c>
      <c r="E8888" s="34">
        <v>50181.98</v>
      </c>
      <c r="F8888" s="168">
        <f t="shared" si="153"/>
        <v>50181.98</v>
      </c>
    </row>
    <row r="8889" spans="1:6" s="45" customFormat="1" ht="14.25">
      <c r="A8889" s="229">
        <v>2607094</v>
      </c>
      <c r="B8889" s="21" t="s">
        <v>31</v>
      </c>
      <c r="C8889" s="32" t="s">
        <v>9686</v>
      </c>
      <c r="D8889" s="33" t="s">
        <v>28</v>
      </c>
      <c r="E8889" s="34">
        <v>56181.08</v>
      </c>
      <c r="F8889" s="168">
        <f t="shared" si="153"/>
        <v>56181.08</v>
      </c>
    </row>
    <row r="8890" spans="1:6" s="45" customFormat="1" ht="14.25">
      <c r="A8890" s="229">
        <v>2607089</v>
      </c>
      <c r="B8890" s="21" t="s">
        <v>31</v>
      </c>
      <c r="C8890" s="32" t="s">
        <v>9687</v>
      </c>
      <c r="D8890" s="33" t="s">
        <v>28</v>
      </c>
      <c r="E8890" s="34">
        <v>23527.13</v>
      </c>
      <c r="F8890" s="168">
        <f t="shared" si="153"/>
        <v>23527.13</v>
      </c>
    </row>
    <row r="8891" spans="1:6" s="45" customFormat="1" ht="14.25">
      <c r="A8891" s="229">
        <v>2607099</v>
      </c>
      <c r="B8891" s="21" t="s">
        <v>31</v>
      </c>
      <c r="C8891" s="32" t="s">
        <v>9688</v>
      </c>
      <c r="D8891" s="33" t="s">
        <v>28</v>
      </c>
      <c r="E8891" s="34">
        <v>56566.38</v>
      </c>
      <c r="F8891" s="168">
        <f t="shared" si="153"/>
        <v>56566.38</v>
      </c>
    </row>
    <row r="8892" spans="1:6" s="45" customFormat="1" ht="14.25">
      <c r="A8892" s="229">
        <v>2607095</v>
      </c>
      <c r="B8892" s="21" t="s">
        <v>31</v>
      </c>
      <c r="C8892" s="32" t="s">
        <v>9689</v>
      </c>
      <c r="D8892" s="33" t="s">
        <v>28</v>
      </c>
      <c r="E8892" s="34">
        <v>65996.320000000007</v>
      </c>
      <c r="F8892" s="168">
        <f t="shared" si="153"/>
        <v>65996.320000000007</v>
      </c>
    </row>
    <row r="8893" spans="1:6" s="45" customFormat="1" ht="14.25">
      <c r="A8893" s="229">
        <v>2607090</v>
      </c>
      <c r="B8893" s="21" t="s">
        <v>31</v>
      </c>
      <c r="C8893" s="32" t="s">
        <v>9690</v>
      </c>
      <c r="D8893" s="33" t="s">
        <v>28</v>
      </c>
      <c r="E8893" s="34">
        <v>28649.94</v>
      </c>
      <c r="F8893" s="168">
        <f t="shared" si="153"/>
        <v>28649.94</v>
      </c>
    </row>
    <row r="8894" spans="1:6" s="45" customFormat="1" ht="14.25">
      <c r="A8894" s="229">
        <v>2607260</v>
      </c>
      <c r="B8894" s="21" t="s">
        <v>31</v>
      </c>
      <c r="C8894" s="32" t="s">
        <v>9691</v>
      </c>
      <c r="D8894" s="33" t="s">
        <v>28</v>
      </c>
      <c r="E8894" s="34">
        <v>66443.81</v>
      </c>
      <c r="F8894" s="168">
        <f t="shared" si="153"/>
        <v>66443.81</v>
      </c>
    </row>
    <row r="8895" spans="1:6" s="45" customFormat="1" ht="14.25">
      <c r="A8895" s="229">
        <v>2607096</v>
      </c>
      <c r="B8895" s="21" t="s">
        <v>31</v>
      </c>
      <c r="C8895" s="32" t="s">
        <v>9692</v>
      </c>
      <c r="D8895" s="33" t="s">
        <v>28</v>
      </c>
      <c r="E8895" s="34">
        <v>87000.59</v>
      </c>
      <c r="F8895" s="168">
        <f t="shared" si="153"/>
        <v>87000.59</v>
      </c>
    </row>
    <row r="8896" spans="1:6" s="45" customFormat="1" ht="14.25">
      <c r="A8896" s="229">
        <v>2607091</v>
      </c>
      <c r="B8896" s="21" t="s">
        <v>31</v>
      </c>
      <c r="C8896" s="32" t="s">
        <v>9693</v>
      </c>
      <c r="D8896" s="33" t="s">
        <v>28</v>
      </c>
      <c r="E8896" s="34">
        <v>35994.730000000003</v>
      </c>
      <c r="F8896" s="168">
        <f t="shared" si="153"/>
        <v>35994.730000000003</v>
      </c>
    </row>
    <row r="8897" spans="1:6" s="45" customFormat="1" ht="14.25">
      <c r="A8897" s="229">
        <v>2607101</v>
      </c>
      <c r="B8897" s="21" t="s">
        <v>31</v>
      </c>
      <c r="C8897" s="32" t="s">
        <v>9694</v>
      </c>
      <c r="D8897" s="33" t="s">
        <v>28</v>
      </c>
      <c r="E8897" s="34">
        <v>87590.38</v>
      </c>
      <c r="F8897" s="168">
        <f t="shared" si="153"/>
        <v>87590.38</v>
      </c>
    </row>
    <row r="8898" spans="1:6" s="45" customFormat="1" ht="14.25">
      <c r="A8898" s="229">
        <v>2607092</v>
      </c>
      <c r="B8898" s="21" t="s">
        <v>31</v>
      </c>
      <c r="C8898" s="32" t="s">
        <v>9695</v>
      </c>
      <c r="D8898" s="33" t="s">
        <v>28</v>
      </c>
      <c r="E8898" s="34">
        <v>39661.93</v>
      </c>
      <c r="F8898" s="168">
        <f t="shared" si="153"/>
        <v>39661.93</v>
      </c>
    </row>
    <row r="8899" spans="1:6" s="45" customFormat="1" ht="14.25">
      <c r="A8899" s="229">
        <v>2607087</v>
      </c>
      <c r="B8899" s="21" t="s">
        <v>31</v>
      </c>
      <c r="C8899" s="32" t="s">
        <v>9696</v>
      </c>
      <c r="D8899" s="33" t="s">
        <v>28</v>
      </c>
      <c r="E8899" s="34">
        <v>17152.18</v>
      </c>
      <c r="F8899" s="168">
        <f t="shared" si="153"/>
        <v>17152.18</v>
      </c>
    </row>
    <row r="8900" spans="1:6" s="45" customFormat="1" ht="14.25">
      <c r="A8900" s="229">
        <v>2607097</v>
      </c>
      <c r="B8900" s="21" t="s">
        <v>31</v>
      </c>
      <c r="C8900" s="32" t="s">
        <v>9697</v>
      </c>
      <c r="D8900" s="33" t="s">
        <v>28</v>
      </c>
      <c r="E8900" s="34">
        <v>39932.699999999997</v>
      </c>
      <c r="F8900" s="168">
        <f t="shared" si="153"/>
        <v>39932.699999999997</v>
      </c>
    </row>
    <row r="8901" spans="1:6" s="45" customFormat="1" ht="14.25">
      <c r="A8901" s="229">
        <v>2607198</v>
      </c>
      <c r="B8901" s="21" t="s">
        <v>31</v>
      </c>
      <c r="C8901" s="32" t="s">
        <v>9698</v>
      </c>
      <c r="D8901" s="33" t="s">
        <v>20</v>
      </c>
      <c r="E8901" s="34">
        <v>322.14</v>
      </c>
      <c r="F8901" s="168">
        <f t="shared" si="153"/>
        <v>322.14</v>
      </c>
    </row>
    <row r="8902" spans="1:6" s="45" customFormat="1" ht="14.25">
      <c r="A8902" s="229">
        <v>2809170</v>
      </c>
      <c r="B8902" s="21" t="s">
        <v>31</v>
      </c>
      <c r="C8902" s="32" t="s">
        <v>9699</v>
      </c>
      <c r="D8902" s="33" t="s">
        <v>20</v>
      </c>
      <c r="E8902" s="34">
        <v>1960.16</v>
      </c>
      <c r="F8902" s="168">
        <f t="shared" si="153"/>
        <v>1960.16</v>
      </c>
    </row>
    <row r="8903" spans="1:6" s="45" customFormat="1" ht="14.25">
      <c r="A8903" s="229">
        <v>2809183</v>
      </c>
      <c r="B8903" s="21" t="s">
        <v>31</v>
      </c>
      <c r="C8903" s="32" t="s">
        <v>9700</v>
      </c>
      <c r="D8903" s="33" t="s">
        <v>20</v>
      </c>
      <c r="E8903" s="34">
        <v>2850.28</v>
      </c>
      <c r="F8903" s="168">
        <f t="shared" si="153"/>
        <v>2850.28</v>
      </c>
    </row>
    <row r="8904" spans="1:6" s="45" customFormat="1" ht="14.25">
      <c r="A8904" s="229">
        <v>2809174</v>
      </c>
      <c r="B8904" s="21" t="s">
        <v>31</v>
      </c>
      <c r="C8904" s="32" t="s">
        <v>9701</v>
      </c>
      <c r="D8904" s="33" t="s">
        <v>20</v>
      </c>
      <c r="E8904" s="34">
        <v>2058.4</v>
      </c>
      <c r="F8904" s="168">
        <f t="shared" si="153"/>
        <v>2058.4</v>
      </c>
    </row>
    <row r="8905" spans="1:6" s="45" customFormat="1" ht="14.25">
      <c r="A8905" s="229">
        <v>2809196</v>
      </c>
      <c r="B8905" s="21" t="s">
        <v>31</v>
      </c>
      <c r="C8905" s="32" t="s">
        <v>9702</v>
      </c>
      <c r="D8905" s="33" t="s">
        <v>20</v>
      </c>
      <c r="E8905" s="34">
        <v>2994.66</v>
      </c>
      <c r="F8905" s="168">
        <f t="shared" si="153"/>
        <v>2994.66</v>
      </c>
    </row>
    <row r="8906" spans="1:6" s="45" customFormat="1" ht="14.25">
      <c r="A8906" s="229">
        <v>2809187</v>
      </c>
      <c r="B8906" s="21" t="s">
        <v>31</v>
      </c>
      <c r="C8906" s="32" t="s">
        <v>9703</v>
      </c>
      <c r="D8906" s="33" t="s">
        <v>20</v>
      </c>
      <c r="E8906" s="34">
        <v>2999.33</v>
      </c>
      <c r="F8906" s="168">
        <f t="shared" si="153"/>
        <v>2999.33</v>
      </c>
    </row>
    <row r="8907" spans="1:6" s="45" customFormat="1" ht="14.25">
      <c r="A8907" s="229">
        <v>2809178</v>
      </c>
      <c r="B8907" s="21" t="s">
        <v>31</v>
      </c>
      <c r="C8907" s="32" t="s">
        <v>9704</v>
      </c>
      <c r="D8907" s="33" t="s">
        <v>20</v>
      </c>
      <c r="E8907" s="34">
        <v>2205.63</v>
      </c>
      <c r="F8907" s="168">
        <f t="shared" si="153"/>
        <v>2205.63</v>
      </c>
    </row>
    <row r="8908" spans="1:6" s="45" customFormat="1" ht="14.25">
      <c r="A8908" s="229">
        <v>2809200</v>
      </c>
      <c r="B8908" s="21" t="s">
        <v>31</v>
      </c>
      <c r="C8908" s="32" t="s">
        <v>9705</v>
      </c>
      <c r="D8908" s="33" t="s">
        <v>20</v>
      </c>
      <c r="E8908" s="34">
        <v>3149.88</v>
      </c>
      <c r="F8908" s="168">
        <f t="shared" si="153"/>
        <v>3149.88</v>
      </c>
    </row>
    <row r="8909" spans="1:6" s="45" customFormat="1" ht="14.25">
      <c r="A8909" s="229">
        <v>2809191</v>
      </c>
      <c r="B8909" s="21" t="s">
        <v>31</v>
      </c>
      <c r="C8909" s="32" t="s">
        <v>9706</v>
      </c>
      <c r="D8909" s="33" t="s">
        <v>20</v>
      </c>
      <c r="E8909" s="34">
        <v>3136.02</v>
      </c>
      <c r="F8909" s="168">
        <f t="shared" si="153"/>
        <v>3136.02</v>
      </c>
    </row>
    <row r="8910" spans="1:6" s="45" customFormat="1" ht="14.25">
      <c r="A8910" s="229">
        <v>2809204</v>
      </c>
      <c r="B8910" s="21" t="s">
        <v>31</v>
      </c>
      <c r="C8910" s="32" t="s">
        <v>9707</v>
      </c>
      <c r="D8910" s="33" t="s">
        <v>20</v>
      </c>
      <c r="E8910" s="34">
        <v>3291.98</v>
      </c>
      <c r="F8910" s="168">
        <f t="shared" si="153"/>
        <v>3291.98</v>
      </c>
    </row>
    <row r="8911" spans="1:6" s="45" customFormat="1" ht="14.25">
      <c r="A8911" s="229">
        <v>2809171</v>
      </c>
      <c r="B8911" s="21" t="s">
        <v>31</v>
      </c>
      <c r="C8911" s="32" t="s">
        <v>9708</v>
      </c>
      <c r="D8911" s="33" t="s">
        <v>20</v>
      </c>
      <c r="E8911" s="34">
        <v>2212.35</v>
      </c>
      <c r="F8911" s="168">
        <f t="shared" si="153"/>
        <v>2212.35</v>
      </c>
    </row>
    <row r="8912" spans="1:6" s="45" customFormat="1" ht="14.25">
      <c r="A8912" s="229">
        <v>2809184</v>
      </c>
      <c r="B8912" s="21" t="s">
        <v>31</v>
      </c>
      <c r="C8912" s="32" t="s">
        <v>9709</v>
      </c>
      <c r="D8912" s="33" t="s">
        <v>20</v>
      </c>
      <c r="E8912" s="34">
        <v>3214.73</v>
      </c>
      <c r="F8912" s="168">
        <f t="shared" si="153"/>
        <v>3214.73</v>
      </c>
    </row>
    <row r="8913" spans="1:6" s="45" customFormat="1" ht="14.25">
      <c r="A8913" s="229">
        <v>2809175</v>
      </c>
      <c r="B8913" s="21" t="s">
        <v>31</v>
      </c>
      <c r="C8913" s="32" t="s">
        <v>9710</v>
      </c>
      <c r="D8913" s="33" t="s">
        <v>20</v>
      </c>
      <c r="E8913" s="34">
        <v>2320.42</v>
      </c>
      <c r="F8913" s="168">
        <f t="shared" si="153"/>
        <v>2320.42</v>
      </c>
    </row>
    <row r="8914" spans="1:6" s="45" customFormat="1" ht="14.25">
      <c r="A8914" s="229">
        <v>2809197</v>
      </c>
      <c r="B8914" s="21" t="s">
        <v>31</v>
      </c>
      <c r="C8914" s="32" t="s">
        <v>9711</v>
      </c>
      <c r="D8914" s="33" t="s">
        <v>20</v>
      </c>
      <c r="E8914" s="34">
        <v>3374.06</v>
      </c>
      <c r="F8914" s="168">
        <f t="shared" si="153"/>
        <v>3374.06</v>
      </c>
    </row>
    <row r="8915" spans="1:6" s="45" customFormat="1" ht="14.25">
      <c r="A8915" s="229">
        <v>2809188</v>
      </c>
      <c r="B8915" s="21" t="s">
        <v>31</v>
      </c>
      <c r="C8915" s="32" t="s">
        <v>9712</v>
      </c>
      <c r="D8915" s="33" t="s">
        <v>20</v>
      </c>
      <c r="E8915" s="34">
        <v>3378.68</v>
      </c>
      <c r="F8915" s="168">
        <f t="shared" si="153"/>
        <v>3378.68</v>
      </c>
    </row>
    <row r="8916" spans="1:6" s="45" customFormat="1" ht="14.25">
      <c r="A8916" s="229">
        <v>2809179</v>
      </c>
      <c r="B8916" s="21" t="s">
        <v>31</v>
      </c>
      <c r="C8916" s="32" t="s">
        <v>9713</v>
      </c>
      <c r="D8916" s="33" t="s">
        <v>20</v>
      </c>
      <c r="E8916" s="34">
        <v>2482.37</v>
      </c>
      <c r="F8916" s="168">
        <f t="shared" si="153"/>
        <v>2482.37</v>
      </c>
    </row>
    <row r="8917" spans="1:6" s="45" customFormat="1" ht="14.25">
      <c r="A8917" s="229">
        <v>2809201</v>
      </c>
      <c r="B8917" s="21" t="s">
        <v>31</v>
      </c>
      <c r="C8917" s="32" t="s">
        <v>9714</v>
      </c>
      <c r="D8917" s="33" t="s">
        <v>20</v>
      </c>
      <c r="E8917" s="34">
        <v>3544.8</v>
      </c>
      <c r="F8917" s="168">
        <f t="shared" si="153"/>
        <v>3544.8</v>
      </c>
    </row>
    <row r="8918" spans="1:6" s="45" customFormat="1" ht="14.25">
      <c r="A8918" s="229">
        <v>2809192</v>
      </c>
      <c r="B8918" s="21" t="s">
        <v>31</v>
      </c>
      <c r="C8918" s="32" t="s">
        <v>9715</v>
      </c>
      <c r="D8918" s="33" t="s">
        <v>20</v>
      </c>
      <c r="E8918" s="34">
        <v>3529.05</v>
      </c>
      <c r="F8918" s="168">
        <f t="shared" si="153"/>
        <v>3529.05</v>
      </c>
    </row>
    <row r="8919" spans="1:6" s="45" customFormat="1" ht="14.25">
      <c r="A8919" s="229">
        <v>2809205</v>
      </c>
      <c r="B8919" s="21" t="s">
        <v>31</v>
      </c>
      <c r="C8919" s="32" t="s">
        <v>9716</v>
      </c>
      <c r="D8919" s="33" t="s">
        <v>20</v>
      </c>
      <c r="E8919" s="34">
        <v>3701.11</v>
      </c>
      <c r="F8919" s="168">
        <f t="shared" si="153"/>
        <v>3701.11</v>
      </c>
    </row>
    <row r="8920" spans="1:6" s="45" customFormat="1" ht="14.25">
      <c r="A8920" s="229">
        <v>2809172</v>
      </c>
      <c r="B8920" s="21" t="s">
        <v>31</v>
      </c>
      <c r="C8920" s="32" t="s">
        <v>9717</v>
      </c>
      <c r="D8920" s="33" t="s">
        <v>20</v>
      </c>
      <c r="E8920" s="34">
        <v>2585.87</v>
      </c>
      <c r="F8920" s="168">
        <f t="shared" si="153"/>
        <v>2585.87</v>
      </c>
    </row>
    <row r="8921" spans="1:6" s="45" customFormat="1" ht="14.25">
      <c r="A8921" s="229">
        <v>2809185</v>
      </c>
      <c r="B8921" s="21" t="s">
        <v>31</v>
      </c>
      <c r="C8921" s="32" t="s">
        <v>9718</v>
      </c>
      <c r="D8921" s="33" t="s">
        <v>20</v>
      </c>
      <c r="E8921" s="34">
        <v>3700.47</v>
      </c>
      <c r="F8921" s="168">
        <f t="shared" si="153"/>
        <v>3700.47</v>
      </c>
    </row>
    <row r="8922" spans="1:6" s="45" customFormat="1" ht="14.25">
      <c r="A8922" s="229">
        <v>2809176</v>
      </c>
      <c r="B8922" s="21" t="s">
        <v>31</v>
      </c>
      <c r="C8922" s="32" t="s">
        <v>9719</v>
      </c>
      <c r="D8922" s="33" t="s">
        <v>20</v>
      </c>
      <c r="E8922" s="34">
        <v>2704.74</v>
      </c>
      <c r="F8922" s="168">
        <f t="shared" si="153"/>
        <v>2704.74</v>
      </c>
    </row>
    <row r="8923" spans="1:6" s="45" customFormat="1" ht="14.25">
      <c r="A8923" s="229">
        <v>2809198</v>
      </c>
      <c r="B8923" s="21" t="s">
        <v>31</v>
      </c>
      <c r="C8923" s="32" t="s">
        <v>9720</v>
      </c>
      <c r="D8923" s="33" t="s">
        <v>20</v>
      </c>
      <c r="E8923" s="34">
        <v>3878.82</v>
      </c>
      <c r="F8923" s="168">
        <f t="shared" si="153"/>
        <v>3878.82</v>
      </c>
    </row>
    <row r="8924" spans="1:6" s="45" customFormat="1" ht="14.25">
      <c r="A8924" s="229">
        <v>2809189</v>
      </c>
      <c r="B8924" s="21" t="s">
        <v>31</v>
      </c>
      <c r="C8924" s="32" t="s">
        <v>9721</v>
      </c>
      <c r="D8924" s="33" t="s">
        <v>20</v>
      </c>
      <c r="E8924" s="34">
        <v>3880.83</v>
      </c>
      <c r="F8924" s="168">
        <f t="shared" si="153"/>
        <v>3880.83</v>
      </c>
    </row>
    <row r="8925" spans="1:6" s="45" customFormat="1" ht="14.25">
      <c r="A8925" s="229">
        <v>2809180</v>
      </c>
      <c r="B8925" s="21" t="s">
        <v>31</v>
      </c>
      <c r="C8925" s="32" t="s">
        <v>9722</v>
      </c>
      <c r="D8925" s="33" t="s">
        <v>20</v>
      </c>
      <c r="E8925" s="34">
        <v>2882.88</v>
      </c>
      <c r="F8925" s="168">
        <f t="shared" si="153"/>
        <v>2882.88</v>
      </c>
    </row>
    <row r="8926" spans="1:6" s="45" customFormat="1" ht="14.25">
      <c r="A8926" s="229">
        <v>2809202</v>
      </c>
      <c r="B8926" s="21" t="s">
        <v>31</v>
      </c>
      <c r="C8926" s="32" t="s">
        <v>9723</v>
      </c>
      <c r="D8926" s="33" t="s">
        <v>20</v>
      </c>
      <c r="E8926" s="34">
        <v>4066.64</v>
      </c>
      <c r="F8926" s="168">
        <f t="shared" si="153"/>
        <v>4066.64</v>
      </c>
    </row>
    <row r="8927" spans="1:6" s="45" customFormat="1" ht="14.25">
      <c r="A8927" s="229">
        <v>2809193</v>
      </c>
      <c r="B8927" s="21" t="s">
        <v>31</v>
      </c>
      <c r="C8927" s="32" t="s">
        <v>9724</v>
      </c>
      <c r="D8927" s="33" t="s">
        <v>20</v>
      </c>
      <c r="E8927" s="34">
        <v>4046.23</v>
      </c>
      <c r="F8927" s="168">
        <f t="shared" si="153"/>
        <v>4046.23</v>
      </c>
    </row>
    <row r="8928" spans="1:6" s="45" customFormat="1" ht="14.25">
      <c r="A8928" s="229">
        <v>2809206</v>
      </c>
      <c r="B8928" s="21" t="s">
        <v>31</v>
      </c>
      <c r="C8928" s="32" t="s">
        <v>9725</v>
      </c>
      <c r="D8928" s="33" t="s">
        <v>20</v>
      </c>
      <c r="E8928" s="34">
        <v>4238.58</v>
      </c>
      <c r="F8928" s="168">
        <f t="shared" si="153"/>
        <v>4238.58</v>
      </c>
    </row>
    <row r="8929" spans="1:6" s="45" customFormat="1" ht="14.25">
      <c r="A8929" s="229">
        <v>2809190</v>
      </c>
      <c r="B8929" s="21" t="s">
        <v>31</v>
      </c>
      <c r="C8929" s="32" t="s">
        <v>9726</v>
      </c>
      <c r="D8929" s="33" t="s">
        <v>20</v>
      </c>
      <c r="E8929" s="34">
        <v>5023.5600000000004</v>
      </c>
      <c r="F8929" s="168">
        <f t="shared" si="153"/>
        <v>5023.5600000000004</v>
      </c>
    </row>
    <row r="8930" spans="1:6" s="45" customFormat="1" ht="14.25">
      <c r="A8930" s="229">
        <v>2809181</v>
      </c>
      <c r="B8930" s="21" t="s">
        <v>31</v>
      </c>
      <c r="C8930" s="32" t="s">
        <v>9727</v>
      </c>
      <c r="D8930" s="33" t="s">
        <v>20</v>
      </c>
      <c r="E8930" s="34">
        <v>3543.35</v>
      </c>
      <c r="F8930" s="168">
        <f t="shared" si="153"/>
        <v>3543.35</v>
      </c>
    </row>
    <row r="8931" spans="1:6" s="45" customFormat="1" ht="14.25">
      <c r="A8931" s="229">
        <v>2809203</v>
      </c>
      <c r="B8931" s="21" t="s">
        <v>31</v>
      </c>
      <c r="C8931" s="32" t="s">
        <v>9728</v>
      </c>
      <c r="D8931" s="33" t="s">
        <v>20</v>
      </c>
      <c r="E8931" s="34">
        <v>5248.6</v>
      </c>
      <c r="F8931" s="168">
        <f t="shared" si="153"/>
        <v>5248.6</v>
      </c>
    </row>
    <row r="8932" spans="1:6" s="45" customFormat="1" ht="14.25">
      <c r="A8932" s="229">
        <v>2809194</v>
      </c>
      <c r="B8932" s="21" t="s">
        <v>31</v>
      </c>
      <c r="C8932" s="32" t="s">
        <v>9729</v>
      </c>
      <c r="D8932" s="33" t="s">
        <v>20</v>
      </c>
      <c r="E8932" s="34">
        <v>5222.04</v>
      </c>
      <c r="F8932" s="168">
        <f t="shared" si="153"/>
        <v>5222.04</v>
      </c>
    </row>
    <row r="8933" spans="1:6" s="45" customFormat="1" ht="14.25">
      <c r="A8933" s="229">
        <v>2809207</v>
      </c>
      <c r="B8933" s="21" t="s">
        <v>31</v>
      </c>
      <c r="C8933" s="32" t="s">
        <v>9730</v>
      </c>
      <c r="D8933" s="33" t="s">
        <v>20</v>
      </c>
      <c r="E8933" s="34">
        <v>5454.93</v>
      </c>
      <c r="F8933" s="168">
        <f t="shared" si="153"/>
        <v>5454.93</v>
      </c>
    </row>
    <row r="8934" spans="1:6" s="45" customFormat="1" ht="14.25">
      <c r="A8934" s="229">
        <v>2809169</v>
      </c>
      <c r="B8934" s="21" t="s">
        <v>31</v>
      </c>
      <c r="C8934" s="32" t="s">
        <v>9731</v>
      </c>
      <c r="D8934" s="33" t="s">
        <v>20</v>
      </c>
      <c r="E8934" s="34">
        <v>1686</v>
      </c>
      <c r="F8934" s="168">
        <f t="shared" si="153"/>
        <v>1686</v>
      </c>
    </row>
    <row r="8935" spans="1:6" s="45" customFormat="1" ht="14.25">
      <c r="A8935" s="229">
        <v>2809182</v>
      </c>
      <c r="B8935" s="21" t="s">
        <v>31</v>
      </c>
      <c r="C8935" s="32" t="s">
        <v>9732</v>
      </c>
      <c r="D8935" s="33" t="s">
        <v>20</v>
      </c>
      <c r="E8935" s="34">
        <v>2348.64</v>
      </c>
      <c r="F8935" s="168">
        <f t="shared" si="153"/>
        <v>2348.64</v>
      </c>
    </row>
    <row r="8936" spans="1:6" s="45" customFormat="1" ht="14.25">
      <c r="A8936" s="229">
        <v>2809173</v>
      </c>
      <c r="B8936" s="21" t="s">
        <v>31</v>
      </c>
      <c r="C8936" s="32" t="s">
        <v>9733</v>
      </c>
      <c r="D8936" s="33" t="s">
        <v>20</v>
      </c>
      <c r="E8936" s="34">
        <v>1775.31</v>
      </c>
      <c r="F8936" s="168">
        <f t="shared" si="153"/>
        <v>1775.31</v>
      </c>
    </row>
    <row r="8937" spans="1:6" s="45" customFormat="1" ht="14.25">
      <c r="A8937" s="229">
        <v>2809195</v>
      </c>
      <c r="B8937" s="21" t="s">
        <v>31</v>
      </c>
      <c r="C8937" s="32" t="s">
        <v>9734</v>
      </c>
      <c r="D8937" s="33" t="s">
        <v>20</v>
      </c>
      <c r="E8937" s="34">
        <v>2456.9499999999998</v>
      </c>
      <c r="F8937" s="168">
        <f t="shared" si="153"/>
        <v>2456.9499999999998</v>
      </c>
    </row>
    <row r="8938" spans="1:6" s="45" customFormat="1" ht="14.25">
      <c r="A8938" s="229">
        <v>2809186</v>
      </c>
      <c r="B8938" s="21" t="s">
        <v>31</v>
      </c>
      <c r="C8938" s="32" t="s">
        <v>9735</v>
      </c>
      <c r="D8938" s="33" t="s">
        <v>20</v>
      </c>
      <c r="E8938" s="34">
        <v>2484.14</v>
      </c>
      <c r="F8938" s="168">
        <f t="shared" si="153"/>
        <v>2484.14</v>
      </c>
    </row>
    <row r="8939" spans="1:6" s="45" customFormat="1" ht="14.25">
      <c r="A8939" s="229">
        <v>2809177</v>
      </c>
      <c r="B8939" s="21" t="s">
        <v>31</v>
      </c>
      <c r="C8939" s="32" t="s">
        <v>9736</v>
      </c>
      <c r="D8939" s="33" t="s">
        <v>20</v>
      </c>
      <c r="E8939" s="34">
        <v>1909.15</v>
      </c>
      <c r="F8939" s="168">
        <f t="shared" si="153"/>
        <v>1909.15</v>
      </c>
    </row>
    <row r="8940" spans="1:6" s="45" customFormat="1" ht="14.25">
      <c r="A8940" s="229">
        <v>2809199</v>
      </c>
      <c r="B8940" s="21" t="s">
        <v>31</v>
      </c>
      <c r="C8940" s="32" t="s">
        <v>9737</v>
      </c>
      <c r="D8940" s="33" t="s">
        <v>20</v>
      </c>
      <c r="E8940" s="34">
        <v>2598.06</v>
      </c>
      <c r="F8940" s="168">
        <f t="shared" si="153"/>
        <v>2598.06</v>
      </c>
    </row>
    <row r="8941" spans="1:6" s="45" customFormat="1" ht="24">
      <c r="A8941" s="229">
        <v>2809219</v>
      </c>
      <c r="B8941" s="21" t="s">
        <v>31</v>
      </c>
      <c r="C8941" s="32" t="s">
        <v>9738</v>
      </c>
      <c r="D8941" s="33" t="s">
        <v>2417</v>
      </c>
      <c r="E8941" s="34">
        <v>23599.5</v>
      </c>
      <c r="F8941" s="168">
        <f t="shared" si="153"/>
        <v>23599.5</v>
      </c>
    </row>
    <row r="8942" spans="1:6" s="45" customFormat="1" ht="24">
      <c r="A8942" s="229">
        <v>2809220</v>
      </c>
      <c r="B8942" s="21" t="s">
        <v>31</v>
      </c>
      <c r="C8942" s="32" t="s">
        <v>9739</v>
      </c>
      <c r="D8942" s="33" t="s">
        <v>2417</v>
      </c>
      <c r="E8942" s="34">
        <v>25148.33</v>
      </c>
      <c r="F8942" s="168">
        <f t="shared" si="153"/>
        <v>25148.33</v>
      </c>
    </row>
    <row r="8943" spans="1:6" s="45" customFormat="1" ht="24">
      <c r="A8943" s="229">
        <v>2809221</v>
      </c>
      <c r="B8943" s="21" t="s">
        <v>31</v>
      </c>
      <c r="C8943" s="32" t="s">
        <v>9740</v>
      </c>
      <c r="D8943" s="33" t="s">
        <v>2417</v>
      </c>
      <c r="E8943" s="34">
        <v>25905.64</v>
      </c>
      <c r="F8943" s="168">
        <f t="shared" ref="F8943:F9006" si="154">E8943*$F$5038</f>
        <v>25905.64</v>
      </c>
    </row>
    <row r="8944" spans="1:6" s="45" customFormat="1" ht="24">
      <c r="A8944" s="229">
        <v>2809163</v>
      </c>
      <c r="B8944" s="21" t="s">
        <v>31</v>
      </c>
      <c r="C8944" s="32" t="s">
        <v>9741</v>
      </c>
      <c r="D8944" s="33" t="s">
        <v>2417</v>
      </c>
      <c r="E8944" s="34">
        <v>24641.05</v>
      </c>
      <c r="F8944" s="168">
        <f t="shared" si="154"/>
        <v>24641.05</v>
      </c>
    </row>
    <row r="8945" spans="1:6" s="45" customFormat="1" ht="24">
      <c r="A8945" s="229">
        <v>2809164</v>
      </c>
      <c r="B8945" s="21" t="s">
        <v>31</v>
      </c>
      <c r="C8945" s="32" t="s">
        <v>9742</v>
      </c>
      <c r="D8945" s="33" t="s">
        <v>2417</v>
      </c>
      <c r="E8945" s="34">
        <v>26246.76</v>
      </c>
      <c r="F8945" s="168">
        <f t="shared" si="154"/>
        <v>26246.76</v>
      </c>
    </row>
    <row r="8946" spans="1:6" s="45" customFormat="1" ht="24">
      <c r="A8946" s="229">
        <v>2809165</v>
      </c>
      <c r="B8946" s="21" t="s">
        <v>31</v>
      </c>
      <c r="C8946" s="32" t="s">
        <v>9743</v>
      </c>
      <c r="D8946" s="33" t="s">
        <v>2417</v>
      </c>
      <c r="E8946" s="34">
        <v>27025.38</v>
      </c>
      <c r="F8946" s="168">
        <f t="shared" si="154"/>
        <v>27025.38</v>
      </c>
    </row>
    <row r="8947" spans="1:6" s="45" customFormat="1" ht="24">
      <c r="A8947" s="229">
        <v>2809216</v>
      </c>
      <c r="B8947" s="21" t="s">
        <v>31</v>
      </c>
      <c r="C8947" s="32" t="s">
        <v>9744</v>
      </c>
      <c r="D8947" s="33" t="s">
        <v>2417</v>
      </c>
      <c r="E8947" s="34">
        <v>21841.84</v>
      </c>
      <c r="F8947" s="168">
        <f t="shared" si="154"/>
        <v>21841.84</v>
      </c>
    </row>
    <row r="8948" spans="1:6" s="45" customFormat="1" ht="24">
      <c r="A8948" s="229">
        <v>2809217</v>
      </c>
      <c r="B8948" s="21" t="s">
        <v>31</v>
      </c>
      <c r="C8948" s="32" t="s">
        <v>9745</v>
      </c>
      <c r="D8948" s="33" t="s">
        <v>2417</v>
      </c>
      <c r="E8948" s="34">
        <v>22236.47</v>
      </c>
      <c r="F8948" s="168">
        <f t="shared" si="154"/>
        <v>22236.47</v>
      </c>
    </row>
    <row r="8949" spans="1:6" s="45" customFormat="1" ht="24">
      <c r="A8949" s="229">
        <v>2809218</v>
      </c>
      <c r="B8949" s="21" t="s">
        <v>31</v>
      </c>
      <c r="C8949" s="32" t="s">
        <v>9746</v>
      </c>
      <c r="D8949" s="33" t="s">
        <v>2417</v>
      </c>
      <c r="E8949" s="34">
        <v>23764.49</v>
      </c>
      <c r="F8949" s="168">
        <f t="shared" si="154"/>
        <v>23764.49</v>
      </c>
    </row>
    <row r="8950" spans="1:6" s="45" customFormat="1" ht="24">
      <c r="A8950" s="229">
        <v>2809160</v>
      </c>
      <c r="B8950" s="21" t="s">
        <v>31</v>
      </c>
      <c r="C8950" s="32" t="s">
        <v>9747</v>
      </c>
      <c r="D8950" s="33" t="s">
        <v>2417</v>
      </c>
      <c r="E8950" s="34">
        <v>22814.92</v>
      </c>
      <c r="F8950" s="168">
        <f t="shared" si="154"/>
        <v>22814.92</v>
      </c>
    </row>
    <row r="8951" spans="1:6" s="45" customFormat="1" ht="24">
      <c r="A8951" s="229">
        <v>2809161</v>
      </c>
      <c r="B8951" s="21" t="s">
        <v>31</v>
      </c>
      <c r="C8951" s="32" t="s">
        <v>9748</v>
      </c>
      <c r="D8951" s="33" t="s">
        <v>2417</v>
      </c>
      <c r="E8951" s="34">
        <v>23212.400000000001</v>
      </c>
      <c r="F8951" s="168">
        <f t="shared" si="154"/>
        <v>23212.400000000001</v>
      </c>
    </row>
    <row r="8952" spans="1:6" s="45" customFormat="1" ht="24">
      <c r="A8952" s="229">
        <v>2809162</v>
      </c>
      <c r="B8952" s="21" t="s">
        <v>31</v>
      </c>
      <c r="C8952" s="32" t="s">
        <v>9749</v>
      </c>
      <c r="D8952" s="33" t="s">
        <v>2417</v>
      </c>
      <c r="E8952" s="34">
        <v>24796.86</v>
      </c>
      <c r="F8952" s="168">
        <f t="shared" si="154"/>
        <v>24796.86</v>
      </c>
    </row>
    <row r="8953" spans="1:6" s="45" customFormat="1" ht="24">
      <c r="A8953" s="229">
        <v>2809222</v>
      </c>
      <c r="B8953" s="21" t="s">
        <v>31</v>
      </c>
      <c r="C8953" s="32" t="s">
        <v>9750</v>
      </c>
      <c r="D8953" s="33" t="s">
        <v>2417</v>
      </c>
      <c r="E8953" s="34">
        <v>21560.11</v>
      </c>
      <c r="F8953" s="168">
        <f t="shared" si="154"/>
        <v>21560.11</v>
      </c>
    </row>
    <row r="8954" spans="1:6" s="45" customFormat="1" ht="24">
      <c r="A8954" s="229">
        <v>2809223</v>
      </c>
      <c r="B8954" s="21" t="s">
        <v>31</v>
      </c>
      <c r="C8954" s="32" t="s">
        <v>9751</v>
      </c>
      <c r="D8954" s="33" t="s">
        <v>2417</v>
      </c>
      <c r="E8954" s="34">
        <v>27620.23</v>
      </c>
      <c r="F8954" s="168">
        <f t="shared" si="154"/>
        <v>27620.23</v>
      </c>
    </row>
    <row r="8955" spans="1:6" s="45" customFormat="1" ht="24">
      <c r="A8955" s="229">
        <v>2809224</v>
      </c>
      <c r="B8955" s="21" t="s">
        <v>31</v>
      </c>
      <c r="C8955" s="32" t="s">
        <v>9752</v>
      </c>
      <c r="D8955" s="33" t="s">
        <v>2417</v>
      </c>
      <c r="E8955" s="34">
        <v>28756.2</v>
      </c>
      <c r="F8955" s="168">
        <f t="shared" si="154"/>
        <v>28756.2</v>
      </c>
    </row>
    <row r="8956" spans="1:6" s="45" customFormat="1" ht="24">
      <c r="A8956" s="229">
        <v>2809166</v>
      </c>
      <c r="B8956" s="21" t="s">
        <v>31</v>
      </c>
      <c r="C8956" s="32" t="s">
        <v>9753</v>
      </c>
      <c r="D8956" s="33" t="s">
        <v>2417</v>
      </c>
      <c r="E8956" s="34">
        <v>22435.91</v>
      </c>
      <c r="F8956" s="168">
        <f t="shared" si="154"/>
        <v>22435.91</v>
      </c>
    </row>
    <row r="8957" spans="1:6" s="45" customFormat="1" ht="24">
      <c r="A8957" s="229">
        <v>2809167</v>
      </c>
      <c r="B8957" s="21" t="s">
        <v>31</v>
      </c>
      <c r="C8957" s="32" t="s">
        <v>9754</v>
      </c>
      <c r="D8957" s="33" t="s">
        <v>2417</v>
      </c>
      <c r="E8957" s="34">
        <v>28791.73</v>
      </c>
      <c r="F8957" s="168">
        <f t="shared" si="154"/>
        <v>28791.73</v>
      </c>
    </row>
    <row r="8958" spans="1:6" s="45" customFormat="1" ht="24">
      <c r="A8958" s="229">
        <v>2809168</v>
      </c>
      <c r="B8958" s="21" t="s">
        <v>31</v>
      </c>
      <c r="C8958" s="32" t="s">
        <v>9755</v>
      </c>
      <c r="D8958" s="33" t="s">
        <v>2417</v>
      </c>
      <c r="E8958" s="34">
        <v>29959.67</v>
      </c>
      <c r="F8958" s="168">
        <f t="shared" si="154"/>
        <v>29959.67</v>
      </c>
    </row>
    <row r="8959" spans="1:6" s="45" customFormat="1" ht="14.25">
      <c r="A8959" s="229">
        <v>2809158</v>
      </c>
      <c r="B8959" s="21" t="s">
        <v>31</v>
      </c>
      <c r="C8959" s="32" t="s">
        <v>9756</v>
      </c>
      <c r="D8959" s="33" t="s">
        <v>20</v>
      </c>
      <c r="E8959" s="34">
        <v>10.76</v>
      </c>
      <c r="F8959" s="168">
        <f t="shared" si="154"/>
        <v>10.76</v>
      </c>
    </row>
    <row r="8960" spans="1:6" s="45" customFormat="1" ht="14.25">
      <c r="A8960" s="229">
        <v>2809159</v>
      </c>
      <c r="B8960" s="21" t="s">
        <v>31</v>
      </c>
      <c r="C8960" s="32" t="s">
        <v>9757</v>
      </c>
      <c r="D8960" s="33" t="s">
        <v>20</v>
      </c>
      <c r="E8960" s="34">
        <v>8.09</v>
      </c>
      <c r="F8960" s="168">
        <f t="shared" si="154"/>
        <v>8.09</v>
      </c>
    </row>
    <row r="8961" spans="1:6" s="45" customFormat="1" ht="14.25">
      <c r="A8961" s="229">
        <v>2909152</v>
      </c>
      <c r="B8961" s="21" t="s">
        <v>31</v>
      </c>
      <c r="C8961" s="32" t="s">
        <v>9758</v>
      </c>
      <c r="D8961" s="33" t="s">
        <v>2417</v>
      </c>
      <c r="E8961" s="34">
        <v>119.01</v>
      </c>
      <c r="F8961" s="168">
        <f t="shared" si="154"/>
        <v>119.01</v>
      </c>
    </row>
    <row r="8962" spans="1:6" s="45" customFormat="1" ht="14.25">
      <c r="A8962" s="229">
        <v>2909153</v>
      </c>
      <c r="B8962" s="21" t="s">
        <v>31</v>
      </c>
      <c r="C8962" s="32" t="s">
        <v>9759</v>
      </c>
      <c r="D8962" s="33" t="s">
        <v>2417</v>
      </c>
      <c r="E8962" s="34">
        <v>176.44</v>
      </c>
      <c r="F8962" s="168">
        <f t="shared" si="154"/>
        <v>176.44</v>
      </c>
    </row>
    <row r="8963" spans="1:6" s="45" customFormat="1" ht="14.25">
      <c r="A8963" s="229">
        <v>2909151</v>
      </c>
      <c r="B8963" s="21" t="s">
        <v>31</v>
      </c>
      <c r="C8963" s="32" t="s">
        <v>9760</v>
      </c>
      <c r="D8963" s="33" t="s">
        <v>2417</v>
      </c>
      <c r="E8963" s="34">
        <v>70.11</v>
      </c>
      <c r="F8963" s="168">
        <f t="shared" si="154"/>
        <v>70.11</v>
      </c>
    </row>
    <row r="8964" spans="1:6" s="45" customFormat="1" ht="14.25">
      <c r="A8964" s="229">
        <v>2909145</v>
      </c>
      <c r="B8964" s="21" t="s">
        <v>31</v>
      </c>
      <c r="C8964" s="32" t="s">
        <v>9761</v>
      </c>
      <c r="D8964" s="33" t="s">
        <v>20</v>
      </c>
      <c r="E8964" s="34">
        <v>10.65</v>
      </c>
      <c r="F8964" s="168">
        <f t="shared" si="154"/>
        <v>10.65</v>
      </c>
    </row>
    <row r="8965" spans="1:6" s="45" customFormat="1" ht="24">
      <c r="A8965" s="229">
        <v>2909379</v>
      </c>
      <c r="B8965" s="21" t="s">
        <v>31</v>
      </c>
      <c r="C8965" s="32" t="s">
        <v>9762</v>
      </c>
      <c r="D8965" s="33" t="s">
        <v>2417</v>
      </c>
      <c r="E8965" s="34">
        <v>5948.27</v>
      </c>
      <c r="F8965" s="168">
        <f t="shared" si="154"/>
        <v>5948.27</v>
      </c>
    </row>
    <row r="8966" spans="1:6" s="45" customFormat="1" ht="24">
      <c r="A8966" s="229">
        <v>2909381</v>
      </c>
      <c r="B8966" s="21" t="s">
        <v>31</v>
      </c>
      <c r="C8966" s="32" t="s">
        <v>9763</v>
      </c>
      <c r="D8966" s="33" t="s">
        <v>2417</v>
      </c>
      <c r="E8966" s="34">
        <v>6224.32</v>
      </c>
      <c r="F8966" s="168">
        <f t="shared" si="154"/>
        <v>6224.32</v>
      </c>
    </row>
    <row r="8967" spans="1:6" s="45" customFormat="1" ht="24">
      <c r="A8967" s="229">
        <v>2909388</v>
      </c>
      <c r="B8967" s="21" t="s">
        <v>31</v>
      </c>
      <c r="C8967" s="32" t="s">
        <v>9764</v>
      </c>
      <c r="D8967" s="33" t="s">
        <v>2417</v>
      </c>
      <c r="E8967" s="34">
        <v>6557.8</v>
      </c>
      <c r="F8967" s="168">
        <f t="shared" si="154"/>
        <v>6557.8</v>
      </c>
    </row>
    <row r="8968" spans="1:6" s="45" customFormat="1" ht="24">
      <c r="A8968" s="229">
        <v>2909380</v>
      </c>
      <c r="B8968" s="21" t="s">
        <v>31</v>
      </c>
      <c r="C8968" s="32" t="s">
        <v>9765</v>
      </c>
      <c r="D8968" s="33" t="s">
        <v>2417</v>
      </c>
      <c r="E8968" s="34">
        <v>8718.58</v>
      </c>
      <c r="F8968" s="168">
        <f t="shared" si="154"/>
        <v>8718.58</v>
      </c>
    </row>
    <row r="8969" spans="1:6" s="45" customFormat="1" ht="24">
      <c r="A8969" s="229">
        <v>2909382</v>
      </c>
      <c r="B8969" s="21" t="s">
        <v>31</v>
      </c>
      <c r="C8969" s="32" t="s">
        <v>9766</v>
      </c>
      <c r="D8969" s="33" t="s">
        <v>2417</v>
      </c>
      <c r="E8969" s="34">
        <v>9131.74</v>
      </c>
      <c r="F8969" s="168">
        <f t="shared" si="154"/>
        <v>9131.74</v>
      </c>
    </row>
    <row r="8970" spans="1:6" s="45" customFormat="1" ht="24">
      <c r="A8970" s="229">
        <v>2909387</v>
      </c>
      <c r="B8970" s="21" t="s">
        <v>31</v>
      </c>
      <c r="C8970" s="32" t="s">
        <v>9767</v>
      </c>
      <c r="D8970" s="33" t="s">
        <v>2417</v>
      </c>
      <c r="E8970" s="34">
        <v>9634.07</v>
      </c>
      <c r="F8970" s="168">
        <f t="shared" si="154"/>
        <v>9634.07</v>
      </c>
    </row>
    <row r="8971" spans="1:6" s="45" customFormat="1" ht="24">
      <c r="A8971" s="229">
        <v>2909375</v>
      </c>
      <c r="B8971" s="21" t="s">
        <v>31</v>
      </c>
      <c r="C8971" s="32" t="s">
        <v>9768</v>
      </c>
      <c r="D8971" s="33" t="s">
        <v>2417</v>
      </c>
      <c r="E8971" s="34">
        <v>9507.06</v>
      </c>
      <c r="F8971" s="168">
        <f t="shared" si="154"/>
        <v>9507.06</v>
      </c>
    </row>
    <row r="8972" spans="1:6" s="45" customFormat="1" ht="24">
      <c r="A8972" s="229">
        <v>2909377</v>
      </c>
      <c r="B8972" s="21" t="s">
        <v>31</v>
      </c>
      <c r="C8972" s="32" t="s">
        <v>9769</v>
      </c>
      <c r="D8972" s="33" t="s">
        <v>2417</v>
      </c>
      <c r="E8972" s="34">
        <v>9951.0400000000009</v>
      </c>
      <c r="F8972" s="168">
        <f t="shared" si="154"/>
        <v>9951.0400000000009</v>
      </c>
    </row>
    <row r="8973" spans="1:6" s="45" customFormat="1" ht="24">
      <c r="A8973" s="229">
        <v>2909386</v>
      </c>
      <c r="B8973" s="21" t="s">
        <v>31</v>
      </c>
      <c r="C8973" s="32" t="s">
        <v>9770</v>
      </c>
      <c r="D8973" s="33" t="s">
        <v>2417</v>
      </c>
      <c r="E8973" s="34">
        <v>10486.47</v>
      </c>
      <c r="F8973" s="168">
        <f t="shared" si="154"/>
        <v>10486.47</v>
      </c>
    </row>
    <row r="8974" spans="1:6" s="45" customFormat="1" ht="24">
      <c r="A8974" s="229">
        <v>2909376</v>
      </c>
      <c r="B8974" s="21" t="s">
        <v>31</v>
      </c>
      <c r="C8974" s="32" t="s">
        <v>9771</v>
      </c>
      <c r="D8974" s="33" t="s">
        <v>2417</v>
      </c>
      <c r="E8974" s="34">
        <v>13963.63</v>
      </c>
      <c r="F8974" s="168">
        <f t="shared" si="154"/>
        <v>13963.63</v>
      </c>
    </row>
    <row r="8975" spans="1:6" s="45" customFormat="1" ht="24">
      <c r="A8975" s="229">
        <v>2909378</v>
      </c>
      <c r="B8975" s="21" t="s">
        <v>31</v>
      </c>
      <c r="C8975" s="32" t="s">
        <v>9772</v>
      </c>
      <c r="D8975" s="33" t="s">
        <v>2417</v>
      </c>
      <c r="E8975" s="34">
        <v>14634.96</v>
      </c>
      <c r="F8975" s="168">
        <f t="shared" si="154"/>
        <v>14634.96</v>
      </c>
    </row>
    <row r="8976" spans="1:6" s="45" customFormat="1" ht="24">
      <c r="A8976" s="229">
        <v>2909385</v>
      </c>
      <c r="B8976" s="21" t="s">
        <v>31</v>
      </c>
      <c r="C8976" s="32" t="s">
        <v>9773</v>
      </c>
      <c r="D8976" s="33" t="s">
        <v>2417</v>
      </c>
      <c r="E8976" s="34">
        <v>15433.49</v>
      </c>
      <c r="F8976" s="168">
        <f t="shared" si="154"/>
        <v>15433.49</v>
      </c>
    </row>
    <row r="8977" spans="1:6" s="45" customFormat="1" ht="24">
      <c r="A8977" s="229">
        <v>2909383</v>
      </c>
      <c r="B8977" s="21" t="s">
        <v>31</v>
      </c>
      <c r="C8977" s="32" t="s">
        <v>9774</v>
      </c>
      <c r="D8977" s="33" t="s">
        <v>2417</v>
      </c>
      <c r="E8977" s="34">
        <v>6006.72</v>
      </c>
      <c r="F8977" s="168">
        <f t="shared" si="154"/>
        <v>6006.72</v>
      </c>
    </row>
    <row r="8978" spans="1:6" s="45" customFormat="1" ht="24">
      <c r="A8978" s="229">
        <v>2909384</v>
      </c>
      <c r="B8978" s="21" t="s">
        <v>31</v>
      </c>
      <c r="C8978" s="32" t="s">
        <v>9775</v>
      </c>
      <c r="D8978" s="33" t="s">
        <v>2417</v>
      </c>
      <c r="E8978" s="34">
        <v>6305.82</v>
      </c>
      <c r="F8978" s="168">
        <f t="shared" si="154"/>
        <v>6305.82</v>
      </c>
    </row>
    <row r="8979" spans="1:6" s="45" customFormat="1" ht="14.25">
      <c r="A8979" s="229">
        <v>2909148</v>
      </c>
      <c r="B8979" s="21" t="s">
        <v>31</v>
      </c>
      <c r="C8979" s="32" t="s">
        <v>9776</v>
      </c>
      <c r="D8979" s="33" t="s">
        <v>2417</v>
      </c>
      <c r="E8979" s="34">
        <v>426.31</v>
      </c>
      <c r="F8979" s="168">
        <f t="shared" si="154"/>
        <v>426.31</v>
      </c>
    </row>
    <row r="8980" spans="1:6" s="45" customFormat="1" ht="14.25">
      <c r="A8980" s="229">
        <v>2909389</v>
      </c>
      <c r="B8980" s="21" t="s">
        <v>31</v>
      </c>
      <c r="C8980" s="32" t="s">
        <v>9777</v>
      </c>
      <c r="D8980" s="33" t="s">
        <v>2417</v>
      </c>
      <c r="E8980" s="34">
        <v>3458.05</v>
      </c>
      <c r="F8980" s="168">
        <f t="shared" si="154"/>
        <v>3458.05</v>
      </c>
    </row>
    <row r="8981" spans="1:6" s="45" customFormat="1" ht="14.25">
      <c r="A8981" s="229">
        <v>2909390</v>
      </c>
      <c r="B8981" s="21" t="s">
        <v>31</v>
      </c>
      <c r="C8981" s="32" t="s">
        <v>9778</v>
      </c>
      <c r="D8981" s="33" t="s">
        <v>2417</v>
      </c>
      <c r="E8981" s="34">
        <v>2435.2600000000002</v>
      </c>
      <c r="F8981" s="168">
        <f t="shared" si="154"/>
        <v>2435.2600000000002</v>
      </c>
    </row>
    <row r="8982" spans="1:6" s="45" customFormat="1" ht="14.25">
      <c r="A8982" s="229">
        <v>2909391</v>
      </c>
      <c r="B8982" s="21" t="s">
        <v>31</v>
      </c>
      <c r="C8982" s="32" t="s">
        <v>9779</v>
      </c>
      <c r="D8982" s="33" t="s">
        <v>2417</v>
      </c>
      <c r="E8982" s="34">
        <v>4149.93</v>
      </c>
      <c r="F8982" s="168">
        <f t="shared" si="154"/>
        <v>4149.93</v>
      </c>
    </row>
    <row r="8983" spans="1:6" s="45" customFormat="1" ht="24">
      <c r="A8983" s="229">
        <v>3009336</v>
      </c>
      <c r="B8983" s="21" t="s">
        <v>31</v>
      </c>
      <c r="C8983" s="32" t="s">
        <v>9780</v>
      </c>
      <c r="D8983" s="33" t="s">
        <v>20</v>
      </c>
      <c r="E8983" s="34">
        <v>96.38</v>
      </c>
      <c r="F8983" s="168">
        <f t="shared" si="154"/>
        <v>96.38</v>
      </c>
    </row>
    <row r="8984" spans="1:6" s="45" customFormat="1" ht="24">
      <c r="A8984" s="229">
        <v>3009337</v>
      </c>
      <c r="B8984" s="21" t="s">
        <v>31</v>
      </c>
      <c r="C8984" s="32" t="s">
        <v>9781</v>
      </c>
      <c r="D8984" s="33" t="s">
        <v>20</v>
      </c>
      <c r="E8984" s="34">
        <v>98.94</v>
      </c>
      <c r="F8984" s="168">
        <f t="shared" si="154"/>
        <v>98.94</v>
      </c>
    </row>
    <row r="8985" spans="1:6" s="45" customFormat="1" ht="24">
      <c r="A8985" s="229">
        <v>3009340</v>
      </c>
      <c r="B8985" s="21" t="s">
        <v>31</v>
      </c>
      <c r="C8985" s="32" t="s">
        <v>9782</v>
      </c>
      <c r="D8985" s="33" t="s">
        <v>20</v>
      </c>
      <c r="E8985" s="34">
        <v>184.36</v>
      </c>
      <c r="F8985" s="168">
        <f t="shared" si="154"/>
        <v>184.36</v>
      </c>
    </row>
    <row r="8986" spans="1:6" s="45" customFormat="1" ht="24">
      <c r="A8986" s="229">
        <v>3009341</v>
      </c>
      <c r="B8986" s="21" t="s">
        <v>31</v>
      </c>
      <c r="C8986" s="32" t="s">
        <v>9783</v>
      </c>
      <c r="D8986" s="33" t="s">
        <v>20</v>
      </c>
      <c r="E8986" s="34">
        <v>189.47</v>
      </c>
      <c r="F8986" s="168">
        <f t="shared" si="154"/>
        <v>189.47</v>
      </c>
    </row>
    <row r="8987" spans="1:6" s="45" customFormat="1" ht="24">
      <c r="A8987" s="229">
        <v>3009344</v>
      </c>
      <c r="B8987" s="21" t="s">
        <v>31</v>
      </c>
      <c r="C8987" s="32" t="s">
        <v>9784</v>
      </c>
      <c r="D8987" s="33" t="s">
        <v>20</v>
      </c>
      <c r="E8987" s="34">
        <v>96.82</v>
      </c>
      <c r="F8987" s="168">
        <f t="shared" si="154"/>
        <v>96.82</v>
      </c>
    </row>
    <row r="8988" spans="1:6" s="45" customFormat="1" ht="24">
      <c r="A8988" s="229">
        <v>3009345</v>
      </c>
      <c r="B8988" s="21" t="s">
        <v>31</v>
      </c>
      <c r="C8988" s="32" t="s">
        <v>9785</v>
      </c>
      <c r="D8988" s="33" t="s">
        <v>20</v>
      </c>
      <c r="E8988" s="34">
        <v>99.38</v>
      </c>
      <c r="F8988" s="168">
        <f t="shared" si="154"/>
        <v>99.38</v>
      </c>
    </row>
    <row r="8989" spans="1:6" s="45" customFormat="1" ht="24">
      <c r="A8989" s="229">
        <v>3009348</v>
      </c>
      <c r="B8989" s="21" t="s">
        <v>31</v>
      </c>
      <c r="C8989" s="32" t="s">
        <v>9786</v>
      </c>
      <c r="D8989" s="33" t="s">
        <v>20</v>
      </c>
      <c r="E8989" s="34">
        <v>184.42</v>
      </c>
      <c r="F8989" s="168">
        <f t="shared" si="154"/>
        <v>184.42</v>
      </c>
    </row>
    <row r="8990" spans="1:6" s="45" customFormat="1" ht="24">
      <c r="A8990" s="229">
        <v>3009349</v>
      </c>
      <c r="B8990" s="21" t="s">
        <v>31</v>
      </c>
      <c r="C8990" s="32" t="s">
        <v>9787</v>
      </c>
      <c r="D8990" s="33" t="s">
        <v>20</v>
      </c>
      <c r="E8990" s="34">
        <v>189.53</v>
      </c>
      <c r="F8990" s="168">
        <f t="shared" si="154"/>
        <v>189.53</v>
      </c>
    </row>
    <row r="8991" spans="1:6" s="45" customFormat="1" ht="24">
      <c r="A8991" s="229">
        <v>3009338</v>
      </c>
      <c r="B8991" s="21" t="s">
        <v>31</v>
      </c>
      <c r="C8991" s="32" t="s">
        <v>9788</v>
      </c>
      <c r="D8991" s="33" t="s">
        <v>20</v>
      </c>
      <c r="E8991" s="34">
        <v>96.38</v>
      </c>
      <c r="F8991" s="168">
        <f t="shared" si="154"/>
        <v>96.38</v>
      </c>
    </row>
    <row r="8992" spans="1:6" s="45" customFormat="1" ht="24">
      <c r="A8992" s="229">
        <v>3009339</v>
      </c>
      <c r="B8992" s="21" t="s">
        <v>31</v>
      </c>
      <c r="C8992" s="32" t="s">
        <v>9789</v>
      </c>
      <c r="D8992" s="33" t="s">
        <v>20</v>
      </c>
      <c r="E8992" s="34">
        <v>98.94</v>
      </c>
      <c r="F8992" s="168">
        <f t="shared" si="154"/>
        <v>98.94</v>
      </c>
    </row>
    <row r="8993" spans="1:6" s="45" customFormat="1" ht="24">
      <c r="A8993" s="229">
        <v>3009342</v>
      </c>
      <c r="B8993" s="21" t="s">
        <v>31</v>
      </c>
      <c r="C8993" s="32" t="s">
        <v>9790</v>
      </c>
      <c r="D8993" s="33" t="s">
        <v>20</v>
      </c>
      <c r="E8993" s="34">
        <v>184.36</v>
      </c>
      <c r="F8993" s="168">
        <f t="shared" si="154"/>
        <v>184.36</v>
      </c>
    </row>
    <row r="8994" spans="1:6" s="45" customFormat="1" ht="24">
      <c r="A8994" s="229">
        <v>3009343</v>
      </c>
      <c r="B8994" s="21" t="s">
        <v>31</v>
      </c>
      <c r="C8994" s="32" t="s">
        <v>9791</v>
      </c>
      <c r="D8994" s="33" t="s">
        <v>20</v>
      </c>
      <c r="E8994" s="34">
        <v>189.47</v>
      </c>
      <c r="F8994" s="168">
        <f t="shared" si="154"/>
        <v>189.47</v>
      </c>
    </row>
    <row r="8995" spans="1:6" s="45" customFormat="1" ht="24">
      <c r="A8995" s="229">
        <v>3009346</v>
      </c>
      <c r="B8995" s="21" t="s">
        <v>31</v>
      </c>
      <c r="C8995" s="32" t="s">
        <v>9792</v>
      </c>
      <c r="D8995" s="33" t="s">
        <v>20</v>
      </c>
      <c r="E8995" s="34">
        <v>96.82</v>
      </c>
      <c r="F8995" s="168">
        <f t="shared" si="154"/>
        <v>96.82</v>
      </c>
    </row>
    <row r="8996" spans="1:6" s="45" customFormat="1" ht="24">
      <c r="A8996" s="229">
        <v>3009347</v>
      </c>
      <c r="B8996" s="21" t="s">
        <v>31</v>
      </c>
      <c r="C8996" s="32" t="s">
        <v>9793</v>
      </c>
      <c r="D8996" s="33" t="s">
        <v>20</v>
      </c>
      <c r="E8996" s="34">
        <v>99.38</v>
      </c>
      <c r="F8996" s="168">
        <f t="shared" si="154"/>
        <v>99.38</v>
      </c>
    </row>
    <row r="8997" spans="1:6" s="45" customFormat="1" ht="24">
      <c r="A8997" s="229">
        <v>3009350</v>
      </c>
      <c r="B8997" s="21" t="s">
        <v>31</v>
      </c>
      <c r="C8997" s="32" t="s">
        <v>9794</v>
      </c>
      <c r="D8997" s="33" t="s">
        <v>20</v>
      </c>
      <c r="E8997" s="34">
        <v>184.42</v>
      </c>
      <c r="F8997" s="168">
        <f t="shared" si="154"/>
        <v>184.42</v>
      </c>
    </row>
    <row r="8998" spans="1:6" s="45" customFormat="1" ht="24">
      <c r="A8998" s="229">
        <v>3009351</v>
      </c>
      <c r="B8998" s="21" t="s">
        <v>31</v>
      </c>
      <c r="C8998" s="32" t="s">
        <v>9795</v>
      </c>
      <c r="D8998" s="33" t="s">
        <v>20</v>
      </c>
      <c r="E8998" s="34">
        <v>189.53</v>
      </c>
      <c r="F8998" s="168">
        <f t="shared" si="154"/>
        <v>189.53</v>
      </c>
    </row>
    <row r="8999" spans="1:6" s="45" customFormat="1" ht="14.25">
      <c r="A8999" s="229">
        <v>3009080</v>
      </c>
      <c r="B8999" s="21" t="s">
        <v>31</v>
      </c>
      <c r="C8999" s="32" t="s">
        <v>9796</v>
      </c>
      <c r="D8999" s="33" t="s">
        <v>20</v>
      </c>
      <c r="E8999" s="34">
        <v>0.14000000000000001</v>
      </c>
      <c r="F8999" s="168">
        <f t="shared" si="154"/>
        <v>0.14000000000000001</v>
      </c>
    </row>
    <row r="9000" spans="1:6" s="45" customFormat="1" ht="14.25">
      <c r="A9000" s="229">
        <v>3009075</v>
      </c>
      <c r="B9000" s="21" t="s">
        <v>31</v>
      </c>
      <c r="C9000" s="32" t="s">
        <v>9797</v>
      </c>
      <c r="D9000" s="33" t="s">
        <v>20</v>
      </c>
      <c r="E9000" s="34">
        <v>55.11</v>
      </c>
      <c r="F9000" s="168">
        <f t="shared" si="154"/>
        <v>55.11</v>
      </c>
    </row>
    <row r="9001" spans="1:6" s="45" customFormat="1" ht="14.25">
      <c r="A9001" s="229">
        <v>3009076</v>
      </c>
      <c r="B9001" s="21" t="s">
        <v>31</v>
      </c>
      <c r="C9001" s="32" t="s">
        <v>9798</v>
      </c>
      <c r="D9001" s="33" t="s">
        <v>20</v>
      </c>
      <c r="E9001" s="34">
        <v>56.92</v>
      </c>
      <c r="F9001" s="168">
        <f t="shared" si="154"/>
        <v>56.92</v>
      </c>
    </row>
    <row r="9002" spans="1:6" s="45" customFormat="1" ht="14.25">
      <c r="A9002" s="229">
        <v>3009077</v>
      </c>
      <c r="B9002" s="21" t="s">
        <v>31</v>
      </c>
      <c r="C9002" s="32" t="s">
        <v>9799</v>
      </c>
      <c r="D9002" s="33" t="s">
        <v>20</v>
      </c>
      <c r="E9002" s="34">
        <v>60.09</v>
      </c>
      <c r="F9002" s="168">
        <f t="shared" si="154"/>
        <v>60.09</v>
      </c>
    </row>
    <row r="9003" spans="1:6" s="45" customFormat="1" ht="14.25">
      <c r="A9003" s="229">
        <v>3009078</v>
      </c>
      <c r="B9003" s="21" t="s">
        <v>31</v>
      </c>
      <c r="C9003" s="32" t="s">
        <v>9800</v>
      </c>
      <c r="D9003" s="33" t="s">
        <v>20</v>
      </c>
      <c r="E9003" s="34">
        <v>62.54</v>
      </c>
      <c r="F9003" s="168">
        <f t="shared" si="154"/>
        <v>62.54</v>
      </c>
    </row>
    <row r="9004" spans="1:6" s="45" customFormat="1" ht="14.25">
      <c r="A9004" s="229">
        <v>3009087</v>
      </c>
      <c r="B9004" s="21" t="s">
        <v>31</v>
      </c>
      <c r="C9004" s="32" t="s">
        <v>9801</v>
      </c>
      <c r="D9004" s="33" t="s">
        <v>20</v>
      </c>
      <c r="E9004" s="34">
        <v>0.1</v>
      </c>
      <c r="F9004" s="168">
        <f t="shared" si="154"/>
        <v>0.1</v>
      </c>
    </row>
    <row r="9005" spans="1:6" s="45" customFormat="1" ht="24">
      <c r="A9005" s="229">
        <v>3009085</v>
      </c>
      <c r="B9005" s="21" t="s">
        <v>31</v>
      </c>
      <c r="C9005" s="32" t="s">
        <v>9802</v>
      </c>
      <c r="D9005" s="33" t="s">
        <v>21</v>
      </c>
      <c r="E9005" s="34">
        <v>1015.23</v>
      </c>
      <c r="F9005" s="168">
        <f t="shared" si="154"/>
        <v>1015.23</v>
      </c>
    </row>
    <row r="9006" spans="1:6" s="45" customFormat="1" ht="24">
      <c r="A9006" s="229">
        <v>3009086</v>
      </c>
      <c r="B9006" s="21" t="s">
        <v>31</v>
      </c>
      <c r="C9006" s="32" t="s">
        <v>9803</v>
      </c>
      <c r="D9006" s="33" t="s">
        <v>21</v>
      </c>
      <c r="E9006" s="34">
        <v>1345.16</v>
      </c>
      <c r="F9006" s="168">
        <f t="shared" si="154"/>
        <v>1345.16</v>
      </c>
    </row>
    <row r="9007" spans="1:6" s="45" customFormat="1" ht="24">
      <c r="A9007" s="229">
        <v>3009089</v>
      </c>
      <c r="B9007" s="21" t="s">
        <v>31</v>
      </c>
      <c r="C9007" s="32" t="s">
        <v>9804</v>
      </c>
      <c r="D9007" s="33" t="s">
        <v>21</v>
      </c>
      <c r="E9007" s="34">
        <v>1651.41</v>
      </c>
      <c r="F9007" s="168">
        <f t="shared" ref="F9007:F9070" si="155">E9007*$F$5038</f>
        <v>1651.41</v>
      </c>
    </row>
    <row r="9008" spans="1:6" s="45" customFormat="1" ht="24">
      <c r="A9008" s="229">
        <v>3009090</v>
      </c>
      <c r="B9008" s="21" t="s">
        <v>31</v>
      </c>
      <c r="C9008" s="32" t="s">
        <v>9805</v>
      </c>
      <c r="D9008" s="33" t="s">
        <v>21</v>
      </c>
      <c r="E9008" s="34">
        <v>1497.87</v>
      </c>
      <c r="F9008" s="168">
        <f t="shared" si="155"/>
        <v>1497.87</v>
      </c>
    </row>
    <row r="9009" spans="1:6" s="45" customFormat="1" ht="14.25">
      <c r="A9009" s="229">
        <v>3009004</v>
      </c>
      <c r="B9009" s="21" t="s">
        <v>31</v>
      </c>
      <c r="C9009" s="32" t="s">
        <v>9806</v>
      </c>
      <c r="D9009" s="33" t="s">
        <v>20</v>
      </c>
      <c r="E9009" s="34">
        <v>412.78</v>
      </c>
      <c r="F9009" s="168">
        <f t="shared" si="155"/>
        <v>412.78</v>
      </c>
    </row>
    <row r="9010" spans="1:6" s="45" customFormat="1" ht="14.25">
      <c r="A9010" s="229">
        <v>3009002</v>
      </c>
      <c r="B9010" s="21" t="s">
        <v>31</v>
      </c>
      <c r="C9010" s="32" t="s">
        <v>9807</v>
      </c>
      <c r="D9010" s="33" t="s">
        <v>20</v>
      </c>
      <c r="E9010" s="34">
        <v>312.26</v>
      </c>
      <c r="F9010" s="168">
        <f t="shared" si="155"/>
        <v>312.26</v>
      </c>
    </row>
    <row r="9011" spans="1:6" s="45" customFormat="1" ht="14.25">
      <c r="A9011" s="229">
        <v>3009006</v>
      </c>
      <c r="B9011" s="21" t="s">
        <v>31</v>
      </c>
      <c r="C9011" s="32" t="s">
        <v>9808</v>
      </c>
      <c r="D9011" s="33" t="s">
        <v>20</v>
      </c>
      <c r="E9011" s="34">
        <v>563.32000000000005</v>
      </c>
      <c r="F9011" s="168">
        <f t="shared" si="155"/>
        <v>563.32000000000005</v>
      </c>
    </row>
    <row r="9012" spans="1:6" s="45" customFormat="1" ht="14.25">
      <c r="A9012" s="229">
        <v>3009335</v>
      </c>
      <c r="B9012" s="21" t="s">
        <v>31</v>
      </c>
      <c r="C9012" s="32" t="s">
        <v>9809</v>
      </c>
      <c r="D9012" s="33" t="s">
        <v>20</v>
      </c>
      <c r="E9012" s="34">
        <v>1080.4000000000001</v>
      </c>
      <c r="F9012" s="168">
        <f t="shared" si="155"/>
        <v>1080.4000000000001</v>
      </c>
    </row>
    <row r="9013" spans="1:6" s="45" customFormat="1" ht="14.25">
      <c r="A9013" s="229">
        <v>3009334</v>
      </c>
      <c r="B9013" s="21" t="s">
        <v>31</v>
      </c>
      <c r="C9013" s="32" t="s">
        <v>9810</v>
      </c>
      <c r="D9013" s="33" t="s">
        <v>20</v>
      </c>
      <c r="E9013" s="34">
        <v>770.26</v>
      </c>
      <c r="F9013" s="168">
        <f t="shared" si="155"/>
        <v>770.26</v>
      </c>
    </row>
    <row r="9014" spans="1:6" s="45" customFormat="1" ht="24">
      <c r="A9014" s="229">
        <v>3009280</v>
      </c>
      <c r="B9014" s="21" t="s">
        <v>31</v>
      </c>
      <c r="C9014" s="32" t="s">
        <v>9811</v>
      </c>
      <c r="D9014" s="33" t="s">
        <v>2417</v>
      </c>
      <c r="E9014" s="34">
        <v>711287.26</v>
      </c>
      <c r="F9014" s="168">
        <f t="shared" si="155"/>
        <v>711287.26</v>
      </c>
    </row>
    <row r="9015" spans="1:6" s="45" customFormat="1" ht="24">
      <c r="A9015" s="229">
        <v>3009281</v>
      </c>
      <c r="B9015" s="21" t="s">
        <v>31</v>
      </c>
      <c r="C9015" s="32" t="s">
        <v>9812</v>
      </c>
      <c r="D9015" s="33" t="s">
        <v>2417</v>
      </c>
      <c r="E9015" s="34">
        <v>703546.98</v>
      </c>
      <c r="F9015" s="168">
        <f t="shared" si="155"/>
        <v>703546.98</v>
      </c>
    </row>
    <row r="9016" spans="1:6" s="45" customFormat="1" ht="24">
      <c r="A9016" s="229">
        <v>3009061</v>
      </c>
      <c r="B9016" s="21" t="s">
        <v>31</v>
      </c>
      <c r="C9016" s="32" t="s">
        <v>9813</v>
      </c>
      <c r="D9016" s="33" t="s">
        <v>2417</v>
      </c>
      <c r="E9016" s="34">
        <v>746703.28</v>
      </c>
      <c r="F9016" s="168">
        <f t="shared" si="155"/>
        <v>746703.28</v>
      </c>
    </row>
    <row r="9017" spans="1:6" s="45" customFormat="1" ht="24">
      <c r="A9017" s="229">
        <v>3009062</v>
      </c>
      <c r="B9017" s="21" t="s">
        <v>31</v>
      </c>
      <c r="C9017" s="32" t="s">
        <v>9814</v>
      </c>
      <c r="D9017" s="33" t="s">
        <v>2417</v>
      </c>
      <c r="E9017" s="34">
        <v>738576.56</v>
      </c>
      <c r="F9017" s="168">
        <f t="shared" si="155"/>
        <v>738576.56</v>
      </c>
    </row>
    <row r="9018" spans="1:6" s="45" customFormat="1" ht="24">
      <c r="A9018" s="229">
        <v>3009278</v>
      </c>
      <c r="B9018" s="21" t="s">
        <v>31</v>
      </c>
      <c r="C9018" s="32" t="s">
        <v>9815</v>
      </c>
      <c r="D9018" s="33" t="s">
        <v>2417</v>
      </c>
      <c r="E9018" s="34">
        <v>538628.24</v>
      </c>
      <c r="F9018" s="168">
        <f t="shared" si="155"/>
        <v>538628.24</v>
      </c>
    </row>
    <row r="9019" spans="1:6" s="45" customFormat="1" ht="24">
      <c r="A9019" s="229">
        <v>3009279</v>
      </c>
      <c r="B9019" s="21" t="s">
        <v>31</v>
      </c>
      <c r="C9019" s="32" t="s">
        <v>9816</v>
      </c>
      <c r="D9019" s="33" t="s">
        <v>2417</v>
      </c>
      <c r="E9019" s="34">
        <v>533023.25</v>
      </c>
      <c r="F9019" s="168">
        <f t="shared" si="155"/>
        <v>533023.25</v>
      </c>
    </row>
    <row r="9020" spans="1:6" s="45" customFormat="1" ht="24">
      <c r="A9020" s="229">
        <v>3009059</v>
      </c>
      <c r="B9020" s="21" t="s">
        <v>31</v>
      </c>
      <c r="C9020" s="32" t="s">
        <v>9817</v>
      </c>
      <c r="D9020" s="33" t="s">
        <v>2417</v>
      </c>
      <c r="E9020" s="34">
        <v>565447.55000000005</v>
      </c>
      <c r="F9020" s="168">
        <f t="shared" si="155"/>
        <v>565447.55000000005</v>
      </c>
    </row>
    <row r="9021" spans="1:6" s="45" customFormat="1" ht="24">
      <c r="A9021" s="229">
        <v>3009060</v>
      </c>
      <c r="B9021" s="21" t="s">
        <v>31</v>
      </c>
      <c r="C9021" s="32" t="s">
        <v>9818</v>
      </c>
      <c r="D9021" s="33" t="s">
        <v>2417</v>
      </c>
      <c r="E9021" s="34">
        <v>559562.44999999995</v>
      </c>
      <c r="F9021" s="168">
        <f t="shared" si="155"/>
        <v>559562.44999999995</v>
      </c>
    </row>
    <row r="9022" spans="1:6" s="45" customFormat="1" ht="24">
      <c r="A9022" s="229">
        <v>3009282</v>
      </c>
      <c r="B9022" s="21" t="s">
        <v>31</v>
      </c>
      <c r="C9022" s="32" t="s">
        <v>9819</v>
      </c>
      <c r="D9022" s="33" t="s">
        <v>2417</v>
      </c>
      <c r="E9022" s="34">
        <v>962239.11</v>
      </c>
      <c r="F9022" s="168">
        <f t="shared" si="155"/>
        <v>962239.11</v>
      </c>
    </row>
    <row r="9023" spans="1:6" s="45" customFormat="1" ht="24">
      <c r="A9023" s="229">
        <v>3009283</v>
      </c>
      <c r="B9023" s="21" t="s">
        <v>31</v>
      </c>
      <c r="C9023" s="32" t="s">
        <v>9820</v>
      </c>
      <c r="D9023" s="33" t="s">
        <v>2417</v>
      </c>
      <c r="E9023" s="34">
        <v>954497.66</v>
      </c>
      <c r="F9023" s="168">
        <f t="shared" si="155"/>
        <v>954497.66</v>
      </c>
    </row>
    <row r="9024" spans="1:6" s="45" customFormat="1" ht="24">
      <c r="A9024" s="229">
        <v>3009063</v>
      </c>
      <c r="B9024" s="21" t="s">
        <v>31</v>
      </c>
      <c r="C9024" s="32" t="s">
        <v>9821</v>
      </c>
      <c r="D9024" s="33" t="s">
        <v>2417</v>
      </c>
      <c r="E9024" s="34">
        <v>1010150.03</v>
      </c>
      <c r="F9024" s="168">
        <f t="shared" si="155"/>
        <v>1010150.03</v>
      </c>
    </row>
    <row r="9025" spans="1:6" s="45" customFormat="1" ht="24">
      <c r="A9025" s="229">
        <v>3009064</v>
      </c>
      <c r="B9025" s="21" t="s">
        <v>31</v>
      </c>
      <c r="C9025" s="32" t="s">
        <v>9822</v>
      </c>
      <c r="D9025" s="33" t="s">
        <v>2417</v>
      </c>
      <c r="E9025" s="34">
        <v>1002022.09</v>
      </c>
      <c r="F9025" s="168">
        <f t="shared" si="155"/>
        <v>1002022.09</v>
      </c>
    </row>
    <row r="9026" spans="1:6" s="45" customFormat="1" ht="14.25">
      <c r="A9026" s="229">
        <v>3009081</v>
      </c>
      <c r="B9026" s="21" t="s">
        <v>31</v>
      </c>
      <c r="C9026" s="32" t="s">
        <v>9823</v>
      </c>
      <c r="D9026" s="33" t="s">
        <v>20</v>
      </c>
      <c r="E9026" s="34">
        <v>739.3</v>
      </c>
      <c r="F9026" s="168">
        <f t="shared" si="155"/>
        <v>739.3</v>
      </c>
    </row>
    <row r="9027" spans="1:6" s="45" customFormat="1" ht="14.25">
      <c r="A9027" s="229">
        <v>3009082</v>
      </c>
      <c r="B9027" s="21" t="s">
        <v>31</v>
      </c>
      <c r="C9027" s="32" t="s">
        <v>9824</v>
      </c>
      <c r="D9027" s="33" t="s">
        <v>20</v>
      </c>
      <c r="E9027" s="34">
        <v>892.78</v>
      </c>
      <c r="F9027" s="168">
        <f t="shared" si="155"/>
        <v>892.78</v>
      </c>
    </row>
    <row r="9028" spans="1:6" s="45" customFormat="1" ht="14.25">
      <c r="A9028" s="229">
        <v>3009083</v>
      </c>
      <c r="B9028" s="21" t="s">
        <v>31</v>
      </c>
      <c r="C9028" s="32" t="s">
        <v>9825</v>
      </c>
      <c r="D9028" s="33" t="s">
        <v>20</v>
      </c>
      <c r="E9028" s="34">
        <v>896.58</v>
      </c>
      <c r="F9028" s="168">
        <f t="shared" si="155"/>
        <v>896.58</v>
      </c>
    </row>
    <row r="9029" spans="1:6" s="45" customFormat="1" ht="14.25">
      <c r="A9029" s="229">
        <v>3009084</v>
      </c>
      <c r="B9029" s="21" t="s">
        <v>31</v>
      </c>
      <c r="C9029" s="32" t="s">
        <v>9826</v>
      </c>
      <c r="D9029" s="33" t="s">
        <v>20</v>
      </c>
      <c r="E9029" s="34">
        <v>911.1</v>
      </c>
      <c r="F9029" s="168">
        <f t="shared" si="155"/>
        <v>911.1</v>
      </c>
    </row>
    <row r="9030" spans="1:6" s="45" customFormat="1" ht="14.25">
      <c r="A9030" s="229">
        <v>3009070</v>
      </c>
      <c r="B9030" s="21" t="s">
        <v>31</v>
      </c>
      <c r="C9030" s="32" t="s">
        <v>9827</v>
      </c>
      <c r="D9030" s="33" t="s">
        <v>20</v>
      </c>
      <c r="E9030" s="34">
        <v>453.21</v>
      </c>
      <c r="F9030" s="168">
        <f t="shared" si="155"/>
        <v>453.21</v>
      </c>
    </row>
    <row r="9031" spans="1:6" s="45" customFormat="1" ht="14.25">
      <c r="A9031" s="229">
        <v>3009285</v>
      </c>
      <c r="B9031" s="21" t="s">
        <v>31</v>
      </c>
      <c r="C9031" s="32" t="s">
        <v>9828</v>
      </c>
      <c r="D9031" s="33" t="s">
        <v>2417</v>
      </c>
      <c r="E9031" s="34">
        <v>735854.13</v>
      </c>
      <c r="F9031" s="168">
        <f t="shared" si="155"/>
        <v>735854.13</v>
      </c>
    </row>
    <row r="9032" spans="1:6" s="45" customFormat="1" ht="14.25">
      <c r="A9032" s="229">
        <v>3009072</v>
      </c>
      <c r="B9032" s="21" t="s">
        <v>31</v>
      </c>
      <c r="C9032" s="32" t="s">
        <v>9829</v>
      </c>
      <c r="D9032" s="33" t="s">
        <v>2417</v>
      </c>
      <c r="E9032" s="34">
        <v>772493.33</v>
      </c>
      <c r="F9032" s="168">
        <f t="shared" si="155"/>
        <v>772493.33</v>
      </c>
    </row>
    <row r="9033" spans="1:6" s="45" customFormat="1" ht="14.25">
      <c r="A9033" s="229">
        <v>3009069</v>
      </c>
      <c r="B9033" s="21" t="s">
        <v>31</v>
      </c>
      <c r="C9033" s="32" t="s">
        <v>9830</v>
      </c>
      <c r="D9033" s="33" t="s">
        <v>20</v>
      </c>
      <c r="E9033" s="34">
        <v>264.58</v>
      </c>
      <c r="F9033" s="168">
        <f t="shared" si="155"/>
        <v>264.58</v>
      </c>
    </row>
    <row r="9034" spans="1:6" s="45" customFormat="1" ht="14.25">
      <c r="A9034" s="229">
        <v>3009284</v>
      </c>
      <c r="B9034" s="21" t="s">
        <v>31</v>
      </c>
      <c r="C9034" s="32" t="s">
        <v>9831</v>
      </c>
      <c r="D9034" s="33" t="s">
        <v>2417</v>
      </c>
      <c r="E9034" s="34">
        <v>426149.1</v>
      </c>
      <c r="F9034" s="168">
        <f t="shared" si="155"/>
        <v>426149.1</v>
      </c>
    </row>
    <row r="9035" spans="1:6" s="45" customFormat="1" ht="14.25">
      <c r="A9035" s="229">
        <v>3009071</v>
      </c>
      <c r="B9035" s="21" t="s">
        <v>31</v>
      </c>
      <c r="C9035" s="32" t="s">
        <v>9832</v>
      </c>
      <c r="D9035" s="33" t="s">
        <v>2417</v>
      </c>
      <c r="E9035" s="34">
        <v>447368.07</v>
      </c>
      <c r="F9035" s="168">
        <f t="shared" si="155"/>
        <v>447368.07</v>
      </c>
    </row>
    <row r="9036" spans="1:6" s="45" customFormat="1" ht="14.25">
      <c r="A9036" s="229">
        <v>3009091</v>
      </c>
      <c r="B9036" s="21" t="s">
        <v>31</v>
      </c>
      <c r="C9036" s="32" t="s">
        <v>9833</v>
      </c>
      <c r="D9036" s="33" t="s">
        <v>44</v>
      </c>
      <c r="E9036" s="34">
        <v>188.53</v>
      </c>
      <c r="F9036" s="168">
        <f t="shared" si="155"/>
        <v>188.53</v>
      </c>
    </row>
    <row r="9037" spans="1:6" s="45" customFormat="1" ht="14.25">
      <c r="A9037" s="229">
        <v>3009058</v>
      </c>
      <c r="B9037" s="21" t="s">
        <v>31</v>
      </c>
      <c r="C9037" s="32" t="s">
        <v>9834</v>
      </c>
      <c r="D9037" s="33" t="s">
        <v>20</v>
      </c>
      <c r="E9037" s="34">
        <v>91949.07</v>
      </c>
      <c r="F9037" s="168">
        <f t="shared" si="155"/>
        <v>91949.07</v>
      </c>
    </row>
    <row r="9038" spans="1:6" s="45" customFormat="1" ht="14.25">
      <c r="A9038" s="229">
        <v>3009229</v>
      </c>
      <c r="B9038" s="21" t="s">
        <v>31</v>
      </c>
      <c r="C9038" s="32" t="s">
        <v>9835</v>
      </c>
      <c r="D9038" s="33" t="s">
        <v>2417</v>
      </c>
      <c r="E9038" s="34">
        <v>195.09</v>
      </c>
      <c r="F9038" s="168">
        <f t="shared" si="155"/>
        <v>195.09</v>
      </c>
    </row>
    <row r="9039" spans="1:6" s="45" customFormat="1" ht="14.25">
      <c r="A9039" s="229">
        <v>3009132</v>
      </c>
      <c r="B9039" s="21" t="s">
        <v>31</v>
      </c>
      <c r="C9039" s="32" t="s">
        <v>9836</v>
      </c>
      <c r="D9039" s="33" t="s">
        <v>2417</v>
      </c>
      <c r="E9039" s="34">
        <v>1278.51</v>
      </c>
      <c r="F9039" s="168">
        <f t="shared" si="155"/>
        <v>1278.51</v>
      </c>
    </row>
    <row r="9040" spans="1:6" s="45" customFormat="1" ht="14.25">
      <c r="A9040" s="229">
        <v>3009133</v>
      </c>
      <c r="B9040" s="21" t="s">
        <v>31</v>
      </c>
      <c r="C9040" s="32" t="s">
        <v>9837</v>
      </c>
      <c r="D9040" s="33" t="s">
        <v>2417</v>
      </c>
      <c r="E9040" s="34">
        <v>1709.04</v>
      </c>
      <c r="F9040" s="168">
        <f t="shared" si="155"/>
        <v>1709.04</v>
      </c>
    </row>
    <row r="9041" spans="1:6" s="45" customFormat="1" ht="14.25">
      <c r="A9041" s="229">
        <v>3009321</v>
      </c>
      <c r="B9041" s="21" t="s">
        <v>31</v>
      </c>
      <c r="C9041" s="32" t="s">
        <v>9838</v>
      </c>
      <c r="D9041" s="33" t="s">
        <v>20</v>
      </c>
      <c r="E9041" s="34">
        <v>1532.9</v>
      </c>
      <c r="F9041" s="168">
        <f t="shared" si="155"/>
        <v>1532.9</v>
      </c>
    </row>
    <row r="9042" spans="1:6" s="45" customFormat="1" ht="14.25">
      <c r="A9042" s="229">
        <v>3009322</v>
      </c>
      <c r="B9042" s="21" t="s">
        <v>31</v>
      </c>
      <c r="C9042" s="32" t="s">
        <v>9839</v>
      </c>
      <c r="D9042" s="33" t="s">
        <v>20</v>
      </c>
      <c r="E9042" s="34">
        <v>1575.54</v>
      </c>
      <c r="F9042" s="168">
        <f t="shared" si="155"/>
        <v>1575.54</v>
      </c>
    </row>
    <row r="9043" spans="1:6" s="45" customFormat="1" ht="14.25">
      <c r="A9043" s="229">
        <v>3009323</v>
      </c>
      <c r="B9043" s="21" t="s">
        <v>31</v>
      </c>
      <c r="C9043" s="32" t="s">
        <v>9840</v>
      </c>
      <c r="D9043" s="33" t="s">
        <v>20</v>
      </c>
      <c r="E9043" s="34">
        <v>1645.42</v>
      </c>
      <c r="F9043" s="168">
        <f t="shared" si="155"/>
        <v>1645.42</v>
      </c>
    </row>
    <row r="9044" spans="1:6" s="45" customFormat="1" ht="14.25">
      <c r="A9044" s="229">
        <v>3009324</v>
      </c>
      <c r="B9044" s="21" t="s">
        <v>31</v>
      </c>
      <c r="C9044" s="32" t="s">
        <v>9841</v>
      </c>
      <c r="D9044" s="33" t="s">
        <v>20</v>
      </c>
      <c r="E9044" s="34">
        <v>1592.97</v>
      </c>
      <c r="F9044" s="168">
        <f t="shared" si="155"/>
        <v>1592.97</v>
      </c>
    </row>
    <row r="9045" spans="1:6" s="45" customFormat="1" ht="14.25">
      <c r="A9045" s="229">
        <v>3009096</v>
      </c>
      <c r="B9045" s="21" t="s">
        <v>31</v>
      </c>
      <c r="C9045" s="32" t="s">
        <v>9842</v>
      </c>
      <c r="D9045" s="33" t="s">
        <v>20</v>
      </c>
      <c r="E9045" s="34">
        <v>267.57</v>
      </c>
      <c r="F9045" s="168">
        <f t="shared" si="155"/>
        <v>267.57</v>
      </c>
    </row>
    <row r="9046" spans="1:6" s="45" customFormat="1" ht="24">
      <c r="A9046" s="229">
        <v>3009330</v>
      </c>
      <c r="B9046" s="21" t="s">
        <v>31</v>
      </c>
      <c r="C9046" s="32" t="s">
        <v>9843</v>
      </c>
      <c r="D9046" s="33" t="s">
        <v>20</v>
      </c>
      <c r="E9046" s="34">
        <v>219.74</v>
      </c>
      <c r="F9046" s="168">
        <f t="shared" si="155"/>
        <v>219.74</v>
      </c>
    </row>
    <row r="9047" spans="1:6" s="45" customFormat="1" ht="24">
      <c r="A9047" s="229">
        <v>3009326</v>
      </c>
      <c r="B9047" s="21" t="s">
        <v>31</v>
      </c>
      <c r="C9047" s="32" t="s">
        <v>9844</v>
      </c>
      <c r="D9047" s="33" t="s">
        <v>20</v>
      </c>
      <c r="E9047" s="34">
        <v>225.73</v>
      </c>
      <c r="F9047" s="168">
        <f t="shared" si="155"/>
        <v>225.73</v>
      </c>
    </row>
    <row r="9048" spans="1:6" s="45" customFormat="1" ht="24">
      <c r="A9048" s="229">
        <v>3009234</v>
      </c>
      <c r="B9048" s="21" t="s">
        <v>31</v>
      </c>
      <c r="C9048" s="32" t="s">
        <v>9845</v>
      </c>
      <c r="D9048" s="33" t="s">
        <v>2417</v>
      </c>
      <c r="E9048" s="34">
        <v>1063859.1000000001</v>
      </c>
      <c r="F9048" s="168">
        <f t="shared" si="155"/>
        <v>1063859.1000000001</v>
      </c>
    </row>
    <row r="9049" spans="1:6" s="45" customFormat="1" ht="24">
      <c r="A9049" s="229">
        <v>3009022</v>
      </c>
      <c r="B9049" s="21" t="s">
        <v>31</v>
      </c>
      <c r="C9049" s="32" t="s">
        <v>9846</v>
      </c>
      <c r="D9049" s="33" t="s">
        <v>2417</v>
      </c>
      <c r="E9049" s="34">
        <v>1070499.8999999999</v>
      </c>
      <c r="F9049" s="168">
        <f t="shared" si="155"/>
        <v>1070499.8999999999</v>
      </c>
    </row>
    <row r="9050" spans="1:6" s="45" customFormat="1" ht="24">
      <c r="A9050" s="229">
        <v>3009230</v>
      </c>
      <c r="B9050" s="21" t="s">
        <v>31</v>
      </c>
      <c r="C9050" s="32" t="s">
        <v>9847</v>
      </c>
      <c r="D9050" s="33" t="s">
        <v>2417</v>
      </c>
      <c r="E9050" s="34">
        <v>1595948.59</v>
      </c>
      <c r="F9050" s="168">
        <f t="shared" si="155"/>
        <v>1595948.59</v>
      </c>
    </row>
    <row r="9051" spans="1:6" s="45" customFormat="1" ht="24">
      <c r="A9051" s="229">
        <v>3009018</v>
      </c>
      <c r="B9051" s="21" t="s">
        <v>31</v>
      </c>
      <c r="C9051" s="32" t="s">
        <v>9848</v>
      </c>
      <c r="D9051" s="33" t="s">
        <v>2417</v>
      </c>
      <c r="E9051" s="34">
        <v>1605909.8</v>
      </c>
      <c r="F9051" s="168">
        <f t="shared" si="155"/>
        <v>1605909.8</v>
      </c>
    </row>
    <row r="9052" spans="1:6" s="45" customFormat="1" ht="24">
      <c r="A9052" s="229">
        <v>3009288</v>
      </c>
      <c r="B9052" s="21" t="s">
        <v>31</v>
      </c>
      <c r="C9052" s="32" t="s">
        <v>9849</v>
      </c>
      <c r="D9052" s="33" t="s">
        <v>2417</v>
      </c>
      <c r="E9052" s="34">
        <v>1397195.91</v>
      </c>
      <c r="F9052" s="168">
        <f t="shared" si="155"/>
        <v>1397195.91</v>
      </c>
    </row>
    <row r="9053" spans="1:6" s="45" customFormat="1" ht="24">
      <c r="A9053" s="229">
        <v>3009013</v>
      </c>
      <c r="B9053" s="21" t="s">
        <v>31</v>
      </c>
      <c r="C9053" s="32" t="s">
        <v>9850</v>
      </c>
      <c r="D9053" s="33" t="s">
        <v>2417</v>
      </c>
      <c r="E9053" s="34">
        <v>1420222.27</v>
      </c>
      <c r="F9053" s="168">
        <f t="shared" si="155"/>
        <v>1420222.27</v>
      </c>
    </row>
    <row r="9054" spans="1:6" s="45" customFormat="1" ht="24">
      <c r="A9054" s="229">
        <v>3009292</v>
      </c>
      <c r="B9054" s="21" t="s">
        <v>31</v>
      </c>
      <c r="C9054" s="32" t="s">
        <v>9851</v>
      </c>
      <c r="D9054" s="33" t="s">
        <v>2417</v>
      </c>
      <c r="E9054" s="34">
        <v>2095796.51</v>
      </c>
      <c r="F9054" s="168">
        <f t="shared" si="155"/>
        <v>2095796.51</v>
      </c>
    </row>
    <row r="9055" spans="1:6" s="45" customFormat="1" ht="24">
      <c r="A9055" s="229">
        <v>3009225</v>
      </c>
      <c r="B9055" s="21" t="s">
        <v>31</v>
      </c>
      <c r="C9055" s="32" t="s">
        <v>9852</v>
      </c>
      <c r="D9055" s="33" t="s">
        <v>2417</v>
      </c>
      <c r="E9055" s="34">
        <v>2130336.2200000002</v>
      </c>
      <c r="F9055" s="168">
        <f t="shared" si="155"/>
        <v>2130336.2200000002</v>
      </c>
    </row>
    <row r="9056" spans="1:6" s="45" customFormat="1" ht="14.25">
      <c r="A9056" s="229">
        <v>3009100</v>
      </c>
      <c r="B9056" s="21" t="s">
        <v>31</v>
      </c>
      <c r="C9056" s="32" t="s">
        <v>9853</v>
      </c>
      <c r="D9056" s="33" t="s">
        <v>20</v>
      </c>
      <c r="E9056" s="34">
        <v>48159.49</v>
      </c>
      <c r="F9056" s="168">
        <f t="shared" si="155"/>
        <v>48159.49</v>
      </c>
    </row>
    <row r="9057" spans="1:6" s="45" customFormat="1" ht="24">
      <c r="A9057" s="229">
        <v>3009238</v>
      </c>
      <c r="B9057" s="21" t="s">
        <v>31</v>
      </c>
      <c r="C9057" s="32" t="s">
        <v>9854</v>
      </c>
      <c r="D9057" s="33" t="s">
        <v>2417</v>
      </c>
      <c r="E9057" s="34">
        <v>956033.95</v>
      </c>
      <c r="F9057" s="168">
        <f t="shared" si="155"/>
        <v>956033.95</v>
      </c>
    </row>
    <row r="9058" spans="1:6" s="45" customFormat="1" ht="24">
      <c r="A9058" s="229">
        <v>3009304</v>
      </c>
      <c r="B9058" s="21" t="s">
        <v>31</v>
      </c>
      <c r="C9058" s="32" t="s">
        <v>9855</v>
      </c>
      <c r="D9058" s="33" t="s">
        <v>2417</v>
      </c>
      <c r="E9058" s="34">
        <v>1433953.21</v>
      </c>
      <c r="F9058" s="168">
        <f t="shared" si="155"/>
        <v>1433953.21</v>
      </c>
    </row>
    <row r="9059" spans="1:6" s="45" customFormat="1" ht="24">
      <c r="A9059" s="229">
        <v>3009030</v>
      </c>
      <c r="B9059" s="21" t="s">
        <v>31</v>
      </c>
      <c r="C9059" s="32" t="s">
        <v>9856</v>
      </c>
      <c r="D9059" s="33" t="s">
        <v>2417</v>
      </c>
      <c r="E9059" s="34">
        <v>1443906.6</v>
      </c>
      <c r="F9059" s="168">
        <f t="shared" si="155"/>
        <v>1443906.6</v>
      </c>
    </row>
    <row r="9060" spans="1:6" s="45" customFormat="1" ht="24">
      <c r="A9060" s="229">
        <v>3009254</v>
      </c>
      <c r="B9060" s="21" t="s">
        <v>31</v>
      </c>
      <c r="C9060" s="32" t="s">
        <v>9857</v>
      </c>
      <c r="D9060" s="33" t="s">
        <v>2417</v>
      </c>
      <c r="E9060" s="34">
        <v>1447189.24</v>
      </c>
      <c r="F9060" s="168">
        <f t="shared" si="155"/>
        <v>1447189.24</v>
      </c>
    </row>
    <row r="9061" spans="1:6" s="45" customFormat="1" ht="24">
      <c r="A9061" s="229">
        <v>3009262</v>
      </c>
      <c r="B9061" s="21" t="s">
        <v>31</v>
      </c>
      <c r="C9061" s="32" t="s">
        <v>9858</v>
      </c>
      <c r="D9061" s="33" t="s">
        <v>2417</v>
      </c>
      <c r="E9061" s="34">
        <v>1287913.33</v>
      </c>
      <c r="F9061" s="168">
        <f t="shared" si="155"/>
        <v>1287913.33</v>
      </c>
    </row>
    <row r="9062" spans="1:6" s="45" customFormat="1" ht="24">
      <c r="A9062" s="229">
        <v>3009034</v>
      </c>
      <c r="B9062" s="21" t="s">
        <v>31</v>
      </c>
      <c r="C9062" s="32" t="s">
        <v>9859</v>
      </c>
      <c r="D9062" s="33" t="s">
        <v>2417</v>
      </c>
      <c r="E9062" s="34">
        <v>1478556.67</v>
      </c>
      <c r="F9062" s="168">
        <f t="shared" si="155"/>
        <v>1478556.67</v>
      </c>
    </row>
    <row r="9063" spans="1:6" s="45" customFormat="1" ht="24">
      <c r="A9063" s="229">
        <v>3009042</v>
      </c>
      <c r="B9063" s="21" t="s">
        <v>31</v>
      </c>
      <c r="C9063" s="32" t="s">
        <v>9860</v>
      </c>
      <c r="D9063" s="33" t="s">
        <v>2417</v>
      </c>
      <c r="E9063" s="34">
        <v>1311350.25</v>
      </c>
      <c r="F9063" s="168">
        <f t="shared" si="155"/>
        <v>1311350.25</v>
      </c>
    </row>
    <row r="9064" spans="1:6" s="45" customFormat="1" ht="24">
      <c r="A9064" s="229">
        <v>3009270</v>
      </c>
      <c r="B9064" s="21" t="s">
        <v>31</v>
      </c>
      <c r="C9064" s="32" t="s">
        <v>9861</v>
      </c>
      <c r="D9064" s="33" t="s">
        <v>2417</v>
      </c>
      <c r="E9064" s="34">
        <v>2171458.34</v>
      </c>
      <c r="F9064" s="168">
        <f t="shared" si="155"/>
        <v>2171458.34</v>
      </c>
    </row>
    <row r="9065" spans="1:6" s="45" customFormat="1" ht="24">
      <c r="A9065" s="229">
        <v>3009050</v>
      </c>
      <c r="B9065" s="21" t="s">
        <v>31</v>
      </c>
      <c r="C9065" s="32" t="s">
        <v>9862</v>
      </c>
      <c r="D9065" s="33" t="s">
        <v>2417</v>
      </c>
      <c r="E9065" s="34">
        <v>2218548.4</v>
      </c>
      <c r="F9065" s="168">
        <f t="shared" si="155"/>
        <v>2218548.4</v>
      </c>
    </row>
    <row r="9066" spans="1:6" s="45" customFormat="1" ht="14.25">
      <c r="A9066" s="229">
        <v>3009101</v>
      </c>
      <c r="B9066" s="21" t="s">
        <v>31</v>
      </c>
      <c r="C9066" s="32" t="s">
        <v>9863</v>
      </c>
      <c r="D9066" s="33" t="s">
        <v>20</v>
      </c>
      <c r="E9066" s="34">
        <v>96586.54</v>
      </c>
      <c r="F9066" s="168">
        <f t="shared" si="155"/>
        <v>96586.54</v>
      </c>
    </row>
    <row r="9067" spans="1:6" s="45" customFormat="1" ht="24">
      <c r="A9067" s="229">
        <v>3009246</v>
      </c>
      <c r="B9067" s="21" t="s">
        <v>31</v>
      </c>
      <c r="C9067" s="32" t="s">
        <v>9864</v>
      </c>
      <c r="D9067" s="33" t="s">
        <v>2417</v>
      </c>
      <c r="E9067" s="34">
        <v>950473.15</v>
      </c>
      <c r="F9067" s="168">
        <f t="shared" si="155"/>
        <v>950473.15</v>
      </c>
    </row>
    <row r="9068" spans="1:6" s="45" customFormat="1" ht="24">
      <c r="A9068" s="229">
        <v>3009208</v>
      </c>
      <c r="B9068" s="21" t="s">
        <v>31</v>
      </c>
      <c r="C9068" s="32" t="s">
        <v>9865</v>
      </c>
      <c r="D9068" s="33" t="s">
        <v>2417</v>
      </c>
      <c r="E9068" s="34">
        <v>957108.94</v>
      </c>
      <c r="F9068" s="168">
        <f t="shared" si="155"/>
        <v>957108.94</v>
      </c>
    </row>
    <row r="9069" spans="1:6" s="45" customFormat="1" ht="24">
      <c r="A9069" s="229">
        <v>3009308</v>
      </c>
      <c r="B9069" s="21" t="s">
        <v>31</v>
      </c>
      <c r="C9069" s="32" t="s">
        <v>9866</v>
      </c>
      <c r="D9069" s="33" t="s">
        <v>2417</v>
      </c>
      <c r="E9069" s="34">
        <v>1425612.67</v>
      </c>
      <c r="F9069" s="168">
        <f t="shared" si="155"/>
        <v>1425612.67</v>
      </c>
    </row>
    <row r="9070" spans="1:6" s="45" customFormat="1" ht="24">
      <c r="A9070" s="229">
        <v>3009212</v>
      </c>
      <c r="B9070" s="21" t="s">
        <v>31</v>
      </c>
      <c r="C9070" s="32" t="s">
        <v>9867</v>
      </c>
      <c r="D9070" s="33" t="s">
        <v>2417</v>
      </c>
      <c r="E9070" s="34">
        <v>1435566.36</v>
      </c>
      <c r="F9070" s="168">
        <f t="shared" si="155"/>
        <v>1435566.36</v>
      </c>
    </row>
    <row r="9071" spans="1:6" s="45" customFormat="1" ht="24">
      <c r="A9071" s="229">
        <v>3009258</v>
      </c>
      <c r="B9071" s="21" t="s">
        <v>31</v>
      </c>
      <c r="C9071" s="32" t="s">
        <v>9868</v>
      </c>
      <c r="D9071" s="33" t="s">
        <v>2417</v>
      </c>
      <c r="E9071" s="34">
        <v>1441687.07</v>
      </c>
      <c r="F9071" s="168">
        <f t="shared" ref="F9071:F9134" si="156">E9071*$F$5038</f>
        <v>1441687.07</v>
      </c>
    </row>
    <row r="9072" spans="1:6" s="45" customFormat="1" ht="24">
      <c r="A9072" s="229">
        <v>3009266</v>
      </c>
      <c r="B9072" s="21" t="s">
        <v>31</v>
      </c>
      <c r="C9072" s="32" t="s">
        <v>9869</v>
      </c>
      <c r="D9072" s="33" t="s">
        <v>2417</v>
      </c>
      <c r="E9072" s="34">
        <v>1282411.17</v>
      </c>
      <c r="F9072" s="168">
        <f t="shared" si="156"/>
        <v>1282411.17</v>
      </c>
    </row>
    <row r="9073" spans="1:6" s="45" customFormat="1" ht="24">
      <c r="A9073" s="229">
        <v>3009038</v>
      </c>
      <c r="B9073" s="21" t="s">
        <v>31</v>
      </c>
      <c r="C9073" s="32" t="s">
        <v>9870</v>
      </c>
      <c r="D9073" s="33" t="s">
        <v>2417</v>
      </c>
      <c r="E9073" s="34">
        <v>1473054.5</v>
      </c>
      <c r="F9073" s="168">
        <f t="shared" si="156"/>
        <v>1473054.5</v>
      </c>
    </row>
    <row r="9074" spans="1:6" s="45" customFormat="1" ht="24">
      <c r="A9074" s="229">
        <v>3009046</v>
      </c>
      <c r="B9074" s="21" t="s">
        <v>31</v>
      </c>
      <c r="C9074" s="32" t="s">
        <v>9871</v>
      </c>
      <c r="D9074" s="33" t="s">
        <v>2417</v>
      </c>
      <c r="E9074" s="34">
        <v>1305848.0900000001</v>
      </c>
      <c r="F9074" s="168">
        <f t="shared" si="156"/>
        <v>1305848.0900000001</v>
      </c>
    </row>
    <row r="9075" spans="1:6" s="45" customFormat="1" ht="24">
      <c r="A9075" s="229">
        <v>3009274</v>
      </c>
      <c r="B9075" s="21" t="s">
        <v>31</v>
      </c>
      <c r="C9075" s="32" t="s">
        <v>9872</v>
      </c>
      <c r="D9075" s="33" t="s">
        <v>2417</v>
      </c>
      <c r="E9075" s="34">
        <v>2163205.8199999998</v>
      </c>
      <c r="F9075" s="168">
        <f t="shared" si="156"/>
        <v>2163205.8199999998</v>
      </c>
    </row>
    <row r="9076" spans="1:6" s="45" customFormat="1" ht="24">
      <c r="A9076" s="229">
        <v>3009054</v>
      </c>
      <c r="B9076" s="21" t="s">
        <v>31</v>
      </c>
      <c r="C9076" s="32" t="s">
        <v>9873</v>
      </c>
      <c r="D9076" s="33" t="s">
        <v>2417</v>
      </c>
      <c r="E9076" s="34">
        <v>2210295.88</v>
      </c>
      <c r="F9076" s="168">
        <f t="shared" si="156"/>
        <v>2210295.88</v>
      </c>
    </row>
    <row r="9077" spans="1:6" s="45" customFormat="1" ht="24">
      <c r="A9077" s="229">
        <v>3009235</v>
      </c>
      <c r="B9077" s="21" t="s">
        <v>31</v>
      </c>
      <c r="C9077" s="32" t="s">
        <v>9874</v>
      </c>
      <c r="D9077" s="33" t="s">
        <v>2417</v>
      </c>
      <c r="E9077" s="34">
        <v>1394297.39</v>
      </c>
      <c r="F9077" s="168">
        <f t="shared" si="156"/>
        <v>1394297.39</v>
      </c>
    </row>
    <row r="9078" spans="1:6" s="45" customFormat="1" ht="24">
      <c r="A9078" s="229">
        <v>3009023</v>
      </c>
      <c r="B9078" s="21" t="s">
        <v>31</v>
      </c>
      <c r="C9078" s="32" t="s">
        <v>9875</v>
      </c>
      <c r="D9078" s="33" t="s">
        <v>2417</v>
      </c>
      <c r="E9078" s="34">
        <v>1400725.1</v>
      </c>
      <c r="F9078" s="168">
        <f t="shared" si="156"/>
        <v>1400725.1</v>
      </c>
    </row>
    <row r="9079" spans="1:6" s="45" customFormat="1" ht="24">
      <c r="A9079" s="229">
        <v>3009231</v>
      </c>
      <c r="B9079" s="21" t="s">
        <v>31</v>
      </c>
      <c r="C9079" s="32" t="s">
        <v>9876</v>
      </c>
      <c r="D9079" s="33" t="s">
        <v>2417</v>
      </c>
      <c r="E9079" s="34">
        <v>2089653.78</v>
      </c>
      <c r="F9079" s="168">
        <f t="shared" si="156"/>
        <v>2089653.78</v>
      </c>
    </row>
    <row r="9080" spans="1:6" s="45" customFormat="1" ht="24">
      <c r="A9080" s="229">
        <v>3009019</v>
      </c>
      <c r="B9080" s="21" t="s">
        <v>31</v>
      </c>
      <c r="C9080" s="32" t="s">
        <v>9877</v>
      </c>
      <c r="D9080" s="33" t="s">
        <v>2417</v>
      </c>
      <c r="E9080" s="34">
        <v>2101727.06</v>
      </c>
      <c r="F9080" s="168">
        <f t="shared" si="156"/>
        <v>2101727.06</v>
      </c>
    </row>
    <row r="9081" spans="1:6" s="45" customFormat="1" ht="24">
      <c r="A9081" s="229">
        <v>3009289</v>
      </c>
      <c r="B9081" s="21" t="s">
        <v>31</v>
      </c>
      <c r="C9081" s="32" t="s">
        <v>9878</v>
      </c>
      <c r="D9081" s="33" t="s">
        <v>2417</v>
      </c>
      <c r="E9081" s="34">
        <v>1983212.03</v>
      </c>
      <c r="F9081" s="168">
        <f t="shared" si="156"/>
        <v>1983212.03</v>
      </c>
    </row>
    <row r="9082" spans="1:6" s="45" customFormat="1" ht="24">
      <c r="A9082" s="229">
        <v>3009014</v>
      </c>
      <c r="B9082" s="21" t="s">
        <v>31</v>
      </c>
      <c r="C9082" s="32" t="s">
        <v>9879</v>
      </c>
      <c r="D9082" s="33" t="s">
        <v>2417</v>
      </c>
      <c r="E9082" s="34">
        <v>2019259.81</v>
      </c>
      <c r="F9082" s="168">
        <f t="shared" si="156"/>
        <v>2019259.81</v>
      </c>
    </row>
    <row r="9083" spans="1:6" s="45" customFormat="1" ht="24">
      <c r="A9083" s="229">
        <v>3009293</v>
      </c>
      <c r="B9083" s="21" t="s">
        <v>31</v>
      </c>
      <c r="C9083" s="32" t="s">
        <v>9880</v>
      </c>
      <c r="D9083" s="33" t="s">
        <v>2417</v>
      </c>
      <c r="E9083" s="34">
        <v>2974820.78</v>
      </c>
      <c r="F9083" s="168">
        <f t="shared" si="156"/>
        <v>2974820.78</v>
      </c>
    </row>
    <row r="9084" spans="1:6" s="45" customFormat="1" ht="24">
      <c r="A9084" s="229">
        <v>3009226</v>
      </c>
      <c r="B9084" s="21" t="s">
        <v>31</v>
      </c>
      <c r="C9084" s="32" t="s">
        <v>9881</v>
      </c>
      <c r="D9084" s="33" t="s">
        <v>2417</v>
      </c>
      <c r="E9084" s="34">
        <v>3028892.74</v>
      </c>
      <c r="F9084" s="168">
        <f t="shared" si="156"/>
        <v>3028892.74</v>
      </c>
    </row>
    <row r="9085" spans="1:6" s="45" customFormat="1" ht="14.25">
      <c r="A9085" s="229">
        <v>3009102</v>
      </c>
      <c r="B9085" s="21" t="s">
        <v>31</v>
      </c>
      <c r="C9085" s="32" t="s">
        <v>9882</v>
      </c>
      <c r="D9085" s="33" t="s">
        <v>20</v>
      </c>
      <c r="E9085" s="34">
        <v>67573.2</v>
      </c>
      <c r="F9085" s="168">
        <f t="shared" si="156"/>
        <v>67573.2</v>
      </c>
    </row>
    <row r="9086" spans="1:6" s="45" customFormat="1" ht="24">
      <c r="A9086" s="229">
        <v>3009297</v>
      </c>
      <c r="B9086" s="21" t="s">
        <v>31</v>
      </c>
      <c r="C9086" s="32" t="s">
        <v>9883</v>
      </c>
      <c r="D9086" s="33" t="s">
        <v>2417</v>
      </c>
      <c r="E9086" s="34">
        <v>1280208.48</v>
      </c>
      <c r="F9086" s="168">
        <f t="shared" si="156"/>
        <v>1280208.48</v>
      </c>
    </row>
    <row r="9087" spans="1:6" s="45" customFormat="1" ht="24">
      <c r="A9087" s="229">
        <v>3009027</v>
      </c>
      <c r="B9087" s="21" t="s">
        <v>31</v>
      </c>
      <c r="C9087" s="32" t="s">
        <v>9884</v>
      </c>
      <c r="D9087" s="33" t="s">
        <v>2417</v>
      </c>
      <c r="E9087" s="34">
        <v>1286844.18</v>
      </c>
      <c r="F9087" s="168">
        <f t="shared" si="156"/>
        <v>1286844.18</v>
      </c>
    </row>
    <row r="9088" spans="1:6" s="45" customFormat="1" ht="24">
      <c r="A9088" s="229">
        <v>3009305</v>
      </c>
      <c r="B9088" s="21" t="s">
        <v>31</v>
      </c>
      <c r="C9088" s="32" t="s">
        <v>9885</v>
      </c>
      <c r="D9088" s="33" t="s">
        <v>2417</v>
      </c>
      <c r="E9088" s="34">
        <v>1920214.92</v>
      </c>
      <c r="F9088" s="168">
        <f t="shared" si="156"/>
        <v>1920214.92</v>
      </c>
    </row>
    <row r="9089" spans="1:6" s="45" customFormat="1" ht="24">
      <c r="A9089" s="229">
        <v>3009031</v>
      </c>
      <c r="B9089" s="21" t="s">
        <v>31</v>
      </c>
      <c r="C9089" s="32" t="s">
        <v>9886</v>
      </c>
      <c r="D9089" s="33" t="s">
        <v>2417</v>
      </c>
      <c r="E9089" s="34">
        <v>1930168.3</v>
      </c>
      <c r="F9089" s="168">
        <f t="shared" si="156"/>
        <v>1930168.3</v>
      </c>
    </row>
    <row r="9090" spans="1:6" s="45" customFormat="1" ht="24">
      <c r="A9090" s="229">
        <v>3009255</v>
      </c>
      <c r="B9090" s="21" t="s">
        <v>31</v>
      </c>
      <c r="C9090" s="32" t="s">
        <v>9887</v>
      </c>
      <c r="D9090" s="33" t="s">
        <v>2417</v>
      </c>
      <c r="E9090" s="34">
        <v>1877925.38</v>
      </c>
      <c r="F9090" s="168">
        <f t="shared" si="156"/>
        <v>1877925.38</v>
      </c>
    </row>
    <row r="9091" spans="1:6" s="45" customFormat="1" ht="24">
      <c r="A9091" s="229">
        <v>3009263</v>
      </c>
      <c r="B9091" s="21" t="s">
        <v>31</v>
      </c>
      <c r="C9091" s="32" t="s">
        <v>9888</v>
      </c>
      <c r="D9091" s="33" t="s">
        <v>2417</v>
      </c>
      <c r="E9091" s="34">
        <v>1867941.69</v>
      </c>
      <c r="F9091" s="168">
        <f t="shared" si="156"/>
        <v>1867941.69</v>
      </c>
    </row>
    <row r="9092" spans="1:6" s="45" customFormat="1" ht="24">
      <c r="A9092" s="229">
        <v>3009035</v>
      </c>
      <c r="B9092" s="21" t="s">
        <v>31</v>
      </c>
      <c r="C9092" s="32" t="s">
        <v>9889</v>
      </c>
      <c r="D9092" s="33" t="s">
        <v>2417</v>
      </c>
      <c r="E9092" s="34">
        <v>1914598.52</v>
      </c>
      <c r="F9092" s="168">
        <f t="shared" si="156"/>
        <v>1914598.52</v>
      </c>
    </row>
    <row r="9093" spans="1:6" s="45" customFormat="1" ht="24">
      <c r="A9093" s="229">
        <v>3009043</v>
      </c>
      <c r="B9093" s="21" t="s">
        <v>31</v>
      </c>
      <c r="C9093" s="32" t="s">
        <v>9890</v>
      </c>
      <c r="D9093" s="33" t="s">
        <v>2417</v>
      </c>
      <c r="E9093" s="34">
        <v>1904117.58</v>
      </c>
      <c r="F9093" s="168">
        <f t="shared" si="156"/>
        <v>1904117.58</v>
      </c>
    </row>
    <row r="9094" spans="1:6" s="45" customFormat="1" ht="24">
      <c r="A9094" s="229">
        <v>3009271</v>
      </c>
      <c r="B9094" s="21" t="s">
        <v>31</v>
      </c>
      <c r="C9094" s="32" t="s">
        <v>9891</v>
      </c>
      <c r="D9094" s="33" t="s">
        <v>2417</v>
      </c>
      <c r="E9094" s="34">
        <v>2817562.46</v>
      </c>
      <c r="F9094" s="168">
        <f t="shared" si="156"/>
        <v>2817562.46</v>
      </c>
    </row>
    <row r="9095" spans="1:6" s="45" customFormat="1" ht="24">
      <c r="A9095" s="229">
        <v>3009051</v>
      </c>
      <c r="B9095" s="21" t="s">
        <v>31</v>
      </c>
      <c r="C9095" s="32" t="s">
        <v>9892</v>
      </c>
      <c r="D9095" s="33" t="s">
        <v>2417</v>
      </c>
      <c r="E9095" s="34">
        <v>2872611.08</v>
      </c>
      <c r="F9095" s="168">
        <f t="shared" si="156"/>
        <v>2872611.08</v>
      </c>
    </row>
    <row r="9096" spans="1:6" s="45" customFormat="1" ht="14.25">
      <c r="A9096" s="229">
        <v>3009103</v>
      </c>
      <c r="B9096" s="21" t="s">
        <v>31</v>
      </c>
      <c r="C9096" s="32" t="s">
        <v>9893</v>
      </c>
      <c r="D9096" s="33" t="s">
        <v>20</v>
      </c>
      <c r="E9096" s="34">
        <v>135413.96</v>
      </c>
      <c r="F9096" s="168">
        <f t="shared" si="156"/>
        <v>135413.96</v>
      </c>
    </row>
    <row r="9097" spans="1:6" s="45" customFormat="1" ht="24">
      <c r="A9097" s="229">
        <v>3009247</v>
      </c>
      <c r="B9097" s="21" t="s">
        <v>31</v>
      </c>
      <c r="C9097" s="32" t="s">
        <v>9894</v>
      </c>
      <c r="D9097" s="33" t="s">
        <v>2417</v>
      </c>
      <c r="E9097" s="34">
        <v>1274341.26</v>
      </c>
      <c r="F9097" s="168">
        <f t="shared" si="156"/>
        <v>1274341.26</v>
      </c>
    </row>
    <row r="9098" spans="1:6" s="45" customFormat="1" ht="24">
      <c r="A9098" s="229">
        <v>3009209</v>
      </c>
      <c r="B9098" s="21" t="s">
        <v>31</v>
      </c>
      <c r="C9098" s="32" t="s">
        <v>9895</v>
      </c>
      <c r="D9098" s="33" t="s">
        <v>2417</v>
      </c>
      <c r="E9098" s="34">
        <v>1280977.05</v>
      </c>
      <c r="F9098" s="168">
        <f t="shared" si="156"/>
        <v>1280977.05</v>
      </c>
    </row>
    <row r="9099" spans="1:6" s="45" customFormat="1" ht="24">
      <c r="A9099" s="229">
        <v>3009309</v>
      </c>
      <c r="B9099" s="21" t="s">
        <v>31</v>
      </c>
      <c r="C9099" s="32" t="s">
        <v>9896</v>
      </c>
      <c r="D9099" s="33" t="s">
        <v>2417</v>
      </c>
      <c r="E9099" s="34">
        <v>1911415.02</v>
      </c>
      <c r="F9099" s="168">
        <f t="shared" si="156"/>
        <v>1911415.02</v>
      </c>
    </row>
    <row r="9100" spans="1:6" s="45" customFormat="1" ht="24">
      <c r="A9100" s="229">
        <v>3009213</v>
      </c>
      <c r="B9100" s="21" t="s">
        <v>31</v>
      </c>
      <c r="C9100" s="32" t="s">
        <v>9897</v>
      </c>
      <c r="D9100" s="33" t="s">
        <v>2417</v>
      </c>
      <c r="E9100" s="34">
        <v>1921368.71</v>
      </c>
      <c r="F9100" s="168">
        <f t="shared" si="156"/>
        <v>1921368.71</v>
      </c>
    </row>
    <row r="9101" spans="1:6" s="45" customFormat="1" ht="24">
      <c r="A9101" s="229">
        <v>3009259</v>
      </c>
      <c r="B9101" s="21" t="s">
        <v>31</v>
      </c>
      <c r="C9101" s="32" t="s">
        <v>9898</v>
      </c>
      <c r="D9101" s="33" t="s">
        <v>2417</v>
      </c>
      <c r="E9101" s="34">
        <v>1872116.79</v>
      </c>
      <c r="F9101" s="168">
        <f t="shared" si="156"/>
        <v>1872116.79</v>
      </c>
    </row>
    <row r="9102" spans="1:6" s="45" customFormat="1" ht="24">
      <c r="A9102" s="229">
        <v>3009267</v>
      </c>
      <c r="B9102" s="21" t="s">
        <v>31</v>
      </c>
      <c r="C9102" s="32" t="s">
        <v>9899</v>
      </c>
      <c r="D9102" s="33" t="s">
        <v>2417</v>
      </c>
      <c r="E9102" s="34">
        <v>1862133.09</v>
      </c>
      <c r="F9102" s="168">
        <f t="shared" si="156"/>
        <v>1862133.09</v>
      </c>
    </row>
    <row r="9103" spans="1:6" s="45" customFormat="1" ht="24">
      <c r="A9103" s="229">
        <v>3009039</v>
      </c>
      <c r="B9103" s="21" t="s">
        <v>31</v>
      </c>
      <c r="C9103" s="32" t="s">
        <v>9900</v>
      </c>
      <c r="D9103" s="33" t="s">
        <v>2417</v>
      </c>
      <c r="E9103" s="34">
        <v>1908789.93</v>
      </c>
      <c r="F9103" s="168">
        <f t="shared" si="156"/>
        <v>1908789.93</v>
      </c>
    </row>
    <row r="9104" spans="1:6" s="45" customFormat="1" ht="24">
      <c r="A9104" s="229">
        <v>3009047</v>
      </c>
      <c r="B9104" s="21" t="s">
        <v>31</v>
      </c>
      <c r="C9104" s="32" t="s">
        <v>9901</v>
      </c>
      <c r="D9104" s="33" t="s">
        <v>2417</v>
      </c>
      <c r="E9104" s="34">
        <v>1898308.98</v>
      </c>
      <c r="F9104" s="168">
        <f t="shared" si="156"/>
        <v>1898308.98</v>
      </c>
    </row>
    <row r="9105" spans="1:6" s="45" customFormat="1" ht="24">
      <c r="A9105" s="229">
        <v>3009275</v>
      </c>
      <c r="B9105" s="21" t="s">
        <v>31</v>
      </c>
      <c r="C9105" s="32" t="s">
        <v>9902</v>
      </c>
      <c r="D9105" s="33" t="s">
        <v>2417</v>
      </c>
      <c r="E9105" s="34">
        <v>2808850.59</v>
      </c>
      <c r="F9105" s="168">
        <f t="shared" si="156"/>
        <v>2808850.59</v>
      </c>
    </row>
    <row r="9106" spans="1:6" s="45" customFormat="1" ht="24">
      <c r="A9106" s="229">
        <v>3009055</v>
      </c>
      <c r="B9106" s="21" t="s">
        <v>31</v>
      </c>
      <c r="C9106" s="32" t="s">
        <v>9903</v>
      </c>
      <c r="D9106" s="33" t="s">
        <v>2417</v>
      </c>
      <c r="E9106" s="34">
        <v>2863899.21</v>
      </c>
      <c r="F9106" s="168">
        <f t="shared" si="156"/>
        <v>2863899.21</v>
      </c>
    </row>
    <row r="9107" spans="1:6" s="45" customFormat="1" ht="24">
      <c r="A9107" s="229">
        <v>3009236</v>
      </c>
      <c r="B9107" s="21" t="s">
        <v>31</v>
      </c>
      <c r="C9107" s="32" t="s">
        <v>9904</v>
      </c>
      <c r="D9107" s="33" t="s">
        <v>2417</v>
      </c>
      <c r="E9107" s="34">
        <v>1701985.14</v>
      </c>
      <c r="F9107" s="168">
        <f t="shared" si="156"/>
        <v>1701985.14</v>
      </c>
    </row>
    <row r="9108" spans="1:6" s="45" customFormat="1" ht="24">
      <c r="A9108" s="229">
        <v>3009024</v>
      </c>
      <c r="B9108" s="21" t="s">
        <v>31</v>
      </c>
      <c r="C9108" s="32" t="s">
        <v>9905</v>
      </c>
      <c r="D9108" s="33" t="s">
        <v>2417</v>
      </c>
      <c r="E9108" s="34">
        <v>1706833.51</v>
      </c>
      <c r="F9108" s="168">
        <f t="shared" si="156"/>
        <v>1706833.51</v>
      </c>
    </row>
    <row r="9109" spans="1:6" s="45" customFormat="1" ht="24">
      <c r="A9109" s="229">
        <v>3009232</v>
      </c>
      <c r="B9109" s="21" t="s">
        <v>31</v>
      </c>
      <c r="C9109" s="32" t="s">
        <v>9906</v>
      </c>
      <c r="D9109" s="33" t="s">
        <v>2417</v>
      </c>
      <c r="E9109" s="34">
        <v>2549029.48</v>
      </c>
      <c r="F9109" s="168">
        <f t="shared" si="156"/>
        <v>2549029.48</v>
      </c>
    </row>
    <row r="9110" spans="1:6" s="45" customFormat="1" ht="24">
      <c r="A9110" s="229">
        <v>3009020</v>
      </c>
      <c r="B9110" s="21" t="s">
        <v>31</v>
      </c>
      <c r="C9110" s="32" t="s">
        <v>9907</v>
      </c>
      <c r="D9110" s="33" t="s">
        <v>2417</v>
      </c>
      <c r="E9110" s="34">
        <v>2558617.7799999998</v>
      </c>
      <c r="F9110" s="168">
        <f t="shared" si="156"/>
        <v>2558617.7799999998</v>
      </c>
    </row>
    <row r="9111" spans="1:6" s="45" customFormat="1" ht="24">
      <c r="A9111" s="229">
        <v>3009290</v>
      </c>
      <c r="B9111" s="21" t="s">
        <v>31</v>
      </c>
      <c r="C9111" s="32" t="s">
        <v>9908</v>
      </c>
      <c r="D9111" s="33" t="s">
        <v>2417</v>
      </c>
      <c r="E9111" s="34">
        <v>2295663.54</v>
      </c>
      <c r="F9111" s="168">
        <f t="shared" si="156"/>
        <v>2295663.54</v>
      </c>
    </row>
    <row r="9112" spans="1:6" s="45" customFormat="1" ht="24">
      <c r="A9112" s="229">
        <v>3009015</v>
      </c>
      <c r="B9112" s="21" t="s">
        <v>31</v>
      </c>
      <c r="C9112" s="32" t="s">
        <v>9909</v>
      </c>
      <c r="D9112" s="33" t="s">
        <v>2417</v>
      </c>
      <c r="E9112" s="34">
        <v>2332027.15</v>
      </c>
      <c r="F9112" s="168">
        <f t="shared" si="156"/>
        <v>2332027.15</v>
      </c>
    </row>
    <row r="9113" spans="1:6" s="45" customFormat="1" ht="24">
      <c r="A9113" s="229">
        <v>3009294</v>
      </c>
      <c r="B9113" s="21" t="s">
        <v>31</v>
      </c>
      <c r="C9113" s="32" t="s">
        <v>9910</v>
      </c>
      <c r="D9113" s="33" t="s">
        <v>2417</v>
      </c>
      <c r="E9113" s="34">
        <v>3443498.04</v>
      </c>
      <c r="F9113" s="168">
        <f t="shared" si="156"/>
        <v>3443498.04</v>
      </c>
    </row>
    <row r="9114" spans="1:6" s="45" customFormat="1" ht="24">
      <c r="A9114" s="229">
        <v>3009227</v>
      </c>
      <c r="B9114" s="21" t="s">
        <v>31</v>
      </c>
      <c r="C9114" s="32" t="s">
        <v>9911</v>
      </c>
      <c r="D9114" s="33" t="s">
        <v>2417</v>
      </c>
      <c r="E9114" s="34">
        <v>3498043.74</v>
      </c>
      <c r="F9114" s="168">
        <f t="shared" si="156"/>
        <v>3498043.74</v>
      </c>
    </row>
    <row r="9115" spans="1:6" s="45" customFormat="1" ht="14.25">
      <c r="A9115" s="229">
        <v>3009104</v>
      </c>
      <c r="B9115" s="21" t="s">
        <v>31</v>
      </c>
      <c r="C9115" s="32" t="s">
        <v>9912</v>
      </c>
      <c r="D9115" s="33" t="s">
        <v>20</v>
      </c>
      <c r="E9115" s="34">
        <v>83847.39</v>
      </c>
      <c r="F9115" s="168">
        <f t="shared" si="156"/>
        <v>83847.39</v>
      </c>
    </row>
    <row r="9116" spans="1:6" s="45" customFormat="1" ht="24">
      <c r="A9116" s="229">
        <v>3009240</v>
      </c>
      <c r="B9116" s="21" t="s">
        <v>31</v>
      </c>
      <c r="C9116" s="32" t="s">
        <v>9913</v>
      </c>
      <c r="D9116" s="33" t="s">
        <v>2417</v>
      </c>
      <c r="E9116" s="34">
        <v>1554814.8</v>
      </c>
      <c r="F9116" s="168">
        <f t="shared" si="156"/>
        <v>1554814.8</v>
      </c>
    </row>
    <row r="9117" spans="1:6" s="45" customFormat="1" ht="24">
      <c r="A9117" s="229">
        <v>3009028</v>
      </c>
      <c r="B9117" s="21" t="s">
        <v>31</v>
      </c>
      <c r="C9117" s="32" t="s">
        <v>9914</v>
      </c>
      <c r="D9117" s="33" t="s">
        <v>2417</v>
      </c>
      <c r="E9117" s="34">
        <v>1561450.51</v>
      </c>
      <c r="F9117" s="168">
        <f t="shared" si="156"/>
        <v>1561450.51</v>
      </c>
    </row>
    <row r="9118" spans="1:6" s="45" customFormat="1" ht="24">
      <c r="A9118" s="229">
        <v>3009306</v>
      </c>
      <c r="B9118" s="21" t="s">
        <v>31</v>
      </c>
      <c r="C9118" s="32" t="s">
        <v>9915</v>
      </c>
      <c r="D9118" s="33" t="s">
        <v>2417</v>
      </c>
      <c r="E9118" s="34">
        <v>2332124.3199999998</v>
      </c>
      <c r="F9118" s="168">
        <f t="shared" si="156"/>
        <v>2332124.3199999998</v>
      </c>
    </row>
    <row r="9119" spans="1:6" s="45" customFormat="1" ht="24">
      <c r="A9119" s="229">
        <v>3009032</v>
      </c>
      <c r="B9119" s="21" t="s">
        <v>31</v>
      </c>
      <c r="C9119" s="32" t="s">
        <v>9916</v>
      </c>
      <c r="D9119" s="33" t="s">
        <v>2417</v>
      </c>
      <c r="E9119" s="34">
        <v>2342077.7000000002</v>
      </c>
      <c r="F9119" s="168">
        <f t="shared" si="156"/>
        <v>2342077.7000000002</v>
      </c>
    </row>
    <row r="9120" spans="1:6" s="45" customFormat="1" ht="24">
      <c r="A9120" s="229">
        <v>3009256</v>
      </c>
      <c r="B9120" s="21" t="s">
        <v>31</v>
      </c>
      <c r="C9120" s="32" t="s">
        <v>9917</v>
      </c>
      <c r="D9120" s="33" t="s">
        <v>2417</v>
      </c>
      <c r="E9120" s="34">
        <v>2179690.79</v>
      </c>
      <c r="F9120" s="168">
        <f t="shared" si="156"/>
        <v>2179690.79</v>
      </c>
    </row>
    <row r="9121" spans="1:6" s="45" customFormat="1" ht="24">
      <c r="A9121" s="229">
        <v>3009264</v>
      </c>
      <c r="B9121" s="21" t="s">
        <v>31</v>
      </c>
      <c r="C9121" s="32" t="s">
        <v>9918</v>
      </c>
      <c r="D9121" s="33" t="s">
        <v>2417</v>
      </c>
      <c r="E9121" s="34">
        <v>2148891.11</v>
      </c>
      <c r="F9121" s="168">
        <f t="shared" si="156"/>
        <v>2148891.11</v>
      </c>
    </row>
    <row r="9122" spans="1:6" s="45" customFormat="1" ht="24">
      <c r="A9122" s="229">
        <v>3009036</v>
      </c>
      <c r="B9122" s="21" t="s">
        <v>31</v>
      </c>
      <c r="C9122" s="32" t="s">
        <v>9919</v>
      </c>
      <c r="D9122" s="33" t="s">
        <v>2417</v>
      </c>
      <c r="E9122" s="34">
        <v>2217716.1800000002</v>
      </c>
      <c r="F9122" s="168">
        <f t="shared" si="156"/>
        <v>2217716.1800000002</v>
      </c>
    </row>
    <row r="9123" spans="1:6" s="45" customFormat="1" ht="24">
      <c r="A9123" s="229">
        <v>3009044</v>
      </c>
      <c r="B9123" s="21" t="s">
        <v>31</v>
      </c>
      <c r="C9123" s="32" t="s">
        <v>9920</v>
      </c>
      <c r="D9123" s="33" t="s">
        <v>2417</v>
      </c>
      <c r="E9123" s="34">
        <v>2185382.83</v>
      </c>
      <c r="F9123" s="168">
        <f t="shared" si="156"/>
        <v>2185382.83</v>
      </c>
    </row>
    <row r="9124" spans="1:6" s="45" customFormat="1" ht="24">
      <c r="A9124" s="229">
        <v>3009272</v>
      </c>
      <c r="B9124" s="21" t="s">
        <v>31</v>
      </c>
      <c r="C9124" s="32" t="s">
        <v>9921</v>
      </c>
      <c r="D9124" s="33" t="s">
        <v>2417</v>
      </c>
      <c r="E9124" s="34">
        <v>3270210.5</v>
      </c>
      <c r="F9124" s="168">
        <f t="shared" si="156"/>
        <v>3270210.5</v>
      </c>
    </row>
    <row r="9125" spans="1:6" s="45" customFormat="1" ht="24">
      <c r="A9125" s="229">
        <v>3009052</v>
      </c>
      <c r="B9125" s="21" t="s">
        <v>31</v>
      </c>
      <c r="C9125" s="32" t="s">
        <v>9922</v>
      </c>
      <c r="D9125" s="33" t="s">
        <v>2417</v>
      </c>
      <c r="E9125" s="34">
        <v>3327287.49</v>
      </c>
      <c r="F9125" s="168">
        <f t="shared" si="156"/>
        <v>3327287.49</v>
      </c>
    </row>
    <row r="9126" spans="1:6" s="45" customFormat="1" ht="14.25">
      <c r="A9126" s="229">
        <v>3009105</v>
      </c>
      <c r="B9126" s="21" t="s">
        <v>31</v>
      </c>
      <c r="C9126" s="32" t="s">
        <v>9923</v>
      </c>
      <c r="D9126" s="33" t="s">
        <v>20</v>
      </c>
      <c r="E9126" s="34">
        <v>167962.34</v>
      </c>
      <c r="F9126" s="168">
        <f t="shared" si="156"/>
        <v>167962.34</v>
      </c>
    </row>
    <row r="9127" spans="1:6" s="45" customFormat="1" ht="24">
      <c r="A9127" s="229">
        <v>3009248</v>
      </c>
      <c r="B9127" s="21" t="s">
        <v>31</v>
      </c>
      <c r="C9127" s="32" t="s">
        <v>9924</v>
      </c>
      <c r="D9127" s="33" t="s">
        <v>2417</v>
      </c>
      <c r="E9127" s="34">
        <v>1547266.52</v>
      </c>
      <c r="F9127" s="168">
        <f t="shared" si="156"/>
        <v>1547266.52</v>
      </c>
    </row>
    <row r="9128" spans="1:6" s="45" customFormat="1" ht="24">
      <c r="A9128" s="229">
        <v>3009210</v>
      </c>
      <c r="B9128" s="21" t="s">
        <v>31</v>
      </c>
      <c r="C9128" s="32" t="s">
        <v>9925</v>
      </c>
      <c r="D9128" s="33" t="s">
        <v>2417</v>
      </c>
      <c r="E9128" s="34">
        <v>1553902.31</v>
      </c>
      <c r="F9128" s="168">
        <f t="shared" si="156"/>
        <v>1553902.31</v>
      </c>
    </row>
    <row r="9129" spans="1:6" s="45" customFormat="1" ht="24">
      <c r="A9129" s="229">
        <v>3009310</v>
      </c>
      <c r="B9129" s="21" t="s">
        <v>31</v>
      </c>
      <c r="C9129" s="32" t="s">
        <v>9926</v>
      </c>
      <c r="D9129" s="33" t="s">
        <v>2417</v>
      </c>
      <c r="E9129" s="34">
        <v>2320803.08</v>
      </c>
      <c r="F9129" s="168">
        <f t="shared" si="156"/>
        <v>2320803.08</v>
      </c>
    </row>
    <row r="9130" spans="1:6" s="45" customFormat="1" ht="24">
      <c r="A9130" s="229">
        <v>3009214</v>
      </c>
      <c r="B9130" s="21" t="s">
        <v>31</v>
      </c>
      <c r="C9130" s="32" t="s">
        <v>9927</v>
      </c>
      <c r="D9130" s="33" t="s">
        <v>2417</v>
      </c>
      <c r="E9130" s="34">
        <v>2330756.77</v>
      </c>
      <c r="F9130" s="168">
        <f t="shared" si="156"/>
        <v>2330756.77</v>
      </c>
    </row>
    <row r="9131" spans="1:6" s="45" customFormat="1" ht="24">
      <c r="A9131" s="229">
        <v>3009260</v>
      </c>
      <c r="B9131" s="21" t="s">
        <v>31</v>
      </c>
      <c r="C9131" s="32" t="s">
        <v>9928</v>
      </c>
      <c r="D9131" s="33" t="s">
        <v>2417</v>
      </c>
      <c r="E9131" s="34">
        <v>2172201.14</v>
      </c>
      <c r="F9131" s="168">
        <f t="shared" si="156"/>
        <v>2172201.14</v>
      </c>
    </row>
    <row r="9132" spans="1:6" s="45" customFormat="1" ht="24">
      <c r="A9132" s="229">
        <v>3009268</v>
      </c>
      <c r="B9132" s="21" t="s">
        <v>31</v>
      </c>
      <c r="C9132" s="32" t="s">
        <v>9929</v>
      </c>
      <c r="D9132" s="33" t="s">
        <v>2417</v>
      </c>
      <c r="E9132" s="34">
        <v>2141401.46</v>
      </c>
      <c r="F9132" s="168">
        <f t="shared" si="156"/>
        <v>2141401.46</v>
      </c>
    </row>
    <row r="9133" spans="1:6" s="45" customFormat="1" ht="24">
      <c r="A9133" s="229">
        <v>3009040</v>
      </c>
      <c r="B9133" s="21" t="s">
        <v>31</v>
      </c>
      <c r="C9133" s="32" t="s">
        <v>9930</v>
      </c>
      <c r="D9133" s="33" t="s">
        <v>2417</v>
      </c>
      <c r="E9133" s="34">
        <v>2210226.5299999998</v>
      </c>
      <c r="F9133" s="168">
        <f t="shared" si="156"/>
        <v>2210226.5299999998</v>
      </c>
    </row>
    <row r="9134" spans="1:6" s="45" customFormat="1" ht="24">
      <c r="A9134" s="229">
        <v>3009048</v>
      </c>
      <c r="B9134" s="21" t="s">
        <v>31</v>
      </c>
      <c r="C9134" s="32" t="s">
        <v>9931</v>
      </c>
      <c r="D9134" s="33" t="s">
        <v>2417</v>
      </c>
      <c r="E9134" s="34">
        <v>2177893.17</v>
      </c>
      <c r="F9134" s="168">
        <f t="shared" si="156"/>
        <v>2177893.17</v>
      </c>
    </row>
    <row r="9135" spans="1:6" s="45" customFormat="1" ht="24">
      <c r="A9135" s="229">
        <v>3009276</v>
      </c>
      <c r="B9135" s="21" t="s">
        <v>31</v>
      </c>
      <c r="C9135" s="32" t="s">
        <v>9932</v>
      </c>
      <c r="D9135" s="33" t="s">
        <v>2417</v>
      </c>
      <c r="E9135" s="34">
        <v>3258977.28</v>
      </c>
      <c r="F9135" s="168">
        <f t="shared" ref="F9135:F9198" si="157">E9135*$F$5038</f>
        <v>3258977.28</v>
      </c>
    </row>
    <row r="9136" spans="1:6" s="45" customFormat="1" ht="24">
      <c r="A9136" s="229">
        <v>3009056</v>
      </c>
      <c r="B9136" s="21" t="s">
        <v>31</v>
      </c>
      <c r="C9136" s="32" t="s">
        <v>9933</v>
      </c>
      <c r="D9136" s="33" t="s">
        <v>2417</v>
      </c>
      <c r="E9136" s="34">
        <v>3316054.27</v>
      </c>
      <c r="F9136" s="168">
        <f t="shared" si="157"/>
        <v>3316054.27</v>
      </c>
    </row>
    <row r="9137" spans="1:6" s="45" customFormat="1" ht="24">
      <c r="A9137" s="229">
        <v>3009237</v>
      </c>
      <c r="B9137" s="21" t="s">
        <v>31</v>
      </c>
      <c r="C9137" s="32" t="s">
        <v>9934</v>
      </c>
      <c r="D9137" s="33" t="s">
        <v>2417</v>
      </c>
      <c r="E9137" s="34">
        <v>1548484.28</v>
      </c>
      <c r="F9137" s="168">
        <f t="shared" si="157"/>
        <v>1548484.28</v>
      </c>
    </row>
    <row r="9138" spans="1:6" s="45" customFormat="1" ht="24">
      <c r="A9138" s="229">
        <v>3009025</v>
      </c>
      <c r="B9138" s="21" t="s">
        <v>31</v>
      </c>
      <c r="C9138" s="32" t="s">
        <v>9935</v>
      </c>
      <c r="D9138" s="33" t="s">
        <v>2417</v>
      </c>
      <c r="E9138" s="34">
        <v>1553439.2</v>
      </c>
      <c r="F9138" s="168">
        <f t="shared" si="157"/>
        <v>1553439.2</v>
      </c>
    </row>
    <row r="9139" spans="1:6" s="45" customFormat="1" ht="24">
      <c r="A9139" s="229">
        <v>3009319</v>
      </c>
      <c r="B9139" s="21" t="s">
        <v>31</v>
      </c>
      <c r="C9139" s="32" t="s">
        <v>9936</v>
      </c>
      <c r="D9139" s="33" t="s">
        <v>2417</v>
      </c>
      <c r="E9139" s="34">
        <v>2320837</v>
      </c>
      <c r="F9139" s="168">
        <f t="shared" si="157"/>
        <v>2320837</v>
      </c>
    </row>
    <row r="9140" spans="1:6" s="45" customFormat="1" ht="24">
      <c r="A9140" s="229">
        <v>3009021</v>
      </c>
      <c r="B9140" s="21" t="s">
        <v>31</v>
      </c>
      <c r="C9140" s="32" t="s">
        <v>9937</v>
      </c>
      <c r="D9140" s="33" t="s">
        <v>2417</v>
      </c>
      <c r="E9140" s="34">
        <v>2328579.58</v>
      </c>
      <c r="F9140" s="168">
        <f t="shared" si="157"/>
        <v>2328579.58</v>
      </c>
    </row>
    <row r="9141" spans="1:6" s="45" customFormat="1" ht="24">
      <c r="A9141" s="229">
        <v>3009291</v>
      </c>
      <c r="B9141" s="21" t="s">
        <v>31</v>
      </c>
      <c r="C9141" s="32" t="s">
        <v>9938</v>
      </c>
      <c r="D9141" s="33" t="s">
        <v>2417</v>
      </c>
      <c r="E9141" s="34">
        <v>2166353.44</v>
      </c>
      <c r="F9141" s="168">
        <f t="shared" si="157"/>
        <v>2166353.44</v>
      </c>
    </row>
    <row r="9142" spans="1:6" s="45" customFormat="1" ht="24">
      <c r="A9142" s="229">
        <v>3009016</v>
      </c>
      <c r="B9142" s="21" t="s">
        <v>31</v>
      </c>
      <c r="C9142" s="32" t="s">
        <v>9939</v>
      </c>
      <c r="D9142" s="33" t="s">
        <v>2417</v>
      </c>
      <c r="E9142" s="34">
        <v>2203921.5099999998</v>
      </c>
      <c r="F9142" s="168">
        <f t="shared" si="157"/>
        <v>2203921.5099999998</v>
      </c>
    </row>
    <row r="9143" spans="1:6" s="45" customFormat="1" ht="24">
      <c r="A9143" s="229">
        <v>3009295</v>
      </c>
      <c r="B9143" s="21" t="s">
        <v>31</v>
      </c>
      <c r="C9143" s="32" t="s">
        <v>9940</v>
      </c>
      <c r="D9143" s="33" t="s">
        <v>2417</v>
      </c>
      <c r="E9143" s="34">
        <v>3249532.9</v>
      </c>
      <c r="F9143" s="168">
        <f t="shared" si="157"/>
        <v>3249532.9</v>
      </c>
    </row>
    <row r="9144" spans="1:6" s="45" customFormat="1" ht="24">
      <c r="A9144" s="229">
        <v>3009228</v>
      </c>
      <c r="B9144" s="21" t="s">
        <v>31</v>
      </c>
      <c r="C9144" s="32" t="s">
        <v>9941</v>
      </c>
      <c r="D9144" s="33" t="s">
        <v>2417</v>
      </c>
      <c r="E9144" s="34">
        <v>3305885.28</v>
      </c>
      <c r="F9144" s="168">
        <f t="shared" si="157"/>
        <v>3305885.28</v>
      </c>
    </row>
    <row r="9145" spans="1:6" s="45" customFormat="1" ht="14.25">
      <c r="A9145" s="229">
        <v>3009106</v>
      </c>
      <c r="B9145" s="21" t="s">
        <v>31</v>
      </c>
      <c r="C9145" s="32" t="s">
        <v>9942</v>
      </c>
      <c r="D9145" s="33" t="s">
        <v>20</v>
      </c>
      <c r="E9145" s="34">
        <v>75144.14</v>
      </c>
      <c r="F9145" s="168">
        <f t="shared" si="157"/>
        <v>75144.14</v>
      </c>
    </row>
    <row r="9146" spans="1:6" s="45" customFormat="1" ht="24">
      <c r="A9146" s="229">
        <v>3009299</v>
      </c>
      <c r="B9146" s="21" t="s">
        <v>31</v>
      </c>
      <c r="C9146" s="32" t="s">
        <v>9943</v>
      </c>
      <c r="D9146" s="33" t="s">
        <v>2417</v>
      </c>
      <c r="E9146" s="34">
        <v>1408946.11</v>
      </c>
      <c r="F9146" s="168">
        <f t="shared" si="157"/>
        <v>1408946.11</v>
      </c>
    </row>
    <row r="9147" spans="1:6" s="45" customFormat="1" ht="24">
      <c r="A9147" s="229">
        <v>3009029</v>
      </c>
      <c r="B9147" s="21" t="s">
        <v>31</v>
      </c>
      <c r="C9147" s="32" t="s">
        <v>9944</v>
      </c>
      <c r="D9147" s="33" t="s">
        <v>2417</v>
      </c>
      <c r="E9147" s="34">
        <v>1415581.82</v>
      </c>
      <c r="F9147" s="168">
        <f t="shared" si="157"/>
        <v>1415581.82</v>
      </c>
    </row>
    <row r="9148" spans="1:6" s="45" customFormat="1" ht="24">
      <c r="A9148" s="229">
        <v>3009245</v>
      </c>
      <c r="B9148" s="21" t="s">
        <v>31</v>
      </c>
      <c r="C9148" s="32" t="s">
        <v>9945</v>
      </c>
      <c r="D9148" s="33" t="s">
        <v>2417</v>
      </c>
      <c r="E9148" s="34">
        <v>2113321.33</v>
      </c>
      <c r="F9148" s="168">
        <f t="shared" si="157"/>
        <v>2113321.33</v>
      </c>
    </row>
    <row r="9149" spans="1:6" s="45" customFormat="1" ht="24">
      <c r="A9149" s="229">
        <v>3009033</v>
      </c>
      <c r="B9149" s="21" t="s">
        <v>31</v>
      </c>
      <c r="C9149" s="32" t="s">
        <v>9946</v>
      </c>
      <c r="D9149" s="33" t="s">
        <v>2417</v>
      </c>
      <c r="E9149" s="34">
        <v>2123274.71</v>
      </c>
      <c r="F9149" s="168">
        <f t="shared" si="157"/>
        <v>2123274.71</v>
      </c>
    </row>
    <row r="9150" spans="1:6" s="45" customFormat="1" ht="24">
      <c r="A9150" s="229">
        <v>3009257</v>
      </c>
      <c r="B9150" s="21" t="s">
        <v>31</v>
      </c>
      <c r="C9150" s="32" t="s">
        <v>9947</v>
      </c>
      <c r="D9150" s="33" t="s">
        <v>2417</v>
      </c>
      <c r="E9150" s="34">
        <v>2024843.39</v>
      </c>
      <c r="F9150" s="168">
        <f t="shared" si="157"/>
        <v>2024843.39</v>
      </c>
    </row>
    <row r="9151" spans="1:6" s="45" customFormat="1" ht="24">
      <c r="A9151" s="229">
        <v>3009265</v>
      </c>
      <c r="B9151" s="21" t="s">
        <v>31</v>
      </c>
      <c r="C9151" s="32" t="s">
        <v>9948</v>
      </c>
      <c r="D9151" s="33" t="s">
        <v>2417</v>
      </c>
      <c r="E9151" s="34">
        <v>2027213.18</v>
      </c>
      <c r="F9151" s="168">
        <f t="shared" si="157"/>
        <v>2027213.18</v>
      </c>
    </row>
    <row r="9152" spans="1:6" s="45" customFormat="1" ht="24">
      <c r="A9152" s="229">
        <v>3009037</v>
      </c>
      <c r="B9152" s="21" t="s">
        <v>31</v>
      </c>
      <c r="C9152" s="32" t="s">
        <v>9949</v>
      </c>
      <c r="D9152" s="33" t="s">
        <v>2417</v>
      </c>
      <c r="E9152" s="34">
        <v>2062421.73</v>
      </c>
      <c r="F9152" s="168">
        <f t="shared" si="157"/>
        <v>2062421.73</v>
      </c>
    </row>
    <row r="9153" spans="1:6" s="45" customFormat="1" ht="24">
      <c r="A9153" s="229">
        <v>3009045</v>
      </c>
      <c r="B9153" s="21" t="s">
        <v>31</v>
      </c>
      <c r="C9153" s="32" t="s">
        <v>9950</v>
      </c>
      <c r="D9153" s="33" t="s">
        <v>2417</v>
      </c>
      <c r="E9153" s="34">
        <v>2064909.36</v>
      </c>
      <c r="F9153" s="168">
        <f t="shared" si="157"/>
        <v>2064909.36</v>
      </c>
    </row>
    <row r="9154" spans="1:6" s="45" customFormat="1" ht="24">
      <c r="A9154" s="229">
        <v>3009273</v>
      </c>
      <c r="B9154" s="21" t="s">
        <v>31</v>
      </c>
      <c r="C9154" s="32" t="s">
        <v>9951</v>
      </c>
      <c r="D9154" s="33" t="s">
        <v>2417</v>
      </c>
      <c r="E9154" s="34">
        <v>3037939.44</v>
      </c>
      <c r="F9154" s="168">
        <f t="shared" si="157"/>
        <v>3037939.44</v>
      </c>
    </row>
    <row r="9155" spans="1:6" s="45" customFormat="1" ht="24">
      <c r="A9155" s="229">
        <v>3009053</v>
      </c>
      <c r="B9155" s="21" t="s">
        <v>31</v>
      </c>
      <c r="C9155" s="32" t="s">
        <v>9952</v>
      </c>
      <c r="D9155" s="33" t="s">
        <v>2417</v>
      </c>
      <c r="E9155" s="34">
        <v>3094345.86</v>
      </c>
      <c r="F9155" s="168">
        <f t="shared" si="157"/>
        <v>3094345.86</v>
      </c>
    </row>
    <row r="9156" spans="1:6" s="45" customFormat="1" ht="14.25">
      <c r="A9156" s="229">
        <v>3009107</v>
      </c>
      <c r="B9156" s="21" t="s">
        <v>31</v>
      </c>
      <c r="C9156" s="32" t="s">
        <v>9953</v>
      </c>
      <c r="D9156" s="33" t="s">
        <v>20</v>
      </c>
      <c r="E9156" s="34">
        <v>150555.85</v>
      </c>
      <c r="F9156" s="168">
        <f t="shared" si="157"/>
        <v>150555.85</v>
      </c>
    </row>
    <row r="9157" spans="1:6" s="45" customFormat="1" ht="24">
      <c r="A9157" s="229">
        <v>3009249</v>
      </c>
      <c r="B9157" s="21" t="s">
        <v>31</v>
      </c>
      <c r="C9157" s="32" t="s">
        <v>9954</v>
      </c>
      <c r="D9157" s="33" t="s">
        <v>2417</v>
      </c>
      <c r="E9157" s="34">
        <v>1401805.94</v>
      </c>
      <c r="F9157" s="168">
        <f t="shared" si="157"/>
        <v>1401805.94</v>
      </c>
    </row>
    <row r="9158" spans="1:6" s="45" customFormat="1" ht="24">
      <c r="A9158" s="229">
        <v>3009211</v>
      </c>
      <c r="B9158" s="21" t="s">
        <v>31</v>
      </c>
      <c r="C9158" s="32" t="s">
        <v>9955</v>
      </c>
      <c r="D9158" s="33" t="s">
        <v>2417</v>
      </c>
      <c r="E9158" s="34">
        <v>1408441.73</v>
      </c>
      <c r="F9158" s="168">
        <f t="shared" si="157"/>
        <v>1408441.73</v>
      </c>
    </row>
    <row r="9159" spans="1:6" s="45" customFormat="1" ht="24">
      <c r="A9159" s="229">
        <v>3009253</v>
      </c>
      <c r="B9159" s="21" t="s">
        <v>31</v>
      </c>
      <c r="C9159" s="32" t="s">
        <v>9956</v>
      </c>
      <c r="D9159" s="33" t="s">
        <v>2417</v>
      </c>
      <c r="E9159" s="34">
        <v>2102612.12</v>
      </c>
      <c r="F9159" s="168">
        <f t="shared" si="157"/>
        <v>2102612.12</v>
      </c>
    </row>
    <row r="9160" spans="1:6" s="45" customFormat="1" ht="24">
      <c r="A9160" s="229">
        <v>3009215</v>
      </c>
      <c r="B9160" s="21" t="s">
        <v>31</v>
      </c>
      <c r="C9160" s="32" t="s">
        <v>9957</v>
      </c>
      <c r="D9160" s="33" t="s">
        <v>2417</v>
      </c>
      <c r="E9160" s="34">
        <v>2112565.81</v>
      </c>
      <c r="F9160" s="168">
        <f t="shared" si="157"/>
        <v>2112565.81</v>
      </c>
    </row>
    <row r="9161" spans="1:6" s="45" customFormat="1" ht="24">
      <c r="A9161" s="229">
        <v>3009261</v>
      </c>
      <c r="B9161" s="21" t="s">
        <v>31</v>
      </c>
      <c r="C9161" s="32" t="s">
        <v>9958</v>
      </c>
      <c r="D9161" s="33" t="s">
        <v>2417</v>
      </c>
      <c r="E9161" s="34">
        <v>2017761.85</v>
      </c>
      <c r="F9161" s="168">
        <f t="shared" si="157"/>
        <v>2017761.85</v>
      </c>
    </row>
    <row r="9162" spans="1:6" s="45" customFormat="1" ht="24">
      <c r="A9162" s="229">
        <v>3009269</v>
      </c>
      <c r="B9162" s="21" t="s">
        <v>31</v>
      </c>
      <c r="C9162" s="32" t="s">
        <v>9959</v>
      </c>
      <c r="D9162" s="33" t="s">
        <v>2417</v>
      </c>
      <c r="E9162" s="34">
        <v>2020131.64</v>
      </c>
      <c r="F9162" s="168">
        <f t="shared" si="157"/>
        <v>2020131.64</v>
      </c>
    </row>
    <row r="9163" spans="1:6" s="45" customFormat="1" ht="24">
      <c r="A9163" s="229">
        <v>3009041</v>
      </c>
      <c r="B9163" s="21" t="s">
        <v>31</v>
      </c>
      <c r="C9163" s="32" t="s">
        <v>9960</v>
      </c>
      <c r="D9163" s="33" t="s">
        <v>2417</v>
      </c>
      <c r="E9163" s="34">
        <v>2055340.19</v>
      </c>
      <c r="F9163" s="168">
        <f t="shared" si="157"/>
        <v>2055340.19</v>
      </c>
    </row>
    <row r="9164" spans="1:6" s="45" customFormat="1" ht="24">
      <c r="A9164" s="229">
        <v>3009049</v>
      </c>
      <c r="B9164" s="21" t="s">
        <v>31</v>
      </c>
      <c r="C9164" s="32" t="s">
        <v>9961</v>
      </c>
      <c r="D9164" s="33" t="s">
        <v>2417</v>
      </c>
      <c r="E9164" s="34">
        <v>2057827.81</v>
      </c>
      <c r="F9164" s="168">
        <f t="shared" si="157"/>
        <v>2057827.81</v>
      </c>
    </row>
    <row r="9165" spans="1:6" s="45" customFormat="1" ht="24">
      <c r="A9165" s="229">
        <v>3009277</v>
      </c>
      <c r="B9165" s="21" t="s">
        <v>31</v>
      </c>
      <c r="C9165" s="32" t="s">
        <v>9962</v>
      </c>
      <c r="D9165" s="33" t="s">
        <v>2417</v>
      </c>
      <c r="E9165" s="34">
        <v>3027318.26</v>
      </c>
      <c r="F9165" s="168">
        <f t="shared" si="157"/>
        <v>3027318.26</v>
      </c>
    </row>
    <row r="9166" spans="1:6" s="45" customFormat="1" ht="24">
      <c r="A9166" s="229">
        <v>3009057</v>
      </c>
      <c r="B9166" s="21" t="s">
        <v>31</v>
      </c>
      <c r="C9166" s="32" t="s">
        <v>9963</v>
      </c>
      <c r="D9166" s="33" t="s">
        <v>2417</v>
      </c>
      <c r="E9166" s="34">
        <v>3083724.67</v>
      </c>
      <c r="F9166" s="168">
        <f t="shared" si="157"/>
        <v>3083724.67</v>
      </c>
    </row>
    <row r="9167" spans="1:6" s="45" customFormat="1" ht="14.25">
      <c r="A9167" s="229">
        <v>3108073</v>
      </c>
      <c r="B9167" s="21" t="s">
        <v>31</v>
      </c>
      <c r="C9167" s="32" t="s">
        <v>9964</v>
      </c>
      <c r="D9167" s="33" t="s">
        <v>45</v>
      </c>
      <c r="E9167" s="34">
        <v>313.58999999999997</v>
      </c>
      <c r="F9167" s="168">
        <f t="shared" si="157"/>
        <v>313.58999999999997</v>
      </c>
    </row>
    <row r="9168" spans="1:6" s="45" customFormat="1" ht="14.25">
      <c r="A9168" s="229">
        <v>3107965</v>
      </c>
      <c r="B9168" s="21" t="s">
        <v>31</v>
      </c>
      <c r="C9168" s="32" t="s">
        <v>9965</v>
      </c>
      <c r="D9168" s="33" t="s">
        <v>45</v>
      </c>
      <c r="E9168" s="34">
        <v>513.65</v>
      </c>
      <c r="F9168" s="168">
        <f t="shared" si="157"/>
        <v>513.65</v>
      </c>
    </row>
    <row r="9169" spans="1:6" s="45" customFormat="1" ht="14.25">
      <c r="A9169" s="229">
        <v>3105941</v>
      </c>
      <c r="B9169" s="21" t="s">
        <v>31</v>
      </c>
      <c r="C9169" s="32" t="s">
        <v>9966</v>
      </c>
      <c r="D9169" s="33" t="s">
        <v>45</v>
      </c>
      <c r="E9169" s="34">
        <v>30.44</v>
      </c>
      <c r="F9169" s="168">
        <f t="shared" si="157"/>
        <v>30.44</v>
      </c>
    </row>
    <row r="9170" spans="1:6" s="45" customFormat="1" ht="24">
      <c r="A9170" s="229">
        <v>3108150</v>
      </c>
      <c r="B9170" s="21" t="s">
        <v>31</v>
      </c>
      <c r="C9170" s="32" t="s">
        <v>9967</v>
      </c>
      <c r="D9170" s="33" t="s">
        <v>45</v>
      </c>
      <c r="E9170" s="34">
        <v>20.18</v>
      </c>
      <c r="F9170" s="168">
        <f t="shared" si="157"/>
        <v>20.18</v>
      </c>
    </row>
    <row r="9171" spans="1:6" s="45" customFormat="1" ht="14.25">
      <c r="A9171" s="229">
        <v>3108071</v>
      </c>
      <c r="B9171" s="21" t="s">
        <v>31</v>
      </c>
      <c r="C9171" s="32" t="s">
        <v>9968</v>
      </c>
      <c r="D9171" s="33" t="s">
        <v>45</v>
      </c>
      <c r="E9171" s="34">
        <v>13.38</v>
      </c>
      <c r="F9171" s="168">
        <f t="shared" si="157"/>
        <v>13.38</v>
      </c>
    </row>
    <row r="9172" spans="1:6" s="45" customFormat="1" ht="24">
      <c r="A9172" s="229">
        <v>3107967</v>
      </c>
      <c r="B9172" s="21" t="s">
        <v>31</v>
      </c>
      <c r="C9172" s="32" t="s">
        <v>9969</v>
      </c>
      <c r="D9172" s="33" t="s">
        <v>45</v>
      </c>
      <c r="E9172" s="34">
        <v>11.02</v>
      </c>
      <c r="F9172" s="168">
        <f t="shared" si="157"/>
        <v>11.02</v>
      </c>
    </row>
    <row r="9173" spans="1:6" s="45" customFormat="1" ht="14.25">
      <c r="A9173" s="229">
        <v>3107966</v>
      </c>
      <c r="B9173" s="21" t="s">
        <v>31</v>
      </c>
      <c r="C9173" s="32" t="s">
        <v>9970</v>
      </c>
      <c r="D9173" s="33" t="s">
        <v>45</v>
      </c>
      <c r="E9173" s="34">
        <v>26.78</v>
      </c>
      <c r="F9173" s="168">
        <f t="shared" si="157"/>
        <v>26.78</v>
      </c>
    </row>
    <row r="9174" spans="1:6" s="45" customFormat="1" ht="24">
      <c r="A9174" s="229">
        <v>3108072</v>
      </c>
      <c r="B9174" s="21" t="s">
        <v>31</v>
      </c>
      <c r="C9174" s="32" t="s">
        <v>9971</v>
      </c>
      <c r="D9174" s="33" t="s">
        <v>45</v>
      </c>
      <c r="E9174" s="34">
        <v>16.28</v>
      </c>
      <c r="F9174" s="168">
        <f t="shared" si="157"/>
        <v>16.28</v>
      </c>
    </row>
    <row r="9175" spans="1:6" s="45" customFormat="1" ht="14.25">
      <c r="A9175" s="229">
        <v>3117750</v>
      </c>
      <c r="B9175" s="21" t="s">
        <v>31</v>
      </c>
      <c r="C9175" s="32" t="s">
        <v>9972</v>
      </c>
      <c r="D9175" s="33" t="s">
        <v>45</v>
      </c>
      <c r="E9175" s="34">
        <v>19.010000000000002</v>
      </c>
      <c r="F9175" s="168">
        <f t="shared" si="157"/>
        <v>19.010000000000002</v>
      </c>
    </row>
    <row r="9176" spans="1:6" s="45" customFormat="1" ht="14.25">
      <c r="A9176" s="229">
        <v>3117749</v>
      </c>
      <c r="B9176" s="21" t="s">
        <v>31</v>
      </c>
      <c r="C9176" s="32" t="s">
        <v>9973</v>
      </c>
      <c r="D9176" s="33" t="s">
        <v>45</v>
      </c>
      <c r="E9176" s="34">
        <v>13.55</v>
      </c>
      <c r="F9176" s="168">
        <f t="shared" si="157"/>
        <v>13.55</v>
      </c>
    </row>
    <row r="9177" spans="1:6" s="45" customFormat="1" ht="14.25">
      <c r="A9177" s="229">
        <v>3107964</v>
      </c>
      <c r="B9177" s="21" t="s">
        <v>31</v>
      </c>
      <c r="C9177" s="32" t="s">
        <v>9974</v>
      </c>
      <c r="D9177" s="33" t="s">
        <v>45</v>
      </c>
      <c r="E9177" s="34">
        <v>16.28</v>
      </c>
      <c r="F9177" s="168">
        <f t="shared" si="157"/>
        <v>16.28</v>
      </c>
    </row>
    <row r="9178" spans="1:6" s="45" customFormat="1" ht="14.25">
      <c r="A9178" s="229">
        <v>3106551</v>
      </c>
      <c r="B9178" s="21" t="s">
        <v>31</v>
      </c>
      <c r="C9178" s="32" t="s">
        <v>9975</v>
      </c>
      <c r="D9178" s="33" t="s">
        <v>45</v>
      </c>
      <c r="E9178" s="34">
        <v>12.1</v>
      </c>
      <c r="F9178" s="168">
        <f t="shared" si="157"/>
        <v>12.1</v>
      </c>
    </row>
    <row r="9179" spans="1:6" s="45" customFormat="1" ht="14.25">
      <c r="A9179" s="229">
        <v>3106427</v>
      </c>
      <c r="B9179" s="21" t="s">
        <v>31</v>
      </c>
      <c r="C9179" s="32" t="s">
        <v>9976</v>
      </c>
      <c r="D9179" s="33" t="s">
        <v>45</v>
      </c>
      <c r="E9179" s="34">
        <v>40.049999999999997</v>
      </c>
      <c r="F9179" s="168">
        <f t="shared" si="157"/>
        <v>40.049999999999997</v>
      </c>
    </row>
    <row r="9180" spans="1:6" s="45" customFormat="1" ht="14.25">
      <c r="A9180" s="229">
        <v>3106552</v>
      </c>
      <c r="B9180" s="21" t="s">
        <v>31</v>
      </c>
      <c r="C9180" s="32" t="s">
        <v>9977</v>
      </c>
      <c r="D9180" s="33" t="s">
        <v>45</v>
      </c>
      <c r="E9180" s="34">
        <v>11.35</v>
      </c>
      <c r="F9180" s="168">
        <f t="shared" si="157"/>
        <v>11.35</v>
      </c>
    </row>
    <row r="9181" spans="1:6" s="45" customFormat="1" ht="14.25">
      <c r="A9181" s="229">
        <v>3107969</v>
      </c>
      <c r="B9181" s="21" t="s">
        <v>31</v>
      </c>
      <c r="C9181" s="32" t="s">
        <v>9978</v>
      </c>
      <c r="D9181" s="33" t="s">
        <v>45</v>
      </c>
      <c r="E9181" s="34">
        <v>124.2</v>
      </c>
      <c r="F9181" s="168">
        <f t="shared" si="157"/>
        <v>124.2</v>
      </c>
    </row>
    <row r="9182" spans="1:6" s="45" customFormat="1" ht="14.25">
      <c r="A9182" s="229">
        <v>3107970</v>
      </c>
      <c r="B9182" s="21" t="s">
        <v>31</v>
      </c>
      <c r="C9182" s="32" t="s">
        <v>9979</v>
      </c>
      <c r="D9182" s="33" t="s">
        <v>45</v>
      </c>
      <c r="E9182" s="34">
        <v>117.44</v>
      </c>
      <c r="F9182" s="168">
        <f t="shared" si="157"/>
        <v>117.44</v>
      </c>
    </row>
    <row r="9183" spans="1:6" s="45" customFormat="1" ht="14.25">
      <c r="A9183" s="229">
        <v>3108007</v>
      </c>
      <c r="B9183" s="21" t="s">
        <v>31</v>
      </c>
      <c r="C9183" s="32" t="s">
        <v>9980</v>
      </c>
      <c r="D9183" s="33" t="s">
        <v>45</v>
      </c>
      <c r="E9183" s="34">
        <v>142.97999999999999</v>
      </c>
      <c r="F9183" s="168">
        <f t="shared" si="157"/>
        <v>142.97999999999999</v>
      </c>
    </row>
    <row r="9184" spans="1:6" s="45" customFormat="1" ht="14.25">
      <c r="A9184" s="229">
        <v>3108008</v>
      </c>
      <c r="B9184" s="21" t="s">
        <v>31</v>
      </c>
      <c r="C9184" s="32" t="s">
        <v>9981</v>
      </c>
      <c r="D9184" s="33" t="s">
        <v>45</v>
      </c>
      <c r="E9184" s="34">
        <v>94.55</v>
      </c>
      <c r="F9184" s="168">
        <f t="shared" si="157"/>
        <v>94.55</v>
      </c>
    </row>
    <row r="9185" spans="1:6" s="45" customFormat="1" ht="14.25">
      <c r="A9185" s="229">
        <v>3108009</v>
      </c>
      <c r="B9185" s="21" t="s">
        <v>31</v>
      </c>
      <c r="C9185" s="32" t="s">
        <v>9982</v>
      </c>
      <c r="D9185" s="33" t="s">
        <v>45</v>
      </c>
      <c r="E9185" s="34">
        <v>79.930000000000007</v>
      </c>
      <c r="F9185" s="168">
        <f t="shared" si="157"/>
        <v>79.930000000000007</v>
      </c>
    </row>
    <row r="9186" spans="1:6" s="45" customFormat="1" ht="14.25">
      <c r="A9186" s="229">
        <v>3108011</v>
      </c>
      <c r="B9186" s="21" t="s">
        <v>31</v>
      </c>
      <c r="C9186" s="32" t="s">
        <v>9983</v>
      </c>
      <c r="D9186" s="33" t="s">
        <v>45</v>
      </c>
      <c r="E9186" s="34">
        <v>152.03</v>
      </c>
      <c r="F9186" s="168">
        <f t="shared" si="157"/>
        <v>152.03</v>
      </c>
    </row>
    <row r="9187" spans="1:6" s="45" customFormat="1" ht="14.25">
      <c r="A9187" s="229">
        <v>3108012</v>
      </c>
      <c r="B9187" s="21" t="s">
        <v>31</v>
      </c>
      <c r="C9187" s="32" t="s">
        <v>9984</v>
      </c>
      <c r="D9187" s="33" t="s">
        <v>45</v>
      </c>
      <c r="E9187" s="34">
        <v>99.3</v>
      </c>
      <c r="F9187" s="168">
        <f t="shared" si="157"/>
        <v>99.3</v>
      </c>
    </row>
    <row r="9188" spans="1:6" s="45" customFormat="1" ht="14.25">
      <c r="A9188" s="229">
        <v>3108013</v>
      </c>
      <c r="B9188" s="21" t="s">
        <v>31</v>
      </c>
      <c r="C9188" s="32" t="s">
        <v>9985</v>
      </c>
      <c r="D9188" s="33" t="s">
        <v>45</v>
      </c>
      <c r="E9188" s="34">
        <v>83.26</v>
      </c>
      <c r="F9188" s="168">
        <f t="shared" si="157"/>
        <v>83.26</v>
      </c>
    </row>
    <row r="9189" spans="1:6" s="45" customFormat="1" ht="14.25">
      <c r="A9189" s="229">
        <v>3108015</v>
      </c>
      <c r="B9189" s="21" t="s">
        <v>31</v>
      </c>
      <c r="C9189" s="32" t="s">
        <v>9986</v>
      </c>
      <c r="D9189" s="33" t="s">
        <v>45</v>
      </c>
      <c r="E9189" s="34">
        <v>160.09</v>
      </c>
      <c r="F9189" s="168">
        <f t="shared" si="157"/>
        <v>160.09</v>
      </c>
    </row>
    <row r="9190" spans="1:6" s="45" customFormat="1" ht="14.25">
      <c r="A9190" s="229">
        <v>3108016</v>
      </c>
      <c r="B9190" s="21" t="s">
        <v>31</v>
      </c>
      <c r="C9190" s="32" t="s">
        <v>9987</v>
      </c>
      <c r="D9190" s="33" t="s">
        <v>45</v>
      </c>
      <c r="E9190" s="34">
        <v>103.53</v>
      </c>
      <c r="F9190" s="168">
        <f t="shared" si="157"/>
        <v>103.53</v>
      </c>
    </row>
    <row r="9191" spans="1:6" s="45" customFormat="1" ht="14.25">
      <c r="A9191" s="229">
        <v>3108017</v>
      </c>
      <c r="B9191" s="21" t="s">
        <v>31</v>
      </c>
      <c r="C9191" s="32" t="s">
        <v>9988</v>
      </c>
      <c r="D9191" s="33" t="s">
        <v>45</v>
      </c>
      <c r="E9191" s="34">
        <v>86.22</v>
      </c>
      <c r="F9191" s="168">
        <f t="shared" si="157"/>
        <v>86.22</v>
      </c>
    </row>
    <row r="9192" spans="1:6" s="45" customFormat="1" ht="14.25">
      <c r="A9192" s="229">
        <v>3107995</v>
      </c>
      <c r="B9192" s="21" t="s">
        <v>31</v>
      </c>
      <c r="C9192" s="32" t="s">
        <v>9989</v>
      </c>
      <c r="D9192" s="33" t="s">
        <v>45</v>
      </c>
      <c r="E9192" s="34">
        <v>131.1</v>
      </c>
      <c r="F9192" s="168">
        <f t="shared" si="157"/>
        <v>131.1</v>
      </c>
    </row>
    <row r="9193" spans="1:6" s="45" customFormat="1" ht="14.25">
      <c r="A9193" s="229">
        <v>3107996</v>
      </c>
      <c r="B9193" s="21" t="s">
        <v>31</v>
      </c>
      <c r="C9193" s="32" t="s">
        <v>9990</v>
      </c>
      <c r="D9193" s="33" t="s">
        <v>45</v>
      </c>
      <c r="E9193" s="34">
        <v>88.36</v>
      </c>
      <c r="F9193" s="168">
        <f t="shared" si="157"/>
        <v>88.36</v>
      </c>
    </row>
    <row r="9194" spans="1:6" s="45" customFormat="1" ht="14.25">
      <c r="A9194" s="229">
        <v>3107997</v>
      </c>
      <c r="B9194" s="21" t="s">
        <v>31</v>
      </c>
      <c r="C9194" s="32" t="s">
        <v>9991</v>
      </c>
      <c r="D9194" s="33" t="s">
        <v>45</v>
      </c>
      <c r="E9194" s="34">
        <v>75.63</v>
      </c>
      <c r="F9194" s="168">
        <f t="shared" si="157"/>
        <v>75.63</v>
      </c>
    </row>
    <row r="9195" spans="1:6" s="45" customFormat="1" ht="14.25">
      <c r="A9195" s="229">
        <v>3107999</v>
      </c>
      <c r="B9195" s="21" t="s">
        <v>31</v>
      </c>
      <c r="C9195" s="32" t="s">
        <v>9992</v>
      </c>
      <c r="D9195" s="33" t="s">
        <v>45</v>
      </c>
      <c r="E9195" s="34">
        <v>133.16999999999999</v>
      </c>
      <c r="F9195" s="168">
        <f t="shared" si="157"/>
        <v>133.16999999999999</v>
      </c>
    </row>
    <row r="9196" spans="1:6" s="45" customFormat="1" ht="14.25">
      <c r="A9196" s="229">
        <v>3108000</v>
      </c>
      <c r="B9196" s="21" t="s">
        <v>31</v>
      </c>
      <c r="C9196" s="32" t="s">
        <v>9993</v>
      </c>
      <c r="D9196" s="33" t="s">
        <v>45</v>
      </c>
      <c r="E9196" s="34">
        <v>89.45</v>
      </c>
      <c r="F9196" s="168">
        <f t="shared" si="157"/>
        <v>89.45</v>
      </c>
    </row>
    <row r="9197" spans="1:6" s="45" customFormat="1" ht="14.25">
      <c r="A9197" s="229">
        <v>3108001</v>
      </c>
      <c r="B9197" s="21" t="s">
        <v>31</v>
      </c>
      <c r="C9197" s="32" t="s">
        <v>9994</v>
      </c>
      <c r="D9197" s="33" t="s">
        <v>45</v>
      </c>
      <c r="E9197" s="34">
        <v>76.39</v>
      </c>
      <c r="F9197" s="168">
        <f t="shared" si="157"/>
        <v>76.39</v>
      </c>
    </row>
    <row r="9198" spans="1:6" s="45" customFormat="1" ht="14.25">
      <c r="A9198" s="229">
        <v>3108003</v>
      </c>
      <c r="B9198" s="21" t="s">
        <v>31</v>
      </c>
      <c r="C9198" s="32" t="s">
        <v>9995</v>
      </c>
      <c r="D9198" s="33" t="s">
        <v>45</v>
      </c>
      <c r="E9198" s="34">
        <v>143.77000000000001</v>
      </c>
      <c r="F9198" s="168">
        <f t="shared" si="157"/>
        <v>143.77000000000001</v>
      </c>
    </row>
    <row r="9199" spans="1:6" s="45" customFormat="1" ht="14.25">
      <c r="A9199" s="229">
        <v>3108004</v>
      </c>
      <c r="B9199" s="21" t="s">
        <v>31</v>
      </c>
      <c r="C9199" s="32" t="s">
        <v>9996</v>
      </c>
      <c r="D9199" s="33" t="s">
        <v>45</v>
      </c>
      <c r="E9199" s="34">
        <v>95.01</v>
      </c>
      <c r="F9199" s="168">
        <f t="shared" ref="F9199:F9262" si="158">E9199*$F$5038</f>
        <v>95.01</v>
      </c>
    </row>
    <row r="9200" spans="1:6" s="45" customFormat="1" ht="14.25">
      <c r="A9200" s="229">
        <v>3108005</v>
      </c>
      <c r="B9200" s="21" t="s">
        <v>31</v>
      </c>
      <c r="C9200" s="32" t="s">
        <v>9997</v>
      </c>
      <c r="D9200" s="33" t="s">
        <v>45</v>
      </c>
      <c r="E9200" s="34">
        <v>80.290000000000006</v>
      </c>
      <c r="F9200" s="168">
        <f t="shared" si="158"/>
        <v>80.290000000000006</v>
      </c>
    </row>
    <row r="9201" spans="1:6" s="45" customFormat="1" ht="14.25">
      <c r="A9201" s="229">
        <v>3106119</v>
      </c>
      <c r="B9201" s="21" t="s">
        <v>31</v>
      </c>
      <c r="C9201" s="32" t="s">
        <v>9998</v>
      </c>
      <c r="D9201" s="33" t="s">
        <v>45</v>
      </c>
      <c r="E9201" s="34">
        <v>155.82</v>
      </c>
      <c r="F9201" s="168">
        <f t="shared" si="158"/>
        <v>155.82</v>
      </c>
    </row>
    <row r="9202" spans="1:6" s="45" customFormat="1" ht="14.25">
      <c r="A9202" s="229">
        <v>3106120</v>
      </c>
      <c r="B9202" s="21" t="s">
        <v>31</v>
      </c>
      <c r="C9202" s="32" t="s">
        <v>9999</v>
      </c>
      <c r="D9202" s="33" t="s">
        <v>45</v>
      </c>
      <c r="E9202" s="34">
        <v>109.35</v>
      </c>
      <c r="F9202" s="168">
        <f t="shared" si="158"/>
        <v>109.35</v>
      </c>
    </row>
    <row r="9203" spans="1:6" s="45" customFormat="1" ht="14.25">
      <c r="A9203" s="229">
        <v>3106121</v>
      </c>
      <c r="B9203" s="21" t="s">
        <v>31</v>
      </c>
      <c r="C9203" s="32" t="s">
        <v>10000</v>
      </c>
      <c r="D9203" s="33" t="s">
        <v>45</v>
      </c>
      <c r="E9203" s="34">
        <v>95.67</v>
      </c>
      <c r="F9203" s="168">
        <f t="shared" si="158"/>
        <v>95.67</v>
      </c>
    </row>
    <row r="9204" spans="1:6" s="45" customFormat="1" ht="14.25">
      <c r="A9204" s="229">
        <v>3103302</v>
      </c>
      <c r="B9204" s="21" t="s">
        <v>31</v>
      </c>
      <c r="C9204" s="32" t="s">
        <v>10001</v>
      </c>
      <c r="D9204" s="33" t="s">
        <v>45</v>
      </c>
      <c r="E9204" s="34">
        <v>76.790000000000006</v>
      </c>
      <c r="F9204" s="168">
        <f t="shared" si="158"/>
        <v>76.790000000000006</v>
      </c>
    </row>
    <row r="9205" spans="1:6" s="45" customFormat="1" ht="14.25">
      <c r="A9205" s="229">
        <v>3103303</v>
      </c>
      <c r="B9205" s="21" t="s">
        <v>31</v>
      </c>
      <c r="C9205" s="32" t="s">
        <v>10002</v>
      </c>
      <c r="D9205" s="33" t="s">
        <v>45</v>
      </c>
      <c r="E9205" s="34">
        <v>40.090000000000003</v>
      </c>
      <c r="F9205" s="168">
        <f t="shared" si="158"/>
        <v>40.090000000000003</v>
      </c>
    </row>
    <row r="9206" spans="1:6" s="45" customFormat="1" ht="14.25">
      <c r="A9206" s="229">
        <v>3106759</v>
      </c>
      <c r="B9206" s="21" t="s">
        <v>31</v>
      </c>
      <c r="C9206" s="32" t="s">
        <v>10003</v>
      </c>
      <c r="D9206" s="33" t="s">
        <v>45</v>
      </c>
      <c r="E9206" s="34">
        <v>112.97</v>
      </c>
      <c r="F9206" s="168">
        <f t="shared" si="158"/>
        <v>112.97</v>
      </c>
    </row>
    <row r="9207" spans="1:6" s="45" customFormat="1" ht="14.25">
      <c r="A9207" s="229">
        <v>3108023</v>
      </c>
      <c r="B9207" s="21" t="s">
        <v>31</v>
      </c>
      <c r="C9207" s="32" t="s">
        <v>10004</v>
      </c>
      <c r="D9207" s="33" t="s">
        <v>21</v>
      </c>
      <c r="E9207" s="34">
        <v>5.6</v>
      </c>
      <c r="F9207" s="168">
        <f t="shared" si="158"/>
        <v>5.6</v>
      </c>
    </row>
    <row r="9208" spans="1:6" s="45" customFormat="1" ht="14.25">
      <c r="A9208" s="229">
        <v>3108018</v>
      </c>
      <c r="B9208" s="21" t="s">
        <v>31</v>
      </c>
      <c r="C9208" s="32" t="s">
        <v>10005</v>
      </c>
      <c r="D9208" s="33" t="s">
        <v>21</v>
      </c>
      <c r="E9208" s="34">
        <v>4.07</v>
      </c>
      <c r="F9208" s="168">
        <f t="shared" si="158"/>
        <v>4.07</v>
      </c>
    </row>
    <row r="9209" spans="1:6" s="45" customFormat="1" ht="14.25">
      <c r="A9209" s="229">
        <v>3108022</v>
      </c>
      <c r="B9209" s="21" t="s">
        <v>31</v>
      </c>
      <c r="C9209" s="32" t="s">
        <v>10006</v>
      </c>
      <c r="D9209" s="33" t="s">
        <v>21</v>
      </c>
      <c r="E9209" s="34">
        <v>4.58</v>
      </c>
      <c r="F9209" s="168">
        <f t="shared" si="158"/>
        <v>4.58</v>
      </c>
    </row>
    <row r="9210" spans="1:6" s="45" customFormat="1" ht="14.25">
      <c r="A9210" s="229">
        <v>3205864</v>
      </c>
      <c r="B9210" s="21" t="s">
        <v>31</v>
      </c>
      <c r="C9210" s="32" t="s">
        <v>10007</v>
      </c>
      <c r="D9210" s="33" t="s">
        <v>44</v>
      </c>
      <c r="E9210" s="34">
        <v>1052.4000000000001</v>
      </c>
      <c r="F9210" s="168">
        <f t="shared" si="158"/>
        <v>1052.4000000000001</v>
      </c>
    </row>
    <row r="9211" spans="1:6" s="45" customFormat="1" ht="14.25">
      <c r="A9211" s="229">
        <v>3205863</v>
      </c>
      <c r="B9211" s="21" t="s">
        <v>31</v>
      </c>
      <c r="C9211" s="32" t="s">
        <v>10008</v>
      </c>
      <c r="D9211" s="33" t="s">
        <v>44</v>
      </c>
      <c r="E9211" s="34">
        <v>944.63</v>
      </c>
      <c r="F9211" s="168">
        <f t="shared" si="158"/>
        <v>944.63</v>
      </c>
    </row>
    <row r="9212" spans="1:6" s="45" customFormat="1" ht="14.25">
      <c r="A9212" s="229">
        <v>3205868</v>
      </c>
      <c r="B9212" s="21" t="s">
        <v>31</v>
      </c>
      <c r="C9212" s="32" t="s">
        <v>10009</v>
      </c>
      <c r="D9212" s="33" t="s">
        <v>44</v>
      </c>
      <c r="E9212" s="34">
        <v>887.17</v>
      </c>
      <c r="F9212" s="168">
        <f t="shared" si="158"/>
        <v>887.17</v>
      </c>
    </row>
    <row r="9213" spans="1:6" s="45" customFormat="1" ht="14.25">
      <c r="A9213" s="229">
        <v>3205867</v>
      </c>
      <c r="B9213" s="21" t="s">
        <v>31</v>
      </c>
      <c r="C9213" s="32" t="s">
        <v>10010</v>
      </c>
      <c r="D9213" s="33" t="s">
        <v>44</v>
      </c>
      <c r="E9213" s="34">
        <v>779.4</v>
      </c>
      <c r="F9213" s="168">
        <f t="shared" si="158"/>
        <v>779.4</v>
      </c>
    </row>
    <row r="9214" spans="1:6" s="45" customFormat="1" ht="14.25">
      <c r="A9214" s="229">
        <v>3205866</v>
      </c>
      <c r="B9214" s="21" t="s">
        <v>31</v>
      </c>
      <c r="C9214" s="32" t="s">
        <v>10011</v>
      </c>
      <c r="D9214" s="33" t="s">
        <v>44</v>
      </c>
      <c r="E9214" s="34">
        <v>807.55</v>
      </c>
      <c r="F9214" s="168">
        <f t="shared" si="158"/>
        <v>807.55</v>
      </c>
    </row>
    <row r="9215" spans="1:6" s="45" customFormat="1" ht="14.25">
      <c r="A9215" s="229">
        <v>3205865</v>
      </c>
      <c r="B9215" s="21" t="s">
        <v>31</v>
      </c>
      <c r="C9215" s="32" t="s">
        <v>10012</v>
      </c>
      <c r="D9215" s="33" t="s">
        <v>44</v>
      </c>
      <c r="E9215" s="34">
        <v>699.78</v>
      </c>
      <c r="F9215" s="168">
        <f t="shared" si="158"/>
        <v>699.78</v>
      </c>
    </row>
    <row r="9216" spans="1:6" s="45" customFormat="1" ht="14.25">
      <c r="A9216" s="229">
        <v>3205870</v>
      </c>
      <c r="B9216" s="21" t="s">
        <v>31</v>
      </c>
      <c r="C9216" s="32" t="s">
        <v>10013</v>
      </c>
      <c r="D9216" s="33" t="s">
        <v>44</v>
      </c>
      <c r="E9216" s="34">
        <v>736.2</v>
      </c>
      <c r="F9216" s="168">
        <f t="shared" si="158"/>
        <v>736.2</v>
      </c>
    </row>
    <row r="9217" spans="1:6" s="45" customFormat="1" ht="14.25">
      <c r="A9217" s="229">
        <v>3205869</v>
      </c>
      <c r="B9217" s="21" t="s">
        <v>31</v>
      </c>
      <c r="C9217" s="32" t="s">
        <v>10014</v>
      </c>
      <c r="D9217" s="33" t="s">
        <v>44</v>
      </c>
      <c r="E9217" s="34">
        <v>628.42999999999995</v>
      </c>
      <c r="F9217" s="168">
        <f t="shared" si="158"/>
        <v>628.42999999999995</v>
      </c>
    </row>
    <row r="9218" spans="1:6" s="45" customFormat="1" ht="14.25">
      <c r="A9218" s="229">
        <v>3205872</v>
      </c>
      <c r="B9218" s="21" t="s">
        <v>31</v>
      </c>
      <c r="C9218" s="32" t="s">
        <v>10015</v>
      </c>
      <c r="D9218" s="33" t="s">
        <v>45</v>
      </c>
      <c r="E9218" s="34">
        <v>258.16000000000003</v>
      </c>
      <c r="F9218" s="168">
        <f t="shared" si="158"/>
        <v>258.16000000000003</v>
      </c>
    </row>
    <row r="9219" spans="1:6" s="45" customFormat="1" ht="14.25">
      <c r="A9219" s="229">
        <v>3205871</v>
      </c>
      <c r="B9219" s="21" t="s">
        <v>31</v>
      </c>
      <c r="C9219" s="32" t="s">
        <v>10016</v>
      </c>
      <c r="D9219" s="33" t="s">
        <v>45</v>
      </c>
      <c r="E9219" s="34">
        <v>239.84</v>
      </c>
      <c r="F9219" s="168">
        <f t="shared" si="158"/>
        <v>239.84</v>
      </c>
    </row>
    <row r="9220" spans="1:6" s="45" customFormat="1" ht="14.25">
      <c r="A9220" s="229">
        <v>3205874</v>
      </c>
      <c r="B9220" s="21" t="s">
        <v>31</v>
      </c>
      <c r="C9220" s="32" t="s">
        <v>10017</v>
      </c>
      <c r="D9220" s="33" t="s">
        <v>45</v>
      </c>
      <c r="E9220" s="34">
        <v>287.70999999999998</v>
      </c>
      <c r="F9220" s="168">
        <f t="shared" si="158"/>
        <v>287.70999999999998</v>
      </c>
    </row>
    <row r="9221" spans="1:6" s="45" customFormat="1" ht="14.25">
      <c r="A9221" s="229">
        <v>3205873</v>
      </c>
      <c r="B9221" s="21" t="s">
        <v>31</v>
      </c>
      <c r="C9221" s="32" t="s">
        <v>10018</v>
      </c>
      <c r="D9221" s="33" t="s">
        <v>45</v>
      </c>
      <c r="E9221" s="34">
        <v>262.92</v>
      </c>
      <c r="F9221" s="168">
        <f t="shared" si="158"/>
        <v>262.92</v>
      </c>
    </row>
    <row r="9222" spans="1:6" s="45" customFormat="1" ht="14.25">
      <c r="A9222" s="229">
        <v>3205876</v>
      </c>
      <c r="B9222" s="21" t="s">
        <v>31</v>
      </c>
      <c r="C9222" s="32" t="s">
        <v>10019</v>
      </c>
      <c r="D9222" s="33" t="s">
        <v>45</v>
      </c>
      <c r="E9222" s="34">
        <v>336.49</v>
      </c>
      <c r="F9222" s="168">
        <f t="shared" si="158"/>
        <v>336.49</v>
      </c>
    </row>
    <row r="9223" spans="1:6" s="45" customFormat="1" ht="14.25">
      <c r="A9223" s="229">
        <v>3205875</v>
      </c>
      <c r="B9223" s="21" t="s">
        <v>31</v>
      </c>
      <c r="C9223" s="32" t="s">
        <v>10020</v>
      </c>
      <c r="D9223" s="33" t="s">
        <v>45</v>
      </c>
      <c r="E9223" s="34">
        <v>304.14999999999998</v>
      </c>
      <c r="F9223" s="168">
        <f t="shared" si="158"/>
        <v>304.14999999999998</v>
      </c>
    </row>
    <row r="9224" spans="1:6" s="45" customFormat="1" ht="14.25">
      <c r="A9224" s="229">
        <v>3205862</v>
      </c>
      <c r="B9224" s="21" t="s">
        <v>31</v>
      </c>
      <c r="C9224" s="32" t="s">
        <v>10021</v>
      </c>
      <c r="D9224" s="33" t="s">
        <v>44</v>
      </c>
      <c r="E9224" s="34">
        <v>836.16</v>
      </c>
      <c r="F9224" s="168">
        <f t="shared" si="158"/>
        <v>836.16</v>
      </c>
    </row>
    <row r="9225" spans="1:6" s="45" customFormat="1" ht="14.25">
      <c r="A9225" s="229">
        <v>3205861</v>
      </c>
      <c r="B9225" s="21" t="s">
        <v>31</v>
      </c>
      <c r="C9225" s="32" t="s">
        <v>10022</v>
      </c>
      <c r="D9225" s="33" t="s">
        <v>44</v>
      </c>
      <c r="E9225" s="34">
        <v>728.39</v>
      </c>
      <c r="F9225" s="168">
        <f t="shared" si="158"/>
        <v>728.39</v>
      </c>
    </row>
    <row r="9226" spans="1:6" s="45" customFormat="1" ht="14.25">
      <c r="A9226" s="229">
        <v>3606579</v>
      </c>
      <c r="B9226" s="21" t="s">
        <v>31</v>
      </c>
      <c r="C9226" s="32" t="s">
        <v>10023</v>
      </c>
      <c r="D9226" s="33" t="s">
        <v>44</v>
      </c>
      <c r="E9226" s="34">
        <v>21.92</v>
      </c>
      <c r="F9226" s="168">
        <f t="shared" si="158"/>
        <v>21.92</v>
      </c>
    </row>
    <row r="9227" spans="1:6" s="45" customFormat="1" ht="14.25">
      <c r="A9227" s="229">
        <v>3606583</v>
      </c>
      <c r="B9227" s="21" t="s">
        <v>31</v>
      </c>
      <c r="C9227" s="32" t="s">
        <v>10024</v>
      </c>
      <c r="D9227" s="33" t="s">
        <v>44</v>
      </c>
      <c r="E9227" s="34">
        <v>22.76</v>
      </c>
      <c r="F9227" s="168">
        <f t="shared" si="158"/>
        <v>22.76</v>
      </c>
    </row>
    <row r="9228" spans="1:6" s="45" customFormat="1" ht="14.25">
      <c r="A9228" s="229">
        <v>3606584</v>
      </c>
      <c r="B9228" s="21" t="s">
        <v>31</v>
      </c>
      <c r="C9228" s="32" t="s">
        <v>10025</v>
      </c>
      <c r="D9228" s="33" t="s">
        <v>44</v>
      </c>
      <c r="E9228" s="34">
        <v>22.88</v>
      </c>
      <c r="F9228" s="168">
        <f t="shared" si="158"/>
        <v>22.88</v>
      </c>
    </row>
    <row r="9229" spans="1:6" s="45" customFormat="1" ht="14.25">
      <c r="A9229" s="229">
        <v>3606585</v>
      </c>
      <c r="B9229" s="21" t="s">
        <v>31</v>
      </c>
      <c r="C9229" s="32" t="s">
        <v>10026</v>
      </c>
      <c r="D9229" s="33" t="s">
        <v>44</v>
      </c>
      <c r="E9229" s="34">
        <v>22.99</v>
      </c>
      <c r="F9229" s="168">
        <f t="shared" si="158"/>
        <v>22.99</v>
      </c>
    </row>
    <row r="9230" spans="1:6" s="45" customFormat="1" ht="14.25">
      <c r="A9230" s="229">
        <v>3606586</v>
      </c>
      <c r="B9230" s="21" t="s">
        <v>31</v>
      </c>
      <c r="C9230" s="32" t="s">
        <v>10027</v>
      </c>
      <c r="D9230" s="33" t="s">
        <v>44</v>
      </c>
      <c r="E9230" s="34">
        <v>23.23</v>
      </c>
      <c r="F9230" s="168">
        <f t="shared" si="158"/>
        <v>23.23</v>
      </c>
    </row>
    <row r="9231" spans="1:6" s="45" customFormat="1" ht="14.25">
      <c r="A9231" s="229">
        <v>3606587</v>
      </c>
      <c r="B9231" s="21" t="s">
        <v>31</v>
      </c>
      <c r="C9231" s="32" t="s">
        <v>10028</v>
      </c>
      <c r="D9231" s="33" t="s">
        <v>44</v>
      </c>
      <c r="E9231" s="34">
        <v>23.47</v>
      </c>
      <c r="F9231" s="168">
        <f t="shared" si="158"/>
        <v>23.47</v>
      </c>
    </row>
    <row r="9232" spans="1:6" s="45" customFormat="1" ht="14.25">
      <c r="A9232" s="229">
        <v>3606588</v>
      </c>
      <c r="B9232" s="21" t="s">
        <v>31</v>
      </c>
      <c r="C9232" s="32" t="s">
        <v>10029</v>
      </c>
      <c r="D9232" s="33" t="s">
        <v>44</v>
      </c>
      <c r="E9232" s="34">
        <v>23.59</v>
      </c>
      <c r="F9232" s="168">
        <f t="shared" si="158"/>
        <v>23.59</v>
      </c>
    </row>
    <row r="9233" spans="1:6" s="45" customFormat="1" ht="14.25">
      <c r="A9233" s="229">
        <v>3606589</v>
      </c>
      <c r="B9233" s="21" t="s">
        <v>31</v>
      </c>
      <c r="C9233" s="32" t="s">
        <v>10030</v>
      </c>
      <c r="D9233" s="33" t="s">
        <v>44</v>
      </c>
      <c r="E9233" s="34">
        <v>23.71</v>
      </c>
      <c r="F9233" s="168">
        <f t="shared" si="158"/>
        <v>23.71</v>
      </c>
    </row>
    <row r="9234" spans="1:6" s="45" customFormat="1" ht="14.25">
      <c r="A9234" s="229">
        <v>3606580</v>
      </c>
      <c r="B9234" s="21" t="s">
        <v>31</v>
      </c>
      <c r="C9234" s="32" t="s">
        <v>10031</v>
      </c>
      <c r="D9234" s="33" t="s">
        <v>44</v>
      </c>
      <c r="E9234" s="34">
        <v>22.16</v>
      </c>
      <c r="F9234" s="168">
        <f t="shared" si="158"/>
        <v>22.16</v>
      </c>
    </row>
    <row r="9235" spans="1:6" s="45" customFormat="1" ht="14.25">
      <c r="A9235" s="229">
        <v>3606581</v>
      </c>
      <c r="B9235" s="21" t="s">
        <v>31</v>
      </c>
      <c r="C9235" s="32" t="s">
        <v>10032</v>
      </c>
      <c r="D9235" s="33" t="s">
        <v>44</v>
      </c>
      <c r="E9235" s="34">
        <v>22.4</v>
      </c>
      <c r="F9235" s="168">
        <f t="shared" si="158"/>
        <v>22.4</v>
      </c>
    </row>
    <row r="9236" spans="1:6" s="45" customFormat="1" ht="14.25">
      <c r="A9236" s="229">
        <v>3606582</v>
      </c>
      <c r="B9236" s="21" t="s">
        <v>31</v>
      </c>
      <c r="C9236" s="32" t="s">
        <v>10033</v>
      </c>
      <c r="D9236" s="33" t="s">
        <v>44</v>
      </c>
      <c r="E9236" s="34">
        <v>22.52</v>
      </c>
      <c r="F9236" s="168">
        <f t="shared" si="158"/>
        <v>22.52</v>
      </c>
    </row>
    <row r="9237" spans="1:6" s="45" customFormat="1" ht="24">
      <c r="A9237" s="229">
        <v>3606527</v>
      </c>
      <c r="B9237" s="21" t="s">
        <v>31</v>
      </c>
      <c r="C9237" s="32" t="s">
        <v>10034</v>
      </c>
      <c r="D9237" s="33" t="s">
        <v>44</v>
      </c>
      <c r="E9237" s="34">
        <v>50.36</v>
      </c>
      <c r="F9237" s="168">
        <f t="shared" si="158"/>
        <v>50.36</v>
      </c>
    </row>
    <row r="9238" spans="1:6" s="45" customFormat="1" ht="24">
      <c r="A9238" s="229">
        <v>3606528</v>
      </c>
      <c r="B9238" s="21" t="s">
        <v>31</v>
      </c>
      <c r="C9238" s="32" t="s">
        <v>10035</v>
      </c>
      <c r="D9238" s="33" t="s">
        <v>44</v>
      </c>
      <c r="E9238" s="34">
        <v>51.13</v>
      </c>
      <c r="F9238" s="168">
        <f t="shared" si="158"/>
        <v>51.13</v>
      </c>
    </row>
    <row r="9239" spans="1:6" s="45" customFormat="1" ht="24">
      <c r="A9239" s="229">
        <v>3606529</v>
      </c>
      <c r="B9239" s="21" t="s">
        <v>31</v>
      </c>
      <c r="C9239" s="32" t="s">
        <v>10036</v>
      </c>
      <c r="D9239" s="33" t="s">
        <v>44</v>
      </c>
      <c r="E9239" s="34">
        <v>51.74</v>
      </c>
      <c r="F9239" s="168">
        <f t="shared" si="158"/>
        <v>51.74</v>
      </c>
    </row>
    <row r="9240" spans="1:6" s="45" customFormat="1" ht="24">
      <c r="A9240" s="229">
        <v>3606530</v>
      </c>
      <c r="B9240" s="21" t="s">
        <v>31</v>
      </c>
      <c r="C9240" s="32" t="s">
        <v>10037</v>
      </c>
      <c r="D9240" s="33" t="s">
        <v>44</v>
      </c>
      <c r="E9240" s="34">
        <v>52.51</v>
      </c>
      <c r="F9240" s="168">
        <f t="shared" si="158"/>
        <v>52.51</v>
      </c>
    </row>
    <row r="9241" spans="1:6" s="45" customFormat="1" ht="24">
      <c r="A9241" s="229">
        <v>3606531</v>
      </c>
      <c r="B9241" s="21" t="s">
        <v>31</v>
      </c>
      <c r="C9241" s="32" t="s">
        <v>10038</v>
      </c>
      <c r="D9241" s="33" t="s">
        <v>44</v>
      </c>
      <c r="E9241" s="34">
        <v>53.27</v>
      </c>
      <c r="F9241" s="168">
        <f t="shared" si="158"/>
        <v>53.27</v>
      </c>
    </row>
    <row r="9242" spans="1:6" s="45" customFormat="1" ht="24">
      <c r="A9242" s="229">
        <v>3606532</v>
      </c>
      <c r="B9242" s="21" t="s">
        <v>31</v>
      </c>
      <c r="C9242" s="32" t="s">
        <v>10039</v>
      </c>
      <c r="D9242" s="33" t="s">
        <v>44</v>
      </c>
      <c r="E9242" s="34">
        <v>54.5</v>
      </c>
      <c r="F9242" s="168">
        <f t="shared" si="158"/>
        <v>54.5</v>
      </c>
    </row>
    <row r="9243" spans="1:6" s="45" customFormat="1" ht="24">
      <c r="A9243" s="229">
        <v>3606533</v>
      </c>
      <c r="B9243" s="21" t="s">
        <v>31</v>
      </c>
      <c r="C9243" s="32" t="s">
        <v>10040</v>
      </c>
      <c r="D9243" s="33" t="s">
        <v>44</v>
      </c>
      <c r="E9243" s="34">
        <v>58.47</v>
      </c>
      <c r="F9243" s="168">
        <f t="shared" si="158"/>
        <v>58.47</v>
      </c>
    </row>
    <row r="9244" spans="1:6" s="45" customFormat="1" ht="24">
      <c r="A9244" s="229">
        <v>3606534</v>
      </c>
      <c r="B9244" s="21" t="s">
        <v>31</v>
      </c>
      <c r="C9244" s="32" t="s">
        <v>10041</v>
      </c>
      <c r="D9244" s="33" t="s">
        <v>44</v>
      </c>
      <c r="E9244" s="34">
        <v>59.49</v>
      </c>
      <c r="F9244" s="168">
        <f t="shared" si="158"/>
        <v>59.49</v>
      </c>
    </row>
    <row r="9245" spans="1:6" s="45" customFormat="1" ht="24">
      <c r="A9245" s="229">
        <v>3606535</v>
      </c>
      <c r="B9245" s="21" t="s">
        <v>31</v>
      </c>
      <c r="C9245" s="32" t="s">
        <v>10042</v>
      </c>
      <c r="D9245" s="33" t="s">
        <v>44</v>
      </c>
      <c r="E9245" s="34">
        <v>46.14</v>
      </c>
      <c r="F9245" s="168">
        <f t="shared" si="158"/>
        <v>46.14</v>
      </c>
    </row>
    <row r="9246" spans="1:6" s="45" customFormat="1" ht="24">
      <c r="A9246" s="229">
        <v>3606536</v>
      </c>
      <c r="B9246" s="21" t="s">
        <v>31</v>
      </c>
      <c r="C9246" s="32" t="s">
        <v>10043</v>
      </c>
      <c r="D9246" s="33" t="s">
        <v>44</v>
      </c>
      <c r="E9246" s="34">
        <v>46.55</v>
      </c>
      <c r="F9246" s="168">
        <f t="shared" si="158"/>
        <v>46.55</v>
      </c>
    </row>
    <row r="9247" spans="1:6" s="45" customFormat="1" ht="24">
      <c r="A9247" s="229">
        <v>3606537</v>
      </c>
      <c r="B9247" s="21" t="s">
        <v>31</v>
      </c>
      <c r="C9247" s="32" t="s">
        <v>10044</v>
      </c>
      <c r="D9247" s="33" t="s">
        <v>44</v>
      </c>
      <c r="E9247" s="34">
        <v>47.06</v>
      </c>
      <c r="F9247" s="168">
        <f t="shared" si="158"/>
        <v>47.06</v>
      </c>
    </row>
    <row r="9248" spans="1:6" s="45" customFormat="1" ht="24">
      <c r="A9248" s="229">
        <v>3606538</v>
      </c>
      <c r="B9248" s="21" t="s">
        <v>31</v>
      </c>
      <c r="C9248" s="32" t="s">
        <v>10045</v>
      </c>
      <c r="D9248" s="33" t="s">
        <v>44</v>
      </c>
      <c r="E9248" s="34">
        <v>47.47</v>
      </c>
      <c r="F9248" s="168">
        <f t="shared" si="158"/>
        <v>47.47</v>
      </c>
    </row>
    <row r="9249" spans="1:6" s="45" customFormat="1" ht="24">
      <c r="A9249" s="229">
        <v>3606539</v>
      </c>
      <c r="B9249" s="21" t="s">
        <v>31</v>
      </c>
      <c r="C9249" s="32" t="s">
        <v>10046</v>
      </c>
      <c r="D9249" s="33" t="s">
        <v>44</v>
      </c>
      <c r="E9249" s="34">
        <v>47.98</v>
      </c>
      <c r="F9249" s="168">
        <f t="shared" si="158"/>
        <v>47.98</v>
      </c>
    </row>
    <row r="9250" spans="1:6" s="45" customFormat="1" ht="24">
      <c r="A9250" s="229">
        <v>3606540</v>
      </c>
      <c r="B9250" s="21" t="s">
        <v>31</v>
      </c>
      <c r="C9250" s="32" t="s">
        <v>10047</v>
      </c>
      <c r="D9250" s="33" t="s">
        <v>44</v>
      </c>
      <c r="E9250" s="34">
        <v>50.67</v>
      </c>
      <c r="F9250" s="168">
        <f t="shared" si="158"/>
        <v>50.67</v>
      </c>
    </row>
    <row r="9251" spans="1:6" s="45" customFormat="1" ht="24">
      <c r="A9251" s="229">
        <v>3606541</v>
      </c>
      <c r="B9251" s="21" t="s">
        <v>31</v>
      </c>
      <c r="C9251" s="32" t="s">
        <v>10048</v>
      </c>
      <c r="D9251" s="33" t="s">
        <v>44</v>
      </c>
      <c r="E9251" s="34">
        <v>52.05</v>
      </c>
      <c r="F9251" s="168">
        <f t="shared" si="158"/>
        <v>52.05</v>
      </c>
    </row>
    <row r="9252" spans="1:6" s="45" customFormat="1" ht="24">
      <c r="A9252" s="229">
        <v>3606542</v>
      </c>
      <c r="B9252" s="21" t="s">
        <v>31</v>
      </c>
      <c r="C9252" s="32" t="s">
        <v>10049</v>
      </c>
      <c r="D9252" s="33" t="s">
        <v>44</v>
      </c>
      <c r="E9252" s="34">
        <v>52.66</v>
      </c>
      <c r="F9252" s="168">
        <f t="shared" si="158"/>
        <v>52.66</v>
      </c>
    </row>
    <row r="9253" spans="1:6" s="45" customFormat="1" ht="24">
      <c r="A9253" s="229">
        <v>3606543</v>
      </c>
      <c r="B9253" s="21" t="s">
        <v>31</v>
      </c>
      <c r="C9253" s="32" t="s">
        <v>10050</v>
      </c>
      <c r="D9253" s="33" t="s">
        <v>44</v>
      </c>
      <c r="E9253" s="34">
        <v>45.43</v>
      </c>
      <c r="F9253" s="168">
        <f t="shared" si="158"/>
        <v>45.43</v>
      </c>
    </row>
    <row r="9254" spans="1:6" s="45" customFormat="1" ht="24">
      <c r="A9254" s="229">
        <v>3606544</v>
      </c>
      <c r="B9254" s="21" t="s">
        <v>31</v>
      </c>
      <c r="C9254" s="32" t="s">
        <v>10051</v>
      </c>
      <c r="D9254" s="33" t="s">
        <v>44</v>
      </c>
      <c r="E9254" s="34">
        <v>45.73</v>
      </c>
      <c r="F9254" s="168">
        <f t="shared" si="158"/>
        <v>45.73</v>
      </c>
    </row>
    <row r="9255" spans="1:6" s="45" customFormat="1" ht="24">
      <c r="A9255" s="229">
        <v>3606545</v>
      </c>
      <c r="B9255" s="21" t="s">
        <v>31</v>
      </c>
      <c r="C9255" s="32" t="s">
        <v>10052</v>
      </c>
      <c r="D9255" s="33" t="s">
        <v>44</v>
      </c>
      <c r="E9255" s="34">
        <v>46.14</v>
      </c>
      <c r="F9255" s="168">
        <f t="shared" si="158"/>
        <v>46.14</v>
      </c>
    </row>
    <row r="9256" spans="1:6" s="45" customFormat="1" ht="24">
      <c r="A9256" s="229">
        <v>3606546</v>
      </c>
      <c r="B9256" s="21" t="s">
        <v>31</v>
      </c>
      <c r="C9256" s="32" t="s">
        <v>10053</v>
      </c>
      <c r="D9256" s="33" t="s">
        <v>44</v>
      </c>
      <c r="E9256" s="34">
        <v>46.55</v>
      </c>
      <c r="F9256" s="168">
        <f t="shared" si="158"/>
        <v>46.55</v>
      </c>
    </row>
    <row r="9257" spans="1:6" s="45" customFormat="1" ht="24">
      <c r="A9257" s="229">
        <v>3606547</v>
      </c>
      <c r="B9257" s="21" t="s">
        <v>31</v>
      </c>
      <c r="C9257" s="32" t="s">
        <v>10054</v>
      </c>
      <c r="D9257" s="33" t="s">
        <v>44</v>
      </c>
      <c r="E9257" s="34">
        <v>46.85</v>
      </c>
      <c r="F9257" s="168">
        <f t="shared" si="158"/>
        <v>46.85</v>
      </c>
    </row>
    <row r="9258" spans="1:6" s="45" customFormat="1" ht="24">
      <c r="A9258" s="229">
        <v>3606548</v>
      </c>
      <c r="B9258" s="21" t="s">
        <v>31</v>
      </c>
      <c r="C9258" s="32" t="s">
        <v>10055</v>
      </c>
      <c r="D9258" s="33" t="s">
        <v>44</v>
      </c>
      <c r="E9258" s="34">
        <v>47.57</v>
      </c>
      <c r="F9258" s="168">
        <f t="shared" si="158"/>
        <v>47.57</v>
      </c>
    </row>
    <row r="9259" spans="1:6" s="45" customFormat="1" ht="24">
      <c r="A9259" s="229">
        <v>3606549</v>
      </c>
      <c r="B9259" s="21" t="s">
        <v>31</v>
      </c>
      <c r="C9259" s="32" t="s">
        <v>10056</v>
      </c>
      <c r="D9259" s="33" t="s">
        <v>44</v>
      </c>
      <c r="E9259" s="34">
        <v>50.52</v>
      </c>
      <c r="F9259" s="168">
        <f t="shared" si="158"/>
        <v>50.52</v>
      </c>
    </row>
    <row r="9260" spans="1:6" s="45" customFormat="1" ht="24">
      <c r="A9260" s="229">
        <v>3606550</v>
      </c>
      <c r="B9260" s="21" t="s">
        <v>31</v>
      </c>
      <c r="C9260" s="32" t="s">
        <v>10057</v>
      </c>
      <c r="D9260" s="33" t="s">
        <v>44</v>
      </c>
      <c r="E9260" s="34">
        <v>51.13</v>
      </c>
      <c r="F9260" s="168">
        <f t="shared" si="158"/>
        <v>51.13</v>
      </c>
    </row>
    <row r="9261" spans="1:6" s="45" customFormat="1" ht="24">
      <c r="A9261" s="229">
        <v>3606500</v>
      </c>
      <c r="B9261" s="21" t="s">
        <v>31</v>
      </c>
      <c r="C9261" s="32" t="s">
        <v>10058</v>
      </c>
      <c r="D9261" s="33" t="s">
        <v>44</v>
      </c>
      <c r="E9261" s="34">
        <v>46.4</v>
      </c>
      <c r="F9261" s="168">
        <f t="shared" si="158"/>
        <v>46.4</v>
      </c>
    </row>
    <row r="9262" spans="1:6" s="45" customFormat="1" ht="24">
      <c r="A9262" s="229">
        <v>3606501</v>
      </c>
      <c r="B9262" s="21" t="s">
        <v>31</v>
      </c>
      <c r="C9262" s="32" t="s">
        <v>10059</v>
      </c>
      <c r="D9262" s="33" t="s">
        <v>44</v>
      </c>
      <c r="E9262" s="34">
        <v>47.17</v>
      </c>
      <c r="F9262" s="168">
        <f t="shared" si="158"/>
        <v>47.17</v>
      </c>
    </row>
    <row r="9263" spans="1:6" s="45" customFormat="1" ht="24">
      <c r="A9263" s="229">
        <v>3606502</v>
      </c>
      <c r="B9263" s="21" t="s">
        <v>31</v>
      </c>
      <c r="C9263" s="32" t="s">
        <v>10060</v>
      </c>
      <c r="D9263" s="33" t="s">
        <v>44</v>
      </c>
      <c r="E9263" s="34">
        <v>47.78</v>
      </c>
      <c r="F9263" s="168">
        <f t="shared" ref="F9263:F9326" si="159">E9263*$F$5038</f>
        <v>47.78</v>
      </c>
    </row>
    <row r="9264" spans="1:6" s="45" customFormat="1" ht="24">
      <c r="A9264" s="229">
        <v>3606503</v>
      </c>
      <c r="B9264" s="21" t="s">
        <v>31</v>
      </c>
      <c r="C9264" s="32" t="s">
        <v>10061</v>
      </c>
      <c r="D9264" s="33" t="s">
        <v>44</v>
      </c>
      <c r="E9264" s="34">
        <v>48.54</v>
      </c>
      <c r="F9264" s="168">
        <f t="shared" si="159"/>
        <v>48.54</v>
      </c>
    </row>
    <row r="9265" spans="1:6" s="45" customFormat="1" ht="24">
      <c r="A9265" s="229">
        <v>3606504</v>
      </c>
      <c r="B9265" s="21" t="s">
        <v>31</v>
      </c>
      <c r="C9265" s="32" t="s">
        <v>10062</v>
      </c>
      <c r="D9265" s="33" t="s">
        <v>44</v>
      </c>
      <c r="E9265" s="34">
        <v>49.31</v>
      </c>
      <c r="F9265" s="168">
        <f t="shared" si="159"/>
        <v>49.31</v>
      </c>
    </row>
    <row r="9266" spans="1:6" s="45" customFormat="1" ht="24">
      <c r="A9266" s="229">
        <v>3606505</v>
      </c>
      <c r="B9266" s="21" t="s">
        <v>31</v>
      </c>
      <c r="C9266" s="32" t="s">
        <v>10063</v>
      </c>
      <c r="D9266" s="33" t="s">
        <v>44</v>
      </c>
      <c r="E9266" s="34">
        <v>50.53</v>
      </c>
      <c r="F9266" s="168">
        <f t="shared" si="159"/>
        <v>50.53</v>
      </c>
    </row>
    <row r="9267" spans="1:6" s="45" customFormat="1" ht="24">
      <c r="A9267" s="229">
        <v>3606506</v>
      </c>
      <c r="B9267" s="21" t="s">
        <v>31</v>
      </c>
      <c r="C9267" s="32" t="s">
        <v>10064</v>
      </c>
      <c r="D9267" s="33" t="s">
        <v>44</v>
      </c>
      <c r="E9267" s="34">
        <v>54.4</v>
      </c>
      <c r="F9267" s="168">
        <f t="shared" si="159"/>
        <v>54.4</v>
      </c>
    </row>
    <row r="9268" spans="1:6" s="45" customFormat="1" ht="24">
      <c r="A9268" s="229">
        <v>3606507</v>
      </c>
      <c r="B9268" s="21" t="s">
        <v>31</v>
      </c>
      <c r="C9268" s="32" t="s">
        <v>10065</v>
      </c>
      <c r="D9268" s="33" t="s">
        <v>44</v>
      </c>
      <c r="E9268" s="34">
        <v>55.63</v>
      </c>
      <c r="F9268" s="168">
        <f t="shared" si="159"/>
        <v>55.63</v>
      </c>
    </row>
    <row r="9269" spans="1:6" s="45" customFormat="1" ht="24">
      <c r="A9269" s="229">
        <v>3606509</v>
      </c>
      <c r="B9269" s="21" t="s">
        <v>31</v>
      </c>
      <c r="C9269" s="32" t="s">
        <v>10066</v>
      </c>
      <c r="D9269" s="33" t="s">
        <v>44</v>
      </c>
      <c r="E9269" s="34">
        <v>42.18</v>
      </c>
      <c r="F9269" s="168">
        <f t="shared" si="159"/>
        <v>42.18</v>
      </c>
    </row>
    <row r="9270" spans="1:6" s="45" customFormat="1" ht="24">
      <c r="A9270" s="229">
        <v>3606510</v>
      </c>
      <c r="B9270" s="21" t="s">
        <v>31</v>
      </c>
      <c r="C9270" s="32" t="s">
        <v>10067</v>
      </c>
      <c r="D9270" s="33" t="s">
        <v>44</v>
      </c>
      <c r="E9270" s="34">
        <v>42.69</v>
      </c>
      <c r="F9270" s="168">
        <f t="shared" si="159"/>
        <v>42.69</v>
      </c>
    </row>
    <row r="9271" spans="1:6" s="45" customFormat="1" ht="24">
      <c r="A9271" s="229">
        <v>3606511</v>
      </c>
      <c r="B9271" s="21" t="s">
        <v>31</v>
      </c>
      <c r="C9271" s="32" t="s">
        <v>10068</v>
      </c>
      <c r="D9271" s="33" t="s">
        <v>44</v>
      </c>
      <c r="E9271" s="34">
        <v>43.09</v>
      </c>
      <c r="F9271" s="168">
        <f t="shared" si="159"/>
        <v>43.09</v>
      </c>
    </row>
    <row r="9272" spans="1:6" s="45" customFormat="1" ht="24">
      <c r="A9272" s="229">
        <v>3606512</v>
      </c>
      <c r="B9272" s="21" t="s">
        <v>31</v>
      </c>
      <c r="C9272" s="32" t="s">
        <v>10069</v>
      </c>
      <c r="D9272" s="33" t="s">
        <v>44</v>
      </c>
      <c r="E9272" s="34">
        <v>43.5</v>
      </c>
      <c r="F9272" s="168">
        <f t="shared" si="159"/>
        <v>43.5</v>
      </c>
    </row>
    <row r="9273" spans="1:6" s="45" customFormat="1" ht="24">
      <c r="A9273" s="229">
        <v>3606513</v>
      </c>
      <c r="B9273" s="21" t="s">
        <v>31</v>
      </c>
      <c r="C9273" s="32" t="s">
        <v>10070</v>
      </c>
      <c r="D9273" s="33" t="s">
        <v>44</v>
      </c>
      <c r="E9273" s="34">
        <v>45.94</v>
      </c>
      <c r="F9273" s="168">
        <f t="shared" si="159"/>
        <v>45.94</v>
      </c>
    </row>
    <row r="9274" spans="1:6" s="45" customFormat="1" ht="24">
      <c r="A9274" s="229">
        <v>3606514</v>
      </c>
      <c r="B9274" s="21" t="s">
        <v>31</v>
      </c>
      <c r="C9274" s="32" t="s">
        <v>10071</v>
      </c>
      <c r="D9274" s="33" t="s">
        <v>44</v>
      </c>
      <c r="E9274" s="34">
        <v>46.86</v>
      </c>
      <c r="F9274" s="168">
        <f t="shared" si="159"/>
        <v>46.86</v>
      </c>
    </row>
    <row r="9275" spans="1:6" s="45" customFormat="1" ht="24">
      <c r="A9275" s="229">
        <v>3606515</v>
      </c>
      <c r="B9275" s="21" t="s">
        <v>31</v>
      </c>
      <c r="C9275" s="32" t="s">
        <v>10072</v>
      </c>
      <c r="D9275" s="33" t="s">
        <v>44</v>
      </c>
      <c r="E9275" s="34">
        <v>48.08</v>
      </c>
      <c r="F9275" s="168">
        <f t="shared" si="159"/>
        <v>48.08</v>
      </c>
    </row>
    <row r="9276" spans="1:6" s="45" customFormat="1" ht="24">
      <c r="A9276" s="229">
        <v>3606516</v>
      </c>
      <c r="B9276" s="21" t="s">
        <v>31</v>
      </c>
      <c r="C9276" s="32" t="s">
        <v>10073</v>
      </c>
      <c r="D9276" s="33" t="s">
        <v>44</v>
      </c>
      <c r="E9276" s="34">
        <v>48.7</v>
      </c>
      <c r="F9276" s="168">
        <f t="shared" si="159"/>
        <v>48.7</v>
      </c>
    </row>
    <row r="9277" spans="1:6" s="45" customFormat="1" ht="24">
      <c r="A9277" s="229">
        <v>3606518</v>
      </c>
      <c r="B9277" s="21" t="s">
        <v>31</v>
      </c>
      <c r="C9277" s="32" t="s">
        <v>10074</v>
      </c>
      <c r="D9277" s="33" t="s">
        <v>44</v>
      </c>
      <c r="E9277" s="34">
        <v>41.46</v>
      </c>
      <c r="F9277" s="168">
        <f t="shared" si="159"/>
        <v>41.46</v>
      </c>
    </row>
    <row r="9278" spans="1:6" s="45" customFormat="1" ht="24">
      <c r="A9278" s="229">
        <v>3606519</v>
      </c>
      <c r="B9278" s="21" t="s">
        <v>31</v>
      </c>
      <c r="C9278" s="32" t="s">
        <v>10075</v>
      </c>
      <c r="D9278" s="33" t="s">
        <v>44</v>
      </c>
      <c r="E9278" s="34">
        <v>41.87</v>
      </c>
      <c r="F9278" s="168">
        <f t="shared" si="159"/>
        <v>41.87</v>
      </c>
    </row>
    <row r="9279" spans="1:6" s="45" customFormat="1" ht="24">
      <c r="A9279" s="229">
        <v>3606520</v>
      </c>
      <c r="B9279" s="21" t="s">
        <v>31</v>
      </c>
      <c r="C9279" s="32" t="s">
        <v>10076</v>
      </c>
      <c r="D9279" s="33" t="s">
        <v>44</v>
      </c>
      <c r="E9279" s="34">
        <v>42.18</v>
      </c>
      <c r="F9279" s="168">
        <f t="shared" si="159"/>
        <v>42.18</v>
      </c>
    </row>
    <row r="9280" spans="1:6" s="45" customFormat="1" ht="24">
      <c r="A9280" s="229">
        <v>3606521</v>
      </c>
      <c r="B9280" s="21" t="s">
        <v>31</v>
      </c>
      <c r="C9280" s="32" t="s">
        <v>10077</v>
      </c>
      <c r="D9280" s="33" t="s">
        <v>44</v>
      </c>
      <c r="E9280" s="34">
        <v>42.58</v>
      </c>
      <c r="F9280" s="168">
        <f t="shared" si="159"/>
        <v>42.58</v>
      </c>
    </row>
    <row r="9281" spans="1:6" s="45" customFormat="1" ht="24">
      <c r="A9281" s="229">
        <v>3606522</v>
      </c>
      <c r="B9281" s="21" t="s">
        <v>31</v>
      </c>
      <c r="C9281" s="32" t="s">
        <v>10078</v>
      </c>
      <c r="D9281" s="33" t="s">
        <v>44</v>
      </c>
      <c r="E9281" s="34">
        <v>42.89</v>
      </c>
      <c r="F9281" s="168">
        <f t="shared" si="159"/>
        <v>42.89</v>
      </c>
    </row>
    <row r="9282" spans="1:6" s="45" customFormat="1" ht="24">
      <c r="A9282" s="229">
        <v>3606523</v>
      </c>
      <c r="B9282" s="21" t="s">
        <v>31</v>
      </c>
      <c r="C9282" s="32" t="s">
        <v>10079</v>
      </c>
      <c r="D9282" s="33" t="s">
        <v>44</v>
      </c>
      <c r="E9282" s="34">
        <v>43.61</v>
      </c>
      <c r="F9282" s="168">
        <f t="shared" si="159"/>
        <v>43.61</v>
      </c>
    </row>
    <row r="9283" spans="1:6" s="45" customFormat="1" ht="24">
      <c r="A9283" s="229">
        <v>3606524</v>
      </c>
      <c r="B9283" s="21" t="s">
        <v>31</v>
      </c>
      <c r="C9283" s="32" t="s">
        <v>10080</v>
      </c>
      <c r="D9283" s="33" t="s">
        <v>44</v>
      </c>
      <c r="E9283" s="34">
        <v>46.71</v>
      </c>
      <c r="F9283" s="168">
        <f t="shared" si="159"/>
        <v>46.71</v>
      </c>
    </row>
    <row r="9284" spans="1:6" s="45" customFormat="1" ht="24">
      <c r="A9284" s="229">
        <v>3606525</v>
      </c>
      <c r="B9284" s="21" t="s">
        <v>31</v>
      </c>
      <c r="C9284" s="32" t="s">
        <v>10081</v>
      </c>
      <c r="D9284" s="33" t="s">
        <v>44</v>
      </c>
      <c r="E9284" s="34">
        <v>47.17</v>
      </c>
      <c r="F9284" s="168">
        <f t="shared" si="159"/>
        <v>47.17</v>
      </c>
    </row>
    <row r="9285" spans="1:6" s="45" customFormat="1" ht="14.25">
      <c r="A9285" s="229">
        <v>3606577</v>
      </c>
      <c r="B9285" s="21" t="s">
        <v>31</v>
      </c>
      <c r="C9285" s="32" t="s">
        <v>10082</v>
      </c>
      <c r="D9285" s="33" t="s">
        <v>44</v>
      </c>
      <c r="E9285" s="34">
        <v>11.19</v>
      </c>
      <c r="F9285" s="168">
        <f t="shared" si="159"/>
        <v>11.19</v>
      </c>
    </row>
    <row r="9286" spans="1:6" s="45" customFormat="1" ht="14.25">
      <c r="A9286" s="229">
        <v>3606576</v>
      </c>
      <c r="B9286" s="21" t="s">
        <v>31</v>
      </c>
      <c r="C9286" s="32" t="s">
        <v>10083</v>
      </c>
      <c r="D9286" s="33" t="s">
        <v>44</v>
      </c>
      <c r="E9286" s="34">
        <v>4.2300000000000004</v>
      </c>
      <c r="F9286" s="168">
        <f t="shared" si="159"/>
        <v>4.2300000000000004</v>
      </c>
    </row>
    <row r="9287" spans="1:6" s="45" customFormat="1" ht="14.25">
      <c r="A9287" s="229">
        <v>3606561</v>
      </c>
      <c r="B9287" s="21" t="s">
        <v>31</v>
      </c>
      <c r="C9287" s="32" t="s">
        <v>10084</v>
      </c>
      <c r="D9287" s="33" t="s">
        <v>20</v>
      </c>
      <c r="E9287" s="34">
        <v>2114.9</v>
      </c>
      <c r="F9287" s="168">
        <f t="shared" si="159"/>
        <v>2114.9</v>
      </c>
    </row>
    <row r="9288" spans="1:6" s="45" customFormat="1" ht="14.25">
      <c r="A9288" s="229">
        <v>3606556</v>
      </c>
      <c r="B9288" s="21" t="s">
        <v>31</v>
      </c>
      <c r="C9288" s="32" t="s">
        <v>10085</v>
      </c>
      <c r="D9288" s="33" t="s">
        <v>20</v>
      </c>
      <c r="E9288" s="34">
        <v>1502.11</v>
      </c>
      <c r="F9288" s="168">
        <f t="shared" si="159"/>
        <v>1502.11</v>
      </c>
    </row>
    <row r="9289" spans="1:6" s="45" customFormat="1" ht="14.25">
      <c r="A9289" s="229">
        <v>3606562</v>
      </c>
      <c r="B9289" s="21" t="s">
        <v>31</v>
      </c>
      <c r="C9289" s="32" t="s">
        <v>10086</v>
      </c>
      <c r="D9289" s="33" t="s">
        <v>20</v>
      </c>
      <c r="E9289" s="34">
        <v>2312.14</v>
      </c>
      <c r="F9289" s="168">
        <f t="shared" si="159"/>
        <v>2312.14</v>
      </c>
    </row>
    <row r="9290" spans="1:6" s="45" customFormat="1" ht="14.25">
      <c r="A9290" s="229">
        <v>3606557</v>
      </c>
      <c r="B9290" s="21" t="s">
        <v>31</v>
      </c>
      <c r="C9290" s="32" t="s">
        <v>10087</v>
      </c>
      <c r="D9290" s="33" t="s">
        <v>20</v>
      </c>
      <c r="E9290" s="34">
        <v>1638.07</v>
      </c>
      <c r="F9290" s="168">
        <f t="shared" si="159"/>
        <v>1638.07</v>
      </c>
    </row>
    <row r="9291" spans="1:6" s="45" customFormat="1" ht="14.25">
      <c r="A9291" s="229">
        <v>3606563</v>
      </c>
      <c r="B9291" s="21" t="s">
        <v>31</v>
      </c>
      <c r="C9291" s="32" t="s">
        <v>10088</v>
      </c>
      <c r="D9291" s="33" t="s">
        <v>20</v>
      </c>
      <c r="E9291" s="34">
        <v>2518.14</v>
      </c>
      <c r="F9291" s="168">
        <f t="shared" si="159"/>
        <v>2518.14</v>
      </c>
    </row>
    <row r="9292" spans="1:6" s="45" customFormat="1" ht="14.25">
      <c r="A9292" s="229">
        <v>3606558</v>
      </c>
      <c r="B9292" s="21" t="s">
        <v>31</v>
      </c>
      <c r="C9292" s="32" t="s">
        <v>10089</v>
      </c>
      <c r="D9292" s="33" t="s">
        <v>20</v>
      </c>
      <c r="E9292" s="34">
        <v>1782.79</v>
      </c>
      <c r="F9292" s="168">
        <f t="shared" si="159"/>
        <v>1782.79</v>
      </c>
    </row>
    <row r="9293" spans="1:6" s="45" customFormat="1" ht="14.25">
      <c r="A9293" s="229">
        <v>3606559</v>
      </c>
      <c r="B9293" s="21" t="s">
        <v>31</v>
      </c>
      <c r="C9293" s="32" t="s">
        <v>10090</v>
      </c>
      <c r="D9293" s="33" t="s">
        <v>20</v>
      </c>
      <c r="E9293" s="34">
        <v>1693.48</v>
      </c>
      <c r="F9293" s="168">
        <f t="shared" si="159"/>
        <v>1693.48</v>
      </c>
    </row>
    <row r="9294" spans="1:6" s="45" customFormat="1" ht="14.25">
      <c r="A9294" s="229">
        <v>3606554</v>
      </c>
      <c r="B9294" s="21" t="s">
        <v>31</v>
      </c>
      <c r="C9294" s="32" t="s">
        <v>10091</v>
      </c>
      <c r="D9294" s="33" t="s">
        <v>20</v>
      </c>
      <c r="E9294" s="34">
        <v>1203.24</v>
      </c>
      <c r="F9294" s="168">
        <f t="shared" si="159"/>
        <v>1203.24</v>
      </c>
    </row>
    <row r="9295" spans="1:6" s="45" customFormat="1" ht="14.25">
      <c r="A9295" s="229">
        <v>3606560</v>
      </c>
      <c r="B9295" s="21" t="s">
        <v>31</v>
      </c>
      <c r="C9295" s="32" t="s">
        <v>10092</v>
      </c>
      <c r="D9295" s="33" t="s">
        <v>20</v>
      </c>
      <c r="E9295" s="34">
        <v>1891.64</v>
      </c>
      <c r="F9295" s="168">
        <f t="shared" si="159"/>
        <v>1891.64</v>
      </c>
    </row>
    <row r="9296" spans="1:6" s="45" customFormat="1" ht="14.25">
      <c r="A9296" s="229">
        <v>3606555</v>
      </c>
      <c r="B9296" s="21" t="s">
        <v>31</v>
      </c>
      <c r="C9296" s="32" t="s">
        <v>10093</v>
      </c>
      <c r="D9296" s="33" t="s">
        <v>20</v>
      </c>
      <c r="E9296" s="34">
        <v>1340.13</v>
      </c>
      <c r="F9296" s="168">
        <f t="shared" si="159"/>
        <v>1340.13</v>
      </c>
    </row>
    <row r="9297" spans="1:6" s="45" customFormat="1" ht="14.25">
      <c r="A9297" s="229">
        <v>3606571</v>
      </c>
      <c r="B9297" s="21" t="s">
        <v>31</v>
      </c>
      <c r="C9297" s="32" t="s">
        <v>10094</v>
      </c>
      <c r="D9297" s="33" t="s">
        <v>20</v>
      </c>
      <c r="E9297" s="34">
        <v>2086.4299999999998</v>
      </c>
      <c r="F9297" s="168">
        <f t="shared" si="159"/>
        <v>2086.4299999999998</v>
      </c>
    </row>
    <row r="9298" spans="1:6" s="45" customFormat="1" ht="14.25">
      <c r="A9298" s="229">
        <v>3606566</v>
      </c>
      <c r="B9298" s="21" t="s">
        <v>31</v>
      </c>
      <c r="C9298" s="32" t="s">
        <v>10095</v>
      </c>
      <c r="D9298" s="33" t="s">
        <v>20</v>
      </c>
      <c r="E9298" s="34">
        <v>1473.63</v>
      </c>
      <c r="F9298" s="168">
        <f t="shared" si="159"/>
        <v>1473.63</v>
      </c>
    </row>
    <row r="9299" spans="1:6" s="45" customFormat="1" ht="14.25">
      <c r="A9299" s="229">
        <v>3606572</v>
      </c>
      <c r="B9299" s="21" t="s">
        <v>31</v>
      </c>
      <c r="C9299" s="32" t="s">
        <v>10096</v>
      </c>
      <c r="D9299" s="33" t="s">
        <v>20</v>
      </c>
      <c r="E9299" s="34">
        <v>2286.79</v>
      </c>
      <c r="F9299" s="168">
        <f t="shared" si="159"/>
        <v>2286.79</v>
      </c>
    </row>
    <row r="9300" spans="1:6" s="45" customFormat="1" ht="14.25">
      <c r="A9300" s="229">
        <v>3606567</v>
      </c>
      <c r="B9300" s="21" t="s">
        <v>31</v>
      </c>
      <c r="C9300" s="32" t="s">
        <v>10097</v>
      </c>
      <c r="D9300" s="33" t="s">
        <v>20</v>
      </c>
      <c r="E9300" s="34">
        <v>1612.72</v>
      </c>
      <c r="F9300" s="168">
        <f t="shared" si="159"/>
        <v>1612.72</v>
      </c>
    </row>
    <row r="9301" spans="1:6" s="45" customFormat="1" ht="14.25">
      <c r="A9301" s="229">
        <v>3606573</v>
      </c>
      <c r="B9301" s="21" t="s">
        <v>31</v>
      </c>
      <c r="C9301" s="32" t="s">
        <v>10098</v>
      </c>
      <c r="D9301" s="33" t="s">
        <v>20</v>
      </c>
      <c r="E9301" s="34">
        <v>2486.6799999999998</v>
      </c>
      <c r="F9301" s="168">
        <f t="shared" si="159"/>
        <v>2486.6799999999998</v>
      </c>
    </row>
    <row r="9302" spans="1:6" s="45" customFormat="1" ht="14.25">
      <c r="A9302" s="229">
        <v>3606568</v>
      </c>
      <c r="B9302" s="21" t="s">
        <v>31</v>
      </c>
      <c r="C9302" s="32" t="s">
        <v>10099</v>
      </c>
      <c r="D9302" s="33" t="s">
        <v>20</v>
      </c>
      <c r="E9302" s="34">
        <v>1751.33</v>
      </c>
      <c r="F9302" s="168">
        <f t="shared" si="159"/>
        <v>1751.33</v>
      </c>
    </row>
    <row r="9303" spans="1:6" s="45" customFormat="1" ht="14.25">
      <c r="A9303" s="229">
        <v>3606569</v>
      </c>
      <c r="B9303" s="21" t="s">
        <v>31</v>
      </c>
      <c r="C9303" s="32" t="s">
        <v>10100</v>
      </c>
      <c r="D9303" s="33" t="s">
        <v>20</v>
      </c>
      <c r="E9303" s="34">
        <v>1684</v>
      </c>
      <c r="F9303" s="168">
        <f t="shared" si="159"/>
        <v>1684</v>
      </c>
    </row>
    <row r="9304" spans="1:6" s="45" customFormat="1" ht="14.25">
      <c r="A9304" s="229">
        <v>3606564</v>
      </c>
      <c r="B9304" s="21" t="s">
        <v>31</v>
      </c>
      <c r="C9304" s="32" t="s">
        <v>10101</v>
      </c>
      <c r="D9304" s="33" t="s">
        <v>20</v>
      </c>
      <c r="E9304" s="34">
        <v>1193.77</v>
      </c>
      <c r="F9304" s="168">
        <f t="shared" si="159"/>
        <v>1193.77</v>
      </c>
    </row>
    <row r="9305" spans="1:6" s="45" customFormat="1" ht="14.25">
      <c r="A9305" s="229">
        <v>3606570</v>
      </c>
      <c r="B9305" s="21" t="s">
        <v>31</v>
      </c>
      <c r="C9305" s="32" t="s">
        <v>10102</v>
      </c>
      <c r="D9305" s="33" t="s">
        <v>20</v>
      </c>
      <c r="E9305" s="34">
        <v>1885.52</v>
      </c>
      <c r="F9305" s="168">
        <f t="shared" si="159"/>
        <v>1885.52</v>
      </c>
    </row>
    <row r="9306" spans="1:6" s="45" customFormat="1" ht="14.25">
      <c r="A9306" s="229">
        <v>3606565</v>
      </c>
      <c r="B9306" s="21" t="s">
        <v>31</v>
      </c>
      <c r="C9306" s="32" t="s">
        <v>10103</v>
      </c>
      <c r="D9306" s="33" t="s">
        <v>20</v>
      </c>
      <c r="E9306" s="34">
        <v>1334.01</v>
      </c>
      <c r="F9306" s="168">
        <f t="shared" si="159"/>
        <v>1334.01</v>
      </c>
    </row>
    <row r="9307" spans="1:6" s="45" customFormat="1" ht="14.25">
      <c r="A9307" s="229">
        <v>3606578</v>
      </c>
      <c r="B9307" s="21" t="s">
        <v>31</v>
      </c>
      <c r="C9307" s="32" t="s">
        <v>10104</v>
      </c>
      <c r="D9307" s="33" t="s">
        <v>20</v>
      </c>
      <c r="E9307" s="34">
        <v>118.15</v>
      </c>
      <c r="F9307" s="168">
        <f t="shared" si="159"/>
        <v>118.15</v>
      </c>
    </row>
    <row r="9308" spans="1:6" s="45" customFormat="1" ht="14.25">
      <c r="A9308" s="229">
        <v>3606575</v>
      </c>
      <c r="B9308" s="21" t="s">
        <v>31</v>
      </c>
      <c r="C9308" s="32" t="s">
        <v>10105</v>
      </c>
      <c r="D9308" s="33" t="s">
        <v>44</v>
      </c>
      <c r="E9308" s="34">
        <v>1.79</v>
      </c>
      <c r="F9308" s="168">
        <f t="shared" si="159"/>
        <v>1.79</v>
      </c>
    </row>
    <row r="9309" spans="1:6" s="45" customFormat="1" ht="14.25">
      <c r="A9309" s="229">
        <v>3606574</v>
      </c>
      <c r="B9309" s="21" t="s">
        <v>31</v>
      </c>
      <c r="C9309" s="32" t="s">
        <v>10106</v>
      </c>
      <c r="D9309" s="33" t="s">
        <v>44</v>
      </c>
      <c r="E9309" s="34">
        <v>0.89</v>
      </c>
      <c r="F9309" s="168">
        <f t="shared" si="159"/>
        <v>0.89</v>
      </c>
    </row>
    <row r="9310" spans="1:6" s="45" customFormat="1" ht="14.25">
      <c r="A9310" s="229">
        <v>3713603</v>
      </c>
      <c r="B9310" s="21" t="s">
        <v>31</v>
      </c>
      <c r="C9310" s="32" t="s">
        <v>10107</v>
      </c>
      <c r="D9310" s="33" t="s">
        <v>21</v>
      </c>
      <c r="E9310" s="34">
        <v>1023.64</v>
      </c>
      <c r="F9310" s="168">
        <f t="shared" si="159"/>
        <v>1023.64</v>
      </c>
    </row>
    <row r="9311" spans="1:6" s="45" customFormat="1" ht="14.25">
      <c r="A9311" s="229">
        <v>3713601</v>
      </c>
      <c r="B9311" s="21" t="s">
        <v>31</v>
      </c>
      <c r="C9311" s="32" t="s">
        <v>10108</v>
      </c>
      <c r="D9311" s="33" t="s">
        <v>21</v>
      </c>
      <c r="E9311" s="34">
        <v>749.79</v>
      </c>
      <c r="F9311" s="168">
        <f t="shared" si="159"/>
        <v>749.79</v>
      </c>
    </row>
    <row r="9312" spans="1:6" s="45" customFormat="1" ht="14.25">
      <c r="A9312" s="229">
        <v>3713607</v>
      </c>
      <c r="B9312" s="21" t="s">
        <v>31</v>
      </c>
      <c r="C9312" s="32" t="s">
        <v>10109</v>
      </c>
      <c r="D9312" s="33" t="s">
        <v>21</v>
      </c>
      <c r="E9312" s="34">
        <v>654.80999999999995</v>
      </c>
      <c r="F9312" s="168">
        <f t="shared" si="159"/>
        <v>654.80999999999995</v>
      </c>
    </row>
    <row r="9313" spans="1:6" s="45" customFormat="1" ht="14.25">
      <c r="A9313" s="229">
        <v>3713605</v>
      </c>
      <c r="B9313" s="21" t="s">
        <v>31</v>
      </c>
      <c r="C9313" s="32" t="s">
        <v>10110</v>
      </c>
      <c r="D9313" s="33" t="s">
        <v>21</v>
      </c>
      <c r="E9313" s="34">
        <v>433.02</v>
      </c>
      <c r="F9313" s="168">
        <f t="shared" si="159"/>
        <v>433.02</v>
      </c>
    </row>
    <row r="9314" spans="1:6" s="45" customFormat="1" ht="14.25">
      <c r="A9314" s="229">
        <v>3719530</v>
      </c>
      <c r="B9314" s="21" t="s">
        <v>31</v>
      </c>
      <c r="C9314" s="32" t="s">
        <v>10111</v>
      </c>
      <c r="D9314" s="33" t="s">
        <v>21</v>
      </c>
      <c r="E9314" s="34">
        <v>322.43</v>
      </c>
      <c r="F9314" s="168">
        <f t="shared" si="159"/>
        <v>322.43</v>
      </c>
    </row>
    <row r="9315" spans="1:6" s="45" customFormat="1" ht="14.25">
      <c r="A9315" s="229">
        <v>3713828</v>
      </c>
      <c r="B9315" s="21" t="s">
        <v>31</v>
      </c>
      <c r="C9315" s="32" t="s">
        <v>10112</v>
      </c>
      <c r="D9315" s="33" t="s">
        <v>21</v>
      </c>
      <c r="E9315" s="34">
        <v>240.6</v>
      </c>
      <c r="F9315" s="168">
        <f t="shared" si="159"/>
        <v>240.6</v>
      </c>
    </row>
    <row r="9316" spans="1:6" s="45" customFormat="1" ht="14.25">
      <c r="A9316" s="229">
        <v>3713875</v>
      </c>
      <c r="B9316" s="21" t="s">
        <v>31</v>
      </c>
      <c r="C9316" s="32" t="s">
        <v>10113</v>
      </c>
      <c r="D9316" s="33" t="s">
        <v>21</v>
      </c>
      <c r="E9316" s="34">
        <v>70.05</v>
      </c>
      <c r="F9316" s="168">
        <f t="shared" si="159"/>
        <v>70.05</v>
      </c>
    </row>
    <row r="9317" spans="1:6" s="45" customFormat="1" ht="14.25">
      <c r="A9317" s="229">
        <v>3713619</v>
      </c>
      <c r="B9317" s="21" t="s">
        <v>31</v>
      </c>
      <c r="C9317" s="32" t="s">
        <v>10114</v>
      </c>
      <c r="D9317" s="33" t="s">
        <v>21</v>
      </c>
      <c r="E9317" s="34">
        <v>70.510000000000005</v>
      </c>
      <c r="F9317" s="168">
        <f t="shared" si="159"/>
        <v>70.510000000000005</v>
      </c>
    </row>
    <row r="9318" spans="1:6" s="45" customFormat="1" ht="14.25">
      <c r="A9318" s="229">
        <v>3713876</v>
      </c>
      <c r="B9318" s="21" t="s">
        <v>31</v>
      </c>
      <c r="C9318" s="32" t="s">
        <v>10115</v>
      </c>
      <c r="D9318" s="33" t="s">
        <v>21</v>
      </c>
      <c r="E9318" s="34">
        <v>93.46</v>
      </c>
      <c r="F9318" s="168">
        <f t="shared" si="159"/>
        <v>93.46</v>
      </c>
    </row>
    <row r="9319" spans="1:6" s="45" customFormat="1" ht="14.25">
      <c r="A9319" s="229">
        <v>3713827</v>
      </c>
      <c r="B9319" s="21" t="s">
        <v>31</v>
      </c>
      <c r="C9319" s="32" t="s">
        <v>10116</v>
      </c>
      <c r="D9319" s="33" t="s">
        <v>21</v>
      </c>
      <c r="E9319" s="34">
        <v>91.85</v>
      </c>
      <c r="F9319" s="168">
        <f t="shared" si="159"/>
        <v>91.85</v>
      </c>
    </row>
    <row r="9320" spans="1:6" s="45" customFormat="1" ht="14.25">
      <c r="A9320" s="229">
        <v>3713904</v>
      </c>
      <c r="B9320" s="21" t="s">
        <v>31</v>
      </c>
      <c r="C9320" s="32" t="s">
        <v>10117</v>
      </c>
      <c r="D9320" s="33" t="s">
        <v>21</v>
      </c>
      <c r="E9320" s="34">
        <v>278.88</v>
      </c>
      <c r="F9320" s="168">
        <f t="shared" si="159"/>
        <v>278.88</v>
      </c>
    </row>
    <row r="9321" spans="1:6" s="45" customFormat="1" ht="14.25">
      <c r="A9321" s="229">
        <v>3719529</v>
      </c>
      <c r="B9321" s="21" t="s">
        <v>31</v>
      </c>
      <c r="C9321" s="32" t="s">
        <v>10118</v>
      </c>
      <c r="D9321" s="33" t="s">
        <v>21</v>
      </c>
      <c r="E9321" s="34">
        <v>203.42</v>
      </c>
      <c r="F9321" s="168">
        <f t="shared" si="159"/>
        <v>203.42</v>
      </c>
    </row>
    <row r="9322" spans="1:6" s="45" customFormat="1" ht="14.25">
      <c r="A9322" s="229">
        <v>3713878</v>
      </c>
      <c r="B9322" s="21" t="s">
        <v>31</v>
      </c>
      <c r="C9322" s="32" t="s">
        <v>10119</v>
      </c>
      <c r="D9322" s="33" t="s">
        <v>21</v>
      </c>
      <c r="E9322" s="34">
        <v>69.63</v>
      </c>
      <c r="F9322" s="168">
        <f t="shared" si="159"/>
        <v>69.63</v>
      </c>
    </row>
    <row r="9323" spans="1:6" s="45" customFormat="1" ht="14.25">
      <c r="A9323" s="229">
        <v>3713617</v>
      </c>
      <c r="B9323" s="21" t="s">
        <v>31</v>
      </c>
      <c r="C9323" s="32" t="s">
        <v>10120</v>
      </c>
      <c r="D9323" s="33" t="s">
        <v>21</v>
      </c>
      <c r="E9323" s="34">
        <v>69.86</v>
      </c>
      <c r="F9323" s="168">
        <f t="shared" si="159"/>
        <v>69.86</v>
      </c>
    </row>
    <row r="9324" spans="1:6" s="45" customFormat="1" ht="14.25">
      <c r="A9324" s="229">
        <v>3713879</v>
      </c>
      <c r="B9324" s="21" t="s">
        <v>31</v>
      </c>
      <c r="C9324" s="32" t="s">
        <v>10121</v>
      </c>
      <c r="D9324" s="33" t="s">
        <v>21</v>
      </c>
      <c r="E9324" s="34">
        <v>83.74</v>
      </c>
      <c r="F9324" s="168">
        <f t="shared" si="159"/>
        <v>83.74</v>
      </c>
    </row>
    <row r="9325" spans="1:6" s="45" customFormat="1" ht="14.25">
      <c r="A9325" s="229">
        <v>3713826</v>
      </c>
      <c r="B9325" s="21" t="s">
        <v>31</v>
      </c>
      <c r="C9325" s="32" t="s">
        <v>10122</v>
      </c>
      <c r="D9325" s="33" t="s">
        <v>21</v>
      </c>
      <c r="E9325" s="34">
        <v>79.83</v>
      </c>
      <c r="F9325" s="168">
        <f t="shared" si="159"/>
        <v>79.83</v>
      </c>
    </row>
    <row r="9326" spans="1:6" s="45" customFormat="1" ht="24">
      <c r="A9326" s="229">
        <v>3713610</v>
      </c>
      <c r="B9326" s="21" t="s">
        <v>31</v>
      </c>
      <c r="C9326" s="32" t="s">
        <v>10123</v>
      </c>
      <c r="D9326" s="33" t="s">
        <v>21</v>
      </c>
      <c r="E9326" s="34">
        <v>32.71</v>
      </c>
      <c r="F9326" s="168">
        <f t="shared" si="159"/>
        <v>32.71</v>
      </c>
    </row>
    <row r="9327" spans="1:6" s="45" customFormat="1" ht="24">
      <c r="A9327" s="229">
        <v>3713609</v>
      </c>
      <c r="B9327" s="21" t="s">
        <v>31</v>
      </c>
      <c r="C9327" s="32" t="s">
        <v>10124</v>
      </c>
      <c r="D9327" s="33" t="s">
        <v>21</v>
      </c>
      <c r="E9327" s="34">
        <v>31.1</v>
      </c>
      <c r="F9327" s="168">
        <f t="shared" ref="F9327:F9390" si="160">E9327*$F$5038</f>
        <v>31.1</v>
      </c>
    </row>
    <row r="9328" spans="1:6" s="45" customFormat="1" ht="24">
      <c r="A9328" s="229">
        <v>3713612</v>
      </c>
      <c r="B9328" s="21" t="s">
        <v>31</v>
      </c>
      <c r="C9328" s="32" t="s">
        <v>10125</v>
      </c>
      <c r="D9328" s="33" t="s">
        <v>21</v>
      </c>
      <c r="E9328" s="34">
        <v>26.92</v>
      </c>
      <c r="F9328" s="168">
        <f t="shared" si="160"/>
        <v>26.92</v>
      </c>
    </row>
    <row r="9329" spans="1:6" s="45" customFormat="1" ht="24">
      <c r="A9329" s="229">
        <v>3713611</v>
      </c>
      <c r="B9329" s="21" t="s">
        <v>31</v>
      </c>
      <c r="C9329" s="32" t="s">
        <v>10126</v>
      </c>
      <c r="D9329" s="33" t="s">
        <v>21</v>
      </c>
      <c r="E9329" s="34">
        <v>26.23</v>
      </c>
      <c r="F9329" s="168">
        <f t="shared" si="160"/>
        <v>26.23</v>
      </c>
    </row>
    <row r="9330" spans="1:6" s="45" customFormat="1" ht="14.25">
      <c r="A9330" s="229">
        <v>3713608</v>
      </c>
      <c r="B9330" s="21" t="s">
        <v>31</v>
      </c>
      <c r="C9330" s="32" t="s">
        <v>10127</v>
      </c>
      <c r="D9330" s="33" t="s">
        <v>21</v>
      </c>
      <c r="E9330" s="34">
        <v>22.14</v>
      </c>
      <c r="F9330" s="168">
        <f t="shared" si="160"/>
        <v>22.14</v>
      </c>
    </row>
    <row r="9331" spans="1:6" s="45" customFormat="1" ht="14.25">
      <c r="A9331" s="229">
        <v>3713613</v>
      </c>
      <c r="B9331" s="21" t="s">
        <v>31</v>
      </c>
      <c r="C9331" s="32" t="s">
        <v>10128</v>
      </c>
      <c r="D9331" s="33" t="s">
        <v>21</v>
      </c>
      <c r="E9331" s="34">
        <v>20.18</v>
      </c>
      <c r="F9331" s="168">
        <f t="shared" si="160"/>
        <v>20.18</v>
      </c>
    </row>
    <row r="9332" spans="1:6" s="45" customFormat="1" ht="14.25">
      <c r="A9332" s="229">
        <v>3713822</v>
      </c>
      <c r="B9332" s="21" t="s">
        <v>31</v>
      </c>
      <c r="C9332" s="32" t="s">
        <v>10129</v>
      </c>
      <c r="D9332" s="33" t="s">
        <v>21</v>
      </c>
      <c r="E9332" s="34">
        <v>315.54000000000002</v>
      </c>
      <c r="F9332" s="168">
        <f t="shared" si="160"/>
        <v>315.54000000000002</v>
      </c>
    </row>
    <row r="9333" spans="1:6" s="45" customFormat="1" ht="14.25">
      <c r="A9333" s="229">
        <v>3713824</v>
      </c>
      <c r="B9333" s="21" t="s">
        <v>31</v>
      </c>
      <c r="C9333" s="32" t="s">
        <v>10130</v>
      </c>
      <c r="D9333" s="33" t="s">
        <v>21</v>
      </c>
      <c r="E9333" s="34">
        <v>233.71</v>
      </c>
      <c r="F9333" s="168">
        <f t="shared" si="160"/>
        <v>233.71</v>
      </c>
    </row>
    <row r="9334" spans="1:6" s="45" customFormat="1" ht="14.25">
      <c r="A9334" s="229">
        <v>3713825</v>
      </c>
      <c r="B9334" s="21" t="s">
        <v>31</v>
      </c>
      <c r="C9334" s="32" t="s">
        <v>10131</v>
      </c>
      <c r="D9334" s="33" t="s">
        <v>21</v>
      </c>
      <c r="E9334" s="34">
        <v>271.99</v>
      </c>
      <c r="F9334" s="168">
        <f t="shared" si="160"/>
        <v>271.99</v>
      </c>
    </row>
    <row r="9335" spans="1:6" s="45" customFormat="1" ht="14.25">
      <c r="A9335" s="229">
        <v>3713823</v>
      </c>
      <c r="B9335" s="21" t="s">
        <v>31</v>
      </c>
      <c r="C9335" s="32" t="s">
        <v>10132</v>
      </c>
      <c r="D9335" s="33" t="s">
        <v>21</v>
      </c>
      <c r="E9335" s="34">
        <v>196.53</v>
      </c>
      <c r="F9335" s="168">
        <f t="shared" si="160"/>
        <v>196.53</v>
      </c>
    </row>
    <row r="9336" spans="1:6" s="45" customFormat="1" ht="14.25">
      <c r="A9336" s="229">
        <v>3713602</v>
      </c>
      <c r="B9336" s="21" t="s">
        <v>31</v>
      </c>
      <c r="C9336" s="32" t="s">
        <v>10133</v>
      </c>
      <c r="D9336" s="33" t="s">
        <v>21</v>
      </c>
      <c r="E9336" s="34">
        <v>943.3</v>
      </c>
      <c r="F9336" s="168">
        <f t="shared" si="160"/>
        <v>943.3</v>
      </c>
    </row>
    <row r="9337" spans="1:6" s="45" customFormat="1" ht="14.25">
      <c r="A9337" s="229">
        <v>3713600</v>
      </c>
      <c r="B9337" s="21" t="s">
        <v>31</v>
      </c>
      <c r="C9337" s="32" t="s">
        <v>10134</v>
      </c>
      <c r="D9337" s="33" t="s">
        <v>21</v>
      </c>
      <c r="E9337" s="34">
        <v>683.29</v>
      </c>
      <c r="F9337" s="168">
        <f t="shared" si="160"/>
        <v>683.29</v>
      </c>
    </row>
    <row r="9338" spans="1:6" s="45" customFormat="1" ht="14.25">
      <c r="A9338" s="229">
        <v>3713606</v>
      </c>
      <c r="B9338" s="21" t="s">
        <v>31</v>
      </c>
      <c r="C9338" s="32" t="s">
        <v>10135</v>
      </c>
      <c r="D9338" s="33" t="s">
        <v>21</v>
      </c>
      <c r="E9338" s="34">
        <v>574.47</v>
      </c>
      <c r="F9338" s="168">
        <f t="shared" si="160"/>
        <v>574.47</v>
      </c>
    </row>
    <row r="9339" spans="1:6" s="45" customFormat="1" ht="14.25">
      <c r="A9339" s="229">
        <v>3713604</v>
      </c>
      <c r="B9339" s="21" t="s">
        <v>31</v>
      </c>
      <c r="C9339" s="32" t="s">
        <v>10136</v>
      </c>
      <c r="D9339" s="33" t="s">
        <v>21</v>
      </c>
      <c r="E9339" s="34">
        <v>377.99</v>
      </c>
      <c r="F9339" s="168">
        <f t="shared" si="160"/>
        <v>377.99</v>
      </c>
    </row>
    <row r="9340" spans="1:6" s="45" customFormat="1" ht="14.25">
      <c r="A9340" s="229">
        <v>3716129</v>
      </c>
      <c r="B9340" s="21" t="s">
        <v>31</v>
      </c>
      <c r="C9340" s="32" t="s">
        <v>10137</v>
      </c>
      <c r="D9340" s="33" t="s">
        <v>20</v>
      </c>
      <c r="E9340" s="34">
        <v>48.06</v>
      </c>
      <c r="F9340" s="168">
        <f t="shared" si="160"/>
        <v>48.06</v>
      </c>
    </row>
    <row r="9341" spans="1:6" s="45" customFormat="1" ht="14.25">
      <c r="A9341" s="229">
        <v>3716128</v>
      </c>
      <c r="B9341" s="21" t="s">
        <v>31</v>
      </c>
      <c r="C9341" s="32" t="s">
        <v>10138</v>
      </c>
      <c r="D9341" s="33" t="s">
        <v>20</v>
      </c>
      <c r="E9341" s="34">
        <v>41.24</v>
      </c>
      <c r="F9341" s="168">
        <f t="shared" si="160"/>
        <v>41.24</v>
      </c>
    </row>
    <row r="9342" spans="1:6" s="45" customFormat="1" ht="14.25">
      <c r="A9342" s="229">
        <v>3716133</v>
      </c>
      <c r="B9342" s="21" t="s">
        <v>31</v>
      </c>
      <c r="C9342" s="32" t="s">
        <v>10139</v>
      </c>
      <c r="D9342" s="33" t="s">
        <v>20</v>
      </c>
      <c r="E9342" s="34">
        <v>28.45</v>
      </c>
      <c r="F9342" s="168">
        <f t="shared" si="160"/>
        <v>28.45</v>
      </c>
    </row>
    <row r="9343" spans="1:6" s="45" customFormat="1" ht="14.25">
      <c r="A9343" s="229">
        <v>3716132</v>
      </c>
      <c r="B9343" s="21" t="s">
        <v>31</v>
      </c>
      <c r="C9343" s="32" t="s">
        <v>10140</v>
      </c>
      <c r="D9343" s="33" t="s">
        <v>20</v>
      </c>
      <c r="E9343" s="34">
        <v>25.49</v>
      </c>
      <c r="F9343" s="168">
        <f t="shared" si="160"/>
        <v>25.49</v>
      </c>
    </row>
    <row r="9344" spans="1:6" s="45" customFormat="1" ht="14.25">
      <c r="A9344" s="229">
        <v>3716131</v>
      </c>
      <c r="B9344" s="21" t="s">
        <v>31</v>
      </c>
      <c r="C9344" s="32" t="s">
        <v>10141</v>
      </c>
      <c r="D9344" s="33" t="s">
        <v>20</v>
      </c>
      <c r="E9344" s="34">
        <v>31.32</v>
      </c>
      <c r="F9344" s="168">
        <f t="shared" si="160"/>
        <v>31.32</v>
      </c>
    </row>
    <row r="9345" spans="1:6" s="45" customFormat="1" ht="14.25">
      <c r="A9345" s="229">
        <v>3716130</v>
      </c>
      <c r="B9345" s="21" t="s">
        <v>31</v>
      </c>
      <c r="C9345" s="32" t="s">
        <v>10142</v>
      </c>
      <c r="D9345" s="33" t="s">
        <v>20</v>
      </c>
      <c r="E9345" s="34">
        <v>27.82</v>
      </c>
      <c r="F9345" s="168">
        <f t="shared" si="160"/>
        <v>27.82</v>
      </c>
    </row>
    <row r="9346" spans="1:6" s="45" customFormat="1" ht="14.25">
      <c r="A9346" s="229">
        <v>3716135</v>
      </c>
      <c r="B9346" s="21" t="s">
        <v>31</v>
      </c>
      <c r="C9346" s="32" t="s">
        <v>10143</v>
      </c>
      <c r="D9346" s="33" t="s">
        <v>20</v>
      </c>
      <c r="E9346" s="34">
        <v>19.7</v>
      </c>
      <c r="F9346" s="168">
        <f t="shared" si="160"/>
        <v>19.7</v>
      </c>
    </row>
    <row r="9347" spans="1:6" s="45" customFormat="1" ht="14.25">
      <c r="A9347" s="229">
        <v>3716134</v>
      </c>
      <c r="B9347" s="21" t="s">
        <v>31</v>
      </c>
      <c r="C9347" s="32" t="s">
        <v>10144</v>
      </c>
      <c r="D9347" s="33" t="s">
        <v>20</v>
      </c>
      <c r="E9347" s="34">
        <v>18.190000000000001</v>
      </c>
      <c r="F9347" s="168">
        <f t="shared" si="160"/>
        <v>18.190000000000001</v>
      </c>
    </row>
    <row r="9348" spans="1:6" s="45" customFormat="1" ht="24">
      <c r="A9348" s="229">
        <v>3713698</v>
      </c>
      <c r="B9348" s="21" t="s">
        <v>31</v>
      </c>
      <c r="C9348" s="32" t="s">
        <v>10145</v>
      </c>
      <c r="D9348" s="33" t="s">
        <v>20</v>
      </c>
      <c r="E9348" s="34">
        <v>325860.90000000002</v>
      </c>
      <c r="F9348" s="168">
        <f t="shared" si="160"/>
        <v>325860.90000000002</v>
      </c>
    </row>
    <row r="9349" spans="1:6" s="45" customFormat="1" ht="24">
      <c r="A9349" s="229">
        <v>3713699</v>
      </c>
      <c r="B9349" s="21" t="s">
        <v>31</v>
      </c>
      <c r="C9349" s="32" t="s">
        <v>10146</v>
      </c>
      <c r="D9349" s="33" t="s">
        <v>20</v>
      </c>
      <c r="E9349" s="34">
        <v>327214.40000000002</v>
      </c>
      <c r="F9349" s="168">
        <f t="shared" si="160"/>
        <v>327214.40000000002</v>
      </c>
    </row>
    <row r="9350" spans="1:6" s="45" customFormat="1" ht="24">
      <c r="A9350" s="229">
        <v>3713700</v>
      </c>
      <c r="B9350" s="21" t="s">
        <v>31</v>
      </c>
      <c r="C9350" s="32" t="s">
        <v>10147</v>
      </c>
      <c r="D9350" s="33" t="s">
        <v>20</v>
      </c>
      <c r="E9350" s="34">
        <v>328211.27</v>
      </c>
      <c r="F9350" s="168">
        <f t="shared" si="160"/>
        <v>328211.27</v>
      </c>
    </row>
    <row r="9351" spans="1:6" s="45" customFormat="1" ht="24">
      <c r="A9351" s="229">
        <v>3713701</v>
      </c>
      <c r="B9351" s="21" t="s">
        <v>31</v>
      </c>
      <c r="C9351" s="32" t="s">
        <v>10148</v>
      </c>
      <c r="D9351" s="33" t="s">
        <v>20</v>
      </c>
      <c r="E9351" s="34">
        <v>334061.5</v>
      </c>
      <c r="F9351" s="168">
        <f t="shared" si="160"/>
        <v>334061.5</v>
      </c>
    </row>
    <row r="9352" spans="1:6" s="45" customFormat="1" ht="24">
      <c r="A9352" s="229">
        <v>3713702</v>
      </c>
      <c r="B9352" s="21" t="s">
        <v>31</v>
      </c>
      <c r="C9352" s="32" t="s">
        <v>10149</v>
      </c>
      <c r="D9352" s="33" t="s">
        <v>20</v>
      </c>
      <c r="E9352" s="34">
        <v>339627.82</v>
      </c>
      <c r="F9352" s="168">
        <f t="shared" si="160"/>
        <v>339627.82</v>
      </c>
    </row>
    <row r="9353" spans="1:6" s="45" customFormat="1" ht="24">
      <c r="A9353" s="229">
        <v>3713693</v>
      </c>
      <c r="B9353" s="21" t="s">
        <v>31</v>
      </c>
      <c r="C9353" s="32" t="s">
        <v>10150</v>
      </c>
      <c r="D9353" s="33" t="s">
        <v>20</v>
      </c>
      <c r="E9353" s="34">
        <v>268623.05</v>
      </c>
      <c r="F9353" s="168">
        <f t="shared" si="160"/>
        <v>268623.05</v>
      </c>
    </row>
    <row r="9354" spans="1:6" s="45" customFormat="1" ht="24">
      <c r="A9354" s="229">
        <v>3713694</v>
      </c>
      <c r="B9354" s="21" t="s">
        <v>31</v>
      </c>
      <c r="C9354" s="32" t="s">
        <v>10151</v>
      </c>
      <c r="D9354" s="33" t="s">
        <v>20</v>
      </c>
      <c r="E9354" s="34">
        <v>282704.44</v>
      </c>
      <c r="F9354" s="168">
        <f t="shared" si="160"/>
        <v>282704.44</v>
      </c>
    </row>
    <row r="9355" spans="1:6" s="45" customFormat="1" ht="24">
      <c r="A9355" s="229">
        <v>3713695</v>
      </c>
      <c r="B9355" s="21" t="s">
        <v>31</v>
      </c>
      <c r="C9355" s="32" t="s">
        <v>10152</v>
      </c>
      <c r="D9355" s="33" t="s">
        <v>20</v>
      </c>
      <c r="E9355" s="34">
        <v>301041.15000000002</v>
      </c>
      <c r="F9355" s="168">
        <f t="shared" si="160"/>
        <v>301041.15000000002</v>
      </c>
    </row>
    <row r="9356" spans="1:6" s="45" customFormat="1" ht="24">
      <c r="A9356" s="229">
        <v>3713696</v>
      </c>
      <c r="B9356" s="21" t="s">
        <v>31</v>
      </c>
      <c r="C9356" s="32" t="s">
        <v>10153</v>
      </c>
      <c r="D9356" s="33" t="s">
        <v>20</v>
      </c>
      <c r="E9356" s="34">
        <v>309232.78000000003</v>
      </c>
      <c r="F9356" s="168">
        <f t="shared" si="160"/>
        <v>309232.78000000003</v>
      </c>
    </row>
    <row r="9357" spans="1:6" s="45" customFormat="1" ht="24">
      <c r="A9357" s="229">
        <v>3713697</v>
      </c>
      <c r="B9357" s="21" t="s">
        <v>31</v>
      </c>
      <c r="C9357" s="32" t="s">
        <v>10154</v>
      </c>
      <c r="D9357" s="33" t="s">
        <v>20</v>
      </c>
      <c r="E9357" s="34">
        <v>315590.68</v>
      </c>
      <c r="F9357" s="168">
        <f t="shared" si="160"/>
        <v>315590.68</v>
      </c>
    </row>
    <row r="9358" spans="1:6" s="45" customFormat="1" ht="24">
      <c r="A9358" s="229">
        <v>3713692</v>
      </c>
      <c r="B9358" s="21" t="s">
        <v>31</v>
      </c>
      <c r="C9358" s="32" t="s">
        <v>10155</v>
      </c>
      <c r="D9358" s="33" t="s">
        <v>20</v>
      </c>
      <c r="E9358" s="34">
        <v>228354.6</v>
      </c>
      <c r="F9358" s="168">
        <f t="shared" si="160"/>
        <v>228354.6</v>
      </c>
    </row>
    <row r="9359" spans="1:6" s="45" customFormat="1" ht="24">
      <c r="A9359" s="229">
        <v>3713691</v>
      </c>
      <c r="B9359" s="21" t="s">
        <v>31</v>
      </c>
      <c r="C9359" s="32" t="s">
        <v>10156</v>
      </c>
      <c r="D9359" s="33" t="s">
        <v>20</v>
      </c>
      <c r="E9359" s="34">
        <v>214303.84</v>
      </c>
      <c r="F9359" s="168">
        <f t="shared" si="160"/>
        <v>214303.84</v>
      </c>
    </row>
    <row r="9360" spans="1:6" s="45" customFormat="1" ht="14.25">
      <c r="A9360" s="229">
        <v>3713873</v>
      </c>
      <c r="B9360" s="21" t="s">
        <v>31</v>
      </c>
      <c r="C9360" s="32" t="s">
        <v>10157</v>
      </c>
      <c r="D9360" s="33" t="s">
        <v>20</v>
      </c>
      <c r="E9360" s="34">
        <v>6858.87</v>
      </c>
      <c r="F9360" s="168">
        <f t="shared" si="160"/>
        <v>6858.87</v>
      </c>
    </row>
    <row r="9361" spans="1:6" s="45" customFormat="1" ht="14.25">
      <c r="A9361" s="229">
        <v>3713705</v>
      </c>
      <c r="B9361" s="21" t="s">
        <v>31</v>
      </c>
      <c r="C9361" s="32" t="s">
        <v>10158</v>
      </c>
      <c r="D9361" s="33" t="s">
        <v>21</v>
      </c>
      <c r="E9361" s="34">
        <v>22.81</v>
      </c>
      <c r="F9361" s="168">
        <f t="shared" si="160"/>
        <v>22.81</v>
      </c>
    </row>
    <row r="9362" spans="1:6" s="45" customFormat="1" ht="14.25">
      <c r="A9362" s="229">
        <v>3713902</v>
      </c>
      <c r="B9362" s="21" t="s">
        <v>31</v>
      </c>
      <c r="C9362" s="32" t="s">
        <v>10159</v>
      </c>
      <c r="D9362" s="33" t="s">
        <v>20</v>
      </c>
      <c r="E9362" s="34">
        <v>47523.839999999997</v>
      </c>
      <c r="F9362" s="168">
        <f t="shared" si="160"/>
        <v>47523.839999999997</v>
      </c>
    </row>
    <row r="9363" spans="1:6" s="45" customFormat="1" ht="14.25">
      <c r="A9363" s="229">
        <v>3713903</v>
      </c>
      <c r="B9363" s="21" t="s">
        <v>31</v>
      </c>
      <c r="C9363" s="32" t="s">
        <v>10160</v>
      </c>
      <c r="D9363" s="33" t="s">
        <v>20</v>
      </c>
      <c r="E9363" s="34">
        <v>63571.839999999997</v>
      </c>
      <c r="F9363" s="168">
        <f t="shared" si="160"/>
        <v>63571.839999999997</v>
      </c>
    </row>
    <row r="9364" spans="1:6" s="45" customFormat="1" ht="14.25">
      <c r="A9364" s="229">
        <v>3713689</v>
      </c>
      <c r="B9364" s="21" t="s">
        <v>31</v>
      </c>
      <c r="C9364" s="32" t="s">
        <v>10161</v>
      </c>
      <c r="D9364" s="33" t="s">
        <v>20</v>
      </c>
      <c r="E9364" s="34">
        <v>396.61</v>
      </c>
      <c r="F9364" s="168">
        <f t="shared" si="160"/>
        <v>396.61</v>
      </c>
    </row>
    <row r="9365" spans="1:6" s="45" customFormat="1" ht="14.25">
      <c r="A9365" s="229">
        <v>3713690</v>
      </c>
      <c r="B9365" s="21" t="s">
        <v>31</v>
      </c>
      <c r="C9365" s="32" t="s">
        <v>10162</v>
      </c>
      <c r="D9365" s="33" t="s">
        <v>20</v>
      </c>
      <c r="E9365" s="34">
        <v>491.41</v>
      </c>
      <c r="F9365" s="168">
        <f t="shared" si="160"/>
        <v>491.41</v>
      </c>
    </row>
    <row r="9366" spans="1:6" s="45" customFormat="1" ht="14.25">
      <c r="A9366" s="229">
        <v>3713897</v>
      </c>
      <c r="B9366" s="21" t="s">
        <v>31</v>
      </c>
      <c r="C9366" s="32" t="s">
        <v>10163</v>
      </c>
      <c r="D9366" s="33" t="s">
        <v>21</v>
      </c>
      <c r="E9366" s="34">
        <v>296.33</v>
      </c>
      <c r="F9366" s="168">
        <f t="shared" si="160"/>
        <v>296.33</v>
      </c>
    </row>
    <row r="9367" spans="1:6" s="45" customFormat="1" ht="14.25">
      <c r="A9367" s="229">
        <v>3713893</v>
      </c>
      <c r="B9367" s="21" t="s">
        <v>31</v>
      </c>
      <c r="C9367" s="32" t="s">
        <v>10164</v>
      </c>
      <c r="D9367" s="33" t="s">
        <v>21</v>
      </c>
      <c r="E9367" s="34">
        <v>300.18</v>
      </c>
      <c r="F9367" s="168">
        <f t="shared" si="160"/>
        <v>300.18</v>
      </c>
    </row>
    <row r="9368" spans="1:6" s="45" customFormat="1" ht="14.25">
      <c r="A9368" s="229">
        <v>3713898</v>
      </c>
      <c r="B9368" s="21" t="s">
        <v>31</v>
      </c>
      <c r="C9368" s="32" t="s">
        <v>10165</v>
      </c>
      <c r="D9368" s="33" t="s">
        <v>21</v>
      </c>
      <c r="E9368" s="34">
        <v>314.14999999999998</v>
      </c>
      <c r="F9368" s="168">
        <f t="shared" si="160"/>
        <v>314.14999999999998</v>
      </c>
    </row>
    <row r="9369" spans="1:6" s="45" customFormat="1" ht="14.25">
      <c r="A9369" s="229">
        <v>3713894</v>
      </c>
      <c r="B9369" s="21" t="s">
        <v>31</v>
      </c>
      <c r="C9369" s="32" t="s">
        <v>10166</v>
      </c>
      <c r="D9369" s="33" t="s">
        <v>21</v>
      </c>
      <c r="E9369" s="34">
        <v>315.39</v>
      </c>
      <c r="F9369" s="168">
        <f t="shared" si="160"/>
        <v>315.39</v>
      </c>
    </row>
    <row r="9370" spans="1:6" s="45" customFormat="1" ht="14.25">
      <c r="A9370" s="229">
        <v>3713895</v>
      </c>
      <c r="B9370" s="21" t="s">
        <v>31</v>
      </c>
      <c r="C9370" s="32" t="s">
        <v>10167</v>
      </c>
      <c r="D9370" s="33" t="s">
        <v>21</v>
      </c>
      <c r="E9370" s="34">
        <v>276.44</v>
      </c>
      <c r="F9370" s="168">
        <f t="shared" si="160"/>
        <v>276.44</v>
      </c>
    </row>
    <row r="9371" spans="1:6" s="45" customFormat="1" ht="14.25">
      <c r="A9371" s="229">
        <v>3713891</v>
      </c>
      <c r="B9371" s="21" t="s">
        <v>31</v>
      </c>
      <c r="C9371" s="32" t="s">
        <v>10168</v>
      </c>
      <c r="D9371" s="33" t="s">
        <v>21</v>
      </c>
      <c r="E9371" s="34">
        <v>275.24</v>
      </c>
      <c r="F9371" s="168">
        <f t="shared" si="160"/>
        <v>275.24</v>
      </c>
    </row>
    <row r="9372" spans="1:6" s="45" customFormat="1" ht="14.25">
      <c r="A9372" s="229">
        <v>3713896</v>
      </c>
      <c r="B9372" s="21" t="s">
        <v>31</v>
      </c>
      <c r="C9372" s="32" t="s">
        <v>10169</v>
      </c>
      <c r="D9372" s="33" t="s">
        <v>21</v>
      </c>
      <c r="E9372" s="34">
        <v>287.5</v>
      </c>
      <c r="F9372" s="168">
        <f t="shared" si="160"/>
        <v>287.5</v>
      </c>
    </row>
    <row r="9373" spans="1:6" s="45" customFormat="1" ht="14.25">
      <c r="A9373" s="229">
        <v>3713892</v>
      </c>
      <c r="B9373" s="21" t="s">
        <v>31</v>
      </c>
      <c r="C9373" s="32" t="s">
        <v>10170</v>
      </c>
      <c r="D9373" s="33" t="s">
        <v>21</v>
      </c>
      <c r="E9373" s="34">
        <v>282.22000000000003</v>
      </c>
      <c r="F9373" s="168">
        <f t="shared" si="160"/>
        <v>282.22000000000003</v>
      </c>
    </row>
    <row r="9374" spans="1:6" s="45" customFormat="1" ht="14.25">
      <c r="A9374" s="229">
        <v>3806412</v>
      </c>
      <c r="B9374" s="21" t="s">
        <v>31</v>
      </c>
      <c r="C9374" s="32" t="s">
        <v>10171</v>
      </c>
      <c r="D9374" s="33" t="s">
        <v>20</v>
      </c>
      <c r="E9374" s="34">
        <v>63.04</v>
      </c>
      <c r="F9374" s="168">
        <f t="shared" si="160"/>
        <v>63.04</v>
      </c>
    </row>
    <row r="9375" spans="1:6" s="45" customFormat="1" ht="14.25">
      <c r="A9375" s="229">
        <v>3806413</v>
      </c>
      <c r="B9375" s="21" t="s">
        <v>31</v>
      </c>
      <c r="C9375" s="32" t="s">
        <v>10172</v>
      </c>
      <c r="D9375" s="33" t="s">
        <v>45</v>
      </c>
      <c r="E9375" s="34">
        <v>22.01</v>
      </c>
      <c r="F9375" s="168">
        <f t="shared" si="160"/>
        <v>22.01</v>
      </c>
    </row>
    <row r="9376" spans="1:6" s="45" customFormat="1" ht="14.25">
      <c r="A9376" s="229">
        <v>3807863</v>
      </c>
      <c r="B9376" s="21" t="s">
        <v>31</v>
      </c>
      <c r="C9376" s="32" t="s">
        <v>10173</v>
      </c>
      <c r="D9376" s="33" t="s">
        <v>20</v>
      </c>
      <c r="E9376" s="34">
        <v>12.52</v>
      </c>
      <c r="F9376" s="168">
        <f t="shared" si="160"/>
        <v>12.52</v>
      </c>
    </row>
    <row r="9377" spans="1:6" s="45" customFormat="1" ht="14.25">
      <c r="A9377" s="229">
        <v>3807864</v>
      </c>
      <c r="B9377" s="21" t="s">
        <v>31</v>
      </c>
      <c r="C9377" s="32" t="s">
        <v>10174</v>
      </c>
      <c r="D9377" s="33" t="s">
        <v>20</v>
      </c>
      <c r="E9377" s="34">
        <v>13.64</v>
      </c>
      <c r="F9377" s="168">
        <f t="shared" si="160"/>
        <v>13.64</v>
      </c>
    </row>
    <row r="9378" spans="1:6" s="45" customFormat="1" ht="14.25">
      <c r="A9378" s="229">
        <v>3807865</v>
      </c>
      <c r="B9378" s="21" t="s">
        <v>31</v>
      </c>
      <c r="C9378" s="32" t="s">
        <v>10175</v>
      </c>
      <c r="D9378" s="33" t="s">
        <v>20</v>
      </c>
      <c r="E9378" s="34">
        <v>18.96</v>
      </c>
      <c r="F9378" s="168">
        <f t="shared" si="160"/>
        <v>18.96</v>
      </c>
    </row>
    <row r="9379" spans="1:6" s="45" customFormat="1" ht="14.25">
      <c r="A9379" s="229">
        <v>3807861</v>
      </c>
      <c r="B9379" s="21" t="s">
        <v>31</v>
      </c>
      <c r="C9379" s="32" t="s">
        <v>10176</v>
      </c>
      <c r="D9379" s="33" t="s">
        <v>20</v>
      </c>
      <c r="E9379" s="34">
        <v>3.12</v>
      </c>
      <c r="F9379" s="168">
        <f t="shared" si="160"/>
        <v>3.12</v>
      </c>
    </row>
    <row r="9380" spans="1:6" s="45" customFormat="1" ht="14.25">
      <c r="A9380" s="229">
        <v>3807862</v>
      </c>
      <c r="B9380" s="21" t="s">
        <v>31</v>
      </c>
      <c r="C9380" s="32" t="s">
        <v>10177</v>
      </c>
      <c r="D9380" s="33" t="s">
        <v>20</v>
      </c>
      <c r="E9380" s="34">
        <v>4.53</v>
      </c>
      <c r="F9380" s="168">
        <f t="shared" si="160"/>
        <v>4.53</v>
      </c>
    </row>
    <row r="9381" spans="1:6" s="45" customFormat="1" ht="14.25">
      <c r="A9381" s="229">
        <v>3807752</v>
      </c>
      <c r="B9381" s="21" t="s">
        <v>31</v>
      </c>
      <c r="C9381" s="32" t="s">
        <v>10178</v>
      </c>
      <c r="D9381" s="33" t="s">
        <v>21</v>
      </c>
      <c r="E9381" s="34">
        <v>8.59</v>
      </c>
      <c r="F9381" s="168">
        <f t="shared" si="160"/>
        <v>8.59</v>
      </c>
    </row>
    <row r="9382" spans="1:6" s="45" customFormat="1" ht="14.25">
      <c r="A9382" s="229">
        <v>3807753</v>
      </c>
      <c r="B9382" s="21" t="s">
        <v>31</v>
      </c>
      <c r="C9382" s="32" t="s">
        <v>10179</v>
      </c>
      <c r="D9382" s="33" t="s">
        <v>21</v>
      </c>
      <c r="E9382" s="34">
        <v>12.34</v>
      </c>
      <c r="F9382" s="168">
        <f t="shared" si="160"/>
        <v>12.34</v>
      </c>
    </row>
    <row r="9383" spans="1:6" s="45" customFormat="1" ht="14.25">
      <c r="A9383" s="229">
        <v>3807750</v>
      </c>
      <c r="B9383" s="21" t="s">
        <v>31</v>
      </c>
      <c r="C9383" s="32" t="s">
        <v>10180</v>
      </c>
      <c r="D9383" s="33" t="s">
        <v>21</v>
      </c>
      <c r="E9383" s="34">
        <v>5.04</v>
      </c>
      <c r="F9383" s="168">
        <f t="shared" si="160"/>
        <v>5.04</v>
      </c>
    </row>
    <row r="9384" spans="1:6" s="45" customFormat="1" ht="14.25">
      <c r="A9384" s="229">
        <v>3807751</v>
      </c>
      <c r="B9384" s="21" t="s">
        <v>31</v>
      </c>
      <c r="C9384" s="32" t="s">
        <v>10181</v>
      </c>
      <c r="D9384" s="33" t="s">
        <v>21</v>
      </c>
      <c r="E9384" s="34">
        <v>6.6</v>
      </c>
      <c r="F9384" s="168">
        <f t="shared" si="160"/>
        <v>6.6</v>
      </c>
    </row>
    <row r="9385" spans="1:6" s="45" customFormat="1" ht="14.25">
      <c r="A9385" s="229">
        <v>3806415</v>
      </c>
      <c r="B9385" s="21" t="s">
        <v>31</v>
      </c>
      <c r="C9385" s="32" t="s">
        <v>10182</v>
      </c>
      <c r="D9385" s="33" t="s">
        <v>44</v>
      </c>
      <c r="E9385" s="34">
        <v>643.17999999999995</v>
      </c>
      <c r="F9385" s="168">
        <f t="shared" si="160"/>
        <v>643.17999999999995</v>
      </c>
    </row>
    <row r="9386" spans="1:6" s="45" customFormat="1" ht="14.25">
      <c r="A9386" s="229">
        <v>3806416</v>
      </c>
      <c r="B9386" s="21" t="s">
        <v>31</v>
      </c>
      <c r="C9386" s="32" t="s">
        <v>10183</v>
      </c>
      <c r="D9386" s="33" t="s">
        <v>20</v>
      </c>
      <c r="E9386" s="34">
        <v>80.64</v>
      </c>
      <c r="F9386" s="168">
        <f t="shared" si="160"/>
        <v>80.64</v>
      </c>
    </row>
    <row r="9387" spans="1:6" s="45" customFormat="1" ht="14.25">
      <c r="A9387" s="229">
        <v>3806419</v>
      </c>
      <c r="B9387" s="21" t="s">
        <v>31</v>
      </c>
      <c r="C9387" s="32" t="s">
        <v>10184</v>
      </c>
      <c r="D9387" s="33" t="s">
        <v>20</v>
      </c>
      <c r="E9387" s="34">
        <v>108.28</v>
      </c>
      <c r="F9387" s="168">
        <f t="shared" si="160"/>
        <v>108.28</v>
      </c>
    </row>
    <row r="9388" spans="1:6" s="45" customFormat="1" ht="14.25">
      <c r="A9388" s="229">
        <v>3806417</v>
      </c>
      <c r="B9388" s="21" t="s">
        <v>31</v>
      </c>
      <c r="C9388" s="32" t="s">
        <v>10185</v>
      </c>
      <c r="D9388" s="33" t="s">
        <v>20</v>
      </c>
      <c r="E9388" s="34">
        <v>90.36</v>
      </c>
      <c r="F9388" s="168">
        <f t="shared" si="160"/>
        <v>90.36</v>
      </c>
    </row>
    <row r="9389" spans="1:6" s="45" customFormat="1" ht="14.25">
      <c r="A9389" s="229">
        <v>3806418</v>
      </c>
      <c r="B9389" s="21" t="s">
        <v>31</v>
      </c>
      <c r="C9389" s="32" t="s">
        <v>10186</v>
      </c>
      <c r="D9389" s="33" t="s">
        <v>20</v>
      </c>
      <c r="E9389" s="34">
        <v>107.04</v>
      </c>
      <c r="F9389" s="168">
        <f t="shared" si="160"/>
        <v>107.04</v>
      </c>
    </row>
    <row r="9390" spans="1:6" s="45" customFormat="1" ht="14.25">
      <c r="A9390" s="229">
        <v>3808207</v>
      </c>
      <c r="B9390" s="21" t="s">
        <v>31</v>
      </c>
      <c r="C9390" s="32" t="s">
        <v>10187</v>
      </c>
      <c r="D9390" s="33" t="s">
        <v>21</v>
      </c>
      <c r="E9390" s="34">
        <v>187.7</v>
      </c>
      <c r="F9390" s="168">
        <f t="shared" si="160"/>
        <v>187.7</v>
      </c>
    </row>
    <row r="9391" spans="1:6" s="45" customFormat="1" ht="14.25">
      <c r="A9391" s="229">
        <v>3806400</v>
      </c>
      <c r="B9391" s="21" t="s">
        <v>31</v>
      </c>
      <c r="C9391" s="32" t="s">
        <v>10188</v>
      </c>
      <c r="D9391" s="33" t="s">
        <v>20</v>
      </c>
      <c r="E9391" s="34">
        <v>157900.59</v>
      </c>
      <c r="F9391" s="168">
        <f t="shared" ref="F9391:F9454" si="161">E9391*$F$5038</f>
        <v>157900.59</v>
      </c>
    </row>
    <row r="9392" spans="1:6" s="45" customFormat="1" ht="14.25">
      <c r="A9392" s="229">
        <v>3806399</v>
      </c>
      <c r="B9392" s="21" t="s">
        <v>31</v>
      </c>
      <c r="C9392" s="32" t="s">
        <v>10189</v>
      </c>
      <c r="D9392" s="33" t="s">
        <v>20</v>
      </c>
      <c r="E9392" s="34">
        <v>224170.12</v>
      </c>
      <c r="F9392" s="168">
        <f t="shared" si="161"/>
        <v>224170.12</v>
      </c>
    </row>
    <row r="9393" spans="1:6" s="45" customFormat="1" ht="14.25">
      <c r="A9393" s="229">
        <v>3806387</v>
      </c>
      <c r="B9393" s="21" t="s">
        <v>31</v>
      </c>
      <c r="C9393" s="32" t="s">
        <v>10190</v>
      </c>
      <c r="D9393" s="33" t="s">
        <v>20</v>
      </c>
      <c r="E9393" s="34">
        <v>281082.3</v>
      </c>
      <c r="F9393" s="168">
        <f t="shared" si="161"/>
        <v>281082.3</v>
      </c>
    </row>
    <row r="9394" spans="1:6" s="45" customFormat="1" ht="14.25">
      <c r="A9394" s="229">
        <v>3806397</v>
      </c>
      <c r="B9394" s="21" t="s">
        <v>31</v>
      </c>
      <c r="C9394" s="32" t="s">
        <v>10191</v>
      </c>
      <c r="D9394" s="33" t="s">
        <v>20</v>
      </c>
      <c r="E9394" s="34">
        <v>375604.36</v>
      </c>
      <c r="F9394" s="168">
        <f t="shared" si="161"/>
        <v>375604.36</v>
      </c>
    </row>
    <row r="9395" spans="1:6" s="45" customFormat="1" ht="14.25">
      <c r="A9395" s="229">
        <v>3806396</v>
      </c>
      <c r="B9395" s="21" t="s">
        <v>31</v>
      </c>
      <c r="C9395" s="32" t="s">
        <v>10192</v>
      </c>
      <c r="D9395" s="33" t="s">
        <v>20</v>
      </c>
      <c r="E9395" s="34">
        <v>432173.95</v>
      </c>
      <c r="F9395" s="168">
        <f t="shared" si="161"/>
        <v>432173.95</v>
      </c>
    </row>
    <row r="9396" spans="1:6" s="45" customFormat="1" ht="14.25">
      <c r="A9396" s="229">
        <v>3816118</v>
      </c>
      <c r="B9396" s="21" t="s">
        <v>31</v>
      </c>
      <c r="C9396" s="32" t="s">
        <v>10193</v>
      </c>
      <c r="D9396" s="33" t="s">
        <v>21</v>
      </c>
      <c r="E9396" s="34">
        <v>97.42</v>
      </c>
      <c r="F9396" s="168">
        <f t="shared" si="161"/>
        <v>97.42</v>
      </c>
    </row>
    <row r="9397" spans="1:6" s="45" customFormat="1" ht="14.25">
      <c r="A9397" s="229">
        <v>3816117</v>
      </c>
      <c r="B9397" s="21" t="s">
        <v>31</v>
      </c>
      <c r="C9397" s="32" t="s">
        <v>10194</v>
      </c>
      <c r="D9397" s="33" t="s">
        <v>21</v>
      </c>
      <c r="E9397" s="34">
        <v>89.44</v>
      </c>
      <c r="F9397" s="168">
        <f t="shared" si="161"/>
        <v>89.44</v>
      </c>
    </row>
    <row r="9398" spans="1:6" s="45" customFormat="1" ht="14.25">
      <c r="A9398" s="229">
        <v>3806386</v>
      </c>
      <c r="B9398" s="21" t="s">
        <v>31</v>
      </c>
      <c r="C9398" s="32" t="s">
        <v>10195</v>
      </c>
      <c r="D9398" s="33" t="s">
        <v>21</v>
      </c>
      <c r="E9398" s="34">
        <v>669.29</v>
      </c>
      <c r="F9398" s="168">
        <f t="shared" si="161"/>
        <v>669.29</v>
      </c>
    </row>
    <row r="9399" spans="1:6" s="45" customFormat="1" ht="14.25">
      <c r="A9399" s="229">
        <v>3816196</v>
      </c>
      <c r="B9399" s="21" t="s">
        <v>31</v>
      </c>
      <c r="C9399" s="32" t="s">
        <v>10196</v>
      </c>
      <c r="D9399" s="33" t="s">
        <v>44</v>
      </c>
      <c r="E9399" s="34">
        <v>926.39</v>
      </c>
      <c r="F9399" s="168">
        <f t="shared" si="161"/>
        <v>926.39</v>
      </c>
    </row>
    <row r="9400" spans="1:6" s="45" customFormat="1" ht="14.25">
      <c r="A9400" s="229">
        <v>3806426</v>
      </c>
      <c r="B9400" s="21" t="s">
        <v>31</v>
      </c>
      <c r="C9400" s="32" t="s">
        <v>10197</v>
      </c>
      <c r="D9400" s="33" t="s">
        <v>24</v>
      </c>
      <c r="E9400" s="34">
        <v>61.35</v>
      </c>
      <c r="F9400" s="168">
        <f t="shared" si="161"/>
        <v>61.35</v>
      </c>
    </row>
    <row r="9401" spans="1:6" s="45" customFormat="1" ht="14.25">
      <c r="A9401" s="229">
        <v>3806401</v>
      </c>
      <c r="B9401" s="21" t="s">
        <v>31</v>
      </c>
      <c r="C9401" s="32" t="s">
        <v>10198</v>
      </c>
      <c r="D9401" s="33" t="s">
        <v>20</v>
      </c>
      <c r="E9401" s="34">
        <v>16273.59</v>
      </c>
      <c r="F9401" s="168">
        <f t="shared" si="161"/>
        <v>16273.59</v>
      </c>
    </row>
    <row r="9402" spans="1:6" s="45" customFormat="1" ht="14.25">
      <c r="A9402" s="229">
        <v>3806423</v>
      </c>
      <c r="B9402" s="21" t="s">
        <v>31</v>
      </c>
      <c r="C9402" s="32" t="s">
        <v>10199</v>
      </c>
      <c r="D9402" s="33" t="s">
        <v>20</v>
      </c>
      <c r="E9402" s="34">
        <v>11062.09</v>
      </c>
      <c r="F9402" s="168">
        <f t="shared" si="161"/>
        <v>11062.09</v>
      </c>
    </row>
    <row r="9403" spans="1:6" s="45" customFormat="1" ht="14.25">
      <c r="A9403" s="229">
        <v>3806421</v>
      </c>
      <c r="B9403" s="21" t="s">
        <v>31</v>
      </c>
      <c r="C9403" s="32" t="s">
        <v>10200</v>
      </c>
      <c r="D9403" s="33" t="s">
        <v>20</v>
      </c>
      <c r="E9403" s="34">
        <v>5430.92</v>
      </c>
      <c r="F9403" s="168">
        <f t="shared" si="161"/>
        <v>5430.92</v>
      </c>
    </row>
    <row r="9404" spans="1:6" s="45" customFormat="1" ht="14.25">
      <c r="A9404" s="229">
        <v>3806422</v>
      </c>
      <c r="B9404" s="21" t="s">
        <v>31</v>
      </c>
      <c r="C9404" s="32" t="s">
        <v>10201</v>
      </c>
      <c r="D9404" s="33" t="s">
        <v>20</v>
      </c>
      <c r="E9404" s="34">
        <v>9955.91</v>
      </c>
      <c r="F9404" s="168">
        <f t="shared" si="161"/>
        <v>9955.91</v>
      </c>
    </row>
    <row r="9405" spans="1:6" s="45" customFormat="1" ht="14.25">
      <c r="A9405" s="229">
        <v>3806425</v>
      </c>
      <c r="B9405" s="21" t="s">
        <v>31</v>
      </c>
      <c r="C9405" s="32" t="s">
        <v>10202</v>
      </c>
      <c r="D9405" s="33" t="s">
        <v>20</v>
      </c>
      <c r="E9405" s="34">
        <v>3421.63</v>
      </c>
      <c r="F9405" s="168">
        <f t="shared" si="161"/>
        <v>3421.63</v>
      </c>
    </row>
    <row r="9406" spans="1:6" s="45" customFormat="1" ht="14.25">
      <c r="A9406" s="229">
        <v>3806424</v>
      </c>
      <c r="B9406" s="21" t="s">
        <v>31</v>
      </c>
      <c r="C9406" s="32" t="s">
        <v>10203</v>
      </c>
      <c r="D9406" s="33" t="s">
        <v>20</v>
      </c>
      <c r="E9406" s="34">
        <v>5554.03</v>
      </c>
      <c r="F9406" s="168">
        <f t="shared" si="161"/>
        <v>5554.03</v>
      </c>
    </row>
    <row r="9407" spans="1:6" s="45" customFormat="1" ht="14.25">
      <c r="A9407" s="229">
        <v>3806420</v>
      </c>
      <c r="B9407" s="21" t="s">
        <v>31</v>
      </c>
      <c r="C9407" s="32" t="s">
        <v>10204</v>
      </c>
      <c r="D9407" s="33" t="s">
        <v>20</v>
      </c>
      <c r="E9407" s="34">
        <v>4752.07</v>
      </c>
      <c r="F9407" s="168">
        <f t="shared" si="161"/>
        <v>4752.07</v>
      </c>
    </row>
    <row r="9408" spans="1:6" s="45" customFormat="1" ht="14.25">
      <c r="A9408" s="229">
        <v>3806405</v>
      </c>
      <c r="B9408" s="21" t="s">
        <v>31</v>
      </c>
      <c r="C9408" s="32" t="s">
        <v>10205</v>
      </c>
      <c r="D9408" s="33" t="s">
        <v>20</v>
      </c>
      <c r="E9408" s="34">
        <v>135.33000000000001</v>
      </c>
      <c r="F9408" s="168">
        <f t="shared" si="161"/>
        <v>135.33000000000001</v>
      </c>
    </row>
    <row r="9409" spans="1:6" s="45" customFormat="1" ht="14.25">
      <c r="A9409" s="229">
        <v>3806404</v>
      </c>
      <c r="B9409" s="21" t="s">
        <v>31</v>
      </c>
      <c r="C9409" s="32" t="s">
        <v>10206</v>
      </c>
      <c r="D9409" s="33" t="s">
        <v>44</v>
      </c>
      <c r="E9409" s="34">
        <v>128.94999999999999</v>
      </c>
      <c r="F9409" s="168">
        <f t="shared" si="161"/>
        <v>128.94999999999999</v>
      </c>
    </row>
    <row r="9410" spans="1:6" s="45" customFormat="1" ht="14.25">
      <c r="A9410" s="229">
        <v>3806406</v>
      </c>
      <c r="B9410" s="21" t="s">
        <v>31</v>
      </c>
      <c r="C9410" s="32" t="s">
        <v>10207</v>
      </c>
      <c r="D9410" s="33" t="s">
        <v>21</v>
      </c>
      <c r="E9410" s="34">
        <v>5.82</v>
      </c>
      <c r="F9410" s="168">
        <f t="shared" si="161"/>
        <v>5.82</v>
      </c>
    </row>
    <row r="9411" spans="1:6" s="45" customFormat="1" ht="14.25">
      <c r="A9411" s="229">
        <v>3806403</v>
      </c>
      <c r="B9411" s="21" t="s">
        <v>31</v>
      </c>
      <c r="C9411" s="32" t="s">
        <v>10208</v>
      </c>
      <c r="D9411" s="33" t="s">
        <v>45</v>
      </c>
      <c r="E9411" s="34">
        <v>9.08</v>
      </c>
      <c r="F9411" s="168">
        <f t="shared" si="161"/>
        <v>9.08</v>
      </c>
    </row>
    <row r="9412" spans="1:6" s="45" customFormat="1" ht="14.25">
      <c r="A9412" s="229">
        <v>3806402</v>
      </c>
      <c r="B9412" s="21" t="s">
        <v>31</v>
      </c>
      <c r="C9412" s="32" t="s">
        <v>5344</v>
      </c>
      <c r="D9412" s="33" t="s">
        <v>45</v>
      </c>
      <c r="E9412" s="34">
        <v>2.33</v>
      </c>
      <c r="F9412" s="168">
        <f t="shared" si="161"/>
        <v>2.33</v>
      </c>
    </row>
    <row r="9413" spans="1:6" s="45" customFormat="1" ht="24">
      <c r="A9413" s="229">
        <v>3806407</v>
      </c>
      <c r="B9413" s="21" t="s">
        <v>31</v>
      </c>
      <c r="C9413" s="32" t="s">
        <v>10209</v>
      </c>
      <c r="D9413" s="33" t="s">
        <v>21</v>
      </c>
      <c r="E9413" s="34">
        <v>182.25</v>
      </c>
      <c r="F9413" s="168">
        <f t="shared" si="161"/>
        <v>182.25</v>
      </c>
    </row>
    <row r="9414" spans="1:6" s="45" customFormat="1" ht="14.25">
      <c r="A9414" s="229">
        <v>3808043</v>
      </c>
      <c r="B9414" s="21" t="s">
        <v>31</v>
      </c>
      <c r="C9414" s="32" t="s">
        <v>10210</v>
      </c>
      <c r="D9414" s="33" t="s">
        <v>45</v>
      </c>
      <c r="E9414" s="34">
        <v>4.26</v>
      </c>
      <c r="F9414" s="168">
        <f t="shared" si="161"/>
        <v>4.26</v>
      </c>
    </row>
    <row r="9415" spans="1:6" s="45" customFormat="1" ht="14.25">
      <c r="A9415" s="229">
        <v>3806431</v>
      </c>
      <c r="B9415" s="21" t="s">
        <v>31</v>
      </c>
      <c r="C9415" s="32" t="s">
        <v>10211</v>
      </c>
      <c r="D9415" s="33" t="s">
        <v>20</v>
      </c>
      <c r="E9415" s="34">
        <v>5493.35</v>
      </c>
      <c r="F9415" s="168">
        <f t="shared" si="161"/>
        <v>5493.35</v>
      </c>
    </row>
    <row r="9416" spans="1:6" s="45" customFormat="1" ht="14.25">
      <c r="A9416" s="229">
        <v>3806432</v>
      </c>
      <c r="B9416" s="21" t="s">
        <v>31</v>
      </c>
      <c r="C9416" s="32" t="s">
        <v>10212</v>
      </c>
      <c r="D9416" s="33" t="s">
        <v>20</v>
      </c>
      <c r="E9416" s="34">
        <v>2870.7</v>
      </c>
      <c r="F9416" s="168">
        <f t="shared" si="161"/>
        <v>2870.7</v>
      </c>
    </row>
    <row r="9417" spans="1:6" s="45" customFormat="1" ht="14.25">
      <c r="A9417" s="229">
        <v>3806429</v>
      </c>
      <c r="B9417" s="21" t="s">
        <v>31</v>
      </c>
      <c r="C9417" s="32" t="s">
        <v>10213</v>
      </c>
      <c r="D9417" s="33" t="s">
        <v>44</v>
      </c>
      <c r="E9417" s="34">
        <v>20.149999999999999</v>
      </c>
      <c r="F9417" s="168">
        <f t="shared" si="161"/>
        <v>20.149999999999999</v>
      </c>
    </row>
    <row r="9418" spans="1:6" s="45" customFormat="1" ht="14.25">
      <c r="A9418" s="229">
        <v>3806430</v>
      </c>
      <c r="B9418" s="21" t="s">
        <v>31</v>
      </c>
      <c r="C9418" s="32" t="s">
        <v>10214</v>
      </c>
      <c r="D9418" s="33" t="s">
        <v>44</v>
      </c>
      <c r="E9418" s="34">
        <v>12.49</v>
      </c>
      <c r="F9418" s="168">
        <f t="shared" si="161"/>
        <v>12.49</v>
      </c>
    </row>
    <row r="9419" spans="1:6" s="45" customFormat="1" ht="14.25">
      <c r="A9419" s="229">
        <v>3806428</v>
      </c>
      <c r="B9419" s="21" t="s">
        <v>31</v>
      </c>
      <c r="C9419" s="32" t="s">
        <v>10215</v>
      </c>
      <c r="D9419" s="33" t="s">
        <v>44</v>
      </c>
      <c r="E9419" s="34">
        <v>46.58</v>
      </c>
      <c r="F9419" s="168">
        <f t="shared" si="161"/>
        <v>46.58</v>
      </c>
    </row>
    <row r="9420" spans="1:6" s="45" customFormat="1" ht="14.25">
      <c r="A9420" s="229">
        <v>3816198</v>
      </c>
      <c r="B9420" s="21" t="s">
        <v>31</v>
      </c>
      <c r="C9420" s="32" t="s">
        <v>10216</v>
      </c>
      <c r="D9420" s="33" t="s">
        <v>44</v>
      </c>
      <c r="E9420" s="34">
        <v>63.84</v>
      </c>
      <c r="F9420" s="168">
        <f t="shared" si="161"/>
        <v>63.84</v>
      </c>
    </row>
    <row r="9421" spans="1:6" s="45" customFormat="1" ht="14.25">
      <c r="A9421" s="229">
        <v>3816197</v>
      </c>
      <c r="B9421" s="21" t="s">
        <v>31</v>
      </c>
      <c r="C9421" s="32" t="s">
        <v>10217</v>
      </c>
      <c r="D9421" s="33" t="s">
        <v>44</v>
      </c>
      <c r="E9421" s="34">
        <v>58.21</v>
      </c>
      <c r="F9421" s="168">
        <f t="shared" si="161"/>
        <v>58.21</v>
      </c>
    </row>
    <row r="9422" spans="1:6" s="45" customFormat="1" ht="24">
      <c r="A9422" s="229">
        <v>3806410</v>
      </c>
      <c r="B9422" s="21" t="s">
        <v>31</v>
      </c>
      <c r="C9422" s="32" t="s">
        <v>10218</v>
      </c>
      <c r="D9422" s="33" t="s">
        <v>45</v>
      </c>
      <c r="E9422" s="34">
        <v>66.849999999999994</v>
      </c>
      <c r="F9422" s="168">
        <f t="shared" si="161"/>
        <v>66.849999999999994</v>
      </c>
    </row>
    <row r="9423" spans="1:6" s="45" customFormat="1" ht="14.25">
      <c r="A9423" s="229">
        <v>3806411</v>
      </c>
      <c r="B9423" s="21" t="s">
        <v>31</v>
      </c>
      <c r="C9423" s="32" t="s">
        <v>10219</v>
      </c>
      <c r="D9423" s="33" t="s">
        <v>25</v>
      </c>
      <c r="E9423" s="34">
        <v>691.15</v>
      </c>
      <c r="F9423" s="168">
        <f t="shared" si="161"/>
        <v>691.15</v>
      </c>
    </row>
    <row r="9424" spans="1:6" s="45" customFormat="1" ht="14.25">
      <c r="A9424" s="229">
        <v>3815644</v>
      </c>
      <c r="B9424" s="21" t="s">
        <v>31</v>
      </c>
      <c r="C9424" s="32" t="s">
        <v>10220</v>
      </c>
      <c r="D9424" s="33" t="s">
        <v>20</v>
      </c>
      <c r="E9424" s="34">
        <v>102.6</v>
      </c>
      <c r="F9424" s="168">
        <f t="shared" si="161"/>
        <v>102.6</v>
      </c>
    </row>
    <row r="9425" spans="1:6" s="45" customFormat="1" ht="14.25">
      <c r="A9425" s="229">
        <v>3815643</v>
      </c>
      <c r="B9425" s="21" t="s">
        <v>31</v>
      </c>
      <c r="C9425" s="32" t="s">
        <v>10221</v>
      </c>
      <c r="D9425" s="33" t="s">
        <v>20</v>
      </c>
      <c r="E9425" s="34">
        <v>98.74</v>
      </c>
      <c r="F9425" s="168">
        <f t="shared" si="161"/>
        <v>98.74</v>
      </c>
    </row>
    <row r="9426" spans="1:6" s="45" customFormat="1" ht="14.25">
      <c r="A9426" s="229">
        <v>3815706</v>
      </c>
      <c r="B9426" s="21" t="s">
        <v>31</v>
      </c>
      <c r="C9426" s="32" t="s">
        <v>10222</v>
      </c>
      <c r="D9426" s="33" t="s">
        <v>21</v>
      </c>
      <c r="E9426" s="34">
        <v>130.71</v>
      </c>
      <c r="F9426" s="168">
        <f t="shared" si="161"/>
        <v>130.71</v>
      </c>
    </row>
    <row r="9427" spans="1:6" s="45" customFormat="1" ht="14.25">
      <c r="A9427" s="229">
        <v>3815597</v>
      </c>
      <c r="B9427" s="21" t="s">
        <v>31</v>
      </c>
      <c r="C9427" s="32" t="s">
        <v>10223</v>
      </c>
      <c r="D9427" s="33" t="s">
        <v>21</v>
      </c>
      <c r="E9427" s="34">
        <v>122.73</v>
      </c>
      <c r="F9427" s="168">
        <f t="shared" si="161"/>
        <v>122.73</v>
      </c>
    </row>
    <row r="9428" spans="1:6" s="45" customFormat="1" ht="14.25">
      <c r="A9428" s="229">
        <v>3815600</v>
      </c>
      <c r="B9428" s="21" t="s">
        <v>31</v>
      </c>
      <c r="C9428" s="32" t="s">
        <v>10224</v>
      </c>
      <c r="D9428" s="33" t="s">
        <v>45</v>
      </c>
      <c r="E9428" s="34">
        <v>75.41</v>
      </c>
      <c r="F9428" s="168">
        <f t="shared" si="161"/>
        <v>75.41</v>
      </c>
    </row>
    <row r="9429" spans="1:6" s="45" customFormat="1" ht="14.25">
      <c r="A9429" s="229">
        <v>3815601</v>
      </c>
      <c r="B9429" s="21" t="s">
        <v>31</v>
      </c>
      <c r="C9429" s="32" t="s">
        <v>10225</v>
      </c>
      <c r="D9429" s="33" t="s">
        <v>45</v>
      </c>
      <c r="E9429" s="34">
        <v>70.52</v>
      </c>
      <c r="F9429" s="168">
        <f t="shared" si="161"/>
        <v>70.52</v>
      </c>
    </row>
    <row r="9430" spans="1:6" s="45" customFormat="1" ht="14.25">
      <c r="A9430" s="229">
        <v>3815599</v>
      </c>
      <c r="B9430" s="21" t="s">
        <v>31</v>
      </c>
      <c r="C9430" s="32" t="s">
        <v>10226</v>
      </c>
      <c r="D9430" s="33" t="s">
        <v>45</v>
      </c>
      <c r="E9430" s="34">
        <v>27.58</v>
      </c>
      <c r="F9430" s="168">
        <f t="shared" si="161"/>
        <v>27.58</v>
      </c>
    </row>
    <row r="9431" spans="1:6" s="45" customFormat="1" ht="14.25">
      <c r="A9431" s="229">
        <v>3806414</v>
      </c>
      <c r="B9431" s="21" t="s">
        <v>31</v>
      </c>
      <c r="C9431" s="32" t="s">
        <v>10227</v>
      </c>
      <c r="D9431" s="33" t="s">
        <v>44</v>
      </c>
      <c r="E9431" s="34">
        <v>589.48</v>
      </c>
      <c r="F9431" s="168">
        <f t="shared" si="161"/>
        <v>589.48</v>
      </c>
    </row>
    <row r="9432" spans="1:6" s="45" customFormat="1" ht="14.25">
      <c r="A9432" s="229">
        <v>3806409</v>
      </c>
      <c r="B9432" s="21" t="s">
        <v>31</v>
      </c>
      <c r="C9432" s="32" t="s">
        <v>10228</v>
      </c>
      <c r="D9432" s="33" t="s">
        <v>21</v>
      </c>
      <c r="E9432" s="34">
        <v>62.5</v>
      </c>
      <c r="F9432" s="168">
        <f t="shared" si="161"/>
        <v>62.5</v>
      </c>
    </row>
    <row r="9433" spans="1:6" s="45" customFormat="1" ht="14.25">
      <c r="A9433" s="229">
        <v>3815602</v>
      </c>
      <c r="B9433" s="21" t="s">
        <v>31</v>
      </c>
      <c r="C9433" s="32" t="s">
        <v>10229</v>
      </c>
      <c r="D9433" s="33" t="s">
        <v>21</v>
      </c>
      <c r="E9433" s="34">
        <v>33.11</v>
      </c>
      <c r="F9433" s="168">
        <f t="shared" si="161"/>
        <v>33.11</v>
      </c>
    </row>
    <row r="9434" spans="1:6" s="45" customFormat="1" ht="14.25">
      <c r="A9434" s="229">
        <v>4011444</v>
      </c>
      <c r="B9434" s="21" t="s">
        <v>31</v>
      </c>
      <c r="C9434" s="32" t="s">
        <v>10230</v>
      </c>
      <c r="D9434" s="33" t="s">
        <v>24</v>
      </c>
      <c r="E9434" s="34">
        <v>191.57</v>
      </c>
      <c r="F9434" s="168">
        <f t="shared" si="161"/>
        <v>191.57</v>
      </c>
    </row>
    <row r="9435" spans="1:6" s="45" customFormat="1" ht="14.25">
      <c r="A9435" s="229">
        <v>4011443</v>
      </c>
      <c r="B9435" s="21" t="s">
        <v>31</v>
      </c>
      <c r="C9435" s="32" t="s">
        <v>10231</v>
      </c>
      <c r="D9435" s="33" t="s">
        <v>24</v>
      </c>
      <c r="E9435" s="34">
        <v>123.3</v>
      </c>
      <c r="F9435" s="168">
        <f t="shared" si="161"/>
        <v>123.3</v>
      </c>
    </row>
    <row r="9436" spans="1:6" s="45" customFormat="1" ht="14.25">
      <c r="A9436" s="229">
        <v>4011446</v>
      </c>
      <c r="B9436" s="21" t="s">
        <v>31</v>
      </c>
      <c r="C9436" s="32" t="s">
        <v>10232</v>
      </c>
      <c r="D9436" s="33" t="s">
        <v>24</v>
      </c>
      <c r="E9436" s="34">
        <v>183.11</v>
      </c>
      <c r="F9436" s="168">
        <f t="shared" si="161"/>
        <v>183.11</v>
      </c>
    </row>
    <row r="9437" spans="1:6" s="45" customFormat="1" ht="14.25">
      <c r="A9437" s="229">
        <v>4011445</v>
      </c>
      <c r="B9437" s="21" t="s">
        <v>31</v>
      </c>
      <c r="C9437" s="32" t="s">
        <v>10233</v>
      </c>
      <c r="D9437" s="33" t="s">
        <v>24</v>
      </c>
      <c r="E9437" s="34">
        <v>113.34</v>
      </c>
      <c r="F9437" s="168">
        <f t="shared" si="161"/>
        <v>113.34</v>
      </c>
    </row>
    <row r="9438" spans="1:6" s="45" customFormat="1" ht="14.25">
      <c r="A9438" s="229">
        <v>4011448</v>
      </c>
      <c r="B9438" s="21" t="s">
        <v>31</v>
      </c>
      <c r="C9438" s="32" t="s">
        <v>10234</v>
      </c>
      <c r="D9438" s="33" t="s">
        <v>24</v>
      </c>
      <c r="E9438" s="34">
        <v>185.77</v>
      </c>
      <c r="F9438" s="168">
        <f t="shared" si="161"/>
        <v>185.77</v>
      </c>
    </row>
    <row r="9439" spans="1:6" s="45" customFormat="1" ht="14.25">
      <c r="A9439" s="229">
        <v>4011447</v>
      </c>
      <c r="B9439" s="21" t="s">
        <v>31</v>
      </c>
      <c r="C9439" s="32" t="s">
        <v>10235</v>
      </c>
      <c r="D9439" s="33" t="s">
        <v>24</v>
      </c>
      <c r="E9439" s="34">
        <v>114.03</v>
      </c>
      <c r="F9439" s="168">
        <f t="shared" si="161"/>
        <v>114.03</v>
      </c>
    </row>
    <row r="9440" spans="1:6" s="45" customFormat="1" ht="14.25">
      <c r="A9440" s="229">
        <v>4011450</v>
      </c>
      <c r="B9440" s="21" t="s">
        <v>31</v>
      </c>
      <c r="C9440" s="32" t="s">
        <v>10236</v>
      </c>
      <c r="D9440" s="33" t="s">
        <v>24</v>
      </c>
      <c r="E9440" s="34">
        <v>190.45</v>
      </c>
      <c r="F9440" s="168">
        <f t="shared" si="161"/>
        <v>190.45</v>
      </c>
    </row>
    <row r="9441" spans="1:6" s="45" customFormat="1" ht="14.25">
      <c r="A9441" s="229">
        <v>4011449</v>
      </c>
      <c r="B9441" s="21" t="s">
        <v>31</v>
      </c>
      <c r="C9441" s="32" t="s">
        <v>10237</v>
      </c>
      <c r="D9441" s="33" t="s">
        <v>24</v>
      </c>
      <c r="E9441" s="34">
        <v>119.99</v>
      </c>
      <c r="F9441" s="168">
        <f t="shared" si="161"/>
        <v>119.99</v>
      </c>
    </row>
    <row r="9442" spans="1:6" s="45" customFormat="1" ht="14.25">
      <c r="A9442" s="229">
        <v>4011452</v>
      </c>
      <c r="B9442" s="21" t="s">
        <v>31</v>
      </c>
      <c r="C9442" s="32" t="s">
        <v>10238</v>
      </c>
      <c r="D9442" s="33" t="s">
        <v>24</v>
      </c>
      <c r="E9442" s="34">
        <v>193.48</v>
      </c>
      <c r="F9442" s="168">
        <f t="shared" si="161"/>
        <v>193.48</v>
      </c>
    </row>
    <row r="9443" spans="1:6" s="45" customFormat="1" ht="14.25">
      <c r="A9443" s="229">
        <v>4011451</v>
      </c>
      <c r="B9443" s="21" t="s">
        <v>31</v>
      </c>
      <c r="C9443" s="32" t="s">
        <v>10239</v>
      </c>
      <c r="D9443" s="33" t="s">
        <v>24</v>
      </c>
      <c r="E9443" s="34">
        <v>123.93</v>
      </c>
      <c r="F9443" s="168">
        <f t="shared" si="161"/>
        <v>123.93</v>
      </c>
    </row>
    <row r="9444" spans="1:6" s="45" customFormat="1" ht="14.25">
      <c r="A9444" s="229">
        <v>4011219</v>
      </c>
      <c r="B9444" s="21" t="s">
        <v>31</v>
      </c>
      <c r="C9444" s="32" t="s">
        <v>10240</v>
      </c>
      <c r="D9444" s="33" t="s">
        <v>44</v>
      </c>
      <c r="E9444" s="34">
        <v>12.32</v>
      </c>
      <c r="F9444" s="168">
        <f t="shared" si="161"/>
        <v>12.32</v>
      </c>
    </row>
    <row r="9445" spans="1:6" s="45" customFormat="1" ht="14.25">
      <c r="A9445" s="229">
        <v>4011291</v>
      </c>
      <c r="B9445" s="21" t="s">
        <v>31</v>
      </c>
      <c r="C9445" s="32" t="s">
        <v>10241</v>
      </c>
      <c r="D9445" s="33" t="s">
        <v>44</v>
      </c>
      <c r="E9445" s="34">
        <v>61.94</v>
      </c>
      <c r="F9445" s="168">
        <f t="shared" si="161"/>
        <v>61.94</v>
      </c>
    </row>
    <row r="9446" spans="1:6" s="45" customFormat="1" ht="14.25">
      <c r="A9446" s="229">
        <v>4011287</v>
      </c>
      <c r="B9446" s="21" t="s">
        <v>31</v>
      </c>
      <c r="C9446" s="32" t="s">
        <v>10242</v>
      </c>
      <c r="D9446" s="33" t="s">
        <v>44</v>
      </c>
      <c r="E9446" s="34">
        <v>50.35</v>
      </c>
      <c r="F9446" s="168">
        <f t="shared" si="161"/>
        <v>50.35</v>
      </c>
    </row>
    <row r="9447" spans="1:6" s="45" customFormat="1" ht="14.25">
      <c r="A9447" s="229">
        <v>4011305</v>
      </c>
      <c r="B9447" s="21" t="s">
        <v>31</v>
      </c>
      <c r="C9447" s="32" t="s">
        <v>10243</v>
      </c>
      <c r="D9447" s="33" t="s">
        <v>44</v>
      </c>
      <c r="E9447" s="34">
        <v>78.08</v>
      </c>
      <c r="F9447" s="168">
        <f t="shared" si="161"/>
        <v>78.08</v>
      </c>
    </row>
    <row r="9448" spans="1:6" s="45" customFormat="1" ht="14.25">
      <c r="A9448" s="229">
        <v>4011313</v>
      </c>
      <c r="B9448" s="21" t="s">
        <v>31</v>
      </c>
      <c r="C9448" s="32" t="s">
        <v>10244</v>
      </c>
      <c r="D9448" s="33" t="s">
        <v>44</v>
      </c>
      <c r="E9448" s="34">
        <v>109.11</v>
      </c>
      <c r="F9448" s="168">
        <f t="shared" si="161"/>
        <v>109.11</v>
      </c>
    </row>
    <row r="9449" spans="1:6" s="45" customFormat="1" ht="14.25">
      <c r="A9449" s="229">
        <v>4011297</v>
      </c>
      <c r="B9449" s="21" t="s">
        <v>31</v>
      </c>
      <c r="C9449" s="32" t="s">
        <v>10245</v>
      </c>
      <c r="D9449" s="33" t="s">
        <v>44</v>
      </c>
      <c r="E9449" s="34">
        <v>99</v>
      </c>
      <c r="F9449" s="168">
        <f t="shared" si="161"/>
        <v>99</v>
      </c>
    </row>
    <row r="9450" spans="1:6" s="45" customFormat="1" ht="14.25">
      <c r="A9450" s="229">
        <v>4011221</v>
      </c>
      <c r="B9450" s="21" t="s">
        <v>31</v>
      </c>
      <c r="C9450" s="32" t="s">
        <v>10246</v>
      </c>
      <c r="D9450" s="33" t="s">
        <v>44</v>
      </c>
      <c r="E9450" s="34">
        <v>13.14</v>
      </c>
      <c r="F9450" s="168">
        <f t="shared" si="161"/>
        <v>13.14</v>
      </c>
    </row>
    <row r="9451" spans="1:6" s="45" customFormat="1" ht="14.25">
      <c r="A9451" s="229">
        <v>4011226</v>
      </c>
      <c r="B9451" s="21" t="s">
        <v>31</v>
      </c>
      <c r="C9451" s="32" t="s">
        <v>10247</v>
      </c>
      <c r="D9451" s="33" t="s">
        <v>44</v>
      </c>
      <c r="E9451" s="34">
        <v>31.58</v>
      </c>
      <c r="F9451" s="168">
        <f t="shared" si="161"/>
        <v>31.58</v>
      </c>
    </row>
    <row r="9452" spans="1:6" s="45" customFormat="1" ht="24">
      <c r="A9452" s="229">
        <v>4011240</v>
      </c>
      <c r="B9452" s="21" t="s">
        <v>31</v>
      </c>
      <c r="C9452" s="32" t="s">
        <v>10248</v>
      </c>
      <c r="D9452" s="33" t="s">
        <v>44</v>
      </c>
      <c r="E9452" s="34">
        <v>124.07</v>
      </c>
      <c r="F9452" s="168">
        <f t="shared" si="161"/>
        <v>124.07</v>
      </c>
    </row>
    <row r="9453" spans="1:6" s="45" customFormat="1" ht="24">
      <c r="A9453" s="229">
        <v>4011239</v>
      </c>
      <c r="B9453" s="21" t="s">
        <v>31</v>
      </c>
      <c r="C9453" s="32" t="s">
        <v>10249</v>
      </c>
      <c r="D9453" s="33" t="s">
        <v>44</v>
      </c>
      <c r="E9453" s="34">
        <v>84.99</v>
      </c>
      <c r="F9453" s="168">
        <f t="shared" si="161"/>
        <v>84.99</v>
      </c>
    </row>
    <row r="9454" spans="1:6" s="45" customFormat="1" ht="14.25">
      <c r="A9454" s="229">
        <v>4011268</v>
      </c>
      <c r="B9454" s="21" t="s">
        <v>31</v>
      </c>
      <c r="C9454" s="32" t="s">
        <v>10250</v>
      </c>
      <c r="D9454" s="33" t="s">
        <v>44</v>
      </c>
      <c r="E9454" s="34">
        <v>89.53</v>
      </c>
      <c r="F9454" s="168">
        <f t="shared" si="161"/>
        <v>89.53</v>
      </c>
    </row>
    <row r="9455" spans="1:6" s="45" customFormat="1" ht="14.25">
      <c r="A9455" s="229">
        <v>4011267</v>
      </c>
      <c r="B9455" s="21" t="s">
        <v>31</v>
      </c>
      <c r="C9455" s="32" t="s">
        <v>10251</v>
      </c>
      <c r="D9455" s="33" t="s">
        <v>44</v>
      </c>
      <c r="E9455" s="34">
        <v>49.24</v>
      </c>
      <c r="F9455" s="168">
        <f t="shared" ref="F9455:F9518" si="162">E9455*$F$5038</f>
        <v>49.24</v>
      </c>
    </row>
    <row r="9456" spans="1:6" s="45" customFormat="1" ht="14.25">
      <c r="A9456" s="229">
        <v>4011256</v>
      </c>
      <c r="B9456" s="21" t="s">
        <v>31</v>
      </c>
      <c r="C9456" s="32" t="s">
        <v>10252</v>
      </c>
      <c r="D9456" s="33" t="s">
        <v>44</v>
      </c>
      <c r="E9456" s="34">
        <v>75.98</v>
      </c>
      <c r="F9456" s="168">
        <f t="shared" si="162"/>
        <v>75.98</v>
      </c>
    </row>
    <row r="9457" spans="1:6" s="45" customFormat="1" ht="14.25">
      <c r="A9457" s="229">
        <v>4011255</v>
      </c>
      <c r="B9457" s="21" t="s">
        <v>31</v>
      </c>
      <c r="C9457" s="32" t="s">
        <v>10253</v>
      </c>
      <c r="D9457" s="33" t="s">
        <v>44</v>
      </c>
      <c r="E9457" s="34">
        <v>35.69</v>
      </c>
      <c r="F9457" s="168">
        <f t="shared" si="162"/>
        <v>35.69</v>
      </c>
    </row>
    <row r="9458" spans="1:6" s="45" customFormat="1" ht="14.25">
      <c r="A9458" s="229">
        <v>4011276</v>
      </c>
      <c r="B9458" s="21" t="s">
        <v>31</v>
      </c>
      <c r="C9458" s="32" t="s">
        <v>10254</v>
      </c>
      <c r="D9458" s="33" t="s">
        <v>44</v>
      </c>
      <c r="E9458" s="34">
        <v>241.19</v>
      </c>
      <c r="F9458" s="168">
        <f t="shared" si="162"/>
        <v>241.19</v>
      </c>
    </row>
    <row r="9459" spans="1:6" s="45" customFormat="1" ht="14.25">
      <c r="A9459" s="229">
        <v>4011275</v>
      </c>
      <c r="B9459" s="21" t="s">
        <v>31</v>
      </c>
      <c r="C9459" s="32" t="s">
        <v>10255</v>
      </c>
      <c r="D9459" s="33" t="s">
        <v>44</v>
      </c>
      <c r="E9459" s="34">
        <v>110.59</v>
      </c>
      <c r="F9459" s="168">
        <f t="shared" si="162"/>
        <v>110.59</v>
      </c>
    </row>
    <row r="9460" spans="1:6" s="45" customFormat="1" ht="14.25">
      <c r="A9460" s="229">
        <v>4011549</v>
      </c>
      <c r="B9460" s="21" t="s">
        <v>31</v>
      </c>
      <c r="C9460" s="32" t="s">
        <v>10256</v>
      </c>
      <c r="D9460" s="33" t="s">
        <v>44</v>
      </c>
      <c r="E9460" s="34">
        <v>241.81</v>
      </c>
      <c r="F9460" s="168">
        <f t="shared" si="162"/>
        <v>241.81</v>
      </c>
    </row>
    <row r="9461" spans="1:6" s="45" customFormat="1" ht="14.25">
      <c r="A9461" s="229">
        <v>4011548</v>
      </c>
      <c r="B9461" s="21" t="s">
        <v>31</v>
      </c>
      <c r="C9461" s="32" t="s">
        <v>10257</v>
      </c>
      <c r="D9461" s="33" t="s">
        <v>44</v>
      </c>
      <c r="E9461" s="34">
        <v>111.21</v>
      </c>
      <c r="F9461" s="168">
        <f t="shared" si="162"/>
        <v>111.21</v>
      </c>
    </row>
    <row r="9462" spans="1:6" s="45" customFormat="1" ht="14.25">
      <c r="A9462" s="229">
        <v>4011278</v>
      </c>
      <c r="B9462" s="21" t="s">
        <v>31</v>
      </c>
      <c r="C9462" s="32" t="s">
        <v>10258</v>
      </c>
      <c r="D9462" s="33" t="s">
        <v>44</v>
      </c>
      <c r="E9462" s="34">
        <v>289.77999999999997</v>
      </c>
      <c r="F9462" s="168">
        <f t="shared" si="162"/>
        <v>289.77999999999997</v>
      </c>
    </row>
    <row r="9463" spans="1:6" s="45" customFormat="1" ht="14.25">
      <c r="A9463" s="229">
        <v>4011277</v>
      </c>
      <c r="B9463" s="21" t="s">
        <v>31</v>
      </c>
      <c r="C9463" s="32" t="s">
        <v>10259</v>
      </c>
      <c r="D9463" s="33" t="s">
        <v>44</v>
      </c>
      <c r="E9463" s="34">
        <v>157.68</v>
      </c>
      <c r="F9463" s="168">
        <f t="shared" si="162"/>
        <v>157.68</v>
      </c>
    </row>
    <row r="9464" spans="1:6" s="45" customFormat="1" ht="14.25">
      <c r="A9464" s="229">
        <v>4011561</v>
      </c>
      <c r="B9464" s="21" t="s">
        <v>31</v>
      </c>
      <c r="C9464" s="32" t="s">
        <v>10260</v>
      </c>
      <c r="D9464" s="33" t="s">
        <v>44</v>
      </c>
      <c r="E9464" s="34">
        <v>290.39999999999998</v>
      </c>
      <c r="F9464" s="168">
        <f t="shared" si="162"/>
        <v>290.39999999999998</v>
      </c>
    </row>
    <row r="9465" spans="1:6" s="45" customFormat="1" ht="14.25">
      <c r="A9465" s="229">
        <v>4011560</v>
      </c>
      <c r="B9465" s="21" t="s">
        <v>31</v>
      </c>
      <c r="C9465" s="32" t="s">
        <v>10261</v>
      </c>
      <c r="D9465" s="33" t="s">
        <v>44</v>
      </c>
      <c r="E9465" s="34">
        <v>158.30000000000001</v>
      </c>
      <c r="F9465" s="168">
        <f t="shared" si="162"/>
        <v>158.30000000000001</v>
      </c>
    </row>
    <row r="9466" spans="1:6" s="45" customFormat="1" ht="14.25">
      <c r="A9466" s="229">
        <v>4011282</v>
      </c>
      <c r="B9466" s="21" t="s">
        <v>31</v>
      </c>
      <c r="C9466" s="32" t="s">
        <v>10262</v>
      </c>
      <c r="D9466" s="33" t="s">
        <v>44</v>
      </c>
      <c r="E9466" s="34">
        <v>207.76</v>
      </c>
      <c r="F9466" s="168">
        <f t="shared" si="162"/>
        <v>207.76</v>
      </c>
    </row>
    <row r="9467" spans="1:6" s="45" customFormat="1" ht="14.25">
      <c r="A9467" s="229">
        <v>4011281</v>
      </c>
      <c r="B9467" s="21" t="s">
        <v>31</v>
      </c>
      <c r="C9467" s="32" t="s">
        <v>10263</v>
      </c>
      <c r="D9467" s="33" t="s">
        <v>44</v>
      </c>
      <c r="E9467" s="34">
        <v>95.77</v>
      </c>
      <c r="F9467" s="168">
        <f t="shared" si="162"/>
        <v>95.77</v>
      </c>
    </row>
    <row r="9468" spans="1:6" s="45" customFormat="1" ht="14.25">
      <c r="A9468" s="229">
        <v>4011279</v>
      </c>
      <c r="B9468" s="21" t="s">
        <v>31</v>
      </c>
      <c r="C9468" s="32" t="s">
        <v>10264</v>
      </c>
      <c r="D9468" s="33" t="s">
        <v>44</v>
      </c>
      <c r="E9468" s="34">
        <v>202.07</v>
      </c>
      <c r="F9468" s="168">
        <f t="shared" si="162"/>
        <v>202.07</v>
      </c>
    </row>
    <row r="9469" spans="1:6" s="45" customFormat="1" ht="14.25">
      <c r="A9469" s="229">
        <v>4011280</v>
      </c>
      <c r="B9469" s="21" t="s">
        <v>31</v>
      </c>
      <c r="C9469" s="32" t="s">
        <v>10265</v>
      </c>
      <c r="D9469" s="33" t="s">
        <v>44</v>
      </c>
      <c r="E9469" s="34">
        <v>90.07</v>
      </c>
      <c r="F9469" s="168">
        <f t="shared" si="162"/>
        <v>90.07</v>
      </c>
    </row>
    <row r="9470" spans="1:6" s="45" customFormat="1" ht="14.25">
      <c r="A9470" s="229">
        <v>4011327</v>
      </c>
      <c r="B9470" s="21" t="s">
        <v>31</v>
      </c>
      <c r="C9470" s="32" t="s">
        <v>10266</v>
      </c>
      <c r="D9470" s="33" t="s">
        <v>44</v>
      </c>
      <c r="E9470" s="34">
        <v>38.36</v>
      </c>
      <c r="F9470" s="168">
        <f t="shared" si="162"/>
        <v>38.36</v>
      </c>
    </row>
    <row r="9471" spans="1:6" s="45" customFormat="1" ht="14.25">
      <c r="A9471" s="229">
        <v>4011325</v>
      </c>
      <c r="B9471" s="21" t="s">
        <v>31</v>
      </c>
      <c r="C9471" s="32" t="s">
        <v>10267</v>
      </c>
      <c r="D9471" s="33" t="s">
        <v>44</v>
      </c>
      <c r="E9471" s="34">
        <v>22.99</v>
      </c>
      <c r="F9471" s="168">
        <f t="shared" si="162"/>
        <v>22.99</v>
      </c>
    </row>
    <row r="9472" spans="1:6" s="45" customFormat="1" ht="14.25">
      <c r="A9472" s="229">
        <v>4011454</v>
      </c>
      <c r="B9472" s="21" t="s">
        <v>31</v>
      </c>
      <c r="C9472" s="32" t="s">
        <v>10268</v>
      </c>
      <c r="D9472" s="33" t="s">
        <v>24</v>
      </c>
      <c r="E9472" s="34">
        <v>201.49</v>
      </c>
      <c r="F9472" s="168">
        <f t="shared" si="162"/>
        <v>201.49</v>
      </c>
    </row>
    <row r="9473" spans="1:6" s="45" customFormat="1" ht="14.25">
      <c r="A9473" s="229">
        <v>4011453</v>
      </c>
      <c r="B9473" s="21" t="s">
        <v>31</v>
      </c>
      <c r="C9473" s="32" t="s">
        <v>10269</v>
      </c>
      <c r="D9473" s="33" t="s">
        <v>24</v>
      </c>
      <c r="E9473" s="34">
        <v>135.06</v>
      </c>
      <c r="F9473" s="168">
        <f t="shared" si="162"/>
        <v>135.06</v>
      </c>
    </row>
    <row r="9474" spans="1:6" s="45" customFormat="1" ht="14.25">
      <c r="A9474" s="229">
        <v>4011455</v>
      </c>
      <c r="B9474" s="21" t="s">
        <v>31</v>
      </c>
      <c r="C9474" s="32" t="s">
        <v>10270</v>
      </c>
      <c r="D9474" s="33" t="s">
        <v>24</v>
      </c>
      <c r="E9474" s="34">
        <v>17.98</v>
      </c>
      <c r="F9474" s="168">
        <f t="shared" si="162"/>
        <v>17.98</v>
      </c>
    </row>
    <row r="9475" spans="1:6" s="45" customFormat="1" ht="14.25">
      <c r="A9475" s="229">
        <v>4011459</v>
      </c>
      <c r="B9475" s="21" t="s">
        <v>31</v>
      </c>
      <c r="C9475" s="32" t="s">
        <v>10271</v>
      </c>
      <c r="D9475" s="33" t="s">
        <v>24</v>
      </c>
      <c r="E9475" s="34">
        <v>204.55</v>
      </c>
      <c r="F9475" s="168">
        <f t="shared" si="162"/>
        <v>204.55</v>
      </c>
    </row>
    <row r="9476" spans="1:6" s="45" customFormat="1" ht="14.25">
      <c r="A9476" s="229">
        <v>4011458</v>
      </c>
      <c r="B9476" s="21" t="s">
        <v>31</v>
      </c>
      <c r="C9476" s="32" t="s">
        <v>10272</v>
      </c>
      <c r="D9476" s="33" t="s">
        <v>24</v>
      </c>
      <c r="E9476" s="34">
        <v>137.1</v>
      </c>
      <c r="F9476" s="168">
        <f t="shared" si="162"/>
        <v>137.1</v>
      </c>
    </row>
    <row r="9477" spans="1:6" s="45" customFormat="1" ht="14.25">
      <c r="A9477" s="229">
        <v>4011463</v>
      </c>
      <c r="B9477" s="21" t="s">
        <v>31</v>
      </c>
      <c r="C9477" s="32" t="s">
        <v>10273</v>
      </c>
      <c r="D9477" s="33" t="s">
        <v>24</v>
      </c>
      <c r="E9477" s="34">
        <v>203.76</v>
      </c>
      <c r="F9477" s="168">
        <f t="shared" si="162"/>
        <v>203.76</v>
      </c>
    </row>
    <row r="9478" spans="1:6" s="45" customFormat="1" ht="14.25">
      <c r="A9478" s="229">
        <v>4011462</v>
      </c>
      <c r="B9478" s="21" t="s">
        <v>31</v>
      </c>
      <c r="C9478" s="32" t="s">
        <v>10274</v>
      </c>
      <c r="D9478" s="33" t="s">
        <v>24</v>
      </c>
      <c r="E9478" s="34">
        <v>134.94999999999999</v>
      </c>
      <c r="F9478" s="168">
        <f t="shared" si="162"/>
        <v>134.94999999999999</v>
      </c>
    </row>
    <row r="9479" spans="1:6" s="45" customFormat="1" ht="14.25">
      <c r="A9479" s="229">
        <v>4011464</v>
      </c>
      <c r="B9479" s="21" t="s">
        <v>31</v>
      </c>
      <c r="C9479" s="32" t="s">
        <v>10275</v>
      </c>
      <c r="D9479" s="33" t="s">
        <v>24</v>
      </c>
      <c r="E9479" s="34">
        <v>17.98</v>
      </c>
      <c r="F9479" s="168">
        <f t="shared" si="162"/>
        <v>17.98</v>
      </c>
    </row>
    <row r="9480" spans="1:6" s="45" customFormat="1" ht="14.25">
      <c r="A9480" s="229">
        <v>4011457</v>
      </c>
      <c r="B9480" s="21" t="s">
        <v>31</v>
      </c>
      <c r="C9480" s="32" t="s">
        <v>10276</v>
      </c>
      <c r="D9480" s="33" t="s">
        <v>24</v>
      </c>
      <c r="E9480" s="34">
        <v>204.84</v>
      </c>
      <c r="F9480" s="168">
        <f t="shared" si="162"/>
        <v>204.84</v>
      </c>
    </row>
    <row r="9481" spans="1:6" s="45" customFormat="1" ht="14.25">
      <c r="A9481" s="229">
        <v>4011456</v>
      </c>
      <c r="B9481" s="21" t="s">
        <v>31</v>
      </c>
      <c r="C9481" s="32" t="s">
        <v>10277</v>
      </c>
      <c r="D9481" s="33" t="s">
        <v>24</v>
      </c>
      <c r="E9481" s="34">
        <v>135.28</v>
      </c>
      <c r="F9481" s="168">
        <f t="shared" si="162"/>
        <v>135.28</v>
      </c>
    </row>
    <row r="9482" spans="1:6" s="45" customFormat="1" ht="14.25">
      <c r="A9482" s="229">
        <v>4011461</v>
      </c>
      <c r="B9482" s="21" t="s">
        <v>31</v>
      </c>
      <c r="C9482" s="32" t="s">
        <v>10278</v>
      </c>
      <c r="D9482" s="33" t="s">
        <v>24</v>
      </c>
      <c r="E9482" s="34">
        <v>205.11</v>
      </c>
      <c r="F9482" s="168">
        <f t="shared" si="162"/>
        <v>205.11</v>
      </c>
    </row>
    <row r="9483" spans="1:6" s="45" customFormat="1" ht="14.25">
      <c r="A9483" s="229">
        <v>4011460</v>
      </c>
      <c r="B9483" s="21" t="s">
        <v>31</v>
      </c>
      <c r="C9483" s="32" t="s">
        <v>10279</v>
      </c>
      <c r="D9483" s="33" t="s">
        <v>24</v>
      </c>
      <c r="E9483" s="34">
        <v>137.34</v>
      </c>
      <c r="F9483" s="168">
        <f t="shared" si="162"/>
        <v>137.34</v>
      </c>
    </row>
    <row r="9484" spans="1:6" s="45" customFormat="1" ht="14.25">
      <c r="A9484" s="229">
        <v>4011466</v>
      </c>
      <c r="B9484" s="21" t="s">
        <v>31</v>
      </c>
      <c r="C9484" s="32" t="s">
        <v>10280</v>
      </c>
      <c r="D9484" s="33" t="s">
        <v>24</v>
      </c>
      <c r="E9484" s="34">
        <v>206.72</v>
      </c>
      <c r="F9484" s="168">
        <f t="shared" si="162"/>
        <v>206.72</v>
      </c>
    </row>
    <row r="9485" spans="1:6" s="45" customFormat="1" ht="14.25">
      <c r="A9485" s="229">
        <v>4011465</v>
      </c>
      <c r="B9485" s="21" t="s">
        <v>31</v>
      </c>
      <c r="C9485" s="32" t="s">
        <v>10281</v>
      </c>
      <c r="D9485" s="33" t="s">
        <v>24</v>
      </c>
      <c r="E9485" s="34">
        <v>138.62</v>
      </c>
      <c r="F9485" s="168">
        <f t="shared" si="162"/>
        <v>138.62</v>
      </c>
    </row>
    <row r="9486" spans="1:6" s="45" customFormat="1" ht="14.25">
      <c r="A9486" s="229">
        <v>4011469</v>
      </c>
      <c r="B9486" s="21" t="s">
        <v>31</v>
      </c>
      <c r="C9486" s="32" t="s">
        <v>10282</v>
      </c>
      <c r="D9486" s="33" t="s">
        <v>24</v>
      </c>
      <c r="E9486" s="34">
        <v>240.46</v>
      </c>
      <c r="F9486" s="168">
        <f t="shared" si="162"/>
        <v>240.46</v>
      </c>
    </row>
    <row r="9487" spans="1:6" s="45" customFormat="1" ht="14.25">
      <c r="A9487" s="229">
        <v>4011473</v>
      </c>
      <c r="B9487" s="21" t="s">
        <v>31</v>
      </c>
      <c r="C9487" s="32" t="s">
        <v>10283</v>
      </c>
      <c r="D9487" s="33" t="s">
        <v>24</v>
      </c>
      <c r="E9487" s="34">
        <v>188.06</v>
      </c>
      <c r="F9487" s="168">
        <f t="shared" si="162"/>
        <v>188.06</v>
      </c>
    </row>
    <row r="9488" spans="1:6" s="45" customFormat="1" ht="14.25">
      <c r="A9488" s="229">
        <v>4011470</v>
      </c>
      <c r="B9488" s="21" t="s">
        <v>31</v>
      </c>
      <c r="C9488" s="32" t="s">
        <v>10284</v>
      </c>
      <c r="D9488" s="33" t="s">
        <v>24</v>
      </c>
      <c r="E9488" s="34">
        <v>242.75</v>
      </c>
      <c r="F9488" s="168">
        <f t="shared" si="162"/>
        <v>242.75</v>
      </c>
    </row>
    <row r="9489" spans="1:6" s="45" customFormat="1" ht="14.25">
      <c r="A9489" s="229">
        <v>4011474</v>
      </c>
      <c r="B9489" s="21" t="s">
        <v>31</v>
      </c>
      <c r="C9489" s="32" t="s">
        <v>10285</v>
      </c>
      <c r="D9489" s="33" t="s">
        <v>24</v>
      </c>
      <c r="E9489" s="34">
        <v>191.57</v>
      </c>
      <c r="F9489" s="168">
        <f t="shared" si="162"/>
        <v>191.57</v>
      </c>
    </row>
    <row r="9490" spans="1:6" s="45" customFormat="1" ht="14.25">
      <c r="A9490" s="229">
        <v>4011471</v>
      </c>
      <c r="B9490" s="21" t="s">
        <v>31</v>
      </c>
      <c r="C9490" s="32" t="s">
        <v>10286</v>
      </c>
      <c r="D9490" s="33" t="s">
        <v>24</v>
      </c>
      <c r="E9490" s="34">
        <v>240.51</v>
      </c>
      <c r="F9490" s="168">
        <f t="shared" si="162"/>
        <v>240.51</v>
      </c>
    </row>
    <row r="9491" spans="1:6" s="45" customFormat="1" ht="14.25">
      <c r="A9491" s="229">
        <v>4011475</v>
      </c>
      <c r="B9491" s="21" t="s">
        <v>31</v>
      </c>
      <c r="C9491" s="32" t="s">
        <v>10287</v>
      </c>
      <c r="D9491" s="33" t="s">
        <v>24</v>
      </c>
      <c r="E9491" s="34">
        <v>193.31</v>
      </c>
      <c r="F9491" s="168">
        <f t="shared" si="162"/>
        <v>193.31</v>
      </c>
    </row>
    <row r="9492" spans="1:6" s="45" customFormat="1" ht="14.25">
      <c r="A9492" s="229">
        <v>4011472</v>
      </c>
      <c r="B9492" s="21" t="s">
        <v>31</v>
      </c>
      <c r="C9492" s="32" t="s">
        <v>10288</v>
      </c>
      <c r="D9492" s="33" t="s">
        <v>24</v>
      </c>
      <c r="E9492" s="34">
        <v>245.58</v>
      </c>
      <c r="F9492" s="168">
        <f t="shared" si="162"/>
        <v>245.58</v>
      </c>
    </row>
    <row r="9493" spans="1:6" s="45" customFormat="1" ht="14.25">
      <c r="A9493" s="229">
        <v>4011476</v>
      </c>
      <c r="B9493" s="21" t="s">
        <v>31</v>
      </c>
      <c r="C9493" s="32" t="s">
        <v>10289</v>
      </c>
      <c r="D9493" s="33" t="s">
        <v>24</v>
      </c>
      <c r="E9493" s="34">
        <v>187.95</v>
      </c>
      <c r="F9493" s="168">
        <f t="shared" si="162"/>
        <v>187.95</v>
      </c>
    </row>
    <row r="9494" spans="1:6" s="45" customFormat="1" ht="14.25">
      <c r="A9494" s="229">
        <v>4011478</v>
      </c>
      <c r="B9494" s="21" t="s">
        <v>31</v>
      </c>
      <c r="C9494" s="32" t="s">
        <v>10290</v>
      </c>
      <c r="D9494" s="33" t="s">
        <v>24</v>
      </c>
      <c r="E9494" s="34">
        <v>181.19</v>
      </c>
      <c r="F9494" s="168">
        <f t="shared" si="162"/>
        <v>181.19</v>
      </c>
    </row>
    <row r="9495" spans="1:6" s="45" customFormat="1" ht="14.25">
      <c r="A9495" s="229">
        <v>4011477</v>
      </c>
      <c r="B9495" s="21" t="s">
        <v>31</v>
      </c>
      <c r="C9495" s="32" t="s">
        <v>10291</v>
      </c>
      <c r="D9495" s="33" t="s">
        <v>24</v>
      </c>
      <c r="E9495" s="34">
        <v>142.18</v>
      </c>
      <c r="F9495" s="168">
        <f t="shared" si="162"/>
        <v>142.18</v>
      </c>
    </row>
    <row r="9496" spans="1:6" s="45" customFormat="1" ht="14.25">
      <c r="A9496" s="229">
        <v>4011539</v>
      </c>
      <c r="B9496" s="21" t="s">
        <v>31</v>
      </c>
      <c r="C9496" s="32" t="s">
        <v>10292</v>
      </c>
      <c r="D9496" s="33" t="s">
        <v>45</v>
      </c>
      <c r="E9496" s="34">
        <v>0.21</v>
      </c>
      <c r="F9496" s="168">
        <f t="shared" si="162"/>
        <v>0.21</v>
      </c>
    </row>
    <row r="9497" spans="1:6" s="45" customFormat="1" ht="14.25">
      <c r="A9497" s="229">
        <v>4011538</v>
      </c>
      <c r="B9497" s="21" t="s">
        <v>31</v>
      </c>
      <c r="C9497" s="32" t="s">
        <v>10293</v>
      </c>
      <c r="D9497" s="33" t="s">
        <v>45</v>
      </c>
      <c r="E9497" s="34">
        <v>0.31</v>
      </c>
      <c r="F9497" s="168">
        <f t="shared" si="162"/>
        <v>0.31</v>
      </c>
    </row>
    <row r="9498" spans="1:6" s="45" customFormat="1" ht="14.25">
      <c r="A9498" s="229">
        <v>4016096</v>
      </c>
      <c r="B9498" s="21" t="s">
        <v>31</v>
      </c>
      <c r="C9498" s="32" t="s">
        <v>10294</v>
      </c>
      <c r="D9498" s="33" t="s">
        <v>44</v>
      </c>
      <c r="E9498" s="34">
        <v>1.36</v>
      </c>
      <c r="F9498" s="168">
        <f t="shared" si="162"/>
        <v>1.36</v>
      </c>
    </row>
    <row r="9499" spans="1:6" s="45" customFormat="1" ht="14.25">
      <c r="A9499" s="229">
        <v>4016008</v>
      </c>
      <c r="B9499" s="21" t="s">
        <v>31</v>
      </c>
      <c r="C9499" s="32" t="s">
        <v>10295</v>
      </c>
      <c r="D9499" s="33" t="s">
        <v>44</v>
      </c>
      <c r="E9499" s="34">
        <v>4.3899999999999997</v>
      </c>
      <c r="F9499" s="168">
        <f t="shared" si="162"/>
        <v>4.3899999999999997</v>
      </c>
    </row>
    <row r="9500" spans="1:6" s="45" customFormat="1" ht="14.25">
      <c r="A9500" s="229">
        <v>4016007</v>
      </c>
      <c r="B9500" s="21" t="s">
        <v>31</v>
      </c>
      <c r="C9500" s="32" t="s">
        <v>10296</v>
      </c>
      <c r="D9500" s="33" t="s">
        <v>44</v>
      </c>
      <c r="E9500" s="34">
        <v>5.01</v>
      </c>
      <c r="F9500" s="168">
        <f t="shared" si="162"/>
        <v>5.01</v>
      </c>
    </row>
    <row r="9501" spans="1:6" s="45" customFormat="1" ht="14.25">
      <c r="A9501" s="229">
        <v>4015612</v>
      </c>
      <c r="B9501" s="21" t="s">
        <v>31</v>
      </c>
      <c r="C9501" s="32" t="s">
        <v>10297</v>
      </c>
      <c r="D9501" s="33" t="s">
        <v>44</v>
      </c>
      <c r="E9501" s="34">
        <v>12.13</v>
      </c>
      <c r="F9501" s="168">
        <f t="shared" si="162"/>
        <v>12.13</v>
      </c>
    </row>
    <row r="9502" spans="1:6" s="45" customFormat="1" ht="14.25">
      <c r="A9502" s="229">
        <v>4011562</v>
      </c>
      <c r="B9502" s="21" t="s">
        <v>31</v>
      </c>
      <c r="C9502" s="32" t="s">
        <v>10298</v>
      </c>
      <c r="D9502" s="33" t="s">
        <v>45</v>
      </c>
      <c r="E9502" s="34">
        <v>36.65</v>
      </c>
      <c r="F9502" s="168">
        <f t="shared" si="162"/>
        <v>36.65</v>
      </c>
    </row>
    <row r="9503" spans="1:6" s="45" customFormat="1" ht="14.25">
      <c r="A9503" s="229">
        <v>4011351</v>
      </c>
      <c r="B9503" s="21" t="s">
        <v>31</v>
      </c>
      <c r="C9503" s="32" t="s">
        <v>10299</v>
      </c>
      <c r="D9503" s="33" t="s">
        <v>45</v>
      </c>
      <c r="E9503" s="34">
        <v>0.37</v>
      </c>
      <c r="F9503" s="168">
        <f t="shared" si="162"/>
        <v>0.37</v>
      </c>
    </row>
    <row r="9504" spans="1:6" s="45" customFormat="1" ht="14.25">
      <c r="A9504" s="229">
        <v>4011352</v>
      </c>
      <c r="B9504" s="21" t="s">
        <v>31</v>
      </c>
      <c r="C9504" s="32" t="s">
        <v>10300</v>
      </c>
      <c r="D9504" s="33" t="s">
        <v>45</v>
      </c>
      <c r="E9504" s="34">
        <v>0.4</v>
      </c>
      <c r="F9504" s="168">
        <f t="shared" si="162"/>
        <v>0.4</v>
      </c>
    </row>
    <row r="9505" spans="1:6" s="45" customFormat="1" ht="14.25">
      <c r="A9505" s="229">
        <v>4011402</v>
      </c>
      <c r="B9505" s="21" t="s">
        <v>31</v>
      </c>
      <c r="C9505" s="32" t="s">
        <v>10301</v>
      </c>
      <c r="D9505" s="33" t="s">
        <v>45</v>
      </c>
      <c r="E9505" s="34">
        <v>0.85</v>
      </c>
      <c r="F9505" s="168">
        <f t="shared" si="162"/>
        <v>0.85</v>
      </c>
    </row>
    <row r="9506" spans="1:6" s="45" customFormat="1" ht="14.25">
      <c r="A9506" s="229">
        <v>4011401</v>
      </c>
      <c r="B9506" s="21" t="s">
        <v>31</v>
      </c>
      <c r="C9506" s="32" t="s">
        <v>10302</v>
      </c>
      <c r="D9506" s="33" t="s">
        <v>45</v>
      </c>
      <c r="E9506" s="34">
        <v>0.59</v>
      </c>
      <c r="F9506" s="168">
        <f t="shared" si="162"/>
        <v>0.59</v>
      </c>
    </row>
    <row r="9507" spans="1:6" s="45" customFormat="1" ht="14.25">
      <c r="A9507" s="229">
        <v>4011404</v>
      </c>
      <c r="B9507" s="21" t="s">
        <v>31</v>
      </c>
      <c r="C9507" s="32" t="s">
        <v>10303</v>
      </c>
      <c r="D9507" s="33" t="s">
        <v>45</v>
      </c>
      <c r="E9507" s="34">
        <v>0.6</v>
      </c>
      <c r="F9507" s="168">
        <f t="shared" si="162"/>
        <v>0.6</v>
      </c>
    </row>
    <row r="9508" spans="1:6" s="45" customFormat="1" ht="14.25">
      <c r="A9508" s="229">
        <v>4011403</v>
      </c>
      <c r="B9508" s="21" t="s">
        <v>31</v>
      </c>
      <c r="C9508" s="32" t="s">
        <v>10304</v>
      </c>
      <c r="D9508" s="33" t="s">
        <v>45</v>
      </c>
      <c r="E9508" s="34">
        <v>0.41</v>
      </c>
      <c r="F9508" s="168">
        <f t="shared" si="162"/>
        <v>0.41</v>
      </c>
    </row>
    <row r="9509" spans="1:6" s="45" customFormat="1" ht="14.25">
      <c r="A9509" s="229">
        <v>4011406</v>
      </c>
      <c r="B9509" s="21" t="s">
        <v>31</v>
      </c>
      <c r="C9509" s="32" t="s">
        <v>10305</v>
      </c>
      <c r="D9509" s="33" t="s">
        <v>45</v>
      </c>
      <c r="E9509" s="34">
        <v>1.1100000000000001</v>
      </c>
      <c r="F9509" s="168">
        <f t="shared" si="162"/>
        <v>1.1100000000000001</v>
      </c>
    </row>
    <row r="9510" spans="1:6" s="45" customFormat="1" ht="14.25">
      <c r="A9510" s="229">
        <v>4011405</v>
      </c>
      <c r="B9510" s="21" t="s">
        <v>31</v>
      </c>
      <c r="C9510" s="32" t="s">
        <v>10306</v>
      </c>
      <c r="D9510" s="33" t="s">
        <v>45</v>
      </c>
      <c r="E9510" s="34">
        <v>0.77</v>
      </c>
      <c r="F9510" s="168">
        <f t="shared" si="162"/>
        <v>0.77</v>
      </c>
    </row>
    <row r="9511" spans="1:6" s="45" customFormat="1" ht="14.25">
      <c r="A9511" s="229">
        <v>4011392</v>
      </c>
      <c r="B9511" s="21" t="s">
        <v>31</v>
      </c>
      <c r="C9511" s="32" t="s">
        <v>10307</v>
      </c>
      <c r="D9511" s="33" t="s">
        <v>44</v>
      </c>
      <c r="E9511" s="34">
        <v>240.78</v>
      </c>
      <c r="F9511" s="168">
        <f t="shared" si="162"/>
        <v>240.78</v>
      </c>
    </row>
    <row r="9512" spans="1:6" s="45" customFormat="1" ht="14.25">
      <c r="A9512" s="229">
        <v>4011391</v>
      </c>
      <c r="B9512" s="21" t="s">
        <v>31</v>
      </c>
      <c r="C9512" s="32" t="s">
        <v>10308</v>
      </c>
      <c r="D9512" s="33" t="s">
        <v>44</v>
      </c>
      <c r="E9512" s="34">
        <v>126.67</v>
      </c>
      <c r="F9512" s="168">
        <f t="shared" si="162"/>
        <v>126.67</v>
      </c>
    </row>
    <row r="9513" spans="1:6" s="45" customFormat="1" ht="14.25">
      <c r="A9513" s="229">
        <v>4011394</v>
      </c>
      <c r="B9513" s="21" t="s">
        <v>31</v>
      </c>
      <c r="C9513" s="32" t="s">
        <v>10309</v>
      </c>
      <c r="D9513" s="33" t="s">
        <v>44</v>
      </c>
      <c r="E9513" s="34">
        <v>241.42</v>
      </c>
      <c r="F9513" s="168">
        <f t="shared" si="162"/>
        <v>241.42</v>
      </c>
    </row>
    <row r="9514" spans="1:6" s="45" customFormat="1" ht="14.25">
      <c r="A9514" s="229">
        <v>4011393</v>
      </c>
      <c r="B9514" s="21" t="s">
        <v>31</v>
      </c>
      <c r="C9514" s="32" t="s">
        <v>10310</v>
      </c>
      <c r="D9514" s="33" t="s">
        <v>44</v>
      </c>
      <c r="E9514" s="34">
        <v>127.28</v>
      </c>
      <c r="F9514" s="168">
        <f t="shared" si="162"/>
        <v>127.28</v>
      </c>
    </row>
    <row r="9515" spans="1:6" s="45" customFormat="1" ht="14.25">
      <c r="A9515" s="229">
        <v>4011396</v>
      </c>
      <c r="B9515" s="21" t="s">
        <v>31</v>
      </c>
      <c r="C9515" s="32" t="s">
        <v>10311</v>
      </c>
      <c r="D9515" s="33" t="s">
        <v>44</v>
      </c>
      <c r="E9515" s="34">
        <v>248.53</v>
      </c>
      <c r="F9515" s="168">
        <f t="shared" si="162"/>
        <v>248.53</v>
      </c>
    </row>
    <row r="9516" spans="1:6" s="45" customFormat="1" ht="14.25">
      <c r="A9516" s="229">
        <v>4011395</v>
      </c>
      <c r="B9516" s="21" t="s">
        <v>31</v>
      </c>
      <c r="C9516" s="32" t="s">
        <v>10312</v>
      </c>
      <c r="D9516" s="33" t="s">
        <v>44</v>
      </c>
      <c r="E9516" s="34">
        <v>127.98</v>
      </c>
      <c r="F9516" s="168">
        <f t="shared" si="162"/>
        <v>127.98</v>
      </c>
    </row>
    <row r="9517" spans="1:6" s="45" customFormat="1" ht="14.25">
      <c r="A9517" s="229">
        <v>4011398</v>
      </c>
      <c r="B9517" s="21" t="s">
        <v>31</v>
      </c>
      <c r="C9517" s="32" t="s">
        <v>10313</v>
      </c>
      <c r="D9517" s="33" t="s">
        <v>44</v>
      </c>
      <c r="E9517" s="34">
        <v>252.34</v>
      </c>
      <c r="F9517" s="168">
        <f t="shared" si="162"/>
        <v>252.34</v>
      </c>
    </row>
    <row r="9518" spans="1:6" s="45" customFormat="1" ht="14.25">
      <c r="A9518" s="229">
        <v>4011397</v>
      </c>
      <c r="B9518" s="21" t="s">
        <v>31</v>
      </c>
      <c r="C9518" s="32" t="s">
        <v>10314</v>
      </c>
      <c r="D9518" s="33" t="s">
        <v>44</v>
      </c>
      <c r="E9518" s="34">
        <v>128.25</v>
      </c>
      <c r="F9518" s="168">
        <f t="shared" si="162"/>
        <v>128.25</v>
      </c>
    </row>
    <row r="9519" spans="1:6" s="45" customFormat="1" ht="14.25">
      <c r="A9519" s="229">
        <v>4011400</v>
      </c>
      <c r="B9519" s="21" t="s">
        <v>31</v>
      </c>
      <c r="C9519" s="32" t="s">
        <v>10315</v>
      </c>
      <c r="D9519" s="33" t="s">
        <v>44</v>
      </c>
      <c r="E9519" s="34">
        <v>255.78</v>
      </c>
      <c r="F9519" s="168">
        <f t="shared" ref="F9519:F9582" si="163">E9519*$F$5038</f>
        <v>255.78</v>
      </c>
    </row>
    <row r="9520" spans="1:6" s="45" customFormat="1" ht="14.25">
      <c r="A9520" s="229">
        <v>4011399</v>
      </c>
      <c r="B9520" s="21" t="s">
        <v>31</v>
      </c>
      <c r="C9520" s="32" t="s">
        <v>10316</v>
      </c>
      <c r="D9520" s="33" t="s">
        <v>44</v>
      </c>
      <c r="E9520" s="34">
        <v>145.91999999999999</v>
      </c>
      <c r="F9520" s="168">
        <f t="shared" si="163"/>
        <v>145.91999999999999</v>
      </c>
    </row>
    <row r="9521" spans="1:6" s="45" customFormat="1" ht="14.25">
      <c r="A9521" s="229">
        <v>4011490</v>
      </c>
      <c r="B9521" s="21" t="s">
        <v>31</v>
      </c>
      <c r="C9521" s="32" t="s">
        <v>10317</v>
      </c>
      <c r="D9521" s="33" t="s">
        <v>45</v>
      </c>
      <c r="E9521" s="34">
        <v>5.38</v>
      </c>
      <c r="F9521" s="168">
        <f t="shared" si="163"/>
        <v>5.38</v>
      </c>
    </row>
    <row r="9522" spans="1:6" s="45" customFormat="1" ht="14.25">
      <c r="A9522" s="229">
        <v>4011536</v>
      </c>
      <c r="B9522" s="21" t="s">
        <v>31</v>
      </c>
      <c r="C9522" s="32" t="s">
        <v>10318</v>
      </c>
      <c r="D9522" s="33" t="s">
        <v>45</v>
      </c>
      <c r="E9522" s="34">
        <v>1.77</v>
      </c>
      <c r="F9522" s="168">
        <f t="shared" si="163"/>
        <v>1.77</v>
      </c>
    </row>
    <row r="9523" spans="1:6" s="45" customFormat="1" ht="14.25">
      <c r="A9523" s="229">
        <v>4011415</v>
      </c>
      <c r="B9523" s="21" t="s">
        <v>31</v>
      </c>
      <c r="C9523" s="32" t="s">
        <v>10319</v>
      </c>
      <c r="D9523" s="33" t="s">
        <v>24</v>
      </c>
      <c r="E9523" s="34">
        <v>181.65</v>
      </c>
      <c r="F9523" s="168">
        <f t="shared" si="163"/>
        <v>181.65</v>
      </c>
    </row>
    <row r="9524" spans="1:6" s="45" customFormat="1" ht="14.25">
      <c r="A9524" s="229">
        <v>4011416</v>
      </c>
      <c r="B9524" s="21" t="s">
        <v>31</v>
      </c>
      <c r="C9524" s="32" t="s">
        <v>10320</v>
      </c>
      <c r="D9524" s="33" t="s">
        <v>24</v>
      </c>
      <c r="E9524" s="34">
        <v>138.93</v>
      </c>
      <c r="F9524" s="168">
        <f t="shared" si="163"/>
        <v>138.93</v>
      </c>
    </row>
    <row r="9525" spans="1:6" s="45" customFormat="1" ht="14.25">
      <c r="A9525" s="229">
        <v>4011408</v>
      </c>
      <c r="B9525" s="21" t="s">
        <v>31</v>
      </c>
      <c r="C9525" s="32" t="s">
        <v>10321</v>
      </c>
      <c r="D9525" s="33" t="s">
        <v>45</v>
      </c>
      <c r="E9525" s="34">
        <v>2.27</v>
      </c>
      <c r="F9525" s="168">
        <f t="shared" si="163"/>
        <v>2.27</v>
      </c>
    </row>
    <row r="9526" spans="1:6" s="45" customFormat="1" ht="14.25">
      <c r="A9526" s="229">
        <v>4011407</v>
      </c>
      <c r="B9526" s="21" t="s">
        <v>31</v>
      </c>
      <c r="C9526" s="32" t="s">
        <v>10322</v>
      </c>
      <c r="D9526" s="33" t="s">
        <v>45</v>
      </c>
      <c r="E9526" s="34">
        <v>1.75</v>
      </c>
      <c r="F9526" s="168">
        <f t="shared" si="163"/>
        <v>1.75</v>
      </c>
    </row>
    <row r="9527" spans="1:6" s="45" customFormat="1" ht="14.25">
      <c r="A9527" s="229">
        <v>4011410</v>
      </c>
      <c r="B9527" s="21" t="s">
        <v>31</v>
      </c>
      <c r="C9527" s="32" t="s">
        <v>10323</v>
      </c>
      <c r="D9527" s="33" t="s">
        <v>45</v>
      </c>
      <c r="E9527" s="34">
        <v>4.4400000000000004</v>
      </c>
      <c r="F9527" s="168">
        <f t="shared" si="163"/>
        <v>4.4400000000000004</v>
      </c>
    </row>
    <row r="9528" spans="1:6" s="45" customFormat="1" ht="14.25">
      <c r="A9528" s="229">
        <v>4011409</v>
      </c>
      <c r="B9528" s="21" t="s">
        <v>31</v>
      </c>
      <c r="C9528" s="32" t="s">
        <v>10324</v>
      </c>
      <c r="D9528" s="33" t="s">
        <v>45</v>
      </c>
      <c r="E9528" s="34">
        <v>3.42</v>
      </c>
      <c r="F9528" s="168">
        <f t="shared" si="163"/>
        <v>3.42</v>
      </c>
    </row>
    <row r="9529" spans="1:6" s="45" customFormat="1" ht="14.25">
      <c r="A9529" s="229">
        <v>4011412</v>
      </c>
      <c r="B9529" s="21" t="s">
        <v>31</v>
      </c>
      <c r="C9529" s="32" t="s">
        <v>10325</v>
      </c>
      <c r="D9529" s="33" t="s">
        <v>45</v>
      </c>
      <c r="E9529" s="34">
        <v>5.91</v>
      </c>
      <c r="F9529" s="168">
        <f t="shared" si="163"/>
        <v>5.91</v>
      </c>
    </row>
    <row r="9530" spans="1:6" s="45" customFormat="1" ht="14.25">
      <c r="A9530" s="229">
        <v>4011411</v>
      </c>
      <c r="B9530" s="21" t="s">
        <v>31</v>
      </c>
      <c r="C9530" s="32" t="s">
        <v>10326</v>
      </c>
      <c r="D9530" s="33" t="s">
        <v>45</v>
      </c>
      <c r="E9530" s="34">
        <v>4.55</v>
      </c>
      <c r="F9530" s="168">
        <f t="shared" si="163"/>
        <v>4.55</v>
      </c>
    </row>
    <row r="9531" spans="1:6" s="45" customFormat="1" ht="14.25">
      <c r="A9531" s="229">
        <v>4011520</v>
      </c>
      <c r="B9531" s="21" t="s">
        <v>31</v>
      </c>
      <c r="C9531" s="32" t="s">
        <v>10327</v>
      </c>
      <c r="D9531" s="33" t="s">
        <v>44</v>
      </c>
      <c r="E9531" s="34">
        <v>541.32000000000005</v>
      </c>
      <c r="F9531" s="168">
        <f t="shared" si="163"/>
        <v>541.32000000000005</v>
      </c>
    </row>
    <row r="9532" spans="1:6" s="45" customFormat="1" ht="14.25">
      <c r="A9532" s="229">
        <v>4011507</v>
      </c>
      <c r="B9532" s="21" t="s">
        <v>31</v>
      </c>
      <c r="C9532" s="32" t="s">
        <v>10328</v>
      </c>
      <c r="D9532" s="33" t="s">
        <v>44</v>
      </c>
      <c r="E9532" s="34">
        <v>400.14</v>
      </c>
      <c r="F9532" s="168">
        <f t="shared" si="163"/>
        <v>400.14</v>
      </c>
    </row>
    <row r="9533" spans="1:6" s="45" customFormat="1" ht="14.25">
      <c r="A9533" s="229">
        <v>4011535</v>
      </c>
      <c r="B9533" s="21" t="s">
        <v>31</v>
      </c>
      <c r="C9533" s="32" t="s">
        <v>10329</v>
      </c>
      <c r="D9533" s="33" t="s">
        <v>44</v>
      </c>
      <c r="E9533" s="34">
        <v>427.67</v>
      </c>
      <c r="F9533" s="168">
        <f t="shared" si="163"/>
        <v>427.67</v>
      </c>
    </row>
    <row r="9534" spans="1:6" s="45" customFormat="1" ht="14.25">
      <c r="A9534" s="229">
        <v>4011534</v>
      </c>
      <c r="B9534" s="21" t="s">
        <v>31</v>
      </c>
      <c r="C9534" s="32" t="s">
        <v>10330</v>
      </c>
      <c r="D9534" s="33" t="s">
        <v>44</v>
      </c>
      <c r="E9534" s="34">
        <v>298.37</v>
      </c>
      <c r="F9534" s="168">
        <f t="shared" si="163"/>
        <v>298.37</v>
      </c>
    </row>
    <row r="9535" spans="1:6" s="45" customFormat="1" ht="14.25">
      <c r="A9535" s="229">
        <v>4011533</v>
      </c>
      <c r="B9535" s="21" t="s">
        <v>31</v>
      </c>
      <c r="C9535" s="32" t="s">
        <v>10331</v>
      </c>
      <c r="D9535" s="33" t="s">
        <v>44</v>
      </c>
      <c r="E9535" s="34">
        <v>437.38</v>
      </c>
      <c r="F9535" s="168">
        <f t="shared" si="163"/>
        <v>437.38</v>
      </c>
    </row>
    <row r="9536" spans="1:6" s="45" customFormat="1" ht="14.25">
      <c r="A9536" s="229">
        <v>4011532</v>
      </c>
      <c r="B9536" s="21" t="s">
        <v>31</v>
      </c>
      <c r="C9536" s="32" t="s">
        <v>10332</v>
      </c>
      <c r="D9536" s="33" t="s">
        <v>44</v>
      </c>
      <c r="E9536" s="34">
        <v>308.08</v>
      </c>
      <c r="F9536" s="168">
        <f t="shared" si="163"/>
        <v>308.08</v>
      </c>
    </row>
    <row r="9537" spans="1:6" s="45" customFormat="1" ht="14.25">
      <c r="A9537" s="229">
        <v>4011492</v>
      </c>
      <c r="B9537" s="21" t="s">
        <v>31</v>
      </c>
      <c r="C9537" s="32" t="s">
        <v>10333</v>
      </c>
      <c r="D9537" s="33" t="s">
        <v>44</v>
      </c>
      <c r="E9537" s="34">
        <v>347.24</v>
      </c>
      <c r="F9537" s="168">
        <f t="shared" si="163"/>
        <v>347.24</v>
      </c>
    </row>
    <row r="9538" spans="1:6" s="45" customFormat="1" ht="14.25">
      <c r="A9538" s="229">
        <v>4011491</v>
      </c>
      <c r="B9538" s="21" t="s">
        <v>31</v>
      </c>
      <c r="C9538" s="32" t="s">
        <v>10334</v>
      </c>
      <c r="D9538" s="33" t="s">
        <v>44</v>
      </c>
      <c r="E9538" s="34">
        <v>226.38</v>
      </c>
      <c r="F9538" s="168">
        <f t="shared" si="163"/>
        <v>226.38</v>
      </c>
    </row>
    <row r="9539" spans="1:6" s="45" customFormat="1" ht="14.25">
      <c r="A9539" s="229">
        <v>4011353</v>
      </c>
      <c r="B9539" s="21" t="s">
        <v>31</v>
      </c>
      <c r="C9539" s="32" t="s">
        <v>10335</v>
      </c>
      <c r="D9539" s="33" t="s">
        <v>45</v>
      </c>
      <c r="E9539" s="34">
        <v>0.28000000000000003</v>
      </c>
      <c r="F9539" s="168">
        <f t="shared" si="163"/>
        <v>0.28000000000000003</v>
      </c>
    </row>
    <row r="9540" spans="1:6" s="45" customFormat="1" ht="14.25">
      <c r="A9540" s="229">
        <v>4011354</v>
      </c>
      <c r="B9540" s="21" t="s">
        <v>31</v>
      </c>
      <c r="C9540" s="32" t="s">
        <v>10336</v>
      </c>
      <c r="D9540" s="33" t="s">
        <v>45</v>
      </c>
      <c r="E9540" s="34">
        <v>0.28000000000000003</v>
      </c>
      <c r="F9540" s="168">
        <f t="shared" si="163"/>
        <v>0.28000000000000003</v>
      </c>
    </row>
    <row r="9541" spans="1:6" s="45" customFormat="1" ht="14.25">
      <c r="A9541" s="229">
        <v>4011418</v>
      </c>
      <c r="B9541" s="21" t="s">
        <v>31</v>
      </c>
      <c r="C9541" s="32" t="s">
        <v>10337</v>
      </c>
      <c r="D9541" s="33" t="s">
        <v>44</v>
      </c>
      <c r="E9541" s="34">
        <v>343.13</v>
      </c>
      <c r="F9541" s="168">
        <f t="shared" si="163"/>
        <v>343.13</v>
      </c>
    </row>
    <row r="9542" spans="1:6" s="45" customFormat="1" ht="14.25">
      <c r="A9542" s="229">
        <v>4011417</v>
      </c>
      <c r="B9542" s="21" t="s">
        <v>31</v>
      </c>
      <c r="C9542" s="32" t="s">
        <v>10338</v>
      </c>
      <c r="D9542" s="33" t="s">
        <v>44</v>
      </c>
      <c r="E9542" s="34">
        <v>184.34</v>
      </c>
      <c r="F9542" s="168">
        <f t="shared" si="163"/>
        <v>184.34</v>
      </c>
    </row>
    <row r="9543" spans="1:6" s="45" customFormat="1" ht="14.25">
      <c r="A9543" s="229">
        <v>4011420</v>
      </c>
      <c r="B9543" s="21" t="s">
        <v>31</v>
      </c>
      <c r="C9543" s="32" t="s">
        <v>10339</v>
      </c>
      <c r="D9543" s="33" t="s">
        <v>44</v>
      </c>
      <c r="E9543" s="34">
        <v>350.11</v>
      </c>
      <c r="F9543" s="168">
        <f t="shared" si="163"/>
        <v>350.11</v>
      </c>
    </row>
    <row r="9544" spans="1:6" s="45" customFormat="1" ht="14.25">
      <c r="A9544" s="229">
        <v>4011419</v>
      </c>
      <c r="B9544" s="21" t="s">
        <v>31</v>
      </c>
      <c r="C9544" s="32" t="s">
        <v>10340</v>
      </c>
      <c r="D9544" s="33" t="s">
        <v>44</v>
      </c>
      <c r="E9544" s="34">
        <v>181.15</v>
      </c>
      <c r="F9544" s="168">
        <f t="shared" si="163"/>
        <v>181.15</v>
      </c>
    </row>
    <row r="9545" spans="1:6" s="45" customFormat="1" ht="14.25">
      <c r="A9545" s="229">
        <v>4011422</v>
      </c>
      <c r="B9545" s="21" t="s">
        <v>31</v>
      </c>
      <c r="C9545" s="32" t="s">
        <v>10341</v>
      </c>
      <c r="D9545" s="33" t="s">
        <v>44</v>
      </c>
      <c r="E9545" s="34">
        <v>352.59</v>
      </c>
      <c r="F9545" s="168">
        <f t="shared" si="163"/>
        <v>352.59</v>
      </c>
    </row>
    <row r="9546" spans="1:6" s="45" customFormat="1" ht="14.25">
      <c r="A9546" s="229">
        <v>4011421</v>
      </c>
      <c r="B9546" s="21" t="s">
        <v>31</v>
      </c>
      <c r="C9546" s="32" t="s">
        <v>10342</v>
      </c>
      <c r="D9546" s="33" t="s">
        <v>44</v>
      </c>
      <c r="E9546" s="34">
        <v>193.64</v>
      </c>
      <c r="F9546" s="168">
        <f t="shared" si="163"/>
        <v>193.64</v>
      </c>
    </row>
    <row r="9547" spans="1:6" s="45" customFormat="1" ht="14.25">
      <c r="A9547" s="229">
        <v>4011424</v>
      </c>
      <c r="B9547" s="21" t="s">
        <v>31</v>
      </c>
      <c r="C9547" s="32" t="s">
        <v>10343</v>
      </c>
      <c r="D9547" s="33" t="s">
        <v>44</v>
      </c>
      <c r="E9547" s="34">
        <v>360.53</v>
      </c>
      <c r="F9547" s="168">
        <f t="shared" si="163"/>
        <v>360.53</v>
      </c>
    </row>
    <row r="9548" spans="1:6" s="45" customFormat="1" ht="14.25">
      <c r="A9548" s="229">
        <v>4011423</v>
      </c>
      <c r="B9548" s="21" t="s">
        <v>31</v>
      </c>
      <c r="C9548" s="32" t="s">
        <v>10344</v>
      </c>
      <c r="D9548" s="33" t="s">
        <v>44</v>
      </c>
      <c r="E9548" s="34">
        <v>190.45</v>
      </c>
      <c r="F9548" s="168">
        <f t="shared" si="163"/>
        <v>190.45</v>
      </c>
    </row>
    <row r="9549" spans="1:6" s="45" customFormat="1" ht="14.25">
      <c r="A9549" s="229">
        <v>4011426</v>
      </c>
      <c r="B9549" s="21" t="s">
        <v>31</v>
      </c>
      <c r="C9549" s="32" t="s">
        <v>10345</v>
      </c>
      <c r="D9549" s="33" t="s">
        <v>44</v>
      </c>
      <c r="E9549" s="34">
        <v>343.13</v>
      </c>
      <c r="F9549" s="168">
        <f t="shared" si="163"/>
        <v>343.13</v>
      </c>
    </row>
    <row r="9550" spans="1:6" s="45" customFormat="1" ht="14.25">
      <c r="A9550" s="229">
        <v>4011425</v>
      </c>
      <c r="B9550" s="21" t="s">
        <v>31</v>
      </c>
      <c r="C9550" s="32" t="s">
        <v>10346</v>
      </c>
      <c r="D9550" s="33" t="s">
        <v>44</v>
      </c>
      <c r="E9550" s="34">
        <v>184.34</v>
      </c>
      <c r="F9550" s="168">
        <f t="shared" si="163"/>
        <v>184.34</v>
      </c>
    </row>
    <row r="9551" spans="1:6" s="45" customFormat="1" ht="14.25">
      <c r="A9551" s="229">
        <v>4011428</v>
      </c>
      <c r="B9551" s="21" t="s">
        <v>31</v>
      </c>
      <c r="C9551" s="32" t="s">
        <v>10347</v>
      </c>
      <c r="D9551" s="33" t="s">
        <v>44</v>
      </c>
      <c r="E9551" s="34">
        <v>350.11</v>
      </c>
      <c r="F9551" s="168">
        <f t="shared" si="163"/>
        <v>350.11</v>
      </c>
    </row>
    <row r="9552" spans="1:6" s="45" customFormat="1" ht="14.25">
      <c r="A9552" s="229">
        <v>4011427</v>
      </c>
      <c r="B9552" s="21" t="s">
        <v>31</v>
      </c>
      <c r="C9552" s="32" t="s">
        <v>10348</v>
      </c>
      <c r="D9552" s="33" t="s">
        <v>44</v>
      </c>
      <c r="E9552" s="34">
        <v>181.15</v>
      </c>
      <c r="F9552" s="168">
        <f t="shared" si="163"/>
        <v>181.15</v>
      </c>
    </row>
    <row r="9553" spans="1:6" s="45" customFormat="1" ht="14.25">
      <c r="A9553" s="229">
        <v>4011430</v>
      </c>
      <c r="B9553" s="21" t="s">
        <v>31</v>
      </c>
      <c r="C9553" s="32" t="s">
        <v>10349</v>
      </c>
      <c r="D9553" s="33" t="s">
        <v>44</v>
      </c>
      <c r="E9553" s="34">
        <v>351.32</v>
      </c>
      <c r="F9553" s="168">
        <f t="shared" si="163"/>
        <v>351.32</v>
      </c>
    </row>
    <row r="9554" spans="1:6" s="45" customFormat="1" ht="14.25">
      <c r="A9554" s="229">
        <v>4011429</v>
      </c>
      <c r="B9554" s="21" t="s">
        <v>31</v>
      </c>
      <c r="C9554" s="32" t="s">
        <v>10350</v>
      </c>
      <c r="D9554" s="33" t="s">
        <v>44</v>
      </c>
      <c r="E9554" s="34">
        <v>193.13</v>
      </c>
      <c r="F9554" s="168">
        <f t="shared" si="163"/>
        <v>193.13</v>
      </c>
    </row>
    <row r="9555" spans="1:6" s="45" customFormat="1" ht="14.25">
      <c r="A9555" s="229">
        <v>4011432</v>
      </c>
      <c r="B9555" s="21" t="s">
        <v>31</v>
      </c>
      <c r="C9555" s="32" t="s">
        <v>10351</v>
      </c>
      <c r="D9555" s="33" t="s">
        <v>44</v>
      </c>
      <c r="E9555" s="34">
        <v>359.23</v>
      </c>
      <c r="F9555" s="168">
        <f t="shared" si="163"/>
        <v>359.23</v>
      </c>
    </row>
    <row r="9556" spans="1:6" s="45" customFormat="1" ht="14.25">
      <c r="A9556" s="229">
        <v>4011431</v>
      </c>
      <c r="B9556" s="21" t="s">
        <v>31</v>
      </c>
      <c r="C9556" s="32" t="s">
        <v>10352</v>
      </c>
      <c r="D9556" s="33" t="s">
        <v>44</v>
      </c>
      <c r="E9556" s="34">
        <v>189.96</v>
      </c>
      <c r="F9556" s="168">
        <f t="shared" si="163"/>
        <v>189.96</v>
      </c>
    </row>
    <row r="9557" spans="1:6" s="45" customFormat="1" ht="14.25">
      <c r="A9557" s="229">
        <v>4011434</v>
      </c>
      <c r="B9557" s="21" t="s">
        <v>31</v>
      </c>
      <c r="C9557" s="32" t="s">
        <v>10353</v>
      </c>
      <c r="D9557" s="33" t="s">
        <v>24</v>
      </c>
      <c r="E9557" s="34">
        <v>207.27</v>
      </c>
      <c r="F9557" s="168">
        <f t="shared" si="163"/>
        <v>207.27</v>
      </c>
    </row>
    <row r="9558" spans="1:6" s="45" customFormat="1" ht="14.25">
      <c r="A9558" s="229">
        <v>4011433</v>
      </c>
      <c r="B9558" s="21" t="s">
        <v>31</v>
      </c>
      <c r="C9558" s="32" t="s">
        <v>10354</v>
      </c>
      <c r="D9558" s="33" t="s">
        <v>24</v>
      </c>
      <c r="E9558" s="34">
        <v>134.88999999999999</v>
      </c>
      <c r="F9558" s="168">
        <f t="shared" si="163"/>
        <v>134.88999999999999</v>
      </c>
    </row>
    <row r="9559" spans="1:6" s="45" customFormat="1" ht="14.25">
      <c r="A9559" s="229">
        <v>4011436</v>
      </c>
      <c r="B9559" s="21" t="s">
        <v>31</v>
      </c>
      <c r="C9559" s="32" t="s">
        <v>10355</v>
      </c>
      <c r="D9559" s="33" t="s">
        <v>24</v>
      </c>
      <c r="E9559" s="34">
        <v>200.88</v>
      </c>
      <c r="F9559" s="168">
        <f t="shared" si="163"/>
        <v>200.88</v>
      </c>
    </row>
    <row r="9560" spans="1:6" s="45" customFormat="1" ht="14.25">
      <c r="A9560" s="229">
        <v>4011435</v>
      </c>
      <c r="B9560" s="21" t="s">
        <v>31</v>
      </c>
      <c r="C9560" s="32" t="s">
        <v>10356</v>
      </c>
      <c r="D9560" s="33" t="s">
        <v>24</v>
      </c>
      <c r="E9560" s="34">
        <v>126.72</v>
      </c>
      <c r="F9560" s="168">
        <f t="shared" si="163"/>
        <v>126.72</v>
      </c>
    </row>
    <row r="9561" spans="1:6" s="45" customFormat="1" ht="14.25">
      <c r="A9561" s="229">
        <v>4011438</v>
      </c>
      <c r="B9561" s="21" t="s">
        <v>31</v>
      </c>
      <c r="C9561" s="32" t="s">
        <v>10357</v>
      </c>
      <c r="D9561" s="33" t="s">
        <v>24</v>
      </c>
      <c r="E9561" s="34">
        <v>205.18</v>
      </c>
      <c r="F9561" s="168">
        <f t="shared" si="163"/>
        <v>205.18</v>
      </c>
    </row>
    <row r="9562" spans="1:6" s="45" customFormat="1" ht="14.25">
      <c r="A9562" s="229">
        <v>4011437</v>
      </c>
      <c r="B9562" s="21" t="s">
        <v>31</v>
      </c>
      <c r="C9562" s="32" t="s">
        <v>10358</v>
      </c>
      <c r="D9562" s="33" t="s">
        <v>24</v>
      </c>
      <c r="E9562" s="34">
        <v>132.79</v>
      </c>
      <c r="F9562" s="168">
        <f t="shared" si="163"/>
        <v>132.79</v>
      </c>
    </row>
    <row r="9563" spans="1:6" s="45" customFormat="1" ht="14.25">
      <c r="A9563" s="229">
        <v>4011440</v>
      </c>
      <c r="B9563" s="21" t="s">
        <v>31</v>
      </c>
      <c r="C9563" s="32" t="s">
        <v>10359</v>
      </c>
      <c r="D9563" s="33" t="s">
        <v>24</v>
      </c>
      <c r="E9563" s="34">
        <v>211.51</v>
      </c>
      <c r="F9563" s="168">
        <f t="shared" si="163"/>
        <v>211.51</v>
      </c>
    </row>
    <row r="9564" spans="1:6" s="45" customFormat="1" ht="14.25">
      <c r="A9564" s="229">
        <v>4011439</v>
      </c>
      <c r="B9564" s="21" t="s">
        <v>31</v>
      </c>
      <c r="C9564" s="32" t="s">
        <v>10360</v>
      </c>
      <c r="D9564" s="33" t="s">
        <v>24</v>
      </c>
      <c r="E9564" s="34">
        <v>139.02000000000001</v>
      </c>
      <c r="F9564" s="168">
        <f t="shared" si="163"/>
        <v>139.02000000000001</v>
      </c>
    </row>
    <row r="9565" spans="1:6" s="45" customFormat="1" ht="14.25">
      <c r="A9565" s="229">
        <v>4011442</v>
      </c>
      <c r="B9565" s="21" t="s">
        <v>31</v>
      </c>
      <c r="C9565" s="32" t="s">
        <v>10361</v>
      </c>
      <c r="D9565" s="33" t="s">
        <v>24</v>
      </c>
      <c r="E9565" s="34">
        <v>209.41</v>
      </c>
      <c r="F9565" s="168">
        <f t="shared" si="163"/>
        <v>209.41</v>
      </c>
    </row>
    <row r="9566" spans="1:6" s="45" customFormat="1" ht="14.25">
      <c r="A9566" s="229">
        <v>4011441</v>
      </c>
      <c r="B9566" s="21" t="s">
        <v>31</v>
      </c>
      <c r="C9566" s="32" t="s">
        <v>10362</v>
      </c>
      <c r="D9566" s="33" t="s">
        <v>24</v>
      </c>
      <c r="E9566" s="34">
        <v>138.6</v>
      </c>
      <c r="F9566" s="168">
        <f t="shared" si="163"/>
        <v>138.6</v>
      </c>
    </row>
    <row r="9567" spans="1:6" s="45" customFormat="1" ht="14.25">
      <c r="A9567" s="229">
        <v>4011482</v>
      </c>
      <c r="B9567" s="21" t="s">
        <v>31</v>
      </c>
      <c r="C9567" s="32" t="s">
        <v>10363</v>
      </c>
      <c r="D9567" s="33" t="s">
        <v>44</v>
      </c>
      <c r="E9567" s="34">
        <v>76.290000000000006</v>
      </c>
      <c r="F9567" s="168">
        <f t="shared" si="163"/>
        <v>76.290000000000006</v>
      </c>
    </row>
    <row r="9568" spans="1:6" s="45" customFormat="1" ht="14.25">
      <c r="A9568" s="229">
        <v>4011486</v>
      </c>
      <c r="B9568" s="21" t="s">
        <v>31</v>
      </c>
      <c r="C9568" s="32" t="s">
        <v>10364</v>
      </c>
      <c r="D9568" s="33" t="s">
        <v>44</v>
      </c>
      <c r="E9568" s="34">
        <v>118.85</v>
      </c>
      <c r="F9568" s="168">
        <f t="shared" si="163"/>
        <v>118.85</v>
      </c>
    </row>
    <row r="9569" spans="1:6" s="45" customFormat="1" ht="14.25">
      <c r="A9569" s="229">
        <v>4011485</v>
      </c>
      <c r="B9569" s="21" t="s">
        <v>31</v>
      </c>
      <c r="C9569" s="32" t="s">
        <v>10365</v>
      </c>
      <c r="D9569" s="33" t="s">
        <v>44</v>
      </c>
      <c r="E9569" s="34">
        <v>94.44</v>
      </c>
      <c r="F9569" s="168">
        <f t="shared" si="163"/>
        <v>94.44</v>
      </c>
    </row>
    <row r="9570" spans="1:6" s="45" customFormat="1" ht="14.25">
      <c r="A9570" s="229">
        <v>4011484</v>
      </c>
      <c r="B9570" s="21" t="s">
        <v>31</v>
      </c>
      <c r="C9570" s="32" t="s">
        <v>10366</v>
      </c>
      <c r="D9570" s="33" t="s">
        <v>44</v>
      </c>
      <c r="E9570" s="34">
        <v>78.52</v>
      </c>
      <c r="F9570" s="168">
        <f t="shared" si="163"/>
        <v>78.52</v>
      </c>
    </row>
    <row r="9571" spans="1:6" s="45" customFormat="1" ht="14.25">
      <c r="A9571" s="229">
        <v>4011483</v>
      </c>
      <c r="B9571" s="21" t="s">
        <v>31</v>
      </c>
      <c r="C9571" s="32" t="s">
        <v>10367</v>
      </c>
      <c r="D9571" s="33" t="s">
        <v>44</v>
      </c>
      <c r="E9571" s="34">
        <v>54.11</v>
      </c>
      <c r="F9571" s="168">
        <f t="shared" si="163"/>
        <v>54.11</v>
      </c>
    </row>
    <row r="9572" spans="1:6" s="45" customFormat="1" ht="14.25">
      <c r="A9572" s="229">
        <v>4011488</v>
      </c>
      <c r="B9572" s="21" t="s">
        <v>31</v>
      </c>
      <c r="C9572" s="32" t="s">
        <v>10368</v>
      </c>
      <c r="D9572" s="33" t="s">
        <v>44</v>
      </c>
      <c r="E9572" s="34">
        <v>55.31</v>
      </c>
      <c r="F9572" s="168">
        <f t="shared" si="163"/>
        <v>55.31</v>
      </c>
    </row>
    <row r="9573" spans="1:6" s="45" customFormat="1" ht="14.25">
      <c r="A9573" s="229">
        <v>4011487</v>
      </c>
      <c r="B9573" s="21" t="s">
        <v>31</v>
      </c>
      <c r="C9573" s="32" t="s">
        <v>10369</v>
      </c>
      <c r="D9573" s="33" t="s">
        <v>44</v>
      </c>
      <c r="E9573" s="34">
        <v>80.569999999999993</v>
      </c>
      <c r="F9573" s="168">
        <f t="shared" si="163"/>
        <v>80.569999999999993</v>
      </c>
    </row>
    <row r="9574" spans="1:6" s="45" customFormat="1" ht="14.25">
      <c r="A9574" s="229">
        <v>4011489</v>
      </c>
      <c r="B9574" s="21" t="s">
        <v>31</v>
      </c>
      <c r="C9574" s="32" t="s">
        <v>10370</v>
      </c>
      <c r="D9574" s="33" t="s">
        <v>44</v>
      </c>
      <c r="E9574" s="34">
        <v>129.58000000000001</v>
      </c>
      <c r="F9574" s="168">
        <f t="shared" si="163"/>
        <v>129.58000000000001</v>
      </c>
    </row>
    <row r="9575" spans="1:6" s="45" customFormat="1" ht="14.25">
      <c r="A9575" s="229">
        <v>4011493</v>
      </c>
      <c r="B9575" s="21" t="s">
        <v>31</v>
      </c>
      <c r="C9575" s="32" t="s">
        <v>10371</v>
      </c>
      <c r="D9575" s="33" t="s">
        <v>44</v>
      </c>
      <c r="E9575" s="34">
        <v>100.17</v>
      </c>
      <c r="F9575" s="168">
        <f t="shared" si="163"/>
        <v>100.17</v>
      </c>
    </row>
    <row r="9576" spans="1:6" s="45" customFormat="1" ht="14.25">
      <c r="A9576" s="229">
        <v>4011481</v>
      </c>
      <c r="B9576" s="21" t="s">
        <v>31</v>
      </c>
      <c r="C9576" s="32" t="s">
        <v>10372</v>
      </c>
      <c r="D9576" s="33" t="s">
        <v>44</v>
      </c>
      <c r="E9576" s="34">
        <v>35.96</v>
      </c>
      <c r="F9576" s="168">
        <f t="shared" si="163"/>
        <v>35.96</v>
      </c>
    </row>
    <row r="9577" spans="1:6" s="45" customFormat="1" ht="14.25">
      <c r="A9577" s="229">
        <v>4011347</v>
      </c>
      <c r="B9577" s="21" t="s">
        <v>31</v>
      </c>
      <c r="C9577" s="32" t="s">
        <v>10373</v>
      </c>
      <c r="D9577" s="33" t="s">
        <v>44</v>
      </c>
      <c r="E9577" s="34">
        <v>63.61</v>
      </c>
      <c r="F9577" s="168">
        <f t="shared" si="163"/>
        <v>63.61</v>
      </c>
    </row>
    <row r="9578" spans="1:6" s="45" customFormat="1" ht="14.25">
      <c r="A9578" s="229">
        <v>4011342</v>
      </c>
      <c r="B9578" s="21" t="s">
        <v>31</v>
      </c>
      <c r="C9578" s="32" t="s">
        <v>10374</v>
      </c>
      <c r="D9578" s="33" t="s">
        <v>44</v>
      </c>
      <c r="E9578" s="34">
        <v>93.43</v>
      </c>
      <c r="F9578" s="168">
        <f t="shared" si="163"/>
        <v>93.43</v>
      </c>
    </row>
    <row r="9579" spans="1:6" s="45" customFormat="1" ht="14.25">
      <c r="A9579" s="229">
        <v>4011344</v>
      </c>
      <c r="B9579" s="21" t="s">
        <v>31</v>
      </c>
      <c r="C9579" s="32" t="s">
        <v>10375</v>
      </c>
      <c r="D9579" s="33" t="s">
        <v>44</v>
      </c>
      <c r="E9579" s="34">
        <v>53.14</v>
      </c>
      <c r="F9579" s="168">
        <f t="shared" si="163"/>
        <v>53.14</v>
      </c>
    </row>
    <row r="9580" spans="1:6" s="45" customFormat="1" ht="14.25">
      <c r="A9580" s="229">
        <v>4011341</v>
      </c>
      <c r="B9580" s="21" t="s">
        <v>31</v>
      </c>
      <c r="C9580" s="32" t="s">
        <v>10376</v>
      </c>
      <c r="D9580" s="33" t="s">
        <v>44</v>
      </c>
      <c r="E9580" s="34">
        <v>12.39</v>
      </c>
      <c r="F9580" s="168">
        <f t="shared" si="163"/>
        <v>12.39</v>
      </c>
    </row>
    <row r="9581" spans="1:6" s="45" customFormat="1" ht="14.25">
      <c r="A9581" s="229">
        <v>4011346</v>
      </c>
      <c r="B9581" s="21" t="s">
        <v>31</v>
      </c>
      <c r="C9581" s="32" t="s">
        <v>10377</v>
      </c>
      <c r="D9581" s="33" t="s">
        <v>44</v>
      </c>
      <c r="E9581" s="34">
        <v>8.6300000000000008</v>
      </c>
      <c r="F9581" s="168">
        <f t="shared" si="163"/>
        <v>8.6300000000000008</v>
      </c>
    </row>
    <row r="9582" spans="1:6" s="45" customFormat="1" ht="14.25">
      <c r="A9582" s="229">
        <v>4011211</v>
      </c>
      <c r="B9582" s="21" t="s">
        <v>31</v>
      </c>
      <c r="C9582" s="32" t="s">
        <v>10378</v>
      </c>
      <c r="D9582" s="33" t="s">
        <v>44</v>
      </c>
      <c r="E9582" s="34">
        <v>11.54</v>
      </c>
      <c r="F9582" s="168">
        <f t="shared" si="163"/>
        <v>11.54</v>
      </c>
    </row>
    <row r="9583" spans="1:6" s="45" customFormat="1" ht="14.25">
      <c r="A9583" s="229">
        <v>4011304</v>
      </c>
      <c r="B9583" s="21" t="s">
        <v>31</v>
      </c>
      <c r="C9583" s="32" t="s">
        <v>10379</v>
      </c>
      <c r="D9583" s="33" t="s">
        <v>44</v>
      </c>
      <c r="E9583" s="34">
        <v>50.26</v>
      </c>
      <c r="F9583" s="168">
        <f t="shared" ref="F9583:F9646" si="164">E9583*$F$5038</f>
        <v>50.26</v>
      </c>
    </row>
    <row r="9584" spans="1:6" s="45" customFormat="1" ht="14.25">
      <c r="A9584" s="229">
        <v>4011209</v>
      </c>
      <c r="B9584" s="21" t="s">
        <v>31</v>
      </c>
      <c r="C9584" s="32" t="s">
        <v>10380</v>
      </c>
      <c r="D9584" s="33" t="s">
        <v>45</v>
      </c>
      <c r="E9584" s="34">
        <v>1.1499999999999999</v>
      </c>
      <c r="F9584" s="168">
        <f t="shared" si="164"/>
        <v>1.1499999999999999</v>
      </c>
    </row>
    <row r="9585" spans="1:6" s="45" customFormat="1" ht="14.25">
      <c r="A9585" s="229">
        <v>4011210</v>
      </c>
      <c r="B9585" s="21" t="s">
        <v>31</v>
      </c>
      <c r="C9585" s="32" t="s">
        <v>10381</v>
      </c>
      <c r="D9585" s="33" t="s">
        <v>45</v>
      </c>
      <c r="E9585" s="34">
        <v>1.26</v>
      </c>
      <c r="F9585" s="168">
        <f t="shared" si="164"/>
        <v>1.26</v>
      </c>
    </row>
    <row r="9586" spans="1:6" s="45" customFormat="1" ht="14.25">
      <c r="A9586" s="229">
        <v>4011537</v>
      </c>
      <c r="B9586" s="21" t="s">
        <v>31</v>
      </c>
      <c r="C9586" s="32" t="s">
        <v>10382</v>
      </c>
      <c r="D9586" s="33" t="s">
        <v>21</v>
      </c>
      <c r="E9586" s="34">
        <v>19.13</v>
      </c>
      <c r="F9586" s="168">
        <f t="shared" si="164"/>
        <v>19.13</v>
      </c>
    </row>
    <row r="9587" spans="1:6" s="45" customFormat="1" ht="14.25">
      <c r="A9587" s="229">
        <v>4011218</v>
      </c>
      <c r="B9587" s="21" t="s">
        <v>31</v>
      </c>
      <c r="C9587" s="32" t="s">
        <v>10383</v>
      </c>
      <c r="D9587" s="33" t="s">
        <v>44</v>
      </c>
      <c r="E9587" s="34">
        <v>436.39</v>
      </c>
      <c r="F9587" s="168">
        <f t="shared" si="164"/>
        <v>436.39</v>
      </c>
    </row>
    <row r="9588" spans="1:6" s="45" customFormat="1" ht="14.25">
      <c r="A9588" s="229">
        <v>4011217</v>
      </c>
      <c r="B9588" s="21" t="s">
        <v>31</v>
      </c>
      <c r="C9588" s="32" t="s">
        <v>10384</v>
      </c>
      <c r="D9588" s="33" t="s">
        <v>44</v>
      </c>
      <c r="E9588" s="34">
        <v>284.10000000000002</v>
      </c>
      <c r="F9588" s="168">
        <f t="shared" si="164"/>
        <v>284.10000000000002</v>
      </c>
    </row>
    <row r="9589" spans="1:6" s="45" customFormat="1" ht="14.25">
      <c r="A9589" s="229">
        <v>4011214</v>
      </c>
      <c r="B9589" s="21" t="s">
        <v>31</v>
      </c>
      <c r="C9589" s="32" t="s">
        <v>10385</v>
      </c>
      <c r="D9589" s="33" t="s">
        <v>44</v>
      </c>
      <c r="E9589" s="34">
        <v>299.22000000000003</v>
      </c>
      <c r="F9589" s="168">
        <f t="shared" si="164"/>
        <v>299.22000000000003</v>
      </c>
    </row>
    <row r="9590" spans="1:6" s="45" customFormat="1" ht="14.25">
      <c r="A9590" s="229">
        <v>4011213</v>
      </c>
      <c r="B9590" s="21" t="s">
        <v>31</v>
      </c>
      <c r="C9590" s="32" t="s">
        <v>10386</v>
      </c>
      <c r="D9590" s="33" t="s">
        <v>44</v>
      </c>
      <c r="E9590" s="34">
        <v>172.87</v>
      </c>
      <c r="F9590" s="168">
        <f t="shared" si="164"/>
        <v>172.87</v>
      </c>
    </row>
    <row r="9591" spans="1:6" s="45" customFormat="1" ht="14.25">
      <c r="A9591" s="229">
        <v>4011227</v>
      </c>
      <c r="B9591" s="21" t="s">
        <v>31</v>
      </c>
      <c r="C9591" s="32" t="s">
        <v>10387</v>
      </c>
      <c r="D9591" s="33" t="s">
        <v>44</v>
      </c>
      <c r="E9591" s="34">
        <v>11.54</v>
      </c>
      <c r="F9591" s="168">
        <f t="shared" si="164"/>
        <v>11.54</v>
      </c>
    </row>
    <row r="9592" spans="1:6" s="45" customFormat="1" ht="14.25">
      <c r="A9592" s="229">
        <v>4011302</v>
      </c>
      <c r="B9592" s="21" t="s">
        <v>31</v>
      </c>
      <c r="C9592" s="32" t="s">
        <v>10388</v>
      </c>
      <c r="D9592" s="33" t="s">
        <v>44</v>
      </c>
      <c r="E9592" s="34">
        <v>61.56</v>
      </c>
      <c r="F9592" s="168">
        <f t="shared" si="164"/>
        <v>61.56</v>
      </c>
    </row>
    <row r="9593" spans="1:6" s="45" customFormat="1" ht="14.25">
      <c r="A9593" s="229">
        <v>4011300</v>
      </c>
      <c r="B9593" s="21" t="s">
        <v>31</v>
      </c>
      <c r="C9593" s="32" t="s">
        <v>10389</v>
      </c>
      <c r="D9593" s="33" t="s">
        <v>44</v>
      </c>
      <c r="E9593" s="34">
        <v>49.97</v>
      </c>
      <c r="F9593" s="168">
        <f t="shared" si="164"/>
        <v>49.97</v>
      </c>
    </row>
    <row r="9594" spans="1:6" s="45" customFormat="1" ht="14.25">
      <c r="A9594" s="229">
        <v>4011306</v>
      </c>
      <c r="B9594" s="21" t="s">
        <v>31</v>
      </c>
      <c r="C9594" s="32" t="s">
        <v>10390</v>
      </c>
      <c r="D9594" s="33" t="s">
        <v>44</v>
      </c>
      <c r="E9594" s="34">
        <v>77.709999999999994</v>
      </c>
      <c r="F9594" s="168">
        <f t="shared" si="164"/>
        <v>77.709999999999994</v>
      </c>
    </row>
    <row r="9595" spans="1:6" s="45" customFormat="1" ht="14.25">
      <c r="A9595" s="229">
        <v>4011303</v>
      </c>
      <c r="B9595" s="21" t="s">
        <v>31</v>
      </c>
      <c r="C9595" s="32" t="s">
        <v>10391</v>
      </c>
      <c r="D9595" s="33" t="s">
        <v>44</v>
      </c>
      <c r="E9595" s="34">
        <v>108.73</v>
      </c>
      <c r="F9595" s="168">
        <f t="shared" si="164"/>
        <v>108.73</v>
      </c>
    </row>
    <row r="9596" spans="1:6" s="45" customFormat="1" ht="14.25">
      <c r="A9596" s="229">
        <v>4011301</v>
      </c>
      <c r="B9596" s="21" t="s">
        <v>31</v>
      </c>
      <c r="C9596" s="32" t="s">
        <v>10392</v>
      </c>
      <c r="D9596" s="33" t="s">
        <v>44</v>
      </c>
      <c r="E9596" s="34">
        <v>98.62</v>
      </c>
      <c r="F9596" s="168">
        <f t="shared" si="164"/>
        <v>98.62</v>
      </c>
    </row>
    <row r="9597" spans="1:6" s="45" customFormat="1" ht="14.25">
      <c r="A9597" s="229">
        <v>4011228</v>
      </c>
      <c r="B9597" s="21" t="s">
        <v>31</v>
      </c>
      <c r="C9597" s="32" t="s">
        <v>10393</v>
      </c>
      <c r="D9597" s="33" t="s">
        <v>44</v>
      </c>
      <c r="E9597" s="34">
        <v>12.76</v>
      </c>
      <c r="F9597" s="168">
        <f t="shared" si="164"/>
        <v>12.76</v>
      </c>
    </row>
    <row r="9598" spans="1:6" s="45" customFormat="1" ht="14.25">
      <c r="A9598" s="229">
        <v>4011229</v>
      </c>
      <c r="B9598" s="21" t="s">
        <v>31</v>
      </c>
      <c r="C9598" s="32" t="s">
        <v>10394</v>
      </c>
      <c r="D9598" s="33" t="s">
        <v>44</v>
      </c>
      <c r="E9598" s="34">
        <v>31.2</v>
      </c>
      <c r="F9598" s="168">
        <f t="shared" si="164"/>
        <v>31.2</v>
      </c>
    </row>
    <row r="9599" spans="1:6" s="45" customFormat="1" ht="24">
      <c r="A9599" s="229">
        <v>4011231</v>
      </c>
      <c r="B9599" s="21" t="s">
        <v>31</v>
      </c>
      <c r="C9599" s="32" t="s">
        <v>10395</v>
      </c>
      <c r="D9599" s="33" t="s">
        <v>44</v>
      </c>
      <c r="E9599" s="34">
        <v>123.69</v>
      </c>
      <c r="F9599" s="168">
        <f t="shared" si="164"/>
        <v>123.69</v>
      </c>
    </row>
    <row r="9600" spans="1:6" s="45" customFormat="1" ht="24">
      <c r="A9600" s="229">
        <v>4011230</v>
      </c>
      <c r="B9600" s="21" t="s">
        <v>31</v>
      </c>
      <c r="C9600" s="32" t="s">
        <v>10396</v>
      </c>
      <c r="D9600" s="33" t="s">
        <v>44</v>
      </c>
      <c r="E9600" s="34">
        <v>84.61</v>
      </c>
      <c r="F9600" s="168">
        <f t="shared" si="164"/>
        <v>84.61</v>
      </c>
    </row>
    <row r="9601" spans="1:6" s="45" customFormat="1" ht="14.25">
      <c r="A9601" s="229">
        <v>4011235</v>
      </c>
      <c r="B9601" s="21" t="s">
        <v>31</v>
      </c>
      <c r="C9601" s="32" t="s">
        <v>10397</v>
      </c>
      <c r="D9601" s="33" t="s">
        <v>44</v>
      </c>
      <c r="E9601" s="34">
        <v>89.15</v>
      </c>
      <c r="F9601" s="168">
        <f t="shared" si="164"/>
        <v>89.15</v>
      </c>
    </row>
    <row r="9602" spans="1:6" s="45" customFormat="1" ht="14.25">
      <c r="A9602" s="229">
        <v>4011234</v>
      </c>
      <c r="B9602" s="21" t="s">
        <v>31</v>
      </c>
      <c r="C9602" s="32" t="s">
        <v>10398</v>
      </c>
      <c r="D9602" s="33" t="s">
        <v>44</v>
      </c>
      <c r="E9602" s="34">
        <v>48.86</v>
      </c>
      <c r="F9602" s="168">
        <f t="shared" si="164"/>
        <v>48.86</v>
      </c>
    </row>
    <row r="9603" spans="1:6" s="45" customFormat="1" ht="14.25">
      <c r="A9603" s="229">
        <v>4011233</v>
      </c>
      <c r="B9603" s="21" t="s">
        <v>31</v>
      </c>
      <c r="C9603" s="32" t="s">
        <v>10399</v>
      </c>
      <c r="D9603" s="33" t="s">
        <v>44</v>
      </c>
      <c r="E9603" s="34">
        <v>75.599999999999994</v>
      </c>
      <c r="F9603" s="168">
        <f t="shared" si="164"/>
        <v>75.599999999999994</v>
      </c>
    </row>
    <row r="9604" spans="1:6" s="45" customFormat="1" ht="14.25">
      <c r="A9604" s="229">
        <v>4011232</v>
      </c>
      <c r="B9604" s="21" t="s">
        <v>31</v>
      </c>
      <c r="C9604" s="32" t="s">
        <v>10400</v>
      </c>
      <c r="D9604" s="33" t="s">
        <v>44</v>
      </c>
      <c r="E9604" s="34">
        <v>35.31</v>
      </c>
      <c r="F9604" s="168">
        <f t="shared" si="164"/>
        <v>35.31</v>
      </c>
    </row>
    <row r="9605" spans="1:6" s="45" customFormat="1" ht="14.25">
      <c r="A9605" s="229">
        <v>4011372</v>
      </c>
      <c r="B9605" s="21" t="s">
        <v>31</v>
      </c>
      <c r="C9605" s="32" t="s">
        <v>10401</v>
      </c>
      <c r="D9605" s="33" t="s">
        <v>45</v>
      </c>
      <c r="E9605" s="34">
        <v>6.38</v>
      </c>
      <c r="F9605" s="168">
        <f t="shared" si="164"/>
        <v>6.38</v>
      </c>
    </row>
    <row r="9606" spans="1:6" s="45" customFormat="1" ht="14.25">
      <c r="A9606" s="229">
        <v>4011371</v>
      </c>
      <c r="B9606" s="21" t="s">
        <v>31</v>
      </c>
      <c r="C9606" s="32" t="s">
        <v>10402</v>
      </c>
      <c r="D9606" s="33" t="s">
        <v>45</v>
      </c>
      <c r="E9606" s="34">
        <v>4.01</v>
      </c>
      <c r="F9606" s="168">
        <f t="shared" si="164"/>
        <v>4.01</v>
      </c>
    </row>
    <row r="9607" spans="1:6" s="45" customFormat="1" ht="14.25">
      <c r="A9607" s="229">
        <v>4011378</v>
      </c>
      <c r="B9607" s="21" t="s">
        <v>31</v>
      </c>
      <c r="C9607" s="32" t="s">
        <v>10403</v>
      </c>
      <c r="D9607" s="33" t="s">
        <v>45</v>
      </c>
      <c r="E9607" s="34">
        <v>6.38</v>
      </c>
      <c r="F9607" s="168">
        <f t="shared" si="164"/>
        <v>6.38</v>
      </c>
    </row>
    <row r="9608" spans="1:6" s="45" customFormat="1" ht="14.25">
      <c r="A9608" s="229">
        <v>4011377</v>
      </c>
      <c r="B9608" s="21" t="s">
        <v>31</v>
      </c>
      <c r="C9608" s="32" t="s">
        <v>10404</v>
      </c>
      <c r="D9608" s="33" t="s">
        <v>45</v>
      </c>
      <c r="E9608" s="34">
        <v>4.01</v>
      </c>
      <c r="F9608" s="168">
        <f t="shared" si="164"/>
        <v>4.01</v>
      </c>
    </row>
    <row r="9609" spans="1:6" s="45" customFormat="1" ht="14.25">
      <c r="A9609" s="229">
        <v>4011368</v>
      </c>
      <c r="B9609" s="21" t="s">
        <v>31</v>
      </c>
      <c r="C9609" s="32" t="s">
        <v>10405</v>
      </c>
      <c r="D9609" s="33" t="s">
        <v>45</v>
      </c>
      <c r="E9609" s="34">
        <v>5.24</v>
      </c>
      <c r="F9609" s="168">
        <f t="shared" si="164"/>
        <v>5.24</v>
      </c>
    </row>
    <row r="9610" spans="1:6" s="45" customFormat="1" ht="14.25">
      <c r="A9610" s="229">
        <v>4011367</v>
      </c>
      <c r="B9610" s="21" t="s">
        <v>31</v>
      </c>
      <c r="C9610" s="32" t="s">
        <v>10406</v>
      </c>
      <c r="D9610" s="33" t="s">
        <v>45</v>
      </c>
      <c r="E9610" s="34">
        <v>2.87</v>
      </c>
      <c r="F9610" s="168">
        <f t="shared" si="164"/>
        <v>2.87</v>
      </c>
    </row>
    <row r="9611" spans="1:6" s="45" customFormat="1" ht="14.25">
      <c r="A9611" s="229">
        <v>4011374</v>
      </c>
      <c r="B9611" s="21" t="s">
        <v>31</v>
      </c>
      <c r="C9611" s="32" t="s">
        <v>10407</v>
      </c>
      <c r="D9611" s="33" t="s">
        <v>45</v>
      </c>
      <c r="E9611" s="34">
        <v>5.24</v>
      </c>
      <c r="F9611" s="168">
        <f t="shared" si="164"/>
        <v>5.24</v>
      </c>
    </row>
    <row r="9612" spans="1:6" s="45" customFormat="1" ht="14.25">
      <c r="A9612" s="229">
        <v>4011373</v>
      </c>
      <c r="B9612" s="21" t="s">
        <v>31</v>
      </c>
      <c r="C9612" s="32" t="s">
        <v>10408</v>
      </c>
      <c r="D9612" s="33" t="s">
        <v>45</v>
      </c>
      <c r="E9612" s="34">
        <v>2.87</v>
      </c>
      <c r="F9612" s="168">
        <f t="shared" si="164"/>
        <v>2.87</v>
      </c>
    </row>
    <row r="9613" spans="1:6" s="45" customFormat="1" ht="14.25">
      <c r="A9613" s="229">
        <v>4011370</v>
      </c>
      <c r="B9613" s="21" t="s">
        <v>31</v>
      </c>
      <c r="C9613" s="32" t="s">
        <v>10409</v>
      </c>
      <c r="D9613" s="33" t="s">
        <v>45</v>
      </c>
      <c r="E9613" s="34">
        <v>5.86</v>
      </c>
      <c r="F9613" s="168">
        <f t="shared" si="164"/>
        <v>5.86</v>
      </c>
    </row>
    <row r="9614" spans="1:6" s="45" customFormat="1" ht="14.25">
      <c r="A9614" s="229">
        <v>4011369</v>
      </c>
      <c r="B9614" s="21" t="s">
        <v>31</v>
      </c>
      <c r="C9614" s="32" t="s">
        <v>10410</v>
      </c>
      <c r="D9614" s="33" t="s">
        <v>45</v>
      </c>
      <c r="E9614" s="34">
        <v>3.49</v>
      </c>
      <c r="F9614" s="168">
        <f t="shared" si="164"/>
        <v>3.49</v>
      </c>
    </row>
    <row r="9615" spans="1:6" s="45" customFormat="1" ht="14.25">
      <c r="A9615" s="229">
        <v>4011376</v>
      </c>
      <c r="B9615" s="21" t="s">
        <v>31</v>
      </c>
      <c r="C9615" s="32" t="s">
        <v>10411</v>
      </c>
      <c r="D9615" s="33" t="s">
        <v>45</v>
      </c>
      <c r="E9615" s="34">
        <v>5.86</v>
      </c>
      <c r="F9615" s="168">
        <f t="shared" si="164"/>
        <v>5.86</v>
      </c>
    </row>
    <row r="9616" spans="1:6" s="45" customFormat="1" ht="14.25">
      <c r="A9616" s="229">
        <v>4011375</v>
      </c>
      <c r="B9616" s="21" t="s">
        <v>31</v>
      </c>
      <c r="C9616" s="32" t="s">
        <v>10412</v>
      </c>
      <c r="D9616" s="33" t="s">
        <v>45</v>
      </c>
      <c r="E9616" s="34">
        <v>3.49</v>
      </c>
      <c r="F9616" s="168">
        <f t="shared" si="164"/>
        <v>3.49</v>
      </c>
    </row>
    <row r="9617" spans="1:6" s="45" customFormat="1" ht="14.25">
      <c r="A9617" s="229">
        <v>4011360</v>
      </c>
      <c r="B9617" s="21" t="s">
        <v>31</v>
      </c>
      <c r="C9617" s="32" t="s">
        <v>10413</v>
      </c>
      <c r="D9617" s="33" t="s">
        <v>45</v>
      </c>
      <c r="E9617" s="34">
        <v>2.2799999999999998</v>
      </c>
      <c r="F9617" s="168">
        <f t="shared" si="164"/>
        <v>2.2799999999999998</v>
      </c>
    </row>
    <row r="9618" spans="1:6" s="45" customFormat="1" ht="14.25">
      <c r="A9618" s="229">
        <v>4011359</v>
      </c>
      <c r="B9618" s="21" t="s">
        <v>31</v>
      </c>
      <c r="C9618" s="32" t="s">
        <v>10414</v>
      </c>
      <c r="D9618" s="33" t="s">
        <v>45</v>
      </c>
      <c r="E9618" s="34">
        <v>1.46</v>
      </c>
      <c r="F9618" s="168">
        <f t="shared" si="164"/>
        <v>1.46</v>
      </c>
    </row>
    <row r="9619" spans="1:6" s="45" customFormat="1" ht="14.25">
      <c r="A9619" s="229">
        <v>4011366</v>
      </c>
      <c r="B9619" s="21" t="s">
        <v>31</v>
      </c>
      <c r="C9619" s="32" t="s">
        <v>10415</v>
      </c>
      <c r="D9619" s="33" t="s">
        <v>45</v>
      </c>
      <c r="E9619" s="34">
        <v>2.2799999999999998</v>
      </c>
      <c r="F9619" s="168">
        <f t="shared" si="164"/>
        <v>2.2799999999999998</v>
      </c>
    </row>
    <row r="9620" spans="1:6" s="45" customFormat="1" ht="14.25">
      <c r="A9620" s="229">
        <v>4011365</v>
      </c>
      <c r="B9620" s="21" t="s">
        <v>31</v>
      </c>
      <c r="C9620" s="32" t="s">
        <v>10416</v>
      </c>
      <c r="D9620" s="33" t="s">
        <v>45</v>
      </c>
      <c r="E9620" s="34">
        <v>1.46</v>
      </c>
      <c r="F9620" s="168">
        <f t="shared" si="164"/>
        <v>1.46</v>
      </c>
    </row>
    <row r="9621" spans="1:6" s="45" customFormat="1" ht="14.25">
      <c r="A9621" s="229">
        <v>4011356</v>
      </c>
      <c r="B9621" s="21" t="s">
        <v>31</v>
      </c>
      <c r="C9621" s="32" t="s">
        <v>10417</v>
      </c>
      <c r="D9621" s="33" t="s">
        <v>45</v>
      </c>
      <c r="E9621" s="34">
        <v>1.81</v>
      </c>
      <c r="F9621" s="168">
        <f t="shared" si="164"/>
        <v>1.81</v>
      </c>
    </row>
    <row r="9622" spans="1:6" s="45" customFormat="1" ht="14.25">
      <c r="A9622" s="229">
        <v>4011355</v>
      </c>
      <c r="B9622" s="21" t="s">
        <v>31</v>
      </c>
      <c r="C9622" s="32" t="s">
        <v>10418</v>
      </c>
      <c r="D9622" s="33" t="s">
        <v>45</v>
      </c>
      <c r="E9622" s="34">
        <v>0.99</v>
      </c>
      <c r="F9622" s="168">
        <f t="shared" si="164"/>
        <v>0.99</v>
      </c>
    </row>
    <row r="9623" spans="1:6" s="45" customFormat="1" ht="14.25">
      <c r="A9623" s="229">
        <v>4011362</v>
      </c>
      <c r="B9623" s="21" t="s">
        <v>31</v>
      </c>
      <c r="C9623" s="32" t="s">
        <v>10419</v>
      </c>
      <c r="D9623" s="33" t="s">
        <v>45</v>
      </c>
      <c r="E9623" s="34">
        <v>1.81</v>
      </c>
      <c r="F9623" s="168">
        <f t="shared" si="164"/>
        <v>1.81</v>
      </c>
    </row>
    <row r="9624" spans="1:6" s="45" customFormat="1" ht="14.25">
      <c r="A9624" s="229">
        <v>4011361</v>
      </c>
      <c r="B9624" s="21" t="s">
        <v>31</v>
      </c>
      <c r="C9624" s="32" t="s">
        <v>10420</v>
      </c>
      <c r="D9624" s="33" t="s">
        <v>45</v>
      </c>
      <c r="E9624" s="34">
        <v>0.99</v>
      </c>
      <c r="F9624" s="168">
        <f t="shared" si="164"/>
        <v>0.99</v>
      </c>
    </row>
    <row r="9625" spans="1:6" s="45" customFormat="1" ht="14.25">
      <c r="A9625" s="229">
        <v>4011358</v>
      </c>
      <c r="B9625" s="21" t="s">
        <v>31</v>
      </c>
      <c r="C9625" s="32" t="s">
        <v>10421</v>
      </c>
      <c r="D9625" s="33" t="s">
        <v>45</v>
      </c>
      <c r="E9625" s="34">
        <v>2.06</v>
      </c>
      <c r="F9625" s="168">
        <f t="shared" si="164"/>
        <v>2.06</v>
      </c>
    </row>
    <row r="9626" spans="1:6" s="45" customFormat="1" ht="14.25">
      <c r="A9626" s="229">
        <v>4011357</v>
      </c>
      <c r="B9626" s="21" t="s">
        <v>31</v>
      </c>
      <c r="C9626" s="32" t="s">
        <v>10422</v>
      </c>
      <c r="D9626" s="33" t="s">
        <v>45</v>
      </c>
      <c r="E9626" s="34">
        <v>1.23</v>
      </c>
      <c r="F9626" s="168">
        <f t="shared" si="164"/>
        <v>1.23</v>
      </c>
    </row>
    <row r="9627" spans="1:6" s="45" customFormat="1" ht="14.25">
      <c r="A9627" s="229">
        <v>4011364</v>
      </c>
      <c r="B9627" s="21" t="s">
        <v>31</v>
      </c>
      <c r="C9627" s="32" t="s">
        <v>10423</v>
      </c>
      <c r="D9627" s="33" t="s">
        <v>45</v>
      </c>
      <c r="E9627" s="34">
        <v>2.06</v>
      </c>
      <c r="F9627" s="168">
        <f t="shared" si="164"/>
        <v>2.06</v>
      </c>
    </row>
    <row r="9628" spans="1:6" s="45" customFormat="1" ht="14.25">
      <c r="A9628" s="229">
        <v>4011363</v>
      </c>
      <c r="B9628" s="21" t="s">
        <v>31</v>
      </c>
      <c r="C9628" s="32" t="s">
        <v>10424</v>
      </c>
      <c r="D9628" s="33" t="s">
        <v>45</v>
      </c>
      <c r="E9628" s="34">
        <v>1.23</v>
      </c>
      <c r="F9628" s="168">
        <f t="shared" si="164"/>
        <v>1.23</v>
      </c>
    </row>
    <row r="9629" spans="1:6" s="45" customFormat="1" ht="14.25">
      <c r="A9629" s="229">
        <v>4011384</v>
      </c>
      <c r="B9629" s="21" t="s">
        <v>31</v>
      </c>
      <c r="C9629" s="32" t="s">
        <v>10425</v>
      </c>
      <c r="D9629" s="33" t="s">
        <v>45</v>
      </c>
      <c r="E9629" s="34">
        <v>6.87</v>
      </c>
      <c r="F9629" s="168">
        <f t="shared" si="164"/>
        <v>6.87</v>
      </c>
    </row>
    <row r="9630" spans="1:6" s="45" customFormat="1" ht="14.25">
      <c r="A9630" s="229">
        <v>4011383</v>
      </c>
      <c r="B9630" s="21" t="s">
        <v>31</v>
      </c>
      <c r="C9630" s="32" t="s">
        <v>10426</v>
      </c>
      <c r="D9630" s="33" t="s">
        <v>45</v>
      </c>
      <c r="E9630" s="34">
        <v>4.3899999999999997</v>
      </c>
      <c r="F9630" s="168">
        <f t="shared" si="164"/>
        <v>4.3899999999999997</v>
      </c>
    </row>
    <row r="9631" spans="1:6" s="45" customFormat="1" ht="14.25">
      <c r="A9631" s="229">
        <v>4011390</v>
      </c>
      <c r="B9631" s="21" t="s">
        <v>31</v>
      </c>
      <c r="C9631" s="32" t="s">
        <v>10427</v>
      </c>
      <c r="D9631" s="33" t="s">
        <v>45</v>
      </c>
      <c r="E9631" s="34">
        <v>6.87</v>
      </c>
      <c r="F9631" s="168">
        <f t="shared" si="164"/>
        <v>6.87</v>
      </c>
    </row>
    <row r="9632" spans="1:6" s="45" customFormat="1" ht="14.25">
      <c r="A9632" s="229">
        <v>4011389</v>
      </c>
      <c r="B9632" s="21" t="s">
        <v>31</v>
      </c>
      <c r="C9632" s="32" t="s">
        <v>10428</v>
      </c>
      <c r="D9632" s="33" t="s">
        <v>45</v>
      </c>
      <c r="E9632" s="34">
        <v>4.3899999999999997</v>
      </c>
      <c r="F9632" s="168">
        <f t="shared" si="164"/>
        <v>4.3899999999999997</v>
      </c>
    </row>
    <row r="9633" spans="1:6" s="45" customFormat="1" ht="14.25">
      <c r="A9633" s="229">
        <v>4011380</v>
      </c>
      <c r="B9633" s="21" t="s">
        <v>31</v>
      </c>
      <c r="C9633" s="32" t="s">
        <v>10429</v>
      </c>
      <c r="D9633" s="33" t="s">
        <v>45</v>
      </c>
      <c r="E9633" s="34">
        <v>5.74</v>
      </c>
      <c r="F9633" s="168">
        <f t="shared" si="164"/>
        <v>5.74</v>
      </c>
    </row>
    <row r="9634" spans="1:6" s="45" customFormat="1" ht="14.25">
      <c r="A9634" s="229">
        <v>4011379</v>
      </c>
      <c r="B9634" s="21" t="s">
        <v>31</v>
      </c>
      <c r="C9634" s="32" t="s">
        <v>10430</v>
      </c>
      <c r="D9634" s="33" t="s">
        <v>45</v>
      </c>
      <c r="E9634" s="34">
        <v>3.25</v>
      </c>
      <c r="F9634" s="168">
        <f t="shared" si="164"/>
        <v>3.25</v>
      </c>
    </row>
    <row r="9635" spans="1:6" s="45" customFormat="1" ht="14.25">
      <c r="A9635" s="229">
        <v>4011386</v>
      </c>
      <c r="B9635" s="21" t="s">
        <v>31</v>
      </c>
      <c r="C9635" s="32" t="s">
        <v>10431</v>
      </c>
      <c r="D9635" s="33" t="s">
        <v>45</v>
      </c>
      <c r="E9635" s="34">
        <v>5.74</v>
      </c>
      <c r="F9635" s="168">
        <f t="shared" si="164"/>
        <v>5.74</v>
      </c>
    </row>
    <row r="9636" spans="1:6" s="45" customFormat="1" ht="14.25">
      <c r="A9636" s="229">
        <v>4011385</v>
      </c>
      <c r="B9636" s="21" t="s">
        <v>31</v>
      </c>
      <c r="C9636" s="32" t="s">
        <v>10432</v>
      </c>
      <c r="D9636" s="33" t="s">
        <v>45</v>
      </c>
      <c r="E9636" s="34">
        <v>3.25</v>
      </c>
      <c r="F9636" s="168">
        <f t="shared" si="164"/>
        <v>3.25</v>
      </c>
    </row>
    <row r="9637" spans="1:6" s="45" customFormat="1" ht="14.25">
      <c r="A9637" s="229">
        <v>4011382</v>
      </c>
      <c r="B9637" s="21" t="s">
        <v>31</v>
      </c>
      <c r="C9637" s="32" t="s">
        <v>10433</v>
      </c>
      <c r="D9637" s="33" t="s">
        <v>45</v>
      </c>
      <c r="E9637" s="34">
        <v>6.35</v>
      </c>
      <c r="F9637" s="168">
        <f t="shared" si="164"/>
        <v>6.35</v>
      </c>
    </row>
    <row r="9638" spans="1:6" s="45" customFormat="1" ht="14.25">
      <c r="A9638" s="229">
        <v>4011381</v>
      </c>
      <c r="B9638" s="21" t="s">
        <v>31</v>
      </c>
      <c r="C9638" s="32" t="s">
        <v>10434</v>
      </c>
      <c r="D9638" s="33" t="s">
        <v>45</v>
      </c>
      <c r="E9638" s="34">
        <v>3.87</v>
      </c>
      <c r="F9638" s="168">
        <f t="shared" si="164"/>
        <v>3.87</v>
      </c>
    </row>
    <row r="9639" spans="1:6" s="45" customFormat="1" ht="14.25">
      <c r="A9639" s="229">
        <v>4011388</v>
      </c>
      <c r="B9639" s="21" t="s">
        <v>31</v>
      </c>
      <c r="C9639" s="32" t="s">
        <v>10435</v>
      </c>
      <c r="D9639" s="33" t="s">
        <v>45</v>
      </c>
      <c r="E9639" s="34">
        <v>6.35</v>
      </c>
      <c r="F9639" s="168">
        <f t="shared" si="164"/>
        <v>6.35</v>
      </c>
    </row>
    <row r="9640" spans="1:6" s="45" customFormat="1" ht="14.25">
      <c r="A9640" s="229">
        <v>4011387</v>
      </c>
      <c r="B9640" s="21" t="s">
        <v>31</v>
      </c>
      <c r="C9640" s="32" t="s">
        <v>10436</v>
      </c>
      <c r="D9640" s="33" t="s">
        <v>45</v>
      </c>
      <c r="E9640" s="34">
        <v>3.87</v>
      </c>
      <c r="F9640" s="168">
        <f t="shared" si="164"/>
        <v>3.87</v>
      </c>
    </row>
    <row r="9641" spans="1:6" s="45" customFormat="1" ht="14.25">
      <c r="A9641" s="229">
        <v>4011212</v>
      </c>
      <c r="B9641" s="21" t="s">
        <v>31</v>
      </c>
      <c r="C9641" s="32" t="s">
        <v>10437</v>
      </c>
      <c r="D9641" s="33" t="s">
        <v>45</v>
      </c>
      <c r="E9641" s="34">
        <v>7.0000000000000007E-2</v>
      </c>
      <c r="F9641" s="168">
        <f t="shared" si="164"/>
        <v>7.0000000000000007E-2</v>
      </c>
    </row>
    <row r="9642" spans="1:6" s="45" customFormat="1" ht="14.25">
      <c r="A9642" s="229">
        <v>4208197</v>
      </c>
      <c r="B9642" s="21" t="s">
        <v>31</v>
      </c>
      <c r="C9642" s="32" t="s">
        <v>10438</v>
      </c>
      <c r="D9642" s="33" t="s">
        <v>20</v>
      </c>
      <c r="E9642" s="34">
        <v>13764.45</v>
      </c>
      <c r="F9642" s="168">
        <f t="shared" si="164"/>
        <v>13764.45</v>
      </c>
    </row>
    <row r="9643" spans="1:6" s="45" customFormat="1" ht="14.25">
      <c r="A9643" s="229">
        <v>4208158</v>
      </c>
      <c r="B9643" s="21" t="s">
        <v>31</v>
      </c>
      <c r="C9643" s="32" t="s">
        <v>10439</v>
      </c>
      <c r="D9643" s="33" t="s">
        <v>20</v>
      </c>
      <c r="E9643" s="34">
        <v>18125.060000000001</v>
      </c>
      <c r="F9643" s="168">
        <f t="shared" si="164"/>
        <v>18125.060000000001</v>
      </c>
    </row>
    <row r="9644" spans="1:6" s="45" customFormat="1" ht="14.25">
      <c r="A9644" s="229">
        <v>4208198</v>
      </c>
      <c r="B9644" s="21" t="s">
        <v>31</v>
      </c>
      <c r="C9644" s="32" t="s">
        <v>10440</v>
      </c>
      <c r="D9644" s="33" t="s">
        <v>20</v>
      </c>
      <c r="E9644" s="34">
        <v>21737.52</v>
      </c>
      <c r="F9644" s="168">
        <f t="shared" si="164"/>
        <v>21737.52</v>
      </c>
    </row>
    <row r="9645" spans="1:6" s="45" customFormat="1" ht="14.25">
      <c r="A9645" s="229">
        <v>4208159</v>
      </c>
      <c r="B9645" s="21" t="s">
        <v>31</v>
      </c>
      <c r="C9645" s="32" t="s">
        <v>10441</v>
      </c>
      <c r="D9645" s="33" t="s">
        <v>20</v>
      </c>
      <c r="E9645" s="34">
        <v>29002.73</v>
      </c>
      <c r="F9645" s="168">
        <f t="shared" si="164"/>
        <v>29002.73</v>
      </c>
    </row>
    <row r="9646" spans="1:6" s="45" customFormat="1" ht="14.25">
      <c r="A9646" s="229">
        <v>4208160</v>
      </c>
      <c r="B9646" s="21" t="s">
        <v>31</v>
      </c>
      <c r="C9646" s="32" t="s">
        <v>10442</v>
      </c>
      <c r="D9646" s="33" t="s">
        <v>20</v>
      </c>
      <c r="E9646" s="34">
        <v>34386.730000000003</v>
      </c>
      <c r="F9646" s="168">
        <f t="shared" si="164"/>
        <v>34386.730000000003</v>
      </c>
    </row>
    <row r="9647" spans="1:6" s="45" customFormat="1" ht="14.25">
      <c r="A9647" s="229">
        <v>4208199</v>
      </c>
      <c r="B9647" s="21" t="s">
        <v>31</v>
      </c>
      <c r="C9647" s="32" t="s">
        <v>10443</v>
      </c>
      <c r="D9647" s="33" t="s">
        <v>20</v>
      </c>
      <c r="E9647" s="34">
        <v>39766.35</v>
      </c>
      <c r="F9647" s="168">
        <f t="shared" ref="F9647:F9710" si="165">E9647*$F$5038</f>
        <v>39766.35</v>
      </c>
    </row>
    <row r="9648" spans="1:6" s="45" customFormat="1" ht="14.25">
      <c r="A9648" s="229">
        <v>4208161</v>
      </c>
      <c r="B9648" s="21" t="s">
        <v>31</v>
      </c>
      <c r="C9648" s="32" t="s">
        <v>10444</v>
      </c>
      <c r="D9648" s="33" t="s">
        <v>20</v>
      </c>
      <c r="E9648" s="34">
        <v>50182.93</v>
      </c>
      <c r="F9648" s="168">
        <f t="shared" si="165"/>
        <v>50182.93</v>
      </c>
    </row>
    <row r="9649" spans="1:6" s="45" customFormat="1" ht="14.25">
      <c r="A9649" s="229">
        <v>4208162</v>
      </c>
      <c r="B9649" s="21" t="s">
        <v>31</v>
      </c>
      <c r="C9649" s="32" t="s">
        <v>10445</v>
      </c>
      <c r="D9649" s="33" t="s">
        <v>20</v>
      </c>
      <c r="E9649" s="34">
        <v>55333.87</v>
      </c>
      <c r="F9649" s="168">
        <f t="shared" si="165"/>
        <v>55333.87</v>
      </c>
    </row>
    <row r="9650" spans="1:6" s="45" customFormat="1" ht="14.25">
      <c r="A9650" s="229">
        <v>4208163</v>
      </c>
      <c r="B9650" s="21" t="s">
        <v>31</v>
      </c>
      <c r="C9650" s="32" t="s">
        <v>10446</v>
      </c>
      <c r="D9650" s="33" t="s">
        <v>20</v>
      </c>
      <c r="E9650" s="34">
        <v>65828.479999999996</v>
      </c>
      <c r="F9650" s="168">
        <f t="shared" si="165"/>
        <v>65828.479999999996</v>
      </c>
    </row>
    <row r="9651" spans="1:6" s="45" customFormat="1" ht="14.25">
      <c r="A9651" s="229">
        <v>4208200</v>
      </c>
      <c r="B9651" s="21" t="s">
        <v>31</v>
      </c>
      <c r="C9651" s="32" t="s">
        <v>10447</v>
      </c>
      <c r="D9651" s="33" t="s">
        <v>20</v>
      </c>
      <c r="E9651" s="34">
        <v>76580.490000000005</v>
      </c>
      <c r="F9651" s="168">
        <f t="shared" si="165"/>
        <v>76580.490000000005</v>
      </c>
    </row>
    <row r="9652" spans="1:6" s="45" customFormat="1" ht="14.25">
      <c r="A9652" s="229">
        <v>4208164</v>
      </c>
      <c r="B9652" s="21" t="s">
        <v>31</v>
      </c>
      <c r="C9652" s="32" t="s">
        <v>10448</v>
      </c>
      <c r="D9652" s="33" t="s">
        <v>20</v>
      </c>
      <c r="E9652" s="34">
        <v>81587.23</v>
      </c>
      <c r="F9652" s="168">
        <f t="shared" si="165"/>
        <v>81587.23</v>
      </c>
    </row>
    <row r="9653" spans="1:6" s="45" customFormat="1" ht="14.25">
      <c r="A9653" s="229">
        <v>4208201</v>
      </c>
      <c r="B9653" s="21" t="s">
        <v>31</v>
      </c>
      <c r="C9653" s="32" t="s">
        <v>10449</v>
      </c>
      <c r="D9653" s="33" t="s">
        <v>20</v>
      </c>
      <c r="E9653" s="34">
        <v>24071.72</v>
      </c>
      <c r="F9653" s="168">
        <f t="shared" si="165"/>
        <v>24071.72</v>
      </c>
    </row>
    <row r="9654" spans="1:6" s="45" customFormat="1" ht="14.25">
      <c r="A9654" s="229">
        <v>4208151</v>
      </c>
      <c r="B9654" s="21" t="s">
        <v>31</v>
      </c>
      <c r="C9654" s="32" t="s">
        <v>10450</v>
      </c>
      <c r="D9654" s="33" t="s">
        <v>20</v>
      </c>
      <c r="E9654" s="34">
        <v>31479.62</v>
      </c>
      <c r="F9654" s="168">
        <f t="shared" si="165"/>
        <v>31479.62</v>
      </c>
    </row>
    <row r="9655" spans="1:6" s="45" customFormat="1" ht="14.25">
      <c r="A9655" s="229">
        <v>4208202</v>
      </c>
      <c r="B9655" s="21" t="s">
        <v>31</v>
      </c>
      <c r="C9655" s="32" t="s">
        <v>10451</v>
      </c>
      <c r="D9655" s="33" t="s">
        <v>20</v>
      </c>
      <c r="E9655" s="34">
        <v>37294.15</v>
      </c>
      <c r="F9655" s="168">
        <f t="shared" si="165"/>
        <v>37294.15</v>
      </c>
    </row>
    <row r="9656" spans="1:6" s="45" customFormat="1" ht="14.25">
      <c r="A9656" s="229">
        <v>4208152</v>
      </c>
      <c r="B9656" s="21" t="s">
        <v>31</v>
      </c>
      <c r="C9656" s="32" t="s">
        <v>10452</v>
      </c>
      <c r="D9656" s="33" t="s">
        <v>20</v>
      </c>
      <c r="E9656" s="34">
        <v>50208.12</v>
      </c>
      <c r="F9656" s="168">
        <f t="shared" si="165"/>
        <v>50208.12</v>
      </c>
    </row>
    <row r="9657" spans="1:6" s="45" customFormat="1" ht="14.25">
      <c r="A9657" s="229">
        <v>4208153</v>
      </c>
      <c r="B9657" s="21" t="s">
        <v>31</v>
      </c>
      <c r="C9657" s="32" t="s">
        <v>10453</v>
      </c>
      <c r="D9657" s="33" t="s">
        <v>20</v>
      </c>
      <c r="E9657" s="34">
        <v>59511.77</v>
      </c>
      <c r="F9657" s="168">
        <f t="shared" si="165"/>
        <v>59511.77</v>
      </c>
    </row>
    <row r="9658" spans="1:6" s="45" customFormat="1" ht="14.25">
      <c r="A9658" s="229">
        <v>4208203</v>
      </c>
      <c r="B9658" s="21" t="s">
        <v>31</v>
      </c>
      <c r="C9658" s="32" t="s">
        <v>10454</v>
      </c>
      <c r="D9658" s="33" t="s">
        <v>20</v>
      </c>
      <c r="E9658" s="34">
        <v>68900.570000000007</v>
      </c>
      <c r="F9658" s="168">
        <f t="shared" si="165"/>
        <v>68900.570000000007</v>
      </c>
    </row>
    <row r="9659" spans="1:6" s="45" customFormat="1" ht="14.25">
      <c r="A9659" s="229">
        <v>4208154</v>
      </c>
      <c r="B9659" s="21" t="s">
        <v>31</v>
      </c>
      <c r="C9659" s="32" t="s">
        <v>10455</v>
      </c>
      <c r="D9659" s="33" t="s">
        <v>20</v>
      </c>
      <c r="E9659" s="34">
        <v>86922.559999999998</v>
      </c>
      <c r="F9659" s="168">
        <f t="shared" si="165"/>
        <v>86922.559999999998</v>
      </c>
    </row>
    <row r="9660" spans="1:6" s="45" customFormat="1" ht="14.25">
      <c r="A9660" s="229">
        <v>4208155</v>
      </c>
      <c r="B9660" s="21" t="s">
        <v>31</v>
      </c>
      <c r="C9660" s="32" t="s">
        <v>10456</v>
      </c>
      <c r="D9660" s="33" t="s">
        <v>20</v>
      </c>
      <c r="E9660" s="34">
        <v>96460.49</v>
      </c>
      <c r="F9660" s="168">
        <f t="shared" si="165"/>
        <v>96460.49</v>
      </c>
    </row>
    <row r="9661" spans="1:6" s="45" customFormat="1" ht="14.25">
      <c r="A9661" s="229">
        <v>4208156</v>
      </c>
      <c r="B9661" s="21" t="s">
        <v>31</v>
      </c>
      <c r="C9661" s="32" t="s">
        <v>10457</v>
      </c>
      <c r="D9661" s="33" t="s">
        <v>20</v>
      </c>
      <c r="E9661" s="34">
        <v>114817.97</v>
      </c>
      <c r="F9661" s="168">
        <f t="shared" si="165"/>
        <v>114817.97</v>
      </c>
    </row>
    <row r="9662" spans="1:6" s="45" customFormat="1" ht="14.25">
      <c r="A9662" s="229">
        <v>4208204</v>
      </c>
      <c r="B9662" s="21" t="s">
        <v>31</v>
      </c>
      <c r="C9662" s="32" t="s">
        <v>10458</v>
      </c>
      <c r="D9662" s="33" t="s">
        <v>20</v>
      </c>
      <c r="E9662" s="34">
        <v>133495.19</v>
      </c>
      <c r="F9662" s="168">
        <f t="shared" si="165"/>
        <v>133495.19</v>
      </c>
    </row>
    <row r="9663" spans="1:6" s="45" customFormat="1" ht="14.25">
      <c r="A9663" s="229">
        <v>4208157</v>
      </c>
      <c r="B9663" s="21" t="s">
        <v>31</v>
      </c>
      <c r="C9663" s="32" t="s">
        <v>10459</v>
      </c>
      <c r="D9663" s="33" t="s">
        <v>20</v>
      </c>
      <c r="E9663" s="34">
        <v>142563.69</v>
      </c>
      <c r="F9663" s="168">
        <f t="shared" si="165"/>
        <v>142563.69</v>
      </c>
    </row>
    <row r="9664" spans="1:6" s="45" customFormat="1" ht="14.25">
      <c r="A9664" s="229">
        <v>4208127</v>
      </c>
      <c r="B9664" s="21" t="s">
        <v>31</v>
      </c>
      <c r="C9664" s="32" t="s">
        <v>10460</v>
      </c>
      <c r="D9664" s="33" t="s">
        <v>23</v>
      </c>
      <c r="E9664" s="34">
        <v>27.53</v>
      </c>
      <c r="F9664" s="168">
        <f t="shared" si="165"/>
        <v>27.53</v>
      </c>
    </row>
    <row r="9665" spans="1:6" s="45" customFormat="1" ht="24">
      <c r="A9665" s="229">
        <v>4208196</v>
      </c>
      <c r="B9665" s="21" t="s">
        <v>31</v>
      </c>
      <c r="C9665" s="32" t="s">
        <v>10461</v>
      </c>
      <c r="D9665" s="33" t="s">
        <v>20</v>
      </c>
      <c r="E9665" s="34">
        <v>2676.26</v>
      </c>
      <c r="F9665" s="168">
        <f t="shared" si="165"/>
        <v>2676.26</v>
      </c>
    </row>
    <row r="9666" spans="1:6" s="45" customFormat="1" ht="14.25">
      <c r="A9666" s="229">
        <v>4208209</v>
      </c>
      <c r="B9666" s="21" t="s">
        <v>31</v>
      </c>
      <c r="C9666" s="32" t="s">
        <v>10462</v>
      </c>
      <c r="D9666" s="33" t="s">
        <v>20</v>
      </c>
      <c r="E9666" s="34">
        <v>11296.25</v>
      </c>
      <c r="F9666" s="168">
        <f t="shared" si="165"/>
        <v>11296.25</v>
      </c>
    </row>
    <row r="9667" spans="1:6" s="45" customFormat="1" ht="14.25">
      <c r="A9667" s="229">
        <v>4208206</v>
      </c>
      <c r="B9667" s="21" t="s">
        <v>31</v>
      </c>
      <c r="C9667" s="32" t="s">
        <v>10463</v>
      </c>
      <c r="D9667" s="33" t="s">
        <v>25</v>
      </c>
      <c r="E9667" s="34">
        <v>125.65</v>
      </c>
      <c r="F9667" s="168">
        <f t="shared" si="165"/>
        <v>125.65</v>
      </c>
    </row>
    <row r="9668" spans="1:6" s="45" customFormat="1" ht="14.25">
      <c r="A9668" s="229">
        <v>4208210</v>
      </c>
      <c r="B9668" s="21" t="s">
        <v>31</v>
      </c>
      <c r="C9668" s="32" t="s">
        <v>10464</v>
      </c>
      <c r="D9668" s="33" t="s">
        <v>20</v>
      </c>
      <c r="E9668" s="34">
        <v>25715.439999999999</v>
      </c>
      <c r="F9668" s="168">
        <f t="shared" si="165"/>
        <v>25715.439999999999</v>
      </c>
    </row>
    <row r="9669" spans="1:6" s="45" customFormat="1" ht="14.25">
      <c r="A9669" s="229">
        <v>4208195</v>
      </c>
      <c r="B9669" s="21" t="s">
        <v>31</v>
      </c>
      <c r="C9669" s="32" t="s">
        <v>10465</v>
      </c>
      <c r="D9669" s="33" t="s">
        <v>20</v>
      </c>
      <c r="E9669" s="34">
        <v>13793.3</v>
      </c>
      <c r="F9669" s="168">
        <f t="shared" si="165"/>
        <v>13793.3</v>
      </c>
    </row>
    <row r="9670" spans="1:6" s="45" customFormat="1" ht="14.25">
      <c r="A9670" s="229">
        <v>4208208</v>
      </c>
      <c r="B9670" s="21" t="s">
        <v>31</v>
      </c>
      <c r="C9670" s="32" t="s">
        <v>10466</v>
      </c>
      <c r="D9670" s="33" t="s">
        <v>25</v>
      </c>
      <c r="E9670" s="34">
        <v>595.23</v>
      </c>
      <c r="F9670" s="168">
        <f t="shared" si="165"/>
        <v>595.23</v>
      </c>
    </row>
    <row r="9671" spans="1:6" s="45" customFormat="1" ht="14.25">
      <c r="A9671" s="229">
        <v>4208135</v>
      </c>
      <c r="B9671" s="21" t="s">
        <v>31</v>
      </c>
      <c r="C9671" s="32" t="s">
        <v>10467</v>
      </c>
      <c r="D9671" s="33" t="s">
        <v>21</v>
      </c>
      <c r="E9671" s="34">
        <v>1769.48</v>
      </c>
      <c r="F9671" s="168">
        <f t="shared" si="165"/>
        <v>1769.48</v>
      </c>
    </row>
    <row r="9672" spans="1:6" s="45" customFormat="1" ht="14.25">
      <c r="A9672" s="229">
        <v>4208136</v>
      </c>
      <c r="B9672" s="21" t="s">
        <v>31</v>
      </c>
      <c r="C9672" s="32" t="s">
        <v>10468</v>
      </c>
      <c r="D9672" s="33" t="s">
        <v>21</v>
      </c>
      <c r="E9672" s="34">
        <v>2013.52</v>
      </c>
      <c r="F9672" s="168">
        <f t="shared" si="165"/>
        <v>2013.52</v>
      </c>
    </row>
    <row r="9673" spans="1:6" s="45" customFormat="1" ht="14.25">
      <c r="A9673" s="229">
        <v>4208137</v>
      </c>
      <c r="B9673" s="21" t="s">
        <v>31</v>
      </c>
      <c r="C9673" s="32" t="s">
        <v>10469</v>
      </c>
      <c r="D9673" s="33" t="s">
        <v>21</v>
      </c>
      <c r="E9673" s="34">
        <v>2312.19</v>
      </c>
      <c r="F9673" s="168">
        <f t="shared" si="165"/>
        <v>2312.19</v>
      </c>
    </row>
    <row r="9674" spans="1:6" s="45" customFormat="1" ht="14.25">
      <c r="A9674" s="229">
        <v>4208138</v>
      </c>
      <c r="B9674" s="21" t="s">
        <v>31</v>
      </c>
      <c r="C9674" s="32" t="s">
        <v>10470</v>
      </c>
      <c r="D9674" s="33" t="s">
        <v>21</v>
      </c>
      <c r="E9674" s="34">
        <v>2602.62</v>
      </c>
      <c r="F9674" s="168">
        <f t="shared" si="165"/>
        <v>2602.62</v>
      </c>
    </row>
    <row r="9675" spans="1:6" s="45" customFormat="1" ht="14.25">
      <c r="A9675" s="229">
        <v>4208139</v>
      </c>
      <c r="B9675" s="21" t="s">
        <v>31</v>
      </c>
      <c r="C9675" s="32" t="s">
        <v>10471</v>
      </c>
      <c r="D9675" s="33" t="s">
        <v>21</v>
      </c>
      <c r="E9675" s="34">
        <v>2606.2199999999998</v>
      </c>
      <c r="F9675" s="168">
        <f t="shared" si="165"/>
        <v>2606.2199999999998</v>
      </c>
    </row>
    <row r="9676" spans="1:6" s="45" customFormat="1" ht="14.25">
      <c r="A9676" s="229">
        <v>4208140</v>
      </c>
      <c r="B9676" s="21" t="s">
        <v>31</v>
      </c>
      <c r="C9676" s="32" t="s">
        <v>10472</v>
      </c>
      <c r="D9676" s="33" t="s">
        <v>21</v>
      </c>
      <c r="E9676" s="34">
        <v>3238.79</v>
      </c>
      <c r="F9676" s="168">
        <f t="shared" si="165"/>
        <v>3238.79</v>
      </c>
    </row>
    <row r="9677" spans="1:6" s="45" customFormat="1" ht="14.25">
      <c r="A9677" s="229">
        <v>4208141</v>
      </c>
      <c r="B9677" s="21" t="s">
        <v>31</v>
      </c>
      <c r="C9677" s="32" t="s">
        <v>10473</v>
      </c>
      <c r="D9677" s="33" t="s">
        <v>21</v>
      </c>
      <c r="E9677" s="34">
        <v>3247.94</v>
      </c>
      <c r="F9677" s="168">
        <f t="shared" si="165"/>
        <v>3247.94</v>
      </c>
    </row>
    <row r="9678" spans="1:6" s="45" customFormat="1" ht="14.25">
      <c r="A9678" s="229">
        <v>4208212</v>
      </c>
      <c r="B9678" s="21" t="s">
        <v>31</v>
      </c>
      <c r="C9678" s="32" t="s">
        <v>10474</v>
      </c>
      <c r="D9678" s="33" t="s">
        <v>21</v>
      </c>
      <c r="E9678" s="34">
        <v>3249.67</v>
      </c>
      <c r="F9678" s="168">
        <f t="shared" si="165"/>
        <v>3249.67</v>
      </c>
    </row>
    <row r="9679" spans="1:6" s="45" customFormat="1" ht="14.25">
      <c r="A9679" s="229">
        <v>4208213</v>
      </c>
      <c r="B9679" s="21" t="s">
        <v>31</v>
      </c>
      <c r="C9679" s="32" t="s">
        <v>10475</v>
      </c>
      <c r="D9679" s="33" t="s">
        <v>21</v>
      </c>
      <c r="E9679" s="34">
        <v>3736.83</v>
      </c>
      <c r="F9679" s="168">
        <f t="shared" si="165"/>
        <v>3736.83</v>
      </c>
    </row>
    <row r="9680" spans="1:6" s="45" customFormat="1" ht="14.25">
      <c r="A9680" s="229">
        <v>4208214</v>
      </c>
      <c r="B9680" s="21" t="s">
        <v>31</v>
      </c>
      <c r="C9680" s="32" t="s">
        <v>10476</v>
      </c>
      <c r="D9680" s="33" t="s">
        <v>21</v>
      </c>
      <c r="E9680" s="34">
        <v>4227.41</v>
      </c>
      <c r="F9680" s="168">
        <f t="shared" si="165"/>
        <v>4227.41</v>
      </c>
    </row>
    <row r="9681" spans="1:6" s="45" customFormat="1" ht="14.25">
      <c r="A9681" s="229">
        <v>4208215</v>
      </c>
      <c r="B9681" s="21" t="s">
        <v>31</v>
      </c>
      <c r="C9681" s="32" t="s">
        <v>10477</v>
      </c>
      <c r="D9681" s="33" t="s">
        <v>21</v>
      </c>
      <c r="E9681" s="34">
        <v>4233.3500000000004</v>
      </c>
      <c r="F9681" s="168">
        <f t="shared" si="165"/>
        <v>4233.3500000000004</v>
      </c>
    </row>
    <row r="9682" spans="1:6" s="45" customFormat="1" ht="14.25">
      <c r="A9682" s="229">
        <v>4208216</v>
      </c>
      <c r="B9682" s="21" t="s">
        <v>31</v>
      </c>
      <c r="C9682" s="32" t="s">
        <v>10478</v>
      </c>
      <c r="D9682" s="33" t="s">
        <v>21</v>
      </c>
      <c r="E9682" s="34">
        <v>2355.41</v>
      </c>
      <c r="F9682" s="168">
        <f t="shared" si="165"/>
        <v>2355.41</v>
      </c>
    </row>
    <row r="9683" spans="1:6" s="45" customFormat="1" ht="14.25">
      <c r="A9683" s="229">
        <v>4208217</v>
      </c>
      <c r="B9683" s="21" t="s">
        <v>31</v>
      </c>
      <c r="C9683" s="32" t="s">
        <v>10479</v>
      </c>
      <c r="D9683" s="33" t="s">
        <v>21</v>
      </c>
      <c r="E9683" s="34">
        <v>2676.95</v>
      </c>
      <c r="F9683" s="168">
        <f t="shared" si="165"/>
        <v>2676.95</v>
      </c>
    </row>
    <row r="9684" spans="1:6" s="45" customFormat="1" ht="14.25">
      <c r="A9684" s="229">
        <v>4208218</v>
      </c>
      <c r="B9684" s="21" t="s">
        <v>31</v>
      </c>
      <c r="C9684" s="32" t="s">
        <v>10480</v>
      </c>
      <c r="D9684" s="33" t="s">
        <v>21</v>
      </c>
      <c r="E9684" s="34">
        <v>3497.96</v>
      </c>
      <c r="F9684" s="168">
        <f t="shared" si="165"/>
        <v>3497.96</v>
      </c>
    </row>
    <row r="9685" spans="1:6" s="45" customFormat="1" ht="14.25">
      <c r="A9685" s="229">
        <v>4208219</v>
      </c>
      <c r="B9685" s="21" t="s">
        <v>31</v>
      </c>
      <c r="C9685" s="32" t="s">
        <v>10481</v>
      </c>
      <c r="D9685" s="33" t="s">
        <v>21</v>
      </c>
      <c r="E9685" s="34">
        <v>4518.67</v>
      </c>
      <c r="F9685" s="168">
        <f t="shared" si="165"/>
        <v>4518.67</v>
      </c>
    </row>
    <row r="9686" spans="1:6" s="45" customFormat="1" ht="14.25">
      <c r="A9686" s="229">
        <v>4208220</v>
      </c>
      <c r="B9686" s="21" t="s">
        <v>31</v>
      </c>
      <c r="C9686" s="32" t="s">
        <v>10482</v>
      </c>
      <c r="D9686" s="33" t="s">
        <v>21</v>
      </c>
      <c r="E9686" s="34">
        <v>4787.59</v>
      </c>
      <c r="F9686" s="168">
        <f t="shared" si="165"/>
        <v>4787.59</v>
      </c>
    </row>
    <row r="9687" spans="1:6" s="45" customFormat="1" ht="14.25">
      <c r="A9687" s="229">
        <v>4208221</v>
      </c>
      <c r="B9687" s="21" t="s">
        <v>31</v>
      </c>
      <c r="C9687" s="32" t="s">
        <v>10483</v>
      </c>
      <c r="D9687" s="33" t="s">
        <v>21</v>
      </c>
      <c r="E9687" s="34">
        <v>6300.31</v>
      </c>
      <c r="F9687" s="168">
        <f t="shared" si="165"/>
        <v>6300.31</v>
      </c>
    </row>
    <row r="9688" spans="1:6" s="45" customFormat="1" ht="14.25">
      <c r="A9688" s="229">
        <v>4208222</v>
      </c>
      <c r="B9688" s="21" t="s">
        <v>31</v>
      </c>
      <c r="C9688" s="32" t="s">
        <v>10484</v>
      </c>
      <c r="D9688" s="33" t="s">
        <v>21</v>
      </c>
      <c r="E9688" s="34">
        <v>7946.92</v>
      </c>
      <c r="F9688" s="168">
        <f t="shared" si="165"/>
        <v>7946.92</v>
      </c>
    </row>
    <row r="9689" spans="1:6" s="45" customFormat="1" ht="14.25">
      <c r="A9689" s="229">
        <v>4208223</v>
      </c>
      <c r="B9689" s="21" t="s">
        <v>31</v>
      </c>
      <c r="C9689" s="32" t="s">
        <v>10485</v>
      </c>
      <c r="D9689" s="33" t="s">
        <v>21</v>
      </c>
      <c r="E9689" s="34">
        <v>7949.59</v>
      </c>
      <c r="F9689" s="168">
        <f t="shared" si="165"/>
        <v>7949.59</v>
      </c>
    </row>
    <row r="9690" spans="1:6" s="45" customFormat="1" ht="14.25">
      <c r="A9690" s="229">
        <v>4208224</v>
      </c>
      <c r="B9690" s="21" t="s">
        <v>31</v>
      </c>
      <c r="C9690" s="32" t="s">
        <v>10486</v>
      </c>
      <c r="D9690" s="33" t="s">
        <v>21</v>
      </c>
      <c r="E9690" s="34">
        <v>9267.32</v>
      </c>
      <c r="F9690" s="168">
        <f t="shared" si="165"/>
        <v>9267.32</v>
      </c>
    </row>
    <row r="9691" spans="1:6" s="45" customFormat="1" ht="14.25">
      <c r="A9691" s="229">
        <v>4208225</v>
      </c>
      <c r="B9691" s="21" t="s">
        <v>31</v>
      </c>
      <c r="C9691" s="32" t="s">
        <v>10487</v>
      </c>
      <c r="D9691" s="33" t="s">
        <v>21</v>
      </c>
      <c r="E9691" s="34">
        <v>10420.01</v>
      </c>
      <c r="F9691" s="168">
        <f t="shared" si="165"/>
        <v>10420.01</v>
      </c>
    </row>
    <row r="9692" spans="1:6" s="45" customFormat="1" ht="14.25">
      <c r="A9692" s="229">
        <v>4208226</v>
      </c>
      <c r="B9692" s="21" t="s">
        <v>31</v>
      </c>
      <c r="C9692" s="32" t="s">
        <v>10488</v>
      </c>
      <c r="D9692" s="33" t="s">
        <v>21</v>
      </c>
      <c r="E9692" s="34">
        <v>10613.12</v>
      </c>
      <c r="F9692" s="168">
        <f t="shared" si="165"/>
        <v>10613.12</v>
      </c>
    </row>
    <row r="9693" spans="1:6" s="45" customFormat="1" ht="14.25">
      <c r="A9693" s="229">
        <v>4208227</v>
      </c>
      <c r="B9693" s="21" t="s">
        <v>31</v>
      </c>
      <c r="C9693" s="32" t="s">
        <v>10489</v>
      </c>
      <c r="D9693" s="33" t="s">
        <v>21</v>
      </c>
      <c r="E9693" s="34">
        <v>1545.31</v>
      </c>
      <c r="F9693" s="168">
        <f t="shared" si="165"/>
        <v>1545.31</v>
      </c>
    </row>
    <row r="9694" spans="1:6" s="45" customFormat="1" ht="14.25">
      <c r="A9694" s="229">
        <v>4208228</v>
      </c>
      <c r="B9694" s="21" t="s">
        <v>31</v>
      </c>
      <c r="C9694" s="32" t="s">
        <v>10490</v>
      </c>
      <c r="D9694" s="33" t="s">
        <v>21</v>
      </c>
      <c r="E9694" s="34">
        <v>1764.19</v>
      </c>
      <c r="F9694" s="168">
        <f t="shared" si="165"/>
        <v>1764.19</v>
      </c>
    </row>
    <row r="9695" spans="1:6" s="45" customFormat="1" ht="14.25">
      <c r="A9695" s="229">
        <v>4208229</v>
      </c>
      <c r="B9695" s="21" t="s">
        <v>31</v>
      </c>
      <c r="C9695" s="32" t="s">
        <v>10491</v>
      </c>
      <c r="D9695" s="33" t="s">
        <v>21</v>
      </c>
      <c r="E9695" s="34">
        <v>2289.4</v>
      </c>
      <c r="F9695" s="168">
        <f t="shared" si="165"/>
        <v>2289.4</v>
      </c>
    </row>
    <row r="9696" spans="1:6" s="45" customFormat="1" ht="14.25">
      <c r="A9696" s="229">
        <v>4208230</v>
      </c>
      <c r="B9696" s="21" t="s">
        <v>31</v>
      </c>
      <c r="C9696" s="32" t="s">
        <v>10492</v>
      </c>
      <c r="D9696" s="33" t="s">
        <v>21</v>
      </c>
      <c r="E9696" s="34">
        <v>2959.08</v>
      </c>
      <c r="F9696" s="168">
        <f t="shared" si="165"/>
        <v>2959.08</v>
      </c>
    </row>
    <row r="9697" spans="1:6" s="45" customFormat="1" ht="14.25">
      <c r="A9697" s="229">
        <v>4208231</v>
      </c>
      <c r="B9697" s="21" t="s">
        <v>31</v>
      </c>
      <c r="C9697" s="32" t="s">
        <v>10493</v>
      </c>
      <c r="D9697" s="33" t="s">
        <v>21</v>
      </c>
      <c r="E9697" s="34">
        <v>3136.87</v>
      </c>
      <c r="F9697" s="168">
        <f t="shared" si="165"/>
        <v>3136.87</v>
      </c>
    </row>
    <row r="9698" spans="1:6" s="45" customFormat="1" ht="14.25">
      <c r="A9698" s="229">
        <v>4208232</v>
      </c>
      <c r="B9698" s="21" t="s">
        <v>31</v>
      </c>
      <c r="C9698" s="32" t="s">
        <v>10494</v>
      </c>
      <c r="D9698" s="33" t="s">
        <v>21</v>
      </c>
      <c r="E9698" s="34">
        <v>4120.78</v>
      </c>
      <c r="F9698" s="168">
        <f t="shared" si="165"/>
        <v>4120.78</v>
      </c>
    </row>
    <row r="9699" spans="1:6" s="45" customFormat="1" ht="14.25">
      <c r="A9699" s="229">
        <v>4208233</v>
      </c>
      <c r="B9699" s="21" t="s">
        <v>31</v>
      </c>
      <c r="C9699" s="32" t="s">
        <v>10495</v>
      </c>
      <c r="D9699" s="33" t="s">
        <v>21</v>
      </c>
      <c r="E9699" s="34">
        <v>5191.7700000000004</v>
      </c>
      <c r="F9699" s="168">
        <f t="shared" si="165"/>
        <v>5191.7700000000004</v>
      </c>
    </row>
    <row r="9700" spans="1:6" s="45" customFormat="1" ht="14.25">
      <c r="A9700" s="229">
        <v>4208234</v>
      </c>
      <c r="B9700" s="21" t="s">
        <v>31</v>
      </c>
      <c r="C9700" s="32" t="s">
        <v>10496</v>
      </c>
      <c r="D9700" s="33" t="s">
        <v>21</v>
      </c>
      <c r="E9700" s="34">
        <v>5194.24</v>
      </c>
      <c r="F9700" s="168">
        <f t="shared" si="165"/>
        <v>5194.24</v>
      </c>
    </row>
    <row r="9701" spans="1:6" s="45" customFormat="1" ht="14.25">
      <c r="A9701" s="229">
        <v>4208235</v>
      </c>
      <c r="B9701" s="21" t="s">
        <v>31</v>
      </c>
      <c r="C9701" s="32" t="s">
        <v>10497</v>
      </c>
      <c r="D9701" s="33" t="s">
        <v>21</v>
      </c>
      <c r="E9701" s="34">
        <v>6065.67</v>
      </c>
      <c r="F9701" s="168">
        <f t="shared" si="165"/>
        <v>6065.67</v>
      </c>
    </row>
    <row r="9702" spans="1:6" s="45" customFormat="1" ht="14.25">
      <c r="A9702" s="229">
        <v>4208236</v>
      </c>
      <c r="B9702" s="21" t="s">
        <v>31</v>
      </c>
      <c r="C9702" s="32" t="s">
        <v>10498</v>
      </c>
      <c r="D9702" s="33" t="s">
        <v>21</v>
      </c>
      <c r="E9702" s="34">
        <v>6920.97</v>
      </c>
      <c r="F9702" s="168">
        <f t="shared" si="165"/>
        <v>6920.97</v>
      </c>
    </row>
    <row r="9703" spans="1:6" s="45" customFormat="1" ht="14.25">
      <c r="A9703" s="229">
        <v>4208237</v>
      </c>
      <c r="B9703" s="21" t="s">
        <v>31</v>
      </c>
      <c r="C9703" s="32" t="s">
        <v>10499</v>
      </c>
      <c r="D9703" s="33" t="s">
        <v>21</v>
      </c>
      <c r="E9703" s="34">
        <v>6952.54</v>
      </c>
      <c r="F9703" s="168">
        <f t="shared" si="165"/>
        <v>6952.54</v>
      </c>
    </row>
    <row r="9704" spans="1:6" s="45" customFormat="1" ht="14.25">
      <c r="A9704" s="229">
        <v>4208128</v>
      </c>
      <c r="B9704" s="21" t="s">
        <v>31</v>
      </c>
      <c r="C9704" s="32" t="s">
        <v>10500</v>
      </c>
      <c r="D9704" s="33" t="s">
        <v>21</v>
      </c>
      <c r="E9704" s="34">
        <v>260.83999999999997</v>
      </c>
      <c r="F9704" s="168">
        <f t="shared" si="165"/>
        <v>260.83999999999997</v>
      </c>
    </row>
    <row r="9705" spans="1:6" s="45" customFormat="1" ht="14.25">
      <c r="A9705" s="229">
        <v>4208129</v>
      </c>
      <c r="B9705" s="21" t="s">
        <v>31</v>
      </c>
      <c r="C9705" s="32" t="s">
        <v>10501</v>
      </c>
      <c r="D9705" s="33" t="s">
        <v>21</v>
      </c>
      <c r="E9705" s="34">
        <v>289.51</v>
      </c>
      <c r="F9705" s="168">
        <f t="shared" si="165"/>
        <v>289.51</v>
      </c>
    </row>
    <row r="9706" spans="1:6" s="45" customFormat="1" ht="14.25">
      <c r="A9706" s="229">
        <v>4208130</v>
      </c>
      <c r="B9706" s="21" t="s">
        <v>31</v>
      </c>
      <c r="C9706" s="32" t="s">
        <v>10502</v>
      </c>
      <c r="D9706" s="33" t="s">
        <v>21</v>
      </c>
      <c r="E9706" s="34">
        <v>332.58</v>
      </c>
      <c r="F9706" s="168">
        <f t="shared" si="165"/>
        <v>332.58</v>
      </c>
    </row>
    <row r="9707" spans="1:6" s="45" customFormat="1" ht="14.25">
      <c r="A9707" s="229">
        <v>4208131</v>
      </c>
      <c r="B9707" s="21" t="s">
        <v>31</v>
      </c>
      <c r="C9707" s="32" t="s">
        <v>10503</v>
      </c>
      <c r="D9707" s="33" t="s">
        <v>21</v>
      </c>
      <c r="E9707" s="34">
        <v>386.44</v>
      </c>
      <c r="F9707" s="168">
        <f t="shared" si="165"/>
        <v>386.44</v>
      </c>
    </row>
    <row r="9708" spans="1:6" s="45" customFormat="1" ht="14.25">
      <c r="A9708" s="229">
        <v>4208132</v>
      </c>
      <c r="B9708" s="21" t="s">
        <v>31</v>
      </c>
      <c r="C9708" s="32" t="s">
        <v>10504</v>
      </c>
      <c r="D9708" s="33" t="s">
        <v>21</v>
      </c>
      <c r="E9708" s="34">
        <v>440.13</v>
      </c>
      <c r="F9708" s="168">
        <f t="shared" si="165"/>
        <v>440.13</v>
      </c>
    </row>
    <row r="9709" spans="1:6" s="45" customFormat="1" ht="14.25">
      <c r="A9709" s="229">
        <v>4208133</v>
      </c>
      <c r="B9709" s="21" t="s">
        <v>31</v>
      </c>
      <c r="C9709" s="32" t="s">
        <v>10505</v>
      </c>
      <c r="D9709" s="33" t="s">
        <v>21</v>
      </c>
      <c r="E9709" s="34">
        <v>499.09</v>
      </c>
      <c r="F9709" s="168">
        <f t="shared" si="165"/>
        <v>499.09</v>
      </c>
    </row>
    <row r="9710" spans="1:6" s="45" customFormat="1" ht="14.25">
      <c r="A9710" s="229">
        <v>4208134</v>
      </c>
      <c r="B9710" s="21" t="s">
        <v>31</v>
      </c>
      <c r="C9710" s="32" t="s">
        <v>10506</v>
      </c>
      <c r="D9710" s="33" t="s">
        <v>21</v>
      </c>
      <c r="E9710" s="34">
        <v>558.92999999999995</v>
      </c>
      <c r="F9710" s="168">
        <f t="shared" si="165"/>
        <v>558.92999999999995</v>
      </c>
    </row>
    <row r="9711" spans="1:6" s="45" customFormat="1" ht="14.25">
      <c r="A9711" s="229">
        <v>4208238</v>
      </c>
      <c r="B9711" s="21" t="s">
        <v>31</v>
      </c>
      <c r="C9711" s="32" t="s">
        <v>10507</v>
      </c>
      <c r="D9711" s="33" t="s">
        <v>21</v>
      </c>
      <c r="E9711" s="34">
        <v>584.24</v>
      </c>
      <c r="F9711" s="168">
        <f t="shared" ref="F9711:F9774" si="166">E9711*$F$5038</f>
        <v>584.24</v>
      </c>
    </row>
    <row r="9712" spans="1:6" s="45" customFormat="1" ht="14.25">
      <c r="A9712" s="229">
        <v>4208239</v>
      </c>
      <c r="B9712" s="21" t="s">
        <v>31</v>
      </c>
      <c r="C9712" s="32" t="s">
        <v>10508</v>
      </c>
      <c r="D9712" s="33" t="s">
        <v>21</v>
      </c>
      <c r="E9712" s="34">
        <v>638.39</v>
      </c>
      <c r="F9712" s="168">
        <f t="shared" si="166"/>
        <v>638.39</v>
      </c>
    </row>
    <row r="9713" spans="1:6" s="45" customFormat="1" ht="14.25">
      <c r="A9713" s="229">
        <v>4413920</v>
      </c>
      <c r="B9713" s="21" t="s">
        <v>31</v>
      </c>
      <c r="C9713" s="32" t="s">
        <v>10509</v>
      </c>
      <c r="D9713" s="33" t="s">
        <v>45</v>
      </c>
      <c r="E9713" s="34">
        <v>0.51</v>
      </c>
      <c r="F9713" s="168">
        <f t="shared" si="166"/>
        <v>0.51</v>
      </c>
    </row>
    <row r="9714" spans="1:6" s="45" customFormat="1" ht="14.25">
      <c r="A9714" s="229">
        <v>4413024</v>
      </c>
      <c r="B9714" s="21" t="s">
        <v>31</v>
      </c>
      <c r="C9714" s="32" t="s">
        <v>10510</v>
      </c>
      <c r="D9714" s="33" t="s">
        <v>45</v>
      </c>
      <c r="E9714" s="34">
        <v>0.39</v>
      </c>
      <c r="F9714" s="168">
        <f t="shared" si="166"/>
        <v>0.39</v>
      </c>
    </row>
    <row r="9715" spans="1:6" s="45" customFormat="1" ht="14.25">
      <c r="A9715" s="229">
        <v>4413022</v>
      </c>
      <c r="B9715" s="21" t="s">
        <v>31</v>
      </c>
      <c r="C9715" s="32" t="s">
        <v>10511</v>
      </c>
      <c r="D9715" s="33" t="s">
        <v>45</v>
      </c>
      <c r="E9715" s="34">
        <v>0.59</v>
      </c>
      <c r="F9715" s="168">
        <f t="shared" si="166"/>
        <v>0.59</v>
      </c>
    </row>
    <row r="9716" spans="1:6" s="45" customFormat="1" ht="14.25">
      <c r="A9716" s="229">
        <v>4413020</v>
      </c>
      <c r="B9716" s="21" t="s">
        <v>31</v>
      </c>
      <c r="C9716" s="32" t="s">
        <v>10512</v>
      </c>
      <c r="D9716" s="33" t="s">
        <v>21</v>
      </c>
      <c r="E9716" s="34">
        <v>37.85</v>
      </c>
      <c r="F9716" s="168">
        <f t="shared" si="166"/>
        <v>37.85</v>
      </c>
    </row>
    <row r="9717" spans="1:6" s="45" customFormat="1" ht="24">
      <c r="A9717" s="229">
        <v>4413013</v>
      </c>
      <c r="B9717" s="21" t="s">
        <v>31</v>
      </c>
      <c r="C9717" s="32" t="s">
        <v>10513</v>
      </c>
      <c r="D9717" s="33" t="s">
        <v>21</v>
      </c>
      <c r="E9717" s="34">
        <v>83.98</v>
      </c>
      <c r="F9717" s="168">
        <f t="shared" si="166"/>
        <v>83.98</v>
      </c>
    </row>
    <row r="9718" spans="1:6" s="45" customFormat="1" ht="14.25">
      <c r="A9718" s="229">
        <v>4413019</v>
      </c>
      <c r="B9718" s="21" t="s">
        <v>31</v>
      </c>
      <c r="C9718" s="32" t="s">
        <v>10514</v>
      </c>
      <c r="D9718" s="33" t="s">
        <v>21</v>
      </c>
      <c r="E9718" s="34">
        <v>33.15</v>
      </c>
      <c r="F9718" s="168">
        <f t="shared" si="166"/>
        <v>33.15</v>
      </c>
    </row>
    <row r="9719" spans="1:6" s="45" customFormat="1" ht="14.25">
      <c r="A9719" s="229">
        <v>4413026</v>
      </c>
      <c r="B9719" s="21" t="s">
        <v>31</v>
      </c>
      <c r="C9719" s="32" t="s">
        <v>10515</v>
      </c>
      <c r="D9719" s="33" t="s">
        <v>45</v>
      </c>
      <c r="E9719" s="34">
        <v>239.52</v>
      </c>
      <c r="F9719" s="168">
        <f t="shared" si="166"/>
        <v>239.52</v>
      </c>
    </row>
    <row r="9720" spans="1:6" s="45" customFormat="1" ht="14.25">
      <c r="A9720" s="229">
        <v>4413996</v>
      </c>
      <c r="B9720" s="21" t="s">
        <v>31</v>
      </c>
      <c r="C9720" s="32" t="s">
        <v>10516</v>
      </c>
      <c r="D9720" s="33" t="s">
        <v>45</v>
      </c>
      <c r="E9720" s="34">
        <v>9.6199999999999992</v>
      </c>
      <c r="F9720" s="168">
        <f t="shared" si="166"/>
        <v>9.6199999999999992</v>
      </c>
    </row>
    <row r="9721" spans="1:6" s="45" customFormat="1" ht="14.25">
      <c r="A9721" s="229">
        <v>4413942</v>
      </c>
      <c r="B9721" s="21" t="s">
        <v>31</v>
      </c>
      <c r="C9721" s="32" t="s">
        <v>10517</v>
      </c>
      <c r="D9721" s="33" t="s">
        <v>44</v>
      </c>
      <c r="E9721" s="34">
        <v>1.98</v>
      </c>
      <c r="F9721" s="168">
        <f t="shared" si="166"/>
        <v>1.98</v>
      </c>
    </row>
    <row r="9722" spans="1:6" s="45" customFormat="1" ht="14.25">
      <c r="A9722" s="229">
        <v>4413018</v>
      </c>
      <c r="B9722" s="21" t="s">
        <v>31</v>
      </c>
      <c r="C9722" s="32" t="s">
        <v>10518</v>
      </c>
      <c r="D9722" s="33" t="s">
        <v>23</v>
      </c>
      <c r="E9722" s="34">
        <v>12.84</v>
      </c>
      <c r="F9722" s="168">
        <f t="shared" si="166"/>
        <v>12.84</v>
      </c>
    </row>
    <row r="9723" spans="1:6" s="45" customFormat="1" ht="14.25">
      <c r="A9723" s="229">
        <v>4413905</v>
      </c>
      <c r="B9723" s="21" t="s">
        <v>31</v>
      </c>
      <c r="C9723" s="32" t="s">
        <v>10519</v>
      </c>
      <c r="D9723" s="33" t="s">
        <v>45</v>
      </c>
      <c r="E9723" s="34">
        <v>6.09</v>
      </c>
      <c r="F9723" s="168">
        <f t="shared" si="166"/>
        <v>6.09</v>
      </c>
    </row>
    <row r="9724" spans="1:6" s="45" customFormat="1" ht="14.25">
      <c r="A9724" s="229">
        <v>4413987</v>
      </c>
      <c r="B9724" s="21" t="s">
        <v>31</v>
      </c>
      <c r="C9724" s="32" t="s">
        <v>10520</v>
      </c>
      <c r="D9724" s="33" t="s">
        <v>45</v>
      </c>
      <c r="E9724" s="34">
        <v>0.34</v>
      </c>
      <c r="F9724" s="168">
        <f t="shared" si="166"/>
        <v>0.34</v>
      </c>
    </row>
    <row r="9725" spans="1:6" s="45" customFormat="1" ht="14.25">
      <c r="A9725" s="229">
        <v>4413995</v>
      </c>
      <c r="B9725" s="21" t="s">
        <v>31</v>
      </c>
      <c r="C9725" s="32" t="s">
        <v>10521</v>
      </c>
      <c r="D9725" s="33" t="s">
        <v>45</v>
      </c>
      <c r="E9725" s="34">
        <v>2.88</v>
      </c>
      <c r="F9725" s="168">
        <f t="shared" si="166"/>
        <v>2.88</v>
      </c>
    </row>
    <row r="9726" spans="1:6" s="45" customFormat="1" ht="14.25">
      <c r="A9726" s="229">
        <v>4413994</v>
      </c>
      <c r="B9726" s="21" t="s">
        <v>31</v>
      </c>
      <c r="C9726" s="32" t="s">
        <v>10522</v>
      </c>
      <c r="D9726" s="33" t="s">
        <v>21</v>
      </c>
      <c r="E9726" s="34">
        <v>682.9</v>
      </c>
      <c r="F9726" s="168">
        <f t="shared" si="166"/>
        <v>682.9</v>
      </c>
    </row>
    <row r="9727" spans="1:6" s="45" customFormat="1" ht="14.25">
      <c r="A9727" s="229">
        <v>4413200</v>
      </c>
      <c r="B9727" s="21" t="s">
        <v>31</v>
      </c>
      <c r="C9727" s="32" t="s">
        <v>10523</v>
      </c>
      <c r="D9727" s="33" t="s">
        <v>45</v>
      </c>
      <c r="E9727" s="34">
        <v>15.71</v>
      </c>
      <c r="F9727" s="168">
        <f t="shared" si="166"/>
        <v>15.71</v>
      </c>
    </row>
    <row r="9728" spans="1:6" s="45" customFormat="1" ht="14.25">
      <c r="A9728" s="229">
        <v>4413990</v>
      </c>
      <c r="B9728" s="21" t="s">
        <v>31</v>
      </c>
      <c r="C9728" s="32" t="s">
        <v>10524</v>
      </c>
      <c r="D9728" s="33" t="s">
        <v>20</v>
      </c>
      <c r="E9728" s="34">
        <v>33.15</v>
      </c>
      <c r="F9728" s="168">
        <f t="shared" si="166"/>
        <v>33.15</v>
      </c>
    </row>
    <row r="9729" spans="1:6" s="45" customFormat="1" ht="14.25">
      <c r="A9729" s="229">
        <v>4413989</v>
      </c>
      <c r="B9729" s="21" t="s">
        <v>31</v>
      </c>
      <c r="C9729" s="32" t="s">
        <v>10525</v>
      </c>
      <c r="D9729" s="33" t="s">
        <v>20</v>
      </c>
      <c r="E9729" s="34">
        <v>37.85</v>
      </c>
      <c r="F9729" s="168">
        <f t="shared" si="166"/>
        <v>37.85</v>
      </c>
    </row>
    <row r="9730" spans="1:6" s="45" customFormat="1" ht="14.25">
      <c r="A9730" s="229">
        <v>4413951</v>
      </c>
      <c r="B9730" s="21" t="s">
        <v>31</v>
      </c>
      <c r="C9730" s="32" t="s">
        <v>10526</v>
      </c>
      <c r="D9730" s="33" t="s">
        <v>20</v>
      </c>
      <c r="E9730" s="34">
        <v>51.32</v>
      </c>
      <c r="F9730" s="168">
        <f t="shared" si="166"/>
        <v>51.32</v>
      </c>
    </row>
    <row r="9731" spans="1:6" s="45" customFormat="1" ht="14.25">
      <c r="A9731" s="229">
        <v>4413950</v>
      </c>
      <c r="B9731" s="21" t="s">
        <v>31</v>
      </c>
      <c r="C9731" s="32" t="s">
        <v>10527</v>
      </c>
      <c r="D9731" s="33" t="s">
        <v>20</v>
      </c>
      <c r="E9731" s="34">
        <v>96.89</v>
      </c>
      <c r="F9731" s="168">
        <f t="shared" si="166"/>
        <v>96.89</v>
      </c>
    </row>
    <row r="9732" spans="1:6" s="45" customFormat="1" ht="14.25">
      <c r="A9732" s="229">
        <v>4413949</v>
      </c>
      <c r="B9732" s="21" t="s">
        <v>31</v>
      </c>
      <c r="C9732" s="32" t="s">
        <v>10528</v>
      </c>
      <c r="D9732" s="33" t="s">
        <v>20</v>
      </c>
      <c r="E9732" s="34">
        <v>219.56</v>
      </c>
      <c r="F9732" s="168">
        <f t="shared" si="166"/>
        <v>219.56</v>
      </c>
    </row>
    <row r="9733" spans="1:6" s="45" customFormat="1" ht="14.25">
      <c r="A9733" s="229">
        <v>4413948</v>
      </c>
      <c r="B9733" s="21" t="s">
        <v>31</v>
      </c>
      <c r="C9733" s="32" t="s">
        <v>10529</v>
      </c>
      <c r="D9733" s="33" t="s">
        <v>20</v>
      </c>
      <c r="E9733" s="34">
        <v>46.37</v>
      </c>
      <c r="F9733" s="168">
        <f t="shared" si="166"/>
        <v>46.37</v>
      </c>
    </row>
    <row r="9734" spans="1:6" s="45" customFormat="1" ht="14.25">
      <c r="A9734" s="229">
        <v>4413947</v>
      </c>
      <c r="B9734" s="21" t="s">
        <v>31</v>
      </c>
      <c r="C9734" s="32" t="s">
        <v>10530</v>
      </c>
      <c r="D9734" s="33" t="s">
        <v>20</v>
      </c>
      <c r="E9734" s="34">
        <v>90.67</v>
      </c>
      <c r="F9734" s="168">
        <f t="shared" si="166"/>
        <v>90.67</v>
      </c>
    </row>
    <row r="9735" spans="1:6" s="45" customFormat="1" ht="14.25">
      <c r="A9735" s="230">
        <v>4413946</v>
      </c>
      <c r="B9735" s="22" t="s">
        <v>31</v>
      </c>
      <c r="C9735" s="50" t="s">
        <v>10531</v>
      </c>
      <c r="D9735" s="51" t="s">
        <v>20</v>
      </c>
      <c r="E9735" s="52">
        <v>111.07</v>
      </c>
      <c r="F9735" s="172">
        <f t="shared" si="166"/>
        <v>111.07</v>
      </c>
    </row>
    <row r="9736" spans="1:6" s="45" customFormat="1" ht="14.25">
      <c r="A9736" s="230">
        <v>4413952</v>
      </c>
      <c r="B9736" s="22" t="s">
        <v>31</v>
      </c>
      <c r="C9736" s="50" t="s">
        <v>10532</v>
      </c>
      <c r="D9736" s="51" t="s">
        <v>45</v>
      </c>
      <c r="E9736" s="52">
        <v>67.790000000000006</v>
      </c>
      <c r="F9736" s="172">
        <f t="shared" si="166"/>
        <v>67.790000000000006</v>
      </c>
    </row>
    <row r="9737" spans="1:6" s="45" customFormat="1" ht="14.25">
      <c r="A9737" s="230">
        <v>4413012</v>
      </c>
      <c r="B9737" s="22" t="s">
        <v>31</v>
      </c>
      <c r="C9737" s="50" t="s">
        <v>10533</v>
      </c>
      <c r="D9737" s="51" t="s">
        <v>44</v>
      </c>
      <c r="E9737" s="52">
        <v>372.46</v>
      </c>
      <c r="F9737" s="172">
        <f t="shared" si="166"/>
        <v>372.46</v>
      </c>
    </row>
    <row r="9738" spans="1:6" s="45" customFormat="1" ht="14.25">
      <c r="A9738" s="230">
        <v>4413014</v>
      </c>
      <c r="B9738" s="22" t="s">
        <v>31</v>
      </c>
      <c r="C9738" s="50" t="s">
        <v>10534</v>
      </c>
      <c r="D9738" s="51" t="s">
        <v>45</v>
      </c>
      <c r="E9738" s="52">
        <v>16.190000000000001</v>
      </c>
      <c r="F9738" s="172">
        <f t="shared" si="166"/>
        <v>16.190000000000001</v>
      </c>
    </row>
    <row r="9739" spans="1:6" s="45" customFormat="1" ht="24">
      <c r="A9739" s="230">
        <v>4413016</v>
      </c>
      <c r="B9739" s="22" t="s">
        <v>31</v>
      </c>
      <c r="C9739" s="50" t="s">
        <v>10535</v>
      </c>
      <c r="D9739" s="51" t="s">
        <v>45</v>
      </c>
      <c r="E9739" s="52">
        <v>9.92</v>
      </c>
      <c r="F9739" s="172">
        <f t="shared" si="166"/>
        <v>9.92</v>
      </c>
    </row>
    <row r="9740" spans="1:6" s="45" customFormat="1" ht="14.25">
      <c r="A9740" s="230">
        <v>4413984</v>
      </c>
      <c r="B9740" s="22" t="s">
        <v>31</v>
      </c>
      <c r="C9740" s="50" t="s">
        <v>10536</v>
      </c>
      <c r="D9740" s="51" t="s">
        <v>44</v>
      </c>
      <c r="E9740" s="52">
        <v>3.83</v>
      </c>
      <c r="F9740" s="172">
        <f t="shared" si="166"/>
        <v>3.83</v>
      </c>
    </row>
    <row r="9741" spans="1:6" s="45" customFormat="1" ht="14.25">
      <c r="A9741" s="230">
        <v>4413986</v>
      </c>
      <c r="B9741" s="22" t="s">
        <v>31</v>
      </c>
      <c r="C9741" s="50" t="s">
        <v>10537</v>
      </c>
      <c r="D9741" s="51" t="s">
        <v>45</v>
      </c>
      <c r="E9741" s="52">
        <v>7.0000000000000007E-2</v>
      </c>
      <c r="F9741" s="172">
        <f t="shared" si="166"/>
        <v>7.0000000000000007E-2</v>
      </c>
    </row>
    <row r="9742" spans="1:6" s="45" customFormat="1" ht="14.25">
      <c r="A9742" s="230">
        <v>4413985</v>
      </c>
      <c r="B9742" s="22" t="s">
        <v>31</v>
      </c>
      <c r="C9742" s="50" t="s">
        <v>10538</v>
      </c>
      <c r="D9742" s="51" t="s">
        <v>45</v>
      </c>
      <c r="E9742" s="52">
        <v>21.76</v>
      </c>
      <c r="F9742" s="172">
        <f t="shared" si="166"/>
        <v>21.76</v>
      </c>
    </row>
    <row r="9743" spans="1:6" s="45" customFormat="1" ht="14.25">
      <c r="A9743" s="230">
        <v>4413017</v>
      </c>
      <c r="B9743" s="22" t="s">
        <v>31</v>
      </c>
      <c r="C9743" s="50" t="s">
        <v>10539</v>
      </c>
      <c r="D9743" s="51" t="s">
        <v>21</v>
      </c>
      <c r="E9743" s="52">
        <v>63.53</v>
      </c>
      <c r="F9743" s="172">
        <f t="shared" si="166"/>
        <v>63.53</v>
      </c>
    </row>
    <row r="9744" spans="1:6" s="45" customFormat="1" ht="14.25">
      <c r="A9744" s="230">
        <v>4415673</v>
      </c>
      <c r="B9744" s="22" t="s">
        <v>31</v>
      </c>
      <c r="C9744" s="50" t="s">
        <v>10540</v>
      </c>
      <c r="D9744" s="51" t="s">
        <v>45</v>
      </c>
      <c r="E9744" s="52">
        <v>7.83</v>
      </c>
      <c r="F9744" s="172">
        <f t="shared" si="166"/>
        <v>7.83</v>
      </c>
    </row>
    <row r="9745" spans="1:6" s="45" customFormat="1" ht="14.25">
      <c r="A9745" s="230">
        <v>4415684</v>
      </c>
      <c r="B9745" s="22" t="s">
        <v>31</v>
      </c>
      <c r="C9745" s="50" t="s">
        <v>10541</v>
      </c>
      <c r="D9745" s="51" t="s">
        <v>45</v>
      </c>
      <c r="E9745" s="52">
        <v>4.42</v>
      </c>
      <c r="F9745" s="172">
        <f t="shared" si="166"/>
        <v>4.42</v>
      </c>
    </row>
    <row r="9746" spans="1:6" s="45" customFormat="1" ht="14.25">
      <c r="A9746" s="230">
        <v>4413993</v>
      </c>
      <c r="B9746" s="22" t="s">
        <v>31</v>
      </c>
      <c r="C9746" s="50" t="s">
        <v>10542</v>
      </c>
      <c r="D9746" s="51" t="s">
        <v>45</v>
      </c>
      <c r="E9746" s="52">
        <v>0.53</v>
      </c>
      <c r="F9746" s="172">
        <f t="shared" si="166"/>
        <v>0.53</v>
      </c>
    </row>
    <row r="9747" spans="1:6" s="45" customFormat="1" ht="14.25">
      <c r="A9747" s="230">
        <v>4507754</v>
      </c>
      <c r="B9747" s="22" t="s">
        <v>31</v>
      </c>
      <c r="C9747" s="50" t="s">
        <v>10543</v>
      </c>
      <c r="D9747" s="51" t="s">
        <v>20</v>
      </c>
      <c r="E9747" s="52">
        <v>872.3</v>
      </c>
      <c r="F9747" s="172">
        <f t="shared" si="166"/>
        <v>872.3</v>
      </c>
    </row>
    <row r="9748" spans="1:6" s="45" customFormat="1" ht="14.25">
      <c r="A9748" s="230">
        <v>4507738</v>
      </c>
      <c r="B9748" s="22" t="s">
        <v>31</v>
      </c>
      <c r="C9748" s="50" t="s">
        <v>10544</v>
      </c>
      <c r="D9748" s="51" t="s">
        <v>20</v>
      </c>
      <c r="E9748" s="52">
        <v>1175.3699999999999</v>
      </c>
      <c r="F9748" s="172">
        <f t="shared" si="166"/>
        <v>1175.3699999999999</v>
      </c>
    </row>
    <row r="9749" spans="1:6" s="45" customFormat="1" ht="14.25">
      <c r="A9749" s="230">
        <v>4507755</v>
      </c>
      <c r="B9749" s="22" t="s">
        <v>31</v>
      </c>
      <c r="C9749" s="50" t="s">
        <v>10545</v>
      </c>
      <c r="D9749" s="51" t="s">
        <v>20</v>
      </c>
      <c r="E9749" s="52">
        <v>1096.74</v>
      </c>
      <c r="F9749" s="172">
        <f t="shared" si="166"/>
        <v>1096.74</v>
      </c>
    </row>
    <row r="9750" spans="1:6" s="45" customFormat="1" ht="14.25">
      <c r="A9750" s="230">
        <v>4507756</v>
      </c>
      <c r="B9750" s="22" t="s">
        <v>31</v>
      </c>
      <c r="C9750" s="50" t="s">
        <v>10546</v>
      </c>
      <c r="D9750" s="51" t="s">
        <v>20</v>
      </c>
      <c r="E9750" s="52">
        <v>1433.36</v>
      </c>
      <c r="F9750" s="172">
        <f t="shared" si="166"/>
        <v>1433.36</v>
      </c>
    </row>
    <row r="9751" spans="1:6" s="45" customFormat="1" ht="14.25">
      <c r="A9751" s="230">
        <v>4507757</v>
      </c>
      <c r="B9751" s="22" t="s">
        <v>31</v>
      </c>
      <c r="C9751" s="50" t="s">
        <v>10547</v>
      </c>
      <c r="D9751" s="51" t="s">
        <v>20</v>
      </c>
      <c r="E9751" s="52">
        <v>1519.42</v>
      </c>
      <c r="F9751" s="172">
        <f t="shared" si="166"/>
        <v>1519.42</v>
      </c>
    </row>
    <row r="9752" spans="1:6" s="45" customFormat="1" ht="14.25">
      <c r="A9752" s="230">
        <v>4507758</v>
      </c>
      <c r="B9752" s="22" t="s">
        <v>31</v>
      </c>
      <c r="C9752" s="50" t="s">
        <v>10548</v>
      </c>
      <c r="D9752" s="51" t="s">
        <v>20</v>
      </c>
      <c r="E9752" s="52">
        <v>1867.16</v>
      </c>
      <c r="F9752" s="172">
        <f t="shared" si="166"/>
        <v>1867.16</v>
      </c>
    </row>
    <row r="9753" spans="1:6" s="45" customFormat="1" ht="14.25">
      <c r="A9753" s="230">
        <v>4507759</v>
      </c>
      <c r="B9753" s="22" t="s">
        <v>31</v>
      </c>
      <c r="C9753" s="50" t="s">
        <v>10549</v>
      </c>
      <c r="D9753" s="51" t="s">
        <v>20</v>
      </c>
      <c r="E9753" s="52">
        <v>1920.18</v>
      </c>
      <c r="F9753" s="172">
        <f t="shared" si="166"/>
        <v>1920.18</v>
      </c>
    </row>
    <row r="9754" spans="1:6" s="45" customFormat="1" ht="14.25">
      <c r="A9754" s="230">
        <v>4507760</v>
      </c>
      <c r="B9754" s="22" t="s">
        <v>31</v>
      </c>
      <c r="C9754" s="50" t="s">
        <v>10550</v>
      </c>
      <c r="D9754" s="51" t="s">
        <v>20</v>
      </c>
      <c r="E9754" s="52">
        <v>2419.9299999999998</v>
      </c>
      <c r="F9754" s="172">
        <f t="shared" si="166"/>
        <v>2419.9299999999998</v>
      </c>
    </row>
    <row r="9755" spans="1:6" s="45" customFormat="1" ht="14.25">
      <c r="A9755" s="230">
        <v>4507761</v>
      </c>
      <c r="B9755" s="22" t="s">
        <v>31</v>
      </c>
      <c r="C9755" s="50" t="s">
        <v>10551</v>
      </c>
      <c r="D9755" s="51" t="s">
        <v>20</v>
      </c>
      <c r="E9755" s="52">
        <v>2467.46</v>
      </c>
      <c r="F9755" s="172">
        <f t="shared" si="166"/>
        <v>2467.46</v>
      </c>
    </row>
    <row r="9756" spans="1:6" s="45" customFormat="1" ht="14.25">
      <c r="A9756" s="230">
        <v>4507762</v>
      </c>
      <c r="B9756" s="22" t="s">
        <v>31</v>
      </c>
      <c r="C9756" s="50" t="s">
        <v>10552</v>
      </c>
      <c r="D9756" s="51" t="s">
        <v>20</v>
      </c>
      <c r="E9756" s="52">
        <v>3099.15</v>
      </c>
      <c r="F9756" s="172">
        <f t="shared" si="166"/>
        <v>3099.15</v>
      </c>
    </row>
    <row r="9757" spans="1:6" s="45" customFormat="1" ht="14.25">
      <c r="A9757" s="230">
        <v>4507763</v>
      </c>
      <c r="B9757" s="22" t="s">
        <v>31</v>
      </c>
      <c r="C9757" s="50" t="s">
        <v>10553</v>
      </c>
      <c r="D9757" s="51" t="s">
        <v>20</v>
      </c>
      <c r="E9757" s="52">
        <v>2951.99</v>
      </c>
      <c r="F9757" s="172">
        <f t="shared" si="166"/>
        <v>2951.99</v>
      </c>
    </row>
    <row r="9758" spans="1:6" s="45" customFormat="1" ht="14.25">
      <c r="A9758" s="230">
        <v>4507764</v>
      </c>
      <c r="B9758" s="22" t="s">
        <v>31</v>
      </c>
      <c r="C9758" s="50" t="s">
        <v>10554</v>
      </c>
      <c r="D9758" s="51" t="s">
        <v>20</v>
      </c>
      <c r="E9758" s="52">
        <v>4047.06</v>
      </c>
      <c r="F9758" s="172">
        <f t="shared" si="166"/>
        <v>4047.06</v>
      </c>
    </row>
    <row r="9759" spans="1:6" s="45" customFormat="1" ht="14.25">
      <c r="A9759" s="230">
        <v>4507765</v>
      </c>
      <c r="B9759" s="22" t="s">
        <v>31</v>
      </c>
      <c r="C9759" s="50" t="s">
        <v>10555</v>
      </c>
      <c r="D9759" s="51" t="s">
        <v>20</v>
      </c>
      <c r="E9759" s="52">
        <v>3171.69</v>
      </c>
      <c r="F9759" s="172">
        <f t="shared" si="166"/>
        <v>3171.69</v>
      </c>
    </row>
    <row r="9760" spans="1:6" s="45" customFormat="1" ht="14.25">
      <c r="A9760" s="230">
        <v>4508192</v>
      </c>
      <c r="B9760" s="22" t="s">
        <v>31</v>
      </c>
      <c r="C9760" s="50" t="s">
        <v>10556</v>
      </c>
      <c r="D9760" s="51" t="s">
        <v>20</v>
      </c>
      <c r="E9760" s="52">
        <v>5345</v>
      </c>
      <c r="F9760" s="172">
        <f t="shared" si="166"/>
        <v>5345</v>
      </c>
    </row>
    <row r="9761" spans="1:6" s="45" customFormat="1" ht="14.25">
      <c r="A9761" s="230">
        <v>4507766</v>
      </c>
      <c r="B9761" s="22" t="s">
        <v>31</v>
      </c>
      <c r="C9761" s="50" t="s">
        <v>10557</v>
      </c>
      <c r="D9761" s="51" t="s">
        <v>20</v>
      </c>
      <c r="E9761" s="52">
        <v>423.75</v>
      </c>
      <c r="F9761" s="172">
        <f t="shared" si="166"/>
        <v>423.75</v>
      </c>
    </row>
    <row r="9762" spans="1:6" s="45" customFormat="1" ht="14.25">
      <c r="A9762" s="230">
        <v>4507767</v>
      </c>
      <c r="B9762" s="22" t="s">
        <v>31</v>
      </c>
      <c r="C9762" s="50" t="s">
        <v>10558</v>
      </c>
      <c r="D9762" s="51" t="s">
        <v>20</v>
      </c>
      <c r="E9762" s="52">
        <v>509.94</v>
      </c>
      <c r="F9762" s="172">
        <f t="shared" si="166"/>
        <v>509.94</v>
      </c>
    </row>
    <row r="9763" spans="1:6" s="45" customFormat="1" ht="14.25">
      <c r="A9763" s="230">
        <v>4507768</v>
      </c>
      <c r="B9763" s="22" t="s">
        <v>31</v>
      </c>
      <c r="C9763" s="50" t="s">
        <v>10559</v>
      </c>
      <c r="D9763" s="51" t="s">
        <v>20</v>
      </c>
      <c r="E9763" s="52">
        <v>531.6</v>
      </c>
      <c r="F9763" s="172">
        <f t="shared" si="166"/>
        <v>531.6</v>
      </c>
    </row>
    <row r="9764" spans="1:6" s="45" customFormat="1" ht="14.25">
      <c r="A9764" s="230">
        <v>4507769</v>
      </c>
      <c r="B9764" s="22" t="s">
        <v>31</v>
      </c>
      <c r="C9764" s="50" t="s">
        <v>10560</v>
      </c>
      <c r="D9764" s="51" t="s">
        <v>20</v>
      </c>
      <c r="E9764" s="52">
        <v>661.68</v>
      </c>
      <c r="F9764" s="172">
        <f t="shared" si="166"/>
        <v>661.68</v>
      </c>
    </row>
    <row r="9765" spans="1:6" s="45" customFormat="1" ht="14.25">
      <c r="A9765" s="230">
        <v>4507770</v>
      </c>
      <c r="B9765" s="22" t="s">
        <v>31</v>
      </c>
      <c r="C9765" s="50" t="s">
        <v>10561</v>
      </c>
      <c r="D9765" s="51" t="s">
        <v>20</v>
      </c>
      <c r="E9765" s="52">
        <v>609.98</v>
      </c>
      <c r="F9765" s="172">
        <f t="shared" si="166"/>
        <v>609.98</v>
      </c>
    </row>
    <row r="9766" spans="1:6" s="45" customFormat="1" ht="14.25">
      <c r="A9766" s="230">
        <v>4507771</v>
      </c>
      <c r="B9766" s="22" t="s">
        <v>31</v>
      </c>
      <c r="C9766" s="50" t="s">
        <v>10562</v>
      </c>
      <c r="D9766" s="51" t="s">
        <v>20</v>
      </c>
      <c r="E9766" s="52">
        <v>774.93</v>
      </c>
      <c r="F9766" s="172">
        <f t="shared" si="166"/>
        <v>774.93</v>
      </c>
    </row>
    <row r="9767" spans="1:6" s="45" customFormat="1" ht="14.25">
      <c r="A9767" s="230">
        <v>4507772</v>
      </c>
      <c r="B9767" s="22" t="s">
        <v>31</v>
      </c>
      <c r="C9767" s="50" t="s">
        <v>10563</v>
      </c>
      <c r="D9767" s="51" t="s">
        <v>20</v>
      </c>
      <c r="E9767" s="52">
        <v>759.35</v>
      </c>
      <c r="F9767" s="172">
        <f t="shared" si="166"/>
        <v>759.35</v>
      </c>
    </row>
    <row r="9768" spans="1:6" s="45" customFormat="1" ht="14.25">
      <c r="A9768" s="230">
        <v>4508193</v>
      </c>
      <c r="B9768" s="22" t="s">
        <v>31</v>
      </c>
      <c r="C9768" s="50" t="s">
        <v>10564</v>
      </c>
      <c r="D9768" s="51" t="s">
        <v>20</v>
      </c>
      <c r="E9768" s="52">
        <v>896.03</v>
      </c>
      <c r="F9768" s="172">
        <f t="shared" si="166"/>
        <v>896.03</v>
      </c>
    </row>
    <row r="9769" spans="1:6" s="45" customFormat="1" ht="14.25">
      <c r="A9769" s="230">
        <v>4507773</v>
      </c>
      <c r="B9769" s="22" t="s">
        <v>31</v>
      </c>
      <c r="C9769" s="50" t="s">
        <v>10565</v>
      </c>
      <c r="D9769" s="51" t="s">
        <v>20</v>
      </c>
      <c r="E9769" s="52">
        <v>802.31</v>
      </c>
      <c r="F9769" s="172">
        <f t="shared" si="166"/>
        <v>802.31</v>
      </c>
    </row>
    <row r="9770" spans="1:6" s="45" customFormat="1" ht="14.25">
      <c r="A9770" s="230">
        <v>4507774</v>
      </c>
      <c r="B9770" s="22" t="s">
        <v>31</v>
      </c>
      <c r="C9770" s="50" t="s">
        <v>10566</v>
      </c>
      <c r="D9770" s="51" t="s">
        <v>20</v>
      </c>
      <c r="E9770" s="52">
        <v>1048.72</v>
      </c>
      <c r="F9770" s="172">
        <f t="shared" si="166"/>
        <v>1048.72</v>
      </c>
    </row>
    <row r="9771" spans="1:6" s="45" customFormat="1" ht="14.25">
      <c r="A9771" s="230">
        <v>4507775</v>
      </c>
      <c r="B9771" s="22" t="s">
        <v>31</v>
      </c>
      <c r="C9771" s="50" t="s">
        <v>10567</v>
      </c>
      <c r="D9771" s="51" t="s">
        <v>20</v>
      </c>
      <c r="E9771" s="52">
        <v>97.06</v>
      </c>
      <c r="F9771" s="172">
        <f t="shared" si="166"/>
        <v>97.06</v>
      </c>
    </row>
    <row r="9772" spans="1:6" s="45" customFormat="1" ht="14.25">
      <c r="A9772" s="230">
        <v>4507776</v>
      </c>
      <c r="B9772" s="22" t="s">
        <v>31</v>
      </c>
      <c r="C9772" s="50" t="s">
        <v>10568</v>
      </c>
      <c r="D9772" s="51" t="s">
        <v>20</v>
      </c>
      <c r="E9772" s="52">
        <v>107.93</v>
      </c>
      <c r="F9772" s="172">
        <f t="shared" si="166"/>
        <v>107.93</v>
      </c>
    </row>
    <row r="9773" spans="1:6" s="45" customFormat="1" ht="14.25">
      <c r="A9773" s="230">
        <v>4507783</v>
      </c>
      <c r="B9773" s="22" t="s">
        <v>31</v>
      </c>
      <c r="C9773" s="50" t="s">
        <v>10569</v>
      </c>
      <c r="D9773" s="51" t="s">
        <v>20</v>
      </c>
      <c r="E9773" s="52">
        <v>81.12</v>
      </c>
      <c r="F9773" s="172">
        <f t="shared" si="166"/>
        <v>81.12</v>
      </c>
    </row>
    <row r="9774" spans="1:6" s="45" customFormat="1" ht="14.25">
      <c r="A9774" s="230">
        <v>4507784</v>
      </c>
      <c r="B9774" s="22" t="s">
        <v>31</v>
      </c>
      <c r="C9774" s="50" t="s">
        <v>10570</v>
      </c>
      <c r="D9774" s="51" t="s">
        <v>20</v>
      </c>
      <c r="E9774" s="52">
        <v>113.36</v>
      </c>
      <c r="F9774" s="172">
        <f t="shared" si="166"/>
        <v>113.36</v>
      </c>
    </row>
    <row r="9775" spans="1:6" s="45" customFormat="1" ht="14.25">
      <c r="A9775" s="230">
        <v>4507777</v>
      </c>
      <c r="B9775" s="22" t="s">
        <v>31</v>
      </c>
      <c r="C9775" s="50" t="s">
        <v>10571</v>
      </c>
      <c r="D9775" s="51" t="s">
        <v>20</v>
      </c>
      <c r="E9775" s="52">
        <v>188.61</v>
      </c>
      <c r="F9775" s="172">
        <f t="shared" ref="F9775:F9838" si="167">E9775*$F$5038</f>
        <v>188.61</v>
      </c>
    </row>
    <row r="9776" spans="1:6" s="45" customFormat="1" ht="14.25">
      <c r="A9776" s="230">
        <v>4507778</v>
      </c>
      <c r="B9776" s="22" t="s">
        <v>31</v>
      </c>
      <c r="C9776" s="50" t="s">
        <v>10572</v>
      </c>
      <c r="D9776" s="51" t="s">
        <v>20</v>
      </c>
      <c r="E9776" s="52">
        <v>238.62</v>
      </c>
      <c r="F9776" s="172">
        <f t="shared" si="167"/>
        <v>238.62</v>
      </c>
    </row>
    <row r="9777" spans="1:6" s="45" customFormat="1" ht="14.25">
      <c r="A9777" s="230">
        <v>4507779</v>
      </c>
      <c r="B9777" s="22" t="s">
        <v>31</v>
      </c>
      <c r="C9777" s="50" t="s">
        <v>10573</v>
      </c>
      <c r="D9777" s="51" t="s">
        <v>20</v>
      </c>
      <c r="E9777" s="52">
        <v>262.73</v>
      </c>
      <c r="F9777" s="172">
        <f t="shared" si="167"/>
        <v>262.73</v>
      </c>
    </row>
    <row r="9778" spans="1:6" s="45" customFormat="1" ht="14.25">
      <c r="A9778" s="230">
        <v>4507780</v>
      </c>
      <c r="B9778" s="22" t="s">
        <v>31</v>
      </c>
      <c r="C9778" s="50" t="s">
        <v>10574</v>
      </c>
      <c r="D9778" s="51" t="s">
        <v>20</v>
      </c>
      <c r="E9778" s="52">
        <v>294.63</v>
      </c>
      <c r="F9778" s="172">
        <f t="shared" si="167"/>
        <v>294.63</v>
      </c>
    </row>
    <row r="9779" spans="1:6" s="45" customFormat="1" ht="14.25">
      <c r="A9779" s="230">
        <v>4507781</v>
      </c>
      <c r="B9779" s="22" t="s">
        <v>31</v>
      </c>
      <c r="C9779" s="50" t="s">
        <v>10575</v>
      </c>
      <c r="D9779" s="51" t="s">
        <v>20</v>
      </c>
      <c r="E9779" s="52">
        <v>342.57</v>
      </c>
      <c r="F9779" s="172">
        <f t="shared" si="167"/>
        <v>342.57</v>
      </c>
    </row>
    <row r="9780" spans="1:6" s="45" customFormat="1" ht="14.25">
      <c r="A9780" s="230">
        <v>4507782</v>
      </c>
      <c r="B9780" s="22" t="s">
        <v>31</v>
      </c>
      <c r="C9780" s="50" t="s">
        <v>10576</v>
      </c>
      <c r="D9780" s="51" t="s">
        <v>20</v>
      </c>
      <c r="E9780" s="52">
        <v>408.86</v>
      </c>
      <c r="F9780" s="172">
        <f t="shared" si="167"/>
        <v>408.86</v>
      </c>
    </row>
    <row r="9781" spans="1:6" s="45" customFormat="1" ht="14.25">
      <c r="A9781" s="230">
        <v>4507785</v>
      </c>
      <c r="B9781" s="22" t="s">
        <v>31</v>
      </c>
      <c r="C9781" s="50" t="s">
        <v>10577</v>
      </c>
      <c r="D9781" s="51" t="s">
        <v>20</v>
      </c>
      <c r="E9781" s="52">
        <v>139.63999999999999</v>
      </c>
      <c r="F9781" s="172">
        <f t="shared" si="167"/>
        <v>139.63999999999999</v>
      </c>
    </row>
    <row r="9782" spans="1:6" s="45" customFormat="1" ht="14.25">
      <c r="A9782" s="230">
        <v>4508194</v>
      </c>
      <c r="B9782" s="22" t="s">
        <v>31</v>
      </c>
      <c r="C9782" s="50" t="s">
        <v>10578</v>
      </c>
      <c r="D9782" s="51" t="s">
        <v>20</v>
      </c>
      <c r="E9782" s="52">
        <v>143.37</v>
      </c>
      <c r="F9782" s="172">
        <f t="shared" si="167"/>
        <v>143.37</v>
      </c>
    </row>
    <row r="9783" spans="1:6" s="45" customFormat="1" ht="14.25">
      <c r="A9783" s="230">
        <v>4507786</v>
      </c>
      <c r="B9783" s="22" t="s">
        <v>31</v>
      </c>
      <c r="C9783" s="50" t="s">
        <v>10579</v>
      </c>
      <c r="D9783" s="51" t="s">
        <v>20</v>
      </c>
      <c r="E9783" s="52">
        <v>163.33000000000001</v>
      </c>
      <c r="F9783" s="172">
        <f t="shared" si="167"/>
        <v>163.33000000000001</v>
      </c>
    </row>
    <row r="9784" spans="1:6" s="45" customFormat="1" ht="14.25">
      <c r="A9784" s="230">
        <v>4507787</v>
      </c>
      <c r="B9784" s="22" t="s">
        <v>31</v>
      </c>
      <c r="C9784" s="50" t="s">
        <v>10580</v>
      </c>
      <c r="D9784" s="51" t="s">
        <v>20</v>
      </c>
      <c r="E9784" s="52">
        <v>167.18</v>
      </c>
      <c r="F9784" s="172">
        <f t="shared" si="167"/>
        <v>167.18</v>
      </c>
    </row>
    <row r="9785" spans="1:6" s="45" customFormat="1" ht="14.25">
      <c r="A9785" s="230">
        <v>4507788</v>
      </c>
      <c r="B9785" s="22" t="s">
        <v>31</v>
      </c>
      <c r="C9785" s="50" t="s">
        <v>10581</v>
      </c>
      <c r="D9785" s="51" t="s">
        <v>20</v>
      </c>
      <c r="E9785" s="52">
        <v>217.49</v>
      </c>
      <c r="F9785" s="172">
        <f t="shared" si="167"/>
        <v>217.49</v>
      </c>
    </row>
    <row r="9786" spans="1:6" s="45" customFormat="1" ht="14.25">
      <c r="A9786" s="230">
        <v>4507789</v>
      </c>
      <c r="B9786" s="22" t="s">
        <v>31</v>
      </c>
      <c r="C9786" s="50" t="s">
        <v>10582</v>
      </c>
      <c r="D9786" s="51" t="s">
        <v>20</v>
      </c>
      <c r="E9786" s="52">
        <v>224.62</v>
      </c>
      <c r="F9786" s="172">
        <f t="shared" si="167"/>
        <v>224.62</v>
      </c>
    </row>
    <row r="9787" spans="1:6" s="45" customFormat="1" ht="14.25">
      <c r="A9787" s="230">
        <v>4507790</v>
      </c>
      <c r="B9787" s="22" t="s">
        <v>31</v>
      </c>
      <c r="C9787" s="50" t="s">
        <v>10583</v>
      </c>
      <c r="D9787" s="51" t="s">
        <v>20</v>
      </c>
      <c r="E9787" s="52">
        <v>267.92</v>
      </c>
      <c r="F9787" s="172">
        <f t="shared" si="167"/>
        <v>267.92</v>
      </c>
    </row>
    <row r="9788" spans="1:6" s="45" customFormat="1" ht="14.25">
      <c r="A9788" s="230">
        <v>4507791</v>
      </c>
      <c r="B9788" s="22" t="s">
        <v>31</v>
      </c>
      <c r="C9788" s="50" t="s">
        <v>10584</v>
      </c>
      <c r="D9788" s="51" t="s">
        <v>20</v>
      </c>
      <c r="E9788" s="52">
        <v>276.95</v>
      </c>
      <c r="F9788" s="172">
        <f t="shared" si="167"/>
        <v>276.95</v>
      </c>
    </row>
    <row r="9789" spans="1:6" s="45" customFormat="1" ht="14.25">
      <c r="A9789" s="230">
        <v>4507792</v>
      </c>
      <c r="B9789" s="22" t="s">
        <v>31</v>
      </c>
      <c r="C9789" s="50" t="s">
        <v>10585</v>
      </c>
      <c r="D9789" s="51" t="s">
        <v>20</v>
      </c>
      <c r="E9789" s="52">
        <v>313.12</v>
      </c>
      <c r="F9789" s="172">
        <f t="shared" si="167"/>
        <v>313.12</v>
      </c>
    </row>
    <row r="9790" spans="1:6" s="45" customFormat="1" ht="14.25">
      <c r="A9790" s="230">
        <v>4507793</v>
      </c>
      <c r="B9790" s="22" t="s">
        <v>31</v>
      </c>
      <c r="C9790" s="50" t="s">
        <v>10586</v>
      </c>
      <c r="D9790" s="51" t="s">
        <v>20</v>
      </c>
      <c r="E9790" s="52">
        <v>325.66000000000003</v>
      </c>
      <c r="F9790" s="172">
        <f t="shared" si="167"/>
        <v>325.66000000000003</v>
      </c>
    </row>
    <row r="9791" spans="1:6" s="45" customFormat="1" ht="14.25">
      <c r="A9791" s="230">
        <v>4507794</v>
      </c>
      <c r="B9791" s="22" t="s">
        <v>31</v>
      </c>
      <c r="C9791" s="50" t="s">
        <v>10587</v>
      </c>
      <c r="D9791" s="51" t="s">
        <v>20</v>
      </c>
      <c r="E9791" s="52">
        <v>398.56</v>
      </c>
      <c r="F9791" s="172">
        <f t="shared" si="167"/>
        <v>398.56</v>
      </c>
    </row>
    <row r="9792" spans="1:6" s="45" customFormat="1" ht="14.25">
      <c r="A9792" s="230">
        <v>4507795</v>
      </c>
      <c r="B9792" s="22" t="s">
        <v>31</v>
      </c>
      <c r="C9792" s="50" t="s">
        <v>10588</v>
      </c>
      <c r="D9792" s="51" t="s">
        <v>20</v>
      </c>
      <c r="E9792" s="52">
        <v>422.16</v>
      </c>
      <c r="F9792" s="172">
        <f t="shared" si="167"/>
        <v>422.16</v>
      </c>
    </row>
    <row r="9793" spans="1:6" s="45" customFormat="1" ht="14.25">
      <c r="A9793" s="230">
        <v>4507796</v>
      </c>
      <c r="B9793" s="22" t="s">
        <v>31</v>
      </c>
      <c r="C9793" s="50" t="s">
        <v>10589</v>
      </c>
      <c r="D9793" s="51" t="s">
        <v>20</v>
      </c>
      <c r="E9793" s="52">
        <v>457.12</v>
      </c>
      <c r="F9793" s="172">
        <f t="shared" si="167"/>
        <v>457.12</v>
      </c>
    </row>
    <row r="9794" spans="1:6" s="45" customFormat="1" ht="14.25">
      <c r="A9794" s="230">
        <v>4508190</v>
      </c>
      <c r="B9794" s="22" t="s">
        <v>31</v>
      </c>
      <c r="C9794" s="50" t="s">
        <v>10590</v>
      </c>
      <c r="D9794" s="51" t="s">
        <v>20</v>
      </c>
      <c r="E9794" s="52">
        <v>497.38</v>
      </c>
      <c r="F9794" s="172">
        <f t="shared" si="167"/>
        <v>497.38</v>
      </c>
    </row>
    <row r="9795" spans="1:6" s="45" customFormat="1" ht="14.25">
      <c r="A9795" s="230">
        <v>4507797</v>
      </c>
      <c r="B9795" s="22" t="s">
        <v>31</v>
      </c>
      <c r="C9795" s="50" t="s">
        <v>10591</v>
      </c>
      <c r="D9795" s="51" t="s">
        <v>20</v>
      </c>
      <c r="E9795" s="52">
        <v>65.59</v>
      </c>
      <c r="F9795" s="172">
        <f t="shared" si="167"/>
        <v>65.59</v>
      </c>
    </row>
    <row r="9796" spans="1:6" s="45" customFormat="1" ht="14.25">
      <c r="A9796" s="230">
        <v>4507798</v>
      </c>
      <c r="B9796" s="22" t="s">
        <v>31</v>
      </c>
      <c r="C9796" s="50" t="s">
        <v>10592</v>
      </c>
      <c r="D9796" s="51" t="s">
        <v>20</v>
      </c>
      <c r="E9796" s="52">
        <v>66.34</v>
      </c>
      <c r="F9796" s="172">
        <f t="shared" si="167"/>
        <v>66.34</v>
      </c>
    </row>
    <row r="9797" spans="1:6" s="45" customFormat="1" ht="14.25">
      <c r="A9797" s="230">
        <v>4507799</v>
      </c>
      <c r="B9797" s="22" t="s">
        <v>31</v>
      </c>
      <c r="C9797" s="50" t="s">
        <v>10593</v>
      </c>
      <c r="D9797" s="51" t="s">
        <v>20</v>
      </c>
      <c r="E9797" s="52">
        <v>91.98</v>
      </c>
      <c r="F9797" s="172">
        <f t="shared" si="167"/>
        <v>91.98</v>
      </c>
    </row>
    <row r="9798" spans="1:6" s="45" customFormat="1" ht="14.25">
      <c r="A9798" s="230">
        <v>4507800</v>
      </c>
      <c r="B9798" s="22" t="s">
        <v>31</v>
      </c>
      <c r="C9798" s="50" t="s">
        <v>10594</v>
      </c>
      <c r="D9798" s="51" t="s">
        <v>20</v>
      </c>
      <c r="E9798" s="52">
        <v>93.37</v>
      </c>
      <c r="F9798" s="172">
        <f t="shared" si="167"/>
        <v>93.37</v>
      </c>
    </row>
    <row r="9799" spans="1:6" s="45" customFormat="1" ht="14.25">
      <c r="A9799" s="230">
        <v>4507801</v>
      </c>
      <c r="B9799" s="22" t="s">
        <v>31</v>
      </c>
      <c r="C9799" s="50" t="s">
        <v>10595</v>
      </c>
      <c r="D9799" s="51" t="s">
        <v>20</v>
      </c>
      <c r="E9799" s="52">
        <v>111.2</v>
      </c>
      <c r="F9799" s="172">
        <f t="shared" si="167"/>
        <v>111.2</v>
      </c>
    </row>
    <row r="9800" spans="1:6" s="45" customFormat="1" ht="14.25">
      <c r="A9800" s="230">
        <v>4507802</v>
      </c>
      <c r="B9800" s="22" t="s">
        <v>31</v>
      </c>
      <c r="C9800" s="50" t="s">
        <v>10596</v>
      </c>
      <c r="D9800" s="51" t="s">
        <v>20</v>
      </c>
      <c r="E9800" s="52">
        <v>112.59</v>
      </c>
      <c r="F9800" s="172">
        <f t="shared" si="167"/>
        <v>112.59</v>
      </c>
    </row>
    <row r="9801" spans="1:6" s="45" customFormat="1" ht="14.25">
      <c r="A9801" s="230">
        <v>4507803</v>
      </c>
      <c r="B9801" s="22" t="s">
        <v>31</v>
      </c>
      <c r="C9801" s="50" t="s">
        <v>10597</v>
      </c>
      <c r="D9801" s="51" t="s">
        <v>20</v>
      </c>
      <c r="E9801" s="52">
        <v>111.66</v>
      </c>
      <c r="F9801" s="172">
        <f t="shared" si="167"/>
        <v>111.66</v>
      </c>
    </row>
    <row r="9802" spans="1:6" s="45" customFormat="1" ht="14.25">
      <c r="A9802" s="230">
        <v>4508191</v>
      </c>
      <c r="B9802" s="22" t="s">
        <v>31</v>
      </c>
      <c r="C9802" s="50" t="s">
        <v>10598</v>
      </c>
      <c r="D9802" s="51" t="s">
        <v>20</v>
      </c>
      <c r="E9802" s="52">
        <v>113.05</v>
      </c>
      <c r="F9802" s="172">
        <f t="shared" si="167"/>
        <v>113.05</v>
      </c>
    </row>
    <row r="9803" spans="1:6" s="45" customFormat="1" ht="14.25">
      <c r="A9803" s="230">
        <v>4507804</v>
      </c>
      <c r="B9803" s="22" t="s">
        <v>31</v>
      </c>
      <c r="C9803" s="50" t="s">
        <v>10599</v>
      </c>
      <c r="D9803" s="51" t="s">
        <v>20</v>
      </c>
      <c r="E9803" s="52">
        <v>137.53</v>
      </c>
      <c r="F9803" s="172">
        <f t="shared" si="167"/>
        <v>137.53</v>
      </c>
    </row>
    <row r="9804" spans="1:6" s="45" customFormat="1" ht="14.25">
      <c r="A9804" s="230">
        <v>4507805</v>
      </c>
      <c r="B9804" s="22" t="s">
        <v>31</v>
      </c>
      <c r="C9804" s="50" t="s">
        <v>10600</v>
      </c>
      <c r="D9804" s="51" t="s">
        <v>20</v>
      </c>
      <c r="E9804" s="52">
        <v>132.77000000000001</v>
      </c>
      <c r="F9804" s="172">
        <f t="shared" si="167"/>
        <v>132.77000000000001</v>
      </c>
    </row>
    <row r="9805" spans="1:6" s="45" customFormat="1" ht="14.25">
      <c r="A9805" s="230">
        <v>4507806</v>
      </c>
      <c r="B9805" s="22" t="s">
        <v>31</v>
      </c>
      <c r="C9805" s="50" t="s">
        <v>10601</v>
      </c>
      <c r="D9805" s="51" t="s">
        <v>20</v>
      </c>
      <c r="E9805" s="52">
        <v>27.03</v>
      </c>
      <c r="F9805" s="172">
        <f t="shared" si="167"/>
        <v>27.03</v>
      </c>
    </row>
    <row r="9806" spans="1:6" s="45" customFormat="1" ht="14.25">
      <c r="A9806" s="230">
        <v>4507807</v>
      </c>
      <c r="B9806" s="22" t="s">
        <v>31</v>
      </c>
      <c r="C9806" s="50" t="s">
        <v>10602</v>
      </c>
      <c r="D9806" s="51" t="s">
        <v>20</v>
      </c>
      <c r="E9806" s="52">
        <v>32.799999999999997</v>
      </c>
      <c r="F9806" s="172">
        <f t="shared" si="167"/>
        <v>32.799999999999997</v>
      </c>
    </row>
    <row r="9807" spans="1:6" s="45" customFormat="1" ht="14.25">
      <c r="A9807" s="230">
        <v>4507866</v>
      </c>
      <c r="B9807" s="22" t="s">
        <v>31</v>
      </c>
      <c r="C9807" s="50" t="s">
        <v>10603</v>
      </c>
      <c r="D9807" s="51" t="s">
        <v>20</v>
      </c>
      <c r="E9807" s="52">
        <v>75.86</v>
      </c>
      <c r="F9807" s="172">
        <f t="shared" si="167"/>
        <v>75.86</v>
      </c>
    </row>
    <row r="9808" spans="1:6" s="45" customFormat="1" ht="14.25">
      <c r="A9808" s="230">
        <v>4507867</v>
      </c>
      <c r="B9808" s="22" t="s">
        <v>31</v>
      </c>
      <c r="C9808" s="50" t="s">
        <v>10604</v>
      </c>
      <c r="D9808" s="51" t="s">
        <v>20</v>
      </c>
      <c r="E9808" s="52">
        <v>108.09</v>
      </c>
      <c r="F9808" s="172">
        <f t="shared" si="167"/>
        <v>108.09</v>
      </c>
    </row>
    <row r="9809" spans="1:6" s="45" customFormat="1" ht="14.25">
      <c r="A9809" s="230">
        <v>4507808</v>
      </c>
      <c r="B9809" s="22" t="s">
        <v>31</v>
      </c>
      <c r="C9809" s="50" t="s">
        <v>10605</v>
      </c>
      <c r="D9809" s="51" t="s">
        <v>20</v>
      </c>
      <c r="E9809" s="52">
        <v>29.69</v>
      </c>
      <c r="F9809" s="172">
        <f t="shared" si="167"/>
        <v>29.69</v>
      </c>
    </row>
    <row r="9810" spans="1:6" s="45" customFormat="1" ht="14.25">
      <c r="A9810" s="230">
        <v>4507809</v>
      </c>
      <c r="B9810" s="22" t="s">
        <v>31</v>
      </c>
      <c r="C9810" s="50" t="s">
        <v>10606</v>
      </c>
      <c r="D9810" s="51" t="s">
        <v>20</v>
      </c>
      <c r="E9810" s="52">
        <v>36.5</v>
      </c>
      <c r="F9810" s="172">
        <f t="shared" si="167"/>
        <v>36.5</v>
      </c>
    </row>
    <row r="9811" spans="1:6" s="45" customFormat="1" ht="14.25">
      <c r="A9811" s="230">
        <v>4507810</v>
      </c>
      <c r="B9811" s="22" t="s">
        <v>31</v>
      </c>
      <c r="C9811" s="50" t="s">
        <v>10607</v>
      </c>
      <c r="D9811" s="51" t="s">
        <v>20</v>
      </c>
      <c r="E9811" s="52">
        <v>50.19</v>
      </c>
      <c r="F9811" s="172">
        <f t="shared" si="167"/>
        <v>50.19</v>
      </c>
    </row>
    <row r="9812" spans="1:6" s="45" customFormat="1" ht="14.25">
      <c r="A9812" s="230">
        <v>4507811</v>
      </c>
      <c r="B9812" s="22" t="s">
        <v>31</v>
      </c>
      <c r="C9812" s="50" t="s">
        <v>10608</v>
      </c>
      <c r="D9812" s="51" t="s">
        <v>20</v>
      </c>
      <c r="E9812" s="52">
        <v>57.98</v>
      </c>
      <c r="F9812" s="172">
        <f t="shared" si="167"/>
        <v>57.98</v>
      </c>
    </row>
    <row r="9813" spans="1:6" s="45" customFormat="1" ht="14.25">
      <c r="A9813" s="230">
        <v>4507812</v>
      </c>
      <c r="B9813" s="22" t="s">
        <v>31</v>
      </c>
      <c r="C9813" s="50" t="s">
        <v>10609</v>
      </c>
      <c r="D9813" s="51" t="s">
        <v>20</v>
      </c>
      <c r="E9813" s="52">
        <v>55.58</v>
      </c>
      <c r="F9813" s="172">
        <f t="shared" si="167"/>
        <v>55.58</v>
      </c>
    </row>
    <row r="9814" spans="1:6" s="45" customFormat="1" ht="14.25">
      <c r="A9814" s="230">
        <v>4507813</v>
      </c>
      <c r="B9814" s="22" t="s">
        <v>31</v>
      </c>
      <c r="C9814" s="50" t="s">
        <v>10610</v>
      </c>
      <c r="D9814" s="51" t="s">
        <v>20</v>
      </c>
      <c r="E9814" s="52">
        <v>66.13</v>
      </c>
      <c r="F9814" s="172">
        <f t="shared" si="167"/>
        <v>66.13</v>
      </c>
    </row>
    <row r="9815" spans="1:6" s="45" customFormat="1" ht="14.25">
      <c r="A9815" s="230">
        <v>4507851</v>
      </c>
      <c r="B9815" s="22" t="s">
        <v>31</v>
      </c>
      <c r="C9815" s="50" t="s">
        <v>10611</v>
      </c>
      <c r="D9815" s="51" t="s">
        <v>21</v>
      </c>
      <c r="E9815" s="52">
        <v>24.42</v>
      </c>
      <c r="F9815" s="172">
        <f t="shared" si="167"/>
        <v>24.42</v>
      </c>
    </row>
    <row r="9816" spans="1:6" s="45" customFormat="1" ht="14.25">
      <c r="A9816" s="230">
        <v>4507852</v>
      </c>
      <c r="B9816" s="22" t="s">
        <v>31</v>
      </c>
      <c r="C9816" s="50" t="s">
        <v>10612</v>
      </c>
      <c r="D9816" s="51" t="s">
        <v>21</v>
      </c>
      <c r="E9816" s="52">
        <v>24.3</v>
      </c>
      <c r="F9816" s="172">
        <f t="shared" si="167"/>
        <v>24.3</v>
      </c>
    </row>
    <row r="9817" spans="1:6" s="45" customFormat="1" ht="14.25">
      <c r="A9817" s="230">
        <v>4507853</v>
      </c>
      <c r="B9817" s="22" t="s">
        <v>31</v>
      </c>
      <c r="C9817" s="50" t="s">
        <v>10613</v>
      </c>
      <c r="D9817" s="51" t="s">
        <v>21</v>
      </c>
      <c r="E9817" s="52">
        <v>27.48</v>
      </c>
      <c r="F9817" s="172">
        <f t="shared" si="167"/>
        <v>27.48</v>
      </c>
    </row>
    <row r="9818" spans="1:6" s="45" customFormat="1" ht="14.25">
      <c r="A9818" s="230">
        <v>4507854</v>
      </c>
      <c r="B9818" s="22" t="s">
        <v>31</v>
      </c>
      <c r="C9818" s="50" t="s">
        <v>10614</v>
      </c>
      <c r="D9818" s="51" t="s">
        <v>21</v>
      </c>
      <c r="E9818" s="52">
        <v>29.32</v>
      </c>
      <c r="F9818" s="172">
        <f t="shared" si="167"/>
        <v>29.32</v>
      </c>
    </row>
    <row r="9819" spans="1:6" s="45" customFormat="1" ht="14.25">
      <c r="A9819" s="230">
        <v>4507855</v>
      </c>
      <c r="B9819" s="22" t="s">
        <v>31</v>
      </c>
      <c r="C9819" s="50" t="s">
        <v>10615</v>
      </c>
      <c r="D9819" s="51" t="s">
        <v>21</v>
      </c>
      <c r="E9819" s="52">
        <v>24.39</v>
      </c>
      <c r="F9819" s="172">
        <f t="shared" si="167"/>
        <v>24.39</v>
      </c>
    </row>
    <row r="9820" spans="1:6" s="45" customFormat="1" ht="14.25">
      <c r="A9820" s="230">
        <v>4507856</v>
      </c>
      <c r="B9820" s="22" t="s">
        <v>31</v>
      </c>
      <c r="C9820" s="50" t="s">
        <v>10616</v>
      </c>
      <c r="D9820" s="51" t="s">
        <v>21</v>
      </c>
      <c r="E9820" s="52">
        <v>24.21</v>
      </c>
      <c r="F9820" s="172">
        <f t="shared" si="167"/>
        <v>24.21</v>
      </c>
    </row>
    <row r="9821" spans="1:6" s="45" customFormat="1" ht="14.25">
      <c r="A9821" s="230">
        <v>4507857</v>
      </c>
      <c r="B9821" s="22" t="s">
        <v>31</v>
      </c>
      <c r="C9821" s="50" t="s">
        <v>10617</v>
      </c>
      <c r="D9821" s="51" t="s">
        <v>21</v>
      </c>
      <c r="E9821" s="52">
        <v>28.9</v>
      </c>
      <c r="F9821" s="172">
        <f t="shared" si="167"/>
        <v>28.9</v>
      </c>
    </row>
    <row r="9822" spans="1:6" s="45" customFormat="1" ht="14.25">
      <c r="A9822" s="230">
        <v>4507858</v>
      </c>
      <c r="B9822" s="22" t="s">
        <v>31</v>
      </c>
      <c r="C9822" s="50" t="s">
        <v>10618</v>
      </c>
      <c r="D9822" s="51" t="s">
        <v>21</v>
      </c>
      <c r="E9822" s="52">
        <v>31.92</v>
      </c>
      <c r="F9822" s="172">
        <f t="shared" si="167"/>
        <v>31.92</v>
      </c>
    </row>
    <row r="9823" spans="1:6" s="45" customFormat="1" ht="14.25">
      <c r="A9823" s="230">
        <v>4508177</v>
      </c>
      <c r="B9823" s="22" t="s">
        <v>31</v>
      </c>
      <c r="C9823" s="50" t="s">
        <v>10619</v>
      </c>
      <c r="D9823" s="51" t="s">
        <v>21</v>
      </c>
      <c r="E9823" s="52">
        <v>57.35</v>
      </c>
      <c r="F9823" s="172">
        <f t="shared" si="167"/>
        <v>57.35</v>
      </c>
    </row>
    <row r="9824" spans="1:6" s="45" customFormat="1" ht="14.25">
      <c r="A9824" s="230">
        <v>4508178</v>
      </c>
      <c r="B9824" s="22" t="s">
        <v>31</v>
      </c>
      <c r="C9824" s="50" t="s">
        <v>10620</v>
      </c>
      <c r="D9824" s="51" t="s">
        <v>21</v>
      </c>
      <c r="E9824" s="52">
        <v>57.16</v>
      </c>
      <c r="F9824" s="172">
        <f t="shared" si="167"/>
        <v>57.16</v>
      </c>
    </row>
    <row r="9825" spans="1:6" s="45" customFormat="1" ht="14.25">
      <c r="A9825" s="230">
        <v>4507821</v>
      </c>
      <c r="B9825" s="22" t="s">
        <v>31</v>
      </c>
      <c r="C9825" s="50" t="s">
        <v>10621</v>
      </c>
      <c r="D9825" s="51" t="s">
        <v>21</v>
      </c>
      <c r="E9825" s="52">
        <v>56.8</v>
      </c>
      <c r="F9825" s="172">
        <f t="shared" si="167"/>
        <v>56.8</v>
      </c>
    </row>
    <row r="9826" spans="1:6" s="45" customFormat="1" ht="14.25">
      <c r="A9826" s="230">
        <v>4507822</v>
      </c>
      <c r="B9826" s="22" t="s">
        <v>31</v>
      </c>
      <c r="C9826" s="50" t="s">
        <v>10622</v>
      </c>
      <c r="D9826" s="51" t="s">
        <v>21</v>
      </c>
      <c r="E9826" s="52">
        <v>56.62</v>
      </c>
      <c r="F9826" s="172">
        <f t="shared" si="167"/>
        <v>56.62</v>
      </c>
    </row>
    <row r="9827" spans="1:6" s="45" customFormat="1" ht="14.25">
      <c r="A9827" s="230">
        <v>4507823</v>
      </c>
      <c r="B9827" s="22" t="s">
        <v>31</v>
      </c>
      <c r="C9827" s="50" t="s">
        <v>10623</v>
      </c>
      <c r="D9827" s="51" t="s">
        <v>21</v>
      </c>
      <c r="E9827" s="52">
        <v>57.36</v>
      </c>
      <c r="F9827" s="172">
        <f t="shared" si="167"/>
        <v>57.36</v>
      </c>
    </row>
    <row r="9828" spans="1:6" s="45" customFormat="1" ht="14.25">
      <c r="A9828" s="230">
        <v>4508188</v>
      </c>
      <c r="B9828" s="22" t="s">
        <v>31</v>
      </c>
      <c r="C9828" s="50" t="s">
        <v>10624</v>
      </c>
      <c r="D9828" s="51" t="s">
        <v>21</v>
      </c>
      <c r="E9828" s="52">
        <v>57.23</v>
      </c>
      <c r="F9828" s="172">
        <f t="shared" si="167"/>
        <v>57.23</v>
      </c>
    </row>
    <row r="9829" spans="1:6" s="45" customFormat="1" ht="14.25">
      <c r="A9829" s="230">
        <v>4507824</v>
      </c>
      <c r="B9829" s="22" t="s">
        <v>31</v>
      </c>
      <c r="C9829" s="50" t="s">
        <v>10625</v>
      </c>
      <c r="D9829" s="51" t="s">
        <v>21</v>
      </c>
      <c r="E9829" s="52">
        <v>62.79</v>
      </c>
      <c r="F9829" s="172">
        <f t="shared" si="167"/>
        <v>62.79</v>
      </c>
    </row>
    <row r="9830" spans="1:6" s="45" customFormat="1" ht="14.25">
      <c r="A9830" s="230">
        <v>4507825</v>
      </c>
      <c r="B9830" s="22" t="s">
        <v>31</v>
      </c>
      <c r="C9830" s="50" t="s">
        <v>10626</v>
      </c>
      <c r="D9830" s="51" t="s">
        <v>21</v>
      </c>
      <c r="E9830" s="52">
        <v>63</v>
      </c>
      <c r="F9830" s="172">
        <f t="shared" si="167"/>
        <v>63</v>
      </c>
    </row>
    <row r="9831" spans="1:6" s="45" customFormat="1" ht="14.25">
      <c r="A9831" s="230">
        <v>4507826</v>
      </c>
      <c r="B9831" s="22" t="s">
        <v>31</v>
      </c>
      <c r="C9831" s="50" t="s">
        <v>10627</v>
      </c>
      <c r="D9831" s="51" t="s">
        <v>21</v>
      </c>
      <c r="E9831" s="52">
        <v>67.010000000000005</v>
      </c>
      <c r="F9831" s="172">
        <f t="shared" si="167"/>
        <v>67.010000000000005</v>
      </c>
    </row>
    <row r="9832" spans="1:6" s="45" customFormat="1" ht="14.25">
      <c r="A9832" s="230">
        <v>4508179</v>
      </c>
      <c r="B9832" s="22" t="s">
        <v>31</v>
      </c>
      <c r="C9832" s="50" t="s">
        <v>10628</v>
      </c>
      <c r="D9832" s="51" t="s">
        <v>21</v>
      </c>
      <c r="E9832" s="52">
        <v>66.819999999999993</v>
      </c>
      <c r="F9832" s="172">
        <f t="shared" si="167"/>
        <v>66.819999999999993</v>
      </c>
    </row>
    <row r="9833" spans="1:6" s="45" customFormat="1" ht="14.25">
      <c r="A9833" s="230">
        <v>4507827</v>
      </c>
      <c r="B9833" s="22" t="s">
        <v>31</v>
      </c>
      <c r="C9833" s="50" t="s">
        <v>10629</v>
      </c>
      <c r="D9833" s="51" t="s">
        <v>21</v>
      </c>
      <c r="E9833" s="52">
        <v>70.23</v>
      </c>
      <c r="F9833" s="172">
        <f t="shared" si="167"/>
        <v>70.23</v>
      </c>
    </row>
    <row r="9834" spans="1:6" s="45" customFormat="1" ht="14.25">
      <c r="A9834" s="230">
        <v>4508180</v>
      </c>
      <c r="B9834" s="22" t="s">
        <v>31</v>
      </c>
      <c r="C9834" s="50" t="s">
        <v>10630</v>
      </c>
      <c r="D9834" s="51" t="s">
        <v>21</v>
      </c>
      <c r="E9834" s="52">
        <v>23.72</v>
      </c>
      <c r="F9834" s="172">
        <f t="shared" si="167"/>
        <v>23.72</v>
      </c>
    </row>
    <row r="9835" spans="1:6" s="45" customFormat="1" ht="14.25">
      <c r="A9835" s="230">
        <v>4507739</v>
      </c>
      <c r="B9835" s="22" t="s">
        <v>31</v>
      </c>
      <c r="C9835" s="50" t="s">
        <v>10631</v>
      </c>
      <c r="D9835" s="51" t="s">
        <v>21</v>
      </c>
      <c r="E9835" s="52">
        <v>24.92</v>
      </c>
      <c r="F9835" s="172">
        <f t="shared" si="167"/>
        <v>24.92</v>
      </c>
    </row>
    <row r="9836" spans="1:6" s="45" customFormat="1" ht="14.25">
      <c r="A9836" s="230">
        <v>4508181</v>
      </c>
      <c r="B9836" s="22" t="s">
        <v>31</v>
      </c>
      <c r="C9836" s="50" t="s">
        <v>10632</v>
      </c>
      <c r="D9836" s="51" t="s">
        <v>21</v>
      </c>
      <c r="E9836" s="52">
        <v>24.91</v>
      </c>
      <c r="F9836" s="172">
        <f t="shared" si="167"/>
        <v>24.91</v>
      </c>
    </row>
    <row r="9837" spans="1:6" s="45" customFormat="1" ht="14.25">
      <c r="A9837" s="230">
        <v>4508125</v>
      </c>
      <c r="B9837" s="22" t="s">
        <v>31</v>
      </c>
      <c r="C9837" s="50" t="s">
        <v>10633</v>
      </c>
      <c r="D9837" s="51" t="s">
        <v>21</v>
      </c>
      <c r="E9837" s="52">
        <v>26.79</v>
      </c>
      <c r="F9837" s="172">
        <f t="shared" si="167"/>
        <v>26.79</v>
      </c>
    </row>
    <row r="9838" spans="1:6" s="45" customFormat="1" ht="14.25">
      <c r="A9838" s="230">
        <v>4507828</v>
      </c>
      <c r="B9838" s="22" t="s">
        <v>31</v>
      </c>
      <c r="C9838" s="50" t="s">
        <v>10634</v>
      </c>
      <c r="D9838" s="51" t="s">
        <v>21</v>
      </c>
      <c r="E9838" s="52">
        <v>26.82</v>
      </c>
      <c r="F9838" s="172">
        <f t="shared" si="167"/>
        <v>26.82</v>
      </c>
    </row>
    <row r="9839" spans="1:6" s="45" customFormat="1" ht="14.25">
      <c r="A9839" s="230">
        <v>4507829</v>
      </c>
      <c r="B9839" s="22" t="s">
        <v>31</v>
      </c>
      <c r="C9839" s="50" t="s">
        <v>10635</v>
      </c>
      <c r="D9839" s="51" t="s">
        <v>21</v>
      </c>
      <c r="E9839" s="52">
        <v>28.89</v>
      </c>
      <c r="F9839" s="172">
        <f t="shared" ref="F9839:F9902" si="168">E9839*$F$5038</f>
        <v>28.89</v>
      </c>
    </row>
    <row r="9840" spans="1:6" s="45" customFormat="1" ht="14.25">
      <c r="A9840" s="230">
        <v>4508182</v>
      </c>
      <c r="B9840" s="22" t="s">
        <v>31</v>
      </c>
      <c r="C9840" s="50" t="s">
        <v>10636</v>
      </c>
      <c r="D9840" s="51" t="s">
        <v>21</v>
      </c>
      <c r="E9840" s="52">
        <v>28.98</v>
      </c>
      <c r="F9840" s="172">
        <f t="shared" si="168"/>
        <v>28.98</v>
      </c>
    </row>
    <row r="9841" spans="1:6" s="45" customFormat="1" ht="14.25">
      <c r="A9841" s="230">
        <v>4508092</v>
      </c>
      <c r="B9841" s="22" t="s">
        <v>31</v>
      </c>
      <c r="C9841" s="50" t="s">
        <v>10637</v>
      </c>
      <c r="D9841" s="51" t="s">
        <v>21</v>
      </c>
      <c r="E9841" s="52">
        <v>30.77</v>
      </c>
      <c r="F9841" s="172">
        <f t="shared" si="168"/>
        <v>30.77</v>
      </c>
    </row>
    <row r="9842" spans="1:6" s="45" customFormat="1" ht="14.25">
      <c r="A9842" s="230">
        <v>4507830</v>
      </c>
      <c r="B9842" s="22" t="s">
        <v>31</v>
      </c>
      <c r="C9842" s="50" t="s">
        <v>10638</v>
      </c>
      <c r="D9842" s="51" t="s">
        <v>21</v>
      </c>
      <c r="E9842" s="52">
        <v>30.92</v>
      </c>
      <c r="F9842" s="172">
        <f t="shared" si="168"/>
        <v>30.92</v>
      </c>
    </row>
    <row r="9843" spans="1:6" s="45" customFormat="1" ht="14.25">
      <c r="A9843" s="230">
        <v>4508183</v>
      </c>
      <c r="B9843" s="22" t="s">
        <v>31</v>
      </c>
      <c r="C9843" s="50" t="s">
        <v>10639</v>
      </c>
      <c r="D9843" s="51" t="s">
        <v>21</v>
      </c>
      <c r="E9843" s="52">
        <v>35.840000000000003</v>
      </c>
      <c r="F9843" s="172">
        <f t="shared" si="168"/>
        <v>35.840000000000003</v>
      </c>
    </row>
    <row r="9844" spans="1:6" s="45" customFormat="1" ht="14.25">
      <c r="A9844" s="230">
        <v>4507831</v>
      </c>
      <c r="B9844" s="22" t="s">
        <v>31</v>
      </c>
      <c r="C9844" s="50" t="s">
        <v>10640</v>
      </c>
      <c r="D9844" s="51" t="s">
        <v>21</v>
      </c>
      <c r="E9844" s="52">
        <v>33.07</v>
      </c>
      <c r="F9844" s="172">
        <f t="shared" si="168"/>
        <v>33.07</v>
      </c>
    </row>
    <row r="9845" spans="1:6" s="45" customFormat="1" ht="14.25">
      <c r="A9845" s="230">
        <v>4507832</v>
      </c>
      <c r="B9845" s="22" t="s">
        <v>31</v>
      </c>
      <c r="C9845" s="50" t="s">
        <v>10641</v>
      </c>
      <c r="D9845" s="51" t="s">
        <v>21</v>
      </c>
      <c r="E9845" s="52">
        <v>36.47</v>
      </c>
      <c r="F9845" s="172">
        <f t="shared" si="168"/>
        <v>36.47</v>
      </c>
    </row>
    <row r="9846" spans="1:6" s="45" customFormat="1" ht="14.25">
      <c r="A9846" s="230">
        <v>4507833</v>
      </c>
      <c r="B9846" s="22" t="s">
        <v>31</v>
      </c>
      <c r="C9846" s="50" t="s">
        <v>10642</v>
      </c>
      <c r="D9846" s="51" t="s">
        <v>21</v>
      </c>
      <c r="E9846" s="52">
        <v>36.42</v>
      </c>
      <c r="F9846" s="172">
        <f t="shared" si="168"/>
        <v>36.42</v>
      </c>
    </row>
    <row r="9847" spans="1:6" s="45" customFormat="1" ht="14.25">
      <c r="A9847" s="230">
        <v>4507834</v>
      </c>
      <c r="B9847" s="22" t="s">
        <v>31</v>
      </c>
      <c r="C9847" s="50" t="s">
        <v>10643</v>
      </c>
      <c r="D9847" s="51" t="s">
        <v>21</v>
      </c>
      <c r="E9847" s="52">
        <v>38.14</v>
      </c>
      <c r="F9847" s="172">
        <f t="shared" si="168"/>
        <v>38.14</v>
      </c>
    </row>
    <row r="9848" spans="1:6" s="45" customFormat="1" ht="14.25">
      <c r="A9848" s="230">
        <v>4508184</v>
      </c>
      <c r="B9848" s="22" t="s">
        <v>31</v>
      </c>
      <c r="C9848" s="50" t="s">
        <v>10644</v>
      </c>
      <c r="D9848" s="51" t="s">
        <v>21</v>
      </c>
      <c r="E9848" s="52">
        <v>38.01</v>
      </c>
      <c r="F9848" s="172">
        <f t="shared" si="168"/>
        <v>38.01</v>
      </c>
    </row>
    <row r="9849" spans="1:6" s="45" customFormat="1" ht="14.25">
      <c r="A9849" s="230">
        <v>4507835</v>
      </c>
      <c r="B9849" s="22" t="s">
        <v>31</v>
      </c>
      <c r="C9849" s="50" t="s">
        <v>10645</v>
      </c>
      <c r="D9849" s="51" t="s">
        <v>21</v>
      </c>
      <c r="E9849" s="52">
        <v>37.880000000000003</v>
      </c>
      <c r="F9849" s="172">
        <f t="shared" si="168"/>
        <v>37.880000000000003</v>
      </c>
    </row>
    <row r="9850" spans="1:6" s="45" customFormat="1" ht="14.25">
      <c r="A9850" s="230">
        <v>4508174</v>
      </c>
      <c r="B9850" s="22" t="s">
        <v>31</v>
      </c>
      <c r="C9850" s="50" t="s">
        <v>10646</v>
      </c>
      <c r="D9850" s="51" t="s">
        <v>21</v>
      </c>
      <c r="E9850" s="52">
        <v>38.130000000000003</v>
      </c>
      <c r="F9850" s="172">
        <f t="shared" si="168"/>
        <v>38.130000000000003</v>
      </c>
    </row>
    <row r="9851" spans="1:6" s="45" customFormat="1" ht="14.25">
      <c r="A9851" s="230">
        <v>4507836</v>
      </c>
      <c r="B9851" s="22" t="s">
        <v>31</v>
      </c>
      <c r="C9851" s="50" t="s">
        <v>10647</v>
      </c>
      <c r="D9851" s="51" t="s">
        <v>21</v>
      </c>
      <c r="E9851" s="52">
        <v>37.950000000000003</v>
      </c>
      <c r="F9851" s="172">
        <f t="shared" si="168"/>
        <v>37.950000000000003</v>
      </c>
    </row>
    <row r="9852" spans="1:6" s="45" customFormat="1" ht="14.25">
      <c r="A9852" s="230">
        <v>4507837</v>
      </c>
      <c r="B9852" s="22" t="s">
        <v>31</v>
      </c>
      <c r="C9852" s="50" t="s">
        <v>10648</v>
      </c>
      <c r="D9852" s="51" t="s">
        <v>21</v>
      </c>
      <c r="E9852" s="52">
        <v>40.22</v>
      </c>
      <c r="F9852" s="172">
        <f t="shared" si="168"/>
        <v>40.22</v>
      </c>
    </row>
    <row r="9853" spans="1:6" s="45" customFormat="1" ht="14.25">
      <c r="A9853" s="230">
        <v>4507838</v>
      </c>
      <c r="B9853" s="22" t="s">
        <v>31</v>
      </c>
      <c r="C9853" s="50" t="s">
        <v>10649</v>
      </c>
      <c r="D9853" s="51" t="s">
        <v>21</v>
      </c>
      <c r="E9853" s="52">
        <v>40.49</v>
      </c>
      <c r="F9853" s="172">
        <f t="shared" si="168"/>
        <v>40.49</v>
      </c>
    </row>
    <row r="9854" spans="1:6" s="45" customFormat="1" ht="14.25">
      <c r="A9854" s="230">
        <v>4507839</v>
      </c>
      <c r="B9854" s="22" t="s">
        <v>31</v>
      </c>
      <c r="C9854" s="50" t="s">
        <v>10650</v>
      </c>
      <c r="D9854" s="51" t="s">
        <v>21</v>
      </c>
      <c r="E9854" s="52">
        <v>42.09</v>
      </c>
      <c r="F9854" s="172">
        <f t="shared" si="168"/>
        <v>42.09</v>
      </c>
    </row>
    <row r="9855" spans="1:6" s="45" customFormat="1" ht="14.25">
      <c r="A9855" s="230">
        <v>4508175</v>
      </c>
      <c r="B9855" s="22" t="s">
        <v>31</v>
      </c>
      <c r="C9855" s="50" t="s">
        <v>10651</v>
      </c>
      <c r="D9855" s="51" t="s">
        <v>21</v>
      </c>
      <c r="E9855" s="52">
        <v>41.91</v>
      </c>
      <c r="F9855" s="172">
        <f t="shared" si="168"/>
        <v>41.91</v>
      </c>
    </row>
    <row r="9856" spans="1:6" s="45" customFormat="1" ht="14.25">
      <c r="A9856" s="230">
        <v>4507840</v>
      </c>
      <c r="B9856" s="22" t="s">
        <v>31</v>
      </c>
      <c r="C9856" s="50" t="s">
        <v>10652</v>
      </c>
      <c r="D9856" s="51" t="s">
        <v>21</v>
      </c>
      <c r="E9856" s="52">
        <v>41.88</v>
      </c>
      <c r="F9856" s="172">
        <f t="shared" si="168"/>
        <v>41.88</v>
      </c>
    </row>
    <row r="9857" spans="1:6" s="45" customFormat="1" ht="14.25">
      <c r="A9857" s="230">
        <v>4507841</v>
      </c>
      <c r="B9857" s="22" t="s">
        <v>31</v>
      </c>
      <c r="C9857" s="50" t="s">
        <v>10653</v>
      </c>
      <c r="D9857" s="51" t="s">
        <v>21</v>
      </c>
      <c r="E9857" s="52">
        <v>41.62</v>
      </c>
      <c r="F9857" s="172">
        <f t="shared" si="168"/>
        <v>41.62</v>
      </c>
    </row>
    <row r="9858" spans="1:6" s="45" customFormat="1" ht="14.25">
      <c r="A9858" s="230">
        <v>4507842</v>
      </c>
      <c r="B9858" s="22" t="s">
        <v>31</v>
      </c>
      <c r="C9858" s="50" t="s">
        <v>10654</v>
      </c>
      <c r="D9858" s="51" t="s">
        <v>21</v>
      </c>
      <c r="E9858" s="52">
        <v>45.13</v>
      </c>
      <c r="F9858" s="172">
        <f t="shared" si="168"/>
        <v>45.13</v>
      </c>
    </row>
    <row r="9859" spans="1:6" s="45" customFormat="1" ht="14.25">
      <c r="A9859" s="230">
        <v>4508185</v>
      </c>
      <c r="B9859" s="22" t="s">
        <v>31</v>
      </c>
      <c r="C9859" s="50" t="s">
        <v>10655</v>
      </c>
      <c r="D9859" s="51" t="s">
        <v>21</v>
      </c>
      <c r="E9859" s="52">
        <v>44.9</v>
      </c>
      <c r="F9859" s="172">
        <f t="shared" si="168"/>
        <v>44.9</v>
      </c>
    </row>
    <row r="9860" spans="1:6" s="45" customFormat="1" ht="14.25">
      <c r="A9860" s="230">
        <v>4507843</v>
      </c>
      <c r="B9860" s="22" t="s">
        <v>31</v>
      </c>
      <c r="C9860" s="50" t="s">
        <v>10656</v>
      </c>
      <c r="D9860" s="51" t="s">
        <v>21</v>
      </c>
      <c r="E9860" s="52">
        <v>44.78</v>
      </c>
      <c r="F9860" s="172">
        <f t="shared" si="168"/>
        <v>44.78</v>
      </c>
    </row>
    <row r="9861" spans="1:6" s="45" customFormat="1" ht="14.25">
      <c r="A9861" s="230">
        <v>4507844</v>
      </c>
      <c r="B9861" s="22" t="s">
        <v>31</v>
      </c>
      <c r="C9861" s="50" t="s">
        <v>10657</v>
      </c>
      <c r="D9861" s="51" t="s">
        <v>21</v>
      </c>
      <c r="E9861" s="52">
        <v>47.33</v>
      </c>
      <c r="F9861" s="172">
        <f t="shared" si="168"/>
        <v>47.33</v>
      </c>
    </row>
    <row r="9862" spans="1:6" s="45" customFormat="1" ht="14.25">
      <c r="A9862" s="230">
        <v>4508186</v>
      </c>
      <c r="B9862" s="22" t="s">
        <v>31</v>
      </c>
      <c r="C9862" s="50" t="s">
        <v>10658</v>
      </c>
      <c r="D9862" s="51" t="s">
        <v>21</v>
      </c>
      <c r="E9862" s="52">
        <v>47.39</v>
      </c>
      <c r="F9862" s="172">
        <f t="shared" si="168"/>
        <v>47.39</v>
      </c>
    </row>
    <row r="9863" spans="1:6" s="45" customFormat="1" ht="14.25">
      <c r="A9863" s="230">
        <v>4508187</v>
      </c>
      <c r="B9863" s="22" t="s">
        <v>31</v>
      </c>
      <c r="C9863" s="50" t="s">
        <v>10659</v>
      </c>
      <c r="D9863" s="51" t="s">
        <v>21</v>
      </c>
      <c r="E9863" s="52">
        <v>47.27</v>
      </c>
      <c r="F9863" s="172">
        <f t="shared" si="168"/>
        <v>47.27</v>
      </c>
    </row>
    <row r="9864" spans="1:6" s="45" customFormat="1" ht="14.25">
      <c r="A9864" s="230">
        <v>4507845</v>
      </c>
      <c r="B9864" s="22" t="s">
        <v>31</v>
      </c>
      <c r="C9864" s="50" t="s">
        <v>10660</v>
      </c>
      <c r="D9864" s="51" t="s">
        <v>21</v>
      </c>
      <c r="E9864" s="52">
        <v>47.01</v>
      </c>
      <c r="F9864" s="172">
        <f t="shared" si="168"/>
        <v>47.01</v>
      </c>
    </row>
    <row r="9865" spans="1:6" s="45" customFormat="1" ht="14.25">
      <c r="A9865" s="230">
        <v>4507846</v>
      </c>
      <c r="B9865" s="22" t="s">
        <v>31</v>
      </c>
      <c r="C9865" s="50" t="s">
        <v>10661</v>
      </c>
      <c r="D9865" s="51" t="s">
        <v>21</v>
      </c>
      <c r="E9865" s="52">
        <v>46.88</v>
      </c>
      <c r="F9865" s="172">
        <f t="shared" si="168"/>
        <v>46.88</v>
      </c>
    </row>
    <row r="9866" spans="1:6" s="45" customFormat="1" ht="14.25">
      <c r="A9866" s="230">
        <v>4507847</v>
      </c>
      <c r="B9866" s="22" t="s">
        <v>31</v>
      </c>
      <c r="C9866" s="50" t="s">
        <v>10662</v>
      </c>
      <c r="D9866" s="51" t="s">
        <v>21</v>
      </c>
      <c r="E9866" s="52">
        <v>52.68</v>
      </c>
      <c r="F9866" s="172">
        <f t="shared" si="168"/>
        <v>52.68</v>
      </c>
    </row>
    <row r="9867" spans="1:6" s="45" customFormat="1" ht="14.25">
      <c r="A9867" s="230">
        <v>4507848</v>
      </c>
      <c r="B9867" s="22" t="s">
        <v>31</v>
      </c>
      <c r="C9867" s="50" t="s">
        <v>10663</v>
      </c>
      <c r="D9867" s="51" t="s">
        <v>21</v>
      </c>
      <c r="E9867" s="52">
        <v>52.31</v>
      </c>
      <c r="F9867" s="172">
        <f t="shared" si="168"/>
        <v>52.31</v>
      </c>
    </row>
    <row r="9868" spans="1:6" s="45" customFormat="1" ht="14.25">
      <c r="A9868" s="230">
        <v>4507849</v>
      </c>
      <c r="B9868" s="22" t="s">
        <v>31</v>
      </c>
      <c r="C9868" s="50" t="s">
        <v>10664</v>
      </c>
      <c r="D9868" s="51" t="s">
        <v>21</v>
      </c>
      <c r="E9868" s="52">
        <v>52.16</v>
      </c>
      <c r="F9868" s="172">
        <f t="shared" si="168"/>
        <v>52.16</v>
      </c>
    </row>
    <row r="9869" spans="1:6" s="45" customFormat="1" ht="14.25">
      <c r="A9869" s="230">
        <v>4508176</v>
      </c>
      <c r="B9869" s="22" t="s">
        <v>31</v>
      </c>
      <c r="C9869" s="50" t="s">
        <v>10665</v>
      </c>
      <c r="D9869" s="51" t="s">
        <v>21</v>
      </c>
      <c r="E9869" s="52">
        <v>54.07</v>
      </c>
      <c r="F9869" s="172">
        <f t="shared" si="168"/>
        <v>54.07</v>
      </c>
    </row>
    <row r="9870" spans="1:6" s="45" customFormat="1" ht="14.25">
      <c r="A9870" s="230">
        <v>4507850</v>
      </c>
      <c r="B9870" s="22" t="s">
        <v>31</v>
      </c>
      <c r="C9870" s="50" t="s">
        <v>10666</v>
      </c>
      <c r="D9870" s="51" t="s">
        <v>21</v>
      </c>
      <c r="E9870" s="52">
        <v>53.89</v>
      </c>
      <c r="F9870" s="172">
        <f t="shared" si="168"/>
        <v>53.89</v>
      </c>
    </row>
    <row r="9871" spans="1:6" s="45" customFormat="1" ht="14.25">
      <c r="A9871" s="230">
        <v>4507956</v>
      </c>
      <c r="B9871" s="22" t="s">
        <v>31</v>
      </c>
      <c r="C9871" s="50" t="s">
        <v>10667</v>
      </c>
      <c r="D9871" s="51" t="s">
        <v>23</v>
      </c>
      <c r="E9871" s="52">
        <v>11.07</v>
      </c>
      <c r="F9871" s="172">
        <f t="shared" si="168"/>
        <v>11.07</v>
      </c>
    </row>
    <row r="9872" spans="1:6" s="45" customFormat="1" ht="14.25">
      <c r="A9872" s="230">
        <v>4507957</v>
      </c>
      <c r="B9872" s="22" t="s">
        <v>31</v>
      </c>
      <c r="C9872" s="50" t="s">
        <v>10668</v>
      </c>
      <c r="D9872" s="51" t="s">
        <v>23</v>
      </c>
      <c r="E9872" s="52">
        <v>11.05</v>
      </c>
      <c r="F9872" s="172">
        <f t="shared" si="168"/>
        <v>11.05</v>
      </c>
    </row>
    <row r="9873" spans="1:6" s="45" customFormat="1" ht="14.25">
      <c r="A9873" s="230">
        <v>4507958</v>
      </c>
      <c r="B9873" s="22" t="s">
        <v>31</v>
      </c>
      <c r="C9873" s="50" t="s">
        <v>10669</v>
      </c>
      <c r="D9873" s="51" t="s">
        <v>23</v>
      </c>
      <c r="E9873" s="52">
        <v>15.22</v>
      </c>
      <c r="F9873" s="172">
        <f t="shared" si="168"/>
        <v>15.22</v>
      </c>
    </row>
    <row r="9874" spans="1:6" s="45" customFormat="1" ht="14.25">
      <c r="A9874" s="230">
        <v>4507959</v>
      </c>
      <c r="B9874" s="22" t="s">
        <v>31</v>
      </c>
      <c r="C9874" s="50" t="s">
        <v>10670</v>
      </c>
      <c r="D9874" s="51" t="s">
        <v>23</v>
      </c>
      <c r="E9874" s="52">
        <v>15.22</v>
      </c>
      <c r="F9874" s="172">
        <f t="shared" si="168"/>
        <v>15.22</v>
      </c>
    </row>
    <row r="9875" spans="1:6" s="45" customFormat="1" ht="14.25">
      <c r="A9875" s="230">
        <v>4516138</v>
      </c>
      <c r="B9875" s="22" t="s">
        <v>31</v>
      </c>
      <c r="C9875" s="50" t="s">
        <v>10671</v>
      </c>
      <c r="D9875" s="51" t="s">
        <v>23</v>
      </c>
      <c r="E9875" s="52">
        <v>9.86</v>
      </c>
      <c r="F9875" s="172">
        <f t="shared" si="168"/>
        <v>9.86</v>
      </c>
    </row>
    <row r="9876" spans="1:6" s="45" customFormat="1" ht="14.25">
      <c r="A9876" s="230">
        <v>4516137</v>
      </c>
      <c r="B9876" s="22" t="s">
        <v>31</v>
      </c>
      <c r="C9876" s="50" t="s">
        <v>10672</v>
      </c>
      <c r="D9876" s="51" t="s">
        <v>45</v>
      </c>
      <c r="E9876" s="52">
        <v>144.41</v>
      </c>
      <c r="F9876" s="172">
        <f t="shared" si="168"/>
        <v>144.41</v>
      </c>
    </row>
    <row r="9877" spans="1:6" s="45" customFormat="1" ht="14.25">
      <c r="A9877" s="230">
        <v>4805755</v>
      </c>
      <c r="B9877" s="22" t="s">
        <v>31</v>
      </c>
      <c r="C9877" s="50" t="s">
        <v>5345</v>
      </c>
      <c r="D9877" s="51" t="s">
        <v>44</v>
      </c>
      <c r="E9877" s="52">
        <v>31.89</v>
      </c>
      <c r="F9877" s="172">
        <f t="shared" si="168"/>
        <v>31.89</v>
      </c>
    </row>
    <row r="9878" spans="1:6" s="45" customFormat="1" ht="14.25">
      <c r="A9878" s="230">
        <v>4805756</v>
      </c>
      <c r="B9878" s="22" t="s">
        <v>31</v>
      </c>
      <c r="C9878" s="50" t="s">
        <v>10673</v>
      </c>
      <c r="D9878" s="51" t="s">
        <v>45</v>
      </c>
      <c r="E9878" s="52">
        <v>4.78</v>
      </c>
      <c r="F9878" s="172">
        <f t="shared" si="168"/>
        <v>4.78</v>
      </c>
    </row>
    <row r="9879" spans="1:6" s="45" customFormat="1" ht="14.25">
      <c r="A9879" s="230">
        <v>4816020</v>
      </c>
      <c r="B9879" s="22" t="s">
        <v>31</v>
      </c>
      <c r="C9879" s="50" t="s">
        <v>10674</v>
      </c>
      <c r="D9879" s="51" t="s">
        <v>44</v>
      </c>
      <c r="E9879" s="52">
        <v>11.61</v>
      </c>
      <c r="F9879" s="172">
        <f t="shared" si="168"/>
        <v>11.61</v>
      </c>
    </row>
    <row r="9880" spans="1:6" s="45" customFormat="1" ht="14.25">
      <c r="A9880" s="230">
        <v>4816019</v>
      </c>
      <c r="B9880" s="22" t="s">
        <v>31</v>
      </c>
      <c r="C9880" s="50" t="s">
        <v>10675</v>
      </c>
      <c r="D9880" s="51" t="s">
        <v>44</v>
      </c>
      <c r="E9880" s="52">
        <v>7.23</v>
      </c>
      <c r="F9880" s="172">
        <f t="shared" si="168"/>
        <v>7.23</v>
      </c>
    </row>
    <row r="9881" spans="1:6" s="45" customFormat="1" ht="14.25">
      <c r="A9881" s="230">
        <v>4816018</v>
      </c>
      <c r="B9881" s="22" t="s">
        <v>31</v>
      </c>
      <c r="C9881" s="50" t="s">
        <v>10676</v>
      </c>
      <c r="D9881" s="51" t="s">
        <v>44</v>
      </c>
      <c r="E9881" s="52">
        <v>4.95</v>
      </c>
      <c r="F9881" s="172">
        <f t="shared" si="168"/>
        <v>4.95</v>
      </c>
    </row>
    <row r="9882" spans="1:6" s="45" customFormat="1" ht="14.25">
      <c r="A9882" s="230">
        <v>4816012</v>
      </c>
      <c r="B9882" s="22" t="s">
        <v>31</v>
      </c>
      <c r="C9882" s="50" t="s">
        <v>10677</v>
      </c>
      <c r="D9882" s="51" t="s">
        <v>44</v>
      </c>
      <c r="E9882" s="52">
        <v>54.41</v>
      </c>
      <c r="F9882" s="172">
        <f t="shared" si="168"/>
        <v>54.41</v>
      </c>
    </row>
    <row r="9883" spans="1:6" s="45" customFormat="1" ht="14.25">
      <c r="A9883" s="230">
        <v>4815805</v>
      </c>
      <c r="B9883" s="22" t="s">
        <v>31</v>
      </c>
      <c r="C9883" s="50" t="s">
        <v>10678</v>
      </c>
      <c r="D9883" s="51" t="s">
        <v>45</v>
      </c>
      <c r="E9883" s="52">
        <v>13.56</v>
      </c>
      <c r="F9883" s="172">
        <f t="shared" si="168"/>
        <v>13.56</v>
      </c>
    </row>
    <row r="9884" spans="1:6" s="45" customFormat="1" ht="14.25">
      <c r="A9884" s="230">
        <v>4815802</v>
      </c>
      <c r="B9884" s="22" t="s">
        <v>31</v>
      </c>
      <c r="C9884" s="50" t="s">
        <v>10679</v>
      </c>
      <c r="D9884" s="51" t="s">
        <v>45</v>
      </c>
      <c r="E9884" s="52">
        <v>20.02</v>
      </c>
      <c r="F9884" s="172">
        <f t="shared" si="168"/>
        <v>20.02</v>
      </c>
    </row>
    <row r="9885" spans="1:6" s="45" customFormat="1" ht="14.25">
      <c r="A9885" s="230">
        <v>4805754</v>
      </c>
      <c r="B9885" s="22" t="s">
        <v>31</v>
      </c>
      <c r="C9885" s="50" t="s">
        <v>10680</v>
      </c>
      <c r="D9885" s="51" t="s">
        <v>44</v>
      </c>
      <c r="E9885" s="52">
        <v>6.73</v>
      </c>
      <c r="F9885" s="172">
        <f t="shared" si="168"/>
        <v>6.73</v>
      </c>
    </row>
    <row r="9886" spans="1:6" s="45" customFormat="1" ht="14.25">
      <c r="A9886" s="230">
        <v>4816145</v>
      </c>
      <c r="B9886" s="22" t="s">
        <v>31</v>
      </c>
      <c r="C9886" s="50" t="s">
        <v>10681</v>
      </c>
      <c r="D9886" s="51" t="s">
        <v>21</v>
      </c>
      <c r="E9886" s="52">
        <v>26.52</v>
      </c>
      <c r="F9886" s="172">
        <f t="shared" si="168"/>
        <v>26.52</v>
      </c>
    </row>
    <row r="9887" spans="1:6" s="45" customFormat="1" ht="14.25">
      <c r="A9887" s="230">
        <v>4816144</v>
      </c>
      <c r="B9887" s="22" t="s">
        <v>31</v>
      </c>
      <c r="C9887" s="50" t="s">
        <v>10682</v>
      </c>
      <c r="D9887" s="51" t="s">
        <v>21</v>
      </c>
      <c r="E9887" s="52">
        <v>24.13</v>
      </c>
      <c r="F9887" s="172">
        <f t="shared" si="168"/>
        <v>24.13</v>
      </c>
    </row>
    <row r="9888" spans="1:6" s="45" customFormat="1" ht="14.25">
      <c r="A9888" s="230">
        <v>4816147</v>
      </c>
      <c r="B9888" s="22" t="s">
        <v>31</v>
      </c>
      <c r="C9888" s="50" t="s">
        <v>10683</v>
      </c>
      <c r="D9888" s="51" t="s">
        <v>21</v>
      </c>
      <c r="E9888" s="52">
        <v>36.75</v>
      </c>
      <c r="F9888" s="172">
        <f t="shared" si="168"/>
        <v>36.75</v>
      </c>
    </row>
    <row r="9889" spans="1:6" s="45" customFormat="1" ht="14.25">
      <c r="A9889" s="230">
        <v>4816146</v>
      </c>
      <c r="B9889" s="22" t="s">
        <v>31</v>
      </c>
      <c r="C9889" s="50" t="s">
        <v>10684</v>
      </c>
      <c r="D9889" s="51" t="s">
        <v>21</v>
      </c>
      <c r="E9889" s="52">
        <v>32.46</v>
      </c>
      <c r="F9889" s="172">
        <f t="shared" si="168"/>
        <v>32.46</v>
      </c>
    </row>
    <row r="9890" spans="1:6" s="45" customFormat="1" ht="14.25">
      <c r="A9890" s="230">
        <v>4816121</v>
      </c>
      <c r="B9890" s="22" t="s">
        <v>31</v>
      </c>
      <c r="C9890" s="50" t="s">
        <v>10685</v>
      </c>
      <c r="D9890" s="51" t="s">
        <v>21</v>
      </c>
      <c r="E9890" s="52">
        <v>29.77</v>
      </c>
      <c r="F9890" s="172">
        <f t="shared" si="168"/>
        <v>29.77</v>
      </c>
    </row>
    <row r="9891" spans="1:6" s="45" customFormat="1" ht="14.25">
      <c r="A9891" s="230">
        <v>4816120</v>
      </c>
      <c r="B9891" s="22" t="s">
        <v>31</v>
      </c>
      <c r="C9891" s="50" t="s">
        <v>10686</v>
      </c>
      <c r="D9891" s="51" t="s">
        <v>21</v>
      </c>
      <c r="E9891" s="52">
        <v>26.43</v>
      </c>
      <c r="F9891" s="172">
        <f t="shared" si="168"/>
        <v>26.43</v>
      </c>
    </row>
    <row r="9892" spans="1:6" s="45" customFormat="1" ht="14.25">
      <c r="A9892" s="230">
        <v>4816123</v>
      </c>
      <c r="B9892" s="22" t="s">
        <v>31</v>
      </c>
      <c r="C9892" s="50" t="s">
        <v>10687</v>
      </c>
      <c r="D9892" s="51" t="s">
        <v>21</v>
      </c>
      <c r="E9892" s="52">
        <v>39.42</v>
      </c>
      <c r="F9892" s="172">
        <f t="shared" si="168"/>
        <v>39.42</v>
      </c>
    </row>
    <row r="9893" spans="1:6" s="45" customFormat="1" ht="14.25">
      <c r="A9893" s="230">
        <v>4816122</v>
      </c>
      <c r="B9893" s="22" t="s">
        <v>31</v>
      </c>
      <c r="C9893" s="50" t="s">
        <v>10688</v>
      </c>
      <c r="D9893" s="51" t="s">
        <v>21</v>
      </c>
      <c r="E9893" s="52">
        <v>34.65</v>
      </c>
      <c r="F9893" s="172">
        <f t="shared" si="168"/>
        <v>34.65</v>
      </c>
    </row>
    <row r="9894" spans="1:6" s="45" customFormat="1" ht="14.25">
      <c r="A9894" s="230">
        <v>4816125</v>
      </c>
      <c r="B9894" s="22" t="s">
        <v>31</v>
      </c>
      <c r="C9894" s="50" t="s">
        <v>10689</v>
      </c>
      <c r="D9894" s="51" t="s">
        <v>21</v>
      </c>
      <c r="E9894" s="52">
        <v>56.08</v>
      </c>
      <c r="F9894" s="172">
        <f t="shared" si="168"/>
        <v>56.08</v>
      </c>
    </row>
    <row r="9895" spans="1:6" s="45" customFormat="1" ht="14.25">
      <c r="A9895" s="230">
        <v>4816124</v>
      </c>
      <c r="B9895" s="22" t="s">
        <v>31</v>
      </c>
      <c r="C9895" s="50" t="s">
        <v>10690</v>
      </c>
      <c r="D9895" s="51" t="s">
        <v>21</v>
      </c>
      <c r="E9895" s="52">
        <v>47.5</v>
      </c>
      <c r="F9895" s="172">
        <f t="shared" si="168"/>
        <v>47.5</v>
      </c>
    </row>
    <row r="9896" spans="1:6" s="45" customFormat="1" ht="14.25">
      <c r="A9896" s="230">
        <v>4816022</v>
      </c>
      <c r="B9896" s="22" t="s">
        <v>31</v>
      </c>
      <c r="C9896" s="50" t="s">
        <v>10691</v>
      </c>
      <c r="D9896" s="51" t="s">
        <v>21</v>
      </c>
      <c r="E9896" s="52">
        <v>75.400000000000006</v>
      </c>
      <c r="F9896" s="172">
        <f t="shared" si="168"/>
        <v>75.400000000000006</v>
      </c>
    </row>
    <row r="9897" spans="1:6" s="45" customFormat="1" ht="14.25">
      <c r="A9897" s="230">
        <v>4816021</v>
      </c>
      <c r="B9897" s="22" t="s">
        <v>31</v>
      </c>
      <c r="C9897" s="50" t="s">
        <v>10692</v>
      </c>
      <c r="D9897" s="51" t="s">
        <v>21</v>
      </c>
      <c r="E9897" s="52">
        <v>62.04</v>
      </c>
      <c r="F9897" s="172">
        <f t="shared" si="168"/>
        <v>62.04</v>
      </c>
    </row>
    <row r="9898" spans="1:6" s="45" customFormat="1" ht="14.25">
      <c r="A9898" s="230">
        <v>4816106</v>
      </c>
      <c r="B9898" s="22" t="s">
        <v>31</v>
      </c>
      <c r="C9898" s="50" t="s">
        <v>10693</v>
      </c>
      <c r="D9898" s="51" t="s">
        <v>21</v>
      </c>
      <c r="E9898" s="52">
        <v>30.83</v>
      </c>
      <c r="F9898" s="172">
        <f t="shared" si="168"/>
        <v>30.83</v>
      </c>
    </row>
    <row r="9899" spans="1:6" s="45" customFormat="1" ht="14.25">
      <c r="A9899" s="230">
        <v>4816105</v>
      </c>
      <c r="B9899" s="22" t="s">
        <v>31</v>
      </c>
      <c r="C9899" s="50" t="s">
        <v>10694</v>
      </c>
      <c r="D9899" s="51" t="s">
        <v>21</v>
      </c>
      <c r="E9899" s="52">
        <v>27.49</v>
      </c>
      <c r="F9899" s="172">
        <f t="shared" si="168"/>
        <v>27.49</v>
      </c>
    </row>
    <row r="9900" spans="1:6" s="45" customFormat="1" ht="14.25">
      <c r="A9900" s="230">
        <v>4816108</v>
      </c>
      <c r="B9900" s="22" t="s">
        <v>31</v>
      </c>
      <c r="C9900" s="50" t="s">
        <v>10695</v>
      </c>
      <c r="D9900" s="51" t="s">
        <v>21</v>
      </c>
      <c r="E9900" s="52">
        <v>40.49</v>
      </c>
      <c r="F9900" s="172">
        <f t="shared" si="168"/>
        <v>40.49</v>
      </c>
    </row>
    <row r="9901" spans="1:6" s="45" customFormat="1" ht="14.25">
      <c r="A9901" s="230">
        <v>4816107</v>
      </c>
      <c r="B9901" s="22" t="s">
        <v>31</v>
      </c>
      <c r="C9901" s="50" t="s">
        <v>10696</v>
      </c>
      <c r="D9901" s="51" t="s">
        <v>21</v>
      </c>
      <c r="E9901" s="52">
        <v>35.72</v>
      </c>
      <c r="F9901" s="172">
        <f t="shared" si="168"/>
        <v>35.72</v>
      </c>
    </row>
    <row r="9902" spans="1:6" s="45" customFormat="1" ht="14.25">
      <c r="A9902" s="230">
        <v>4816110</v>
      </c>
      <c r="B9902" s="22" t="s">
        <v>31</v>
      </c>
      <c r="C9902" s="50" t="s">
        <v>10697</v>
      </c>
      <c r="D9902" s="51" t="s">
        <v>21</v>
      </c>
      <c r="E9902" s="52">
        <v>57.14</v>
      </c>
      <c r="F9902" s="172">
        <f t="shared" si="168"/>
        <v>57.14</v>
      </c>
    </row>
    <row r="9903" spans="1:6" s="45" customFormat="1" ht="14.25">
      <c r="A9903" s="230">
        <v>4816109</v>
      </c>
      <c r="B9903" s="22" t="s">
        <v>31</v>
      </c>
      <c r="C9903" s="50" t="s">
        <v>10698</v>
      </c>
      <c r="D9903" s="51" t="s">
        <v>21</v>
      </c>
      <c r="E9903" s="52">
        <v>48.56</v>
      </c>
      <c r="F9903" s="172">
        <f t="shared" ref="F9903:F9966" si="169">E9903*$F$5038</f>
        <v>48.56</v>
      </c>
    </row>
    <row r="9904" spans="1:6" s="45" customFormat="1" ht="14.25">
      <c r="A9904" s="230">
        <v>4816100</v>
      </c>
      <c r="B9904" s="22" t="s">
        <v>31</v>
      </c>
      <c r="C9904" s="50" t="s">
        <v>10699</v>
      </c>
      <c r="D9904" s="51" t="s">
        <v>21</v>
      </c>
      <c r="E9904" s="52">
        <v>30.63</v>
      </c>
      <c r="F9904" s="172">
        <f t="shared" si="169"/>
        <v>30.63</v>
      </c>
    </row>
    <row r="9905" spans="1:6" s="45" customFormat="1" ht="14.25">
      <c r="A9905" s="230">
        <v>4816099</v>
      </c>
      <c r="B9905" s="22" t="s">
        <v>31</v>
      </c>
      <c r="C9905" s="50" t="s">
        <v>10700</v>
      </c>
      <c r="D9905" s="51" t="s">
        <v>21</v>
      </c>
      <c r="E9905" s="52">
        <v>28.19</v>
      </c>
      <c r="F9905" s="172">
        <f t="shared" si="169"/>
        <v>28.19</v>
      </c>
    </row>
    <row r="9906" spans="1:6" s="45" customFormat="1" ht="14.25">
      <c r="A9906" s="230">
        <v>4816102</v>
      </c>
      <c r="B9906" s="22" t="s">
        <v>31</v>
      </c>
      <c r="C9906" s="50" t="s">
        <v>10701</v>
      </c>
      <c r="D9906" s="51" t="s">
        <v>21</v>
      </c>
      <c r="E9906" s="52">
        <v>39.32</v>
      </c>
      <c r="F9906" s="172">
        <f t="shared" si="169"/>
        <v>39.32</v>
      </c>
    </row>
    <row r="9907" spans="1:6" s="45" customFormat="1" ht="14.25">
      <c r="A9907" s="230">
        <v>4816101</v>
      </c>
      <c r="B9907" s="22" t="s">
        <v>31</v>
      </c>
      <c r="C9907" s="50" t="s">
        <v>10702</v>
      </c>
      <c r="D9907" s="51" t="s">
        <v>21</v>
      </c>
      <c r="E9907" s="52">
        <v>36.72</v>
      </c>
      <c r="F9907" s="172">
        <f t="shared" si="169"/>
        <v>36.72</v>
      </c>
    </row>
    <row r="9908" spans="1:6" s="45" customFormat="1" ht="14.25">
      <c r="A9908" s="230">
        <v>4816104</v>
      </c>
      <c r="B9908" s="22" t="s">
        <v>31</v>
      </c>
      <c r="C9908" s="50" t="s">
        <v>10703</v>
      </c>
      <c r="D9908" s="51" t="s">
        <v>21</v>
      </c>
      <c r="E9908" s="52">
        <v>55.94</v>
      </c>
      <c r="F9908" s="172">
        <f t="shared" si="169"/>
        <v>55.94</v>
      </c>
    </row>
    <row r="9909" spans="1:6" s="45" customFormat="1" ht="14.25">
      <c r="A9909" s="230">
        <v>4816103</v>
      </c>
      <c r="B9909" s="22" t="s">
        <v>31</v>
      </c>
      <c r="C9909" s="50" t="s">
        <v>10704</v>
      </c>
      <c r="D9909" s="51" t="s">
        <v>21</v>
      </c>
      <c r="E9909" s="52">
        <v>49.69</v>
      </c>
      <c r="F9909" s="172">
        <f t="shared" si="169"/>
        <v>49.69</v>
      </c>
    </row>
    <row r="9910" spans="1:6" s="45" customFormat="1" ht="14.25">
      <c r="A9910" s="230">
        <v>4815804</v>
      </c>
      <c r="B9910" s="22" t="s">
        <v>31</v>
      </c>
      <c r="C9910" s="50" t="s">
        <v>10705</v>
      </c>
      <c r="D9910" s="51" t="s">
        <v>20</v>
      </c>
      <c r="E9910" s="52">
        <v>0.59</v>
      </c>
      <c r="F9910" s="172">
        <f t="shared" si="169"/>
        <v>0.59</v>
      </c>
    </row>
    <row r="9911" spans="1:6" s="45" customFormat="1" ht="14.25">
      <c r="A9911" s="230">
        <v>4816002</v>
      </c>
      <c r="B9911" s="22" t="s">
        <v>31</v>
      </c>
      <c r="C9911" s="50" t="s">
        <v>10706</v>
      </c>
      <c r="D9911" s="51" t="s">
        <v>44</v>
      </c>
      <c r="E9911" s="52">
        <v>1349.04</v>
      </c>
      <c r="F9911" s="172">
        <f t="shared" si="169"/>
        <v>1349.04</v>
      </c>
    </row>
    <row r="9912" spans="1:6" s="45" customFormat="1" ht="14.25">
      <c r="A9912" s="230">
        <v>4805765</v>
      </c>
      <c r="B9912" s="22" t="s">
        <v>31</v>
      </c>
      <c r="C9912" s="50" t="s">
        <v>10707</v>
      </c>
      <c r="D9912" s="51" t="s">
        <v>44</v>
      </c>
      <c r="E9912" s="52">
        <v>184.73</v>
      </c>
      <c r="F9912" s="172">
        <f t="shared" si="169"/>
        <v>184.73</v>
      </c>
    </row>
    <row r="9913" spans="1:6" s="45" customFormat="1" ht="14.25">
      <c r="A9913" s="230">
        <v>4816000</v>
      </c>
      <c r="B9913" s="22" t="s">
        <v>31</v>
      </c>
      <c r="C9913" s="50" t="s">
        <v>10708</v>
      </c>
      <c r="D9913" s="51" t="s">
        <v>44</v>
      </c>
      <c r="E9913" s="52">
        <v>456.59</v>
      </c>
      <c r="F9913" s="172">
        <f t="shared" si="169"/>
        <v>456.59</v>
      </c>
    </row>
    <row r="9914" spans="1:6" s="45" customFormat="1" ht="14.25">
      <c r="A9914" s="230">
        <v>4816001</v>
      </c>
      <c r="B9914" s="22" t="s">
        <v>31</v>
      </c>
      <c r="C9914" s="50" t="s">
        <v>10709</v>
      </c>
      <c r="D9914" s="51" t="s">
        <v>44</v>
      </c>
      <c r="E9914" s="52">
        <v>763.24</v>
      </c>
      <c r="F9914" s="172">
        <f t="shared" si="169"/>
        <v>763.24</v>
      </c>
    </row>
    <row r="9915" spans="1:6" s="45" customFormat="1" ht="14.25">
      <c r="A9915" s="230">
        <v>4805749</v>
      </c>
      <c r="B9915" s="22" t="s">
        <v>31</v>
      </c>
      <c r="C9915" s="50" t="s">
        <v>10710</v>
      </c>
      <c r="D9915" s="51" t="s">
        <v>44</v>
      </c>
      <c r="E9915" s="52">
        <v>72.540000000000006</v>
      </c>
      <c r="F9915" s="172">
        <f t="shared" si="169"/>
        <v>72.540000000000006</v>
      </c>
    </row>
    <row r="9916" spans="1:6" s="45" customFormat="1" ht="14.25">
      <c r="A9916" s="230">
        <v>4805751</v>
      </c>
      <c r="B9916" s="22" t="s">
        <v>31</v>
      </c>
      <c r="C9916" s="50" t="s">
        <v>10711</v>
      </c>
      <c r="D9916" s="51" t="s">
        <v>44</v>
      </c>
      <c r="E9916" s="52">
        <v>54.41</v>
      </c>
      <c r="F9916" s="172">
        <f t="shared" si="169"/>
        <v>54.41</v>
      </c>
    </row>
    <row r="9917" spans="1:6" s="45" customFormat="1" ht="14.25">
      <c r="A9917" s="230">
        <v>4805752</v>
      </c>
      <c r="B9917" s="22" t="s">
        <v>31</v>
      </c>
      <c r="C9917" s="50" t="s">
        <v>10712</v>
      </c>
      <c r="D9917" s="51" t="s">
        <v>44</v>
      </c>
      <c r="E9917" s="52">
        <v>65.290000000000006</v>
      </c>
      <c r="F9917" s="172">
        <f t="shared" si="169"/>
        <v>65.290000000000006</v>
      </c>
    </row>
    <row r="9918" spans="1:6" s="45" customFormat="1" ht="14.25">
      <c r="A9918" s="230">
        <v>4805753</v>
      </c>
      <c r="B9918" s="22" t="s">
        <v>31</v>
      </c>
      <c r="C9918" s="50" t="s">
        <v>10713</v>
      </c>
      <c r="D9918" s="51" t="s">
        <v>44</v>
      </c>
      <c r="E9918" s="52">
        <v>76.17</v>
      </c>
      <c r="F9918" s="172">
        <f t="shared" si="169"/>
        <v>76.17</v>
      </c>
    </row>
    <row r="9919" spans="1:6" s="45" customFormat="1" ht="14.25">
      <c r="A9919" s="230">
        <v>4805750</v>
      </c>
      <c r="B9919" s="22" t="s">
        <v>31</v>
      </c>
      <c r="C9919" s="50" t="s">
        <v>10714</v>
      </c>
      <c r="D9919" s="51" t="s">
        <v>44</v>
      </c>
      <c r="E9919" s="52">
        <v>43.53</v>
      </c>
      <c r="F9919" s="172">
        <f t="shared" si="169"/>
        <v>43.53</v>
      </c>
    </row>
    <row r="9920" spans="1:6" s="45" customFormat="1" ht="14.25">
      <c r="A9920" s="230">
        <v>4805767</v>
      </c>
      <c r="B9920" s="22" t="s">
        <v>31</v>
      </c>
      <c r="C9920" s="50" t="s">
        <v>10715</v>
      </c>
      <c r="D9920" s="51" t="s">
        <v>44</v>
      </c>
      <c r="E9920" s="52">
        <v>75</v>
      </c>
      <c r="F9920" s="172">
        <f t="shared" si="169"/>
        <v>75</v>
      </c>
    </row>
    <row r="9921" spans="1:6" s="45" customFormat="1" ht="14.25">
      <c r="A9921" s="230">
        <v>4805769</v>
      </c>
      <c r="B9921" s="22" t="s">
        <v>31</v>
      </c>
      <c r="C9921" s="50" t="s">
        <v>10716</v>
      </c>
      <c r="D9921" s="51" t="s">
        <v>44</v>
      </c>
      <c r="E9921" s="52">
        <v>89.28</v>
      </c>
      <c r="F9921" s="172">
        <f t="shared" si="169"/>
        <v>89.28</v>
      </c>
    </row>
    <row r="9922" spans="1:6" s="45" customFormat="1" ht="14.25">
      <c r="A9922" s="230">
        <v>4805770</v>
      </c>
      <c r="B9922" s="22" t="s">
        <v>31</v>
      </c>
      <c r="C9922" s="50" t="s">
        <v>10717</v>
      </c>
      <c r="D9922" s="51" t="s">
        <v>44</v>
      </c>
      <c r="E9922" s="52">
        <v>103.57</v>
      </c>
      <c r="F9922" s="172">
        <f t="shared" si="169"/>
        <v>103.57</v>
      </c>
    </row>
    <row r="9923" spans="1:6" s="45" customFormat="1" ht="14.25">
      <c r="A9923" s="230">
        <v>4805760</v>
      </c>
      <c r="B9923" s="22" t="s">
        <v>31</v>
      </c>
      <c r="C9923" s="50" t="s">
        <v>10718</v>
      </c>
      <c r="D9923" s="51" t="s">
        <v>44</v>
      </c>
      <c r="E9923" s="52">
        <v>60.71</v>
      </c>
      <c r="F9923" s="172">
        <f t="shared" si="169"/>
        <v>60.71</v>
      </c>
    </row>
    <row r="9924" spans="1:6" s="45" customFormat="1" ht="14.25">
      <c r="A9924" s="230">
        <v>4805757</v>
      </c>
      <c r="B9924" s="22" t="s">
        <v>31</v>
      </c>
      <c r="C9924" s="50" t="s">
        <v>10719</v>
      </c>
      <c r="D9924" s="51" t="s">
        <v>44</v>
      </c>
      <c r="E9924" s="52">
        <v>6.55</v>
      </c>
      <c r="F9924" s="172">
        <f t="shared" si="169"/>
        <v>6.55</v>
      </c>
    </row>
    <row r="9925" spans="1:6" s="45" customFormat="1" ht="14.25">
      <c r="A9925" s="230">
        <v>4805762</v>
      </c>
      <c r="B9925" s="22" t="s">
        <v>31</v>
      </c>
      <c r="C9925" s="50" t="s">
        <v>10720</v>
      </c>
      <c r="D9925" s="51" t="s">
        <v>44</v>
      </c>
      <c r="E9925" s="52">
        <v>8.06</v>
      </c>
      <c r="F9925" s="172">
        <f t="shared" si="169"/>
        <v>8.06</v>
      </c>
    </row>
    <row r="9926" spans="1:6" s="45" customFormat="1" ht="14.25">
      <c r="A9926" s="230">
        <v>4806395</v>
      </c>
      <c r="B9926" s="22" t="s">
        <v>31</v>
      </c>
      <c r="C9926" s="50" t="s">
        <v>10721</v>
      </c>
      <c r="D9926" s="51" t="s">
        <v>20</v>
      </c>
      <c r="E9926" s="52">
        <v>6.07</v>
      </c>
      <c r="F9926" s="172">
        <f t="shared" si="169"/>
        <v>6.07</v>
      </c>
    </row>
    <row r="9927" spans="1:6" s="45" customFormat="1" ht="14.25">
      <c r="A9927" s="230">
        <v>4816003</v>
      </c>
      <c r="B9927" s="22" t="s">
        <v>31</v>
      </c>
      <c r="C9927" s="50" t="s">
        <v>10722</v>
      </c>
      <c r="D9927" s="51" t="s">
        <v>21</v>
      </c>
      <c r="E9927" s="52">
        <v>43.41</v>
      </c>
      <c r="F9927" s="172">
        <f t="shared" si="169"/>
        <v>43.41</v>
      </c>
    </row>
    <row r="9928" spans="1:6" s="45" customFormat="1" ht="14.25">
      <c r="A9928" s="230">
        <v>4816017</v>
      </c>
      <c r="B9928" s="22" t="s">
        <v>31</v>
      </c>
      <c r="C9928" s="50" t="s">
        <v>10723</v>
      </c>
      <c r="D9928" s="51" t="s">
        <v>44</v>
      </c>
      <c r="E9928" s="52">
        <v>21.36</v>
      </c>
      <c r="F9928" s="172">
        <f t="shared" si="169"/>
        <v>21.36</v>
      </c>
    </row>
    <row r="9929" spans="1:6" s="45" customFormat="1" ht="14.25">
      <c r="A9929" s="230">
        <v>4816023</v>
      </c>
      <c r="B9929" s="22" t="s">
        <v>31</v>
      </c>
      <c r="C9929" s="50" t="s">
        <v>10724</v>
      </c>
      <c r="D9929" s="51" t="s">
        <v>25</v>
      </c>
      <c r="E9929" s="52">
        <v>245.05</v>
      </c>
      <c r="F9929" s="172">
        <f t="shared" si="169"/>
        <v>245.05</v>
      </c>
    </row>
    <row r="9930" spans="1:6" s="45" customFormat="1" ht="14.25">
      <c r="A9930" s="230">
        <v>4816025</v>
      </c>
      <c r="B9930" s="22" t="s">
        <v>31</v>
      </c>
      <c r="C9930" s="50" t="s">
        <v>10725</v>
      </c>
      <c r="D9930" s="51" t="s">
        <v>25</v>
      </c>
      <c r="E9930" s="52">
        <v>449.71</v>
      </c>
      <c r="F9930" s="172">
        <f t="shared" si="169"/>
        <v>449.71</v>
      </c>
    </row>
    <row r="9931" spans="1:6" s="45" customFormat="1" ht="14.25">
      <c r="A9931" s="230">
        <v>4816024</v>
      </c>
      <c r="B9931" s="22" t="s">
        <v>31</v>
      </c>
      <c r="C9931" s="50" t="s">
        <v>10726</v>
      </c>
      <c r="D9931" s="51" t="s">
        <v>25</v>
      </c>
      <c r="E9931" s="52">
        <v>312.27999999999997</v>
      </c>
      <c r="F9931" s="172">
        <f t="shared" si="169"/>
        <v>312.27999999999997</v>
      </c>
    </row>
    <row r="9932" spans="1:6" s="45" customFormat="1" ht="14.25">
      <c r="A9932" s="230">
        <v>4816005</v>
      </c>
      <c r="B9932" s="22" t="s">
        <v>31</v>
      </c>
      <c r="C9932" s="50" t="s">
        <v>10727</v>
      </c>
      <c r="D9932" s="51" t="s">
        <v>44</v>
      </c>
      <c r="E9932" s="52">
        <v>84.61</v>
      </c>
      <c r="F9932" s="172">
        <f t="shared" si="169"/>
        <v>84.61</v>
      </c>
    </row>
    <row r="9933" spans="1:6" s="45" customFormat="1" ht="14.25">
      <c r="A9933" s="230">
        <v>4800400</v>
      </c>
      <c r="B9933" s="22" t="s">
        <v>31</v>
      </c>
      <c r="C9933" s="50" t="s">
        <v>10728</v>
      </c>
      <c r="D9933" s="51" t="s">
        <v>45</v>
      </c>
      <c r="E9933" s="52">
        <v>5.0599999999999996</v>
      </c>
      <c r="F9933" s="172">
        <f t="shared" si="169"/>
        <v>5.0599999999999996</v>
      </c>
    </row>
    <row r="9934" spans="1:6" s="45" customFormat="1" ht="14.25">
      <c r="A9934" s="230">
        <v>4816016</v>
      </c>
      <c r="B9934" s="22" t="s">
        <v>31</v>
      </c>
      <c r="C9934" s="50" t="s">
        <v>10729</v>
      </c>
      <c r="D9934" s="51" t="s">
        <v>44</v>
      </c>
      <c r="E9934" s="52">
        <v>40.6</v>
      </c>
      <c r="F9934" s="172">
        <f t="shared" si="169"/>
        <v>40.6</v>
      </c>
    </row>
    <row r="9935" spans="1:6" s="45" customFormat="1" ht="14.25">
      <c r="A9935" s="230">
        <v>4800412</v>
      </c>
      <c r="B9935" s="22" t="s">
        <v>31</v>
      </c>
      <c r="C9935" s="50" t="s">
        <v>10730</v>
      </c>
      <c r="D9935" s="51" t="s">
        <v>45</v>
      </c>
      <c r="E9935" s="52">
        <v>4.3499999999999996</v>
      </c>
      <c r="F9935" s="172">
        <f t="shared" si="169"/>
        <v>4.3499999999999996</v>
      </c>
    </row>
    <row r="9936" spans="1:6" s="45" customFormat="1" ht="14.25">
      <c r="A9936" s="230">
        <v>4815671</v>
      </c>
      <c r="B9936" s="22" t="s">
        <v>31</v>
      </c>
      <c r="C9936" s="50" t="s">
        <v>10731</v>
      </c>
      <c r="D9936" s="51" t="s">
        <v>44</v>
      </c>
      <c r="E9936" s="52">
        <v>16.690000000000001</v>
      </c>
      <c r="F9936" s="172">
        <f t="shared" si="169"/>
        <v>16.690000000000001</v>
      </c>
    </row>
    <row r="9937" spans="1:6" s="45" customFormat="1" ht="14.25">
      <c r="A9937" s="230">
        <v>4815803</v>
      </c>
      <c r="B9937" s="22" t="s">
        <v>31</v>
      </c>
      <c r="C9937" s="50" t="s">
        <v>10732</v>
      </c>
      <c r="D9937" s="51" t="s">
        <v>21</v>
      </c>
      <c r="E9937" s="52">
        <v>7.88</v>
      </c>
      <c r="F9937" s="172">
        <f t="shared" si="169"/>
        <v>7.88</v>
      </c>
    </row>
    <row r="9938" spans="1:6" s="45" customFormat="1" ht="14.25">
      <c r="A9938" s="230">
        <v>4816011</v>
      </c>
      <c r="B9938" s="22" t="s">
        <v>31</v>
      </c>
      <c r="C9938" s="50" t="s">
        <v>10733</v>
      </c>
      <c r="D9938" s="51" t="s">
        <v>44</v>
      </c>
      <c r="E9938" s="52">
        <v>1618.15</v>
      </c>
      <c r="F9938" s="172">
        <f t="shared" si="169"/>
        <v>1618.15</v>
      </c>
    </row>
    <row r="9939" spans="1:6" s="45" customFormat="1" ht="14.25">
      <c r="A9939" s="230">
        <v>4816014</v>
      </c>
      <c r="B9939" s="22" t="s">
        <v>31</v>
      </c>
      <c r="C9939" s="50" t="s">
        <v>10734</v>
      </c>
      <c r="D9939" s="51" t="s">
        <v>44</v>
      </c>
      <c r="E9939" s="52">
        <v>48.74</v>
      </c>
      <c r="F9939" s="172">
        <f t="shared" si="169"/>
        <v>48.74</v>
      </c>
    </row>
    <row r="9940" spans="1:6" s="45" customFormat="1" ht="14.25">
      <c r="A9940" s="230">
        <v>4816010</v>
      </c>
      <c r="B9940" s="22" t="s">
        <v>31</v>
      </c>
      <c r="C9940" s="50" t="s">
        <v>10735</v>
      </c>
      <c r="D9940" s="51" t="s">
        <v>44</v>
      </c>
      <c r="E9940" s="52">
        <v>36.11</v>
      </c>
      <c r="F9940" s="172">
        <f t="shared" si="169"/>
        <v>36.11</v>
      </c>
    </row>
    <row r="9941" spans="1:6" s="45" customFormat="1" ht="14.25">
      <c r="A9941" s="230">
        <v>4816015</v>
      </c>
      <c r="B9941" s="22" t="s">
        <v>31</v>
      </c>
      <c r="C9941" s="50" t="s">
        <v>10736</v>
      </c>
      <c r="D9941" s="51" t="s">
        <v>44</v>
      </c>
      <c r="E9941" s="52">
        <v>21.1</v>
      </c>
      <c r="F9941" s="172">
        <f t="shared" si="169"/>
        <v>21.1</v>
      </c>
    </row>
    <row r="9942" spans="1:6" s="45" customFormat="1" ht="14.25">
      <c r="A9942" s="230">
        <v>4816119</v>
      </c>
      <c r="B9942" s="22" t="s">
        <v>31</v>
      </c>
      <c r="C9942" s="50" t="s">
        <v>10737</v>
      </c>
      <c r="D9942" s="51" t="s">
        <v>44</v>
      </c>
      <c r="E9942" s="52">
        <v>36.14</v>
      </c>
      <c r="F9942" s="172">
        <f t="shared" si="169"/>
        <v>36.14</v>
      </c>
    </row>
    <row r="9943" spans="1:6" s="45" customFormat="1" ht="14.25">
      <c r="A9943" s="230">
        <v>4816004</v>
      </c>
      <c r="B9943" s="22" t="s">
        <v>31</v>
      </c>
      <c r="C9943" s="50" t="s">
        <v>10738</v>
      </c>
      <c r="D9943" s="51" t="s">
        <v>21</v>
      </c>
      <c r="E9943" s="52">
        <v>55.67</v>
      </c>
      <c r="F9943" s="172">
        <f t="shared" si="169"/>
        <v>55.67</v>
      </c>
    </row>
    <row r="9944" spans="1:6" s="45" customFormat="1" ht="14.25">
      <c r="A9944" s="230">
        <v>4915652</v>
      </c>
      <c r="B9944" s="22" t="s">
        <v>31</v>
      </c>
      <c r="C9944" s="50" t="s">
        <v>10739</v>
      </c>
      <c r="D9944" s="51" t="s">
        <v>20</v>
      </c>
      <c r="E9944" s="52">
        <v>7.81</v>
      </c>
      <c r="F9944" s="172">
        <f t="shared" si="169"/>
        <v>7.81</v>
      </c>
    </row>
    <row r="9945" spans="1:6" s="45" customFormat="1" ht="14.25">
      <c r="A9945" s="230">
        <v>4915651</v>
      </c>
      <c r="B9945" s="22" t="s">
        <v>31</v>
      </c>
      <c r="C9945" s="50" t="s">
        <v>10740</v>
      </c>
      <c r="D9945" s="51" t="s">
        <v>20</v>
      </c>
      <c r="E9945" s="52">
        <v>9.49</v>
      </c>
      <c r="F9945" s="172">
        <f t="shared" si="169"/>
        <v>9.49</v>
      </c>
    </row>
    <row r="9946" spans="1:6" s="45" customFormat="1" ht="14.25">
      <c r="A9946" s="230">
        <v>4915723</v>
      </c>
      <c r="B9946" s="22" t="s">
        <v>31</v>
      </c>
      <c r="C9946" s="50" t="s">
        <v>10741</v>
      </c>
      <c r="D9946" s="51" t="s">
        <v>45</v>
      </c>
      <c r="E9946" s="52">
        <v>3.09</v>
      </c>
      <c r="F9946" s="172">
        <f t="shared" si="169"/>
        <v>3.09</v>
      </c>
    </row>
    <row r="9947" spans="1:6" s="45" customFormat="1" ht="14.25">
      <c r="A9947" s="230">
        <v>4915724</v>
      </c>
      <c r="B9947" s="22" t="s">
        <v>31</v>
      </c>
      <c r="C9947" s="50" t="s">
        <v>10742</v>
      </c>
      <c r="D9947" s="51" t="s">
        <v>45</v>
      </c>
      <c r="E9947" s="52">
        <v>1.86</v>
      </c>
      <c r="F9947" s="172">
        <f t="shared" si="169"/>
        <v>1.86</v>
      </c>
    </row>
    <row r="9948" spans="1:6" s="45" customFormat="1" ht="14.25">
      <c r="A9948" s="230">
        <v>4915637</v>
      </c>
      <c r="B9948" s="22" t="s">
        <v>31</v>
      </c>
      <c r="C9948" s="50" t="s">
        <v>10743</v>
      </c>
      <c r="D9948" s="51" t="s">
        <v>45</v>
      </c>
      <c r="E9948" s="52">
        <v>0.97</v>
      </c>
      <c r="F9948" s="172">
        <f t="shared" si="169"/>
        <v>0.97</v>
      </c>
    </row>
    <row r="9949" spans="1:6" s="45" customFormat="1" ht="14.25">
      <c r="A9949" s="230">
        <v>4915779</v>
      </c>
      <c r="B9949" s="22" t="s">
        <v>31</v>
      </c>
      <c r="C9949" s="50" t="s">
        <v>10744</v>
      </c>
      <c r="D9949" s="51" t="s">
        <v>45</v>
      </c>
      <c r="E9949" s="52">
        <v>0.64</v>
      </c>
      <c r="F9949" s="172">
        <f t="shared" si="169"/>
        <v>0.64</v>
      </c>
    </row>
    <row r="9950" spans="1:6" s="45" customFormat="1" ht="14.25">
      <c r="A9950" s="230">
        <v>4915638</v>
      </c>
      <c r="B9950" s="22" t="s">
        <v>31</v>
      </c>
      <c r="C9950" s="50" t="s">
        <v>10745</v>
      </c>
      <c r="D9950" s="51" t="s">
        <v>45</v>
      </c>
      <c r="E9950" s="52">
        <v>0.76</v>
      </c>
      <c r="F9950" s="172">
        <f t="shared" si="169"/>
        <v>0.76</v>
      </c>
    </row>
    <row r="9951" spans="1:6" s="45" customFormat="1" ht="14.25">
      <c r="A9951" s="230">
        <v>4915636</v>
      </c>
      <c r="B9951" s="22" t="s">
        <v>31</v>
      </c>
      <c r="C9951" s="50" t="s">
        <v>10746</v>
      </c>
      <c r="D9951" s="51" t="s">
        <v>45</v>
      </c>
      <c r="E9951" s="52">
        <v>1.1000000000000001</v>
      </c>
      <c r="F9951" s="172">
        <f t="shared" si="169"/>
        <v>1.1000000000000001</v>
      </c>
    </row>
    <row r="9952" spans="1:6" s="45" customFormat="1" ht="14.25">
      <c r="A9952" s="230">
        <v>4915744</v>
      </c>
      <c r="B9952" s="22" t="s">
        <v>31</v>
      </c>
      <c r="C9952" s="50" t="s">
        <v>10747</v>
      </c>
      <c r="D9952" s="51" t="s">
        <v>45</v>
      </c>
      <c r="E9952" s="52">
        <v>0.73</v>
      </c>
      <c r="F9952" s="172">
        <f t="shared" si="169"/>
        <v>0.73</v>
      </c>
    </row>
    <row r="9953" spans="1:6" s="45" customFormat="1" ht="14.25">
      <c r="A9953" s="230">
        <v>4915700</v>
      </c>
      <c r="B9953" s="22" t="s">
        <v>31</v>
      </c>
      <c r="C9953" s="50" t="s">
        <v>10748</v>
      </c>
      <c r="D9953" s="51" t="s">
        <v>45</v>
      </c>
      <c r="E9953" s="52">
        <v>1.1499999999999999</v>
      </c>
      <c r="F9953" s="172">
        <f t="shared" si="169"/>
        <v>1.1499999999999999</v>
      </c>
    </row>
    <row r="9954" spans="1:6" s="45" customFormat="1" ht="14.25">
      <c r="A9954" s="230">
        <v>4915590</v>
      </c>
      <c r="B9954" s="22" t="s">
        <v>31</v>
      </c>
      <c r="C9954" s="50" t="s">
        <v>10749</v>
      </c>
      <c r="D9954" s="51" t="s">
        <v>45</v>
      </c>
      <c r="E9954" s="52">
        <v>0.78</v>
      </c>
      <c r="F9954" s="172">
        <f t="shared" si="169"/>
        <v>0.78</v>
      </c>
    </row>
    <row r="9955" spans="1:6" s="45" customFormat="1" ht="14.25">
      <c r="A9955" s="230">
        <v>4915591</v>
      </c>
      <c r="B9955" s="22" t="s">
        <v>31</v>
      </c>
      <c r="C9955" s="50" t="s">
        <v>10750</v>
      </c>
      <c r="D9955" s="51" t="s">
        <v>45</v>
      </c>
      <c r="E9955" s="52">
        <v>0.91</v>
      </c>
      <c r="F9955" s="172">
        <f t="shared" si="169"/>
        <v>0.91</v>
      </c>
    </row>
    <row r="9956" spans="1:6" s="45" customFormat="1" ht="14.25">
      <c r="A9956" s="230">
        <v>4915701</v>
      </c>
      <c r="B9956" s="22" t="s">
        <v>31</v>
      </c>
      <c r="C9956" s="50" t="s">
        <v>10751</v>
      </c>
      <c r="D9956" s="51" t="s">
        <v>45</v>
      </c>
      <c r="E9956" s="52">
        <v>1.26</v>
      </c>
      <c r="F9956" s="172">
        <f t="shared" si="169"/>
        <v>1.26</v>
      </c>
    </row>
    <row r="9957" spans="1:6" s="45" customFormat="1" ht="14.25">
      <c r="A9957" s="230">
        <v>4915703</v>
      </c>
      <c r="B9957" s="22" t="s">
        <v>31</v>
      </c>
      <c r="C9957" s="50" t="s">
        <v>10752</v>
      </c>
      <c r="D9957" s="51" t="s">
        <v>44</v>
      </c>
      <c r="E9957" s="52">
        <v>104.17</v>
      </c>
      <c r="F9957" s="172">
        <f t="shared" si="169"/>
        <v>104.17</v>
      </c>
    </row>
    <row r="9958" spans="1:6" s="45" customFormat="1" ht="14.25">
      <c r="A9958" s="230">
        <v>4915705</v>
      </c>
      <c r="B9958" s="22" t="s">
        <v>31</v>
      </c>
      <c r="C9958" s="50" t="s">
        <v>10753</v>
      </c>
      <c r="D9958" s="51" t="s">
        <v>44</v>
      </c>
      <c r="E9958" s="52">
        <v>119.17</v>
      </c>
      <c r="F9958" s="172">
        <f t="shared" si="169"/>
        <v>119.17</v>
      </c>
    </row>
    <row r="9959" spans="1:6" s="45" customFormat="1" ht="14.25">
      <c r="A9959" s="230">
        <v>4915743</v>
      </c>
      <c r="B9959" s="22" t="s">
        <v>31</v>
      </c>
      <c r="C9959" s="50" t="s">
        <v>10754</v>
      </c>
      <c r="D9959" s="51" t="s">
        <v>45</v>
      </c>
      <c r="E9959" s="52">
        <v>0.08</v>
      </c>
      <c r="F9959" s="172">
        <f t="shared" si="169"/>
        <v>0.08</v>
      </c>
    </row>
    <row r="9960" spans="1:6" s="45" customFormat="1" ht="14.25">
      <c r="A9960" s="230">
        <v>4915768</v>
      </c>
      <c r="B9960" s="22" t="s">
        <v>31</v>
      </c>
      <c r="C9960" s="50" t="s">
        <v>10755</v>
      </c>
      <c r="D9960" s="51" t="s">
        <v>44</v>
      </c>
      <c r="E9960" s="52">
        <v>14.82</v>
      </c>
      <c r="F9960" s="172">
        <f t="shared" si="169"/>
        <v>14.82</v>
      </c>
    </row>
    <row r="9961" spans="1:6" s="45" customFormat="1" ht="14.25">
      <c r="A9961" s="230">
        <v>4915713</v>
      </c>
      <c r="B9961" s="22" t="s">
        <v>31</v>
      </c>
      <c r="C9961" s="50" t="s">
        <v>10756</v>
      </c>
      <c r="D9961" s="51" t="s">
        <v>44</v>
      </c>
      <c r="E9961" s="52">
        <v>63.78</v>
      </c>
      <c r="F9961" s="172">
        <f t="shared" si="169"/>
        <v>63.78</v>
      </c>
    </row>
    <row r="9962" spans="1:6" s="45" customFormat="1" ht="14.25">
      <c r="A9962" s="230">
        <v>4915655</v>
      </c>
      <c r="B9962" s="22" t="s">
        <v>31</v>
      </c>
      <c r="C9962" s="50" t="s">
        <v>10757</v>
      </c>
      <c r="D9962" s="51" t="s">
        <v>44</v>
      </c>
      <c r="E9962" s="52">
        <v>85.64</v>
      </c>
      <c r="F9962" s="172">
        <f t="shared" si="169"/>
        <v>85.64</v>
      </c>
    </row>
    <row r="9963" spans="1:6" s="45" customFormat="1" ht="14.25">
      <c r="A9963" s="230">
        <v>4915656</v>
      </c>
      <c r="B9963" s="22" t="s">
        <v>31</v>
      </c>
      <c r="C9963" s="50" t="s">
        <v>10758</v>
      </c>
      <c r="D9963" s="51" t="s">
        <v>44</v>
      </c>
      <c r="E9963" s="52">
        <v>67.28</v>
      </c>
      <c r="F9963" s="172">
        <f t="shared" si="169"/>
        <v>67.28</v>
      </c>
    </row>
    <row r="9964" spans="1:6" s="45" customFormat="1" ht="14.25">
      <c r="A9964" s="230">
        <v>4915657</v>
      </c>
      <c r="B9964" s="22" t="s">
        <v>31</v>
      </c>
      <c r="C9964" s="50" t="s">
        <v>10759</v>
      </c>
      <c r="D9964" s="51" t="s">
        <v>44</v>
      </c>
      <c r="E9964" s="52">
        <v>56.3</v>
      </c>
      <c r="F9964" s="172">
        <f t="shared" si="169"/>
        <v>56.3</v>
      </c>
    </row>
    <row r="9965" spans="1:6" s="45" customFormat="1" ht="14.25">
      <c r="A9965" s="230">
        <v>4915658</v>
      </c>
      <c r="B9965" s="22" t="s">
        <v>31</v>
      </c>
      <c r="C9965" s="50" t="s">
        <v>10760</v>
      </c>
      <c r="D9965" s="51" t="s">
        <v>44</v>
      </c>
      <c r="E9965" s="52">
        <v>49.13</v>
      </c>
      <c r="F9965" s="172">
        <f t="shared" si="169"/>
        <v>49.13</v>
      </c>
    </row>
    <row r="9966" spans="1:6" s="45" customFormat="1" ht="14.25">
      <c r="A9966" s="230">
        <v>4915659</v>
      </c>
      <c r="B9966" s="22" t="s">
        <v>31</v>
      </c>
      <c r="C9966" s="50" t="s">
        <v>10761</v>
      </c>
      <c r="D9966" s="51" t="s">
        <v>44</v>
      </c>
      <c r="E9966" s="52">
        <v>44.12</v>
      </c>
      <c r="F9966" s="172">
        <f t="shared" si="169"/>
        <v>44.12</v>
      </c>
    </row>
    <row r="9967" spans="1:6" s="45" customFormat="1" ht="14.25">
      <c r="A9967" s="230">
        <v>4915660</v>
      </c>
      <c r="B9967" s="22" t="s">
        <v>31</v>
      </c>
      <c r="C9967" s="50" t="s">
        <v>10762</v>
      </c>
      <c r="D9967" s="51" t="s">
        <v>44</v>
      </c>
      <c r="E9967" s="52">
        <v>40.56</v>
      </c>
      <c r="F9967" s="172">
        <f t="shared" ref="F9967:F10030" si="170">E9967*$F$5038</f>
        <v>40.56</v>
      </c>
    </row>
    <row r="9968" spans="1:6" s="45" customFormat="1" ht="14.25">
      <c r="A9968" s="230">
        <v>4915661</v>
      </c>
      <c r="B9968" s="22" t="s">
        <v>31</v>
      </c>
      <c r="C9968" s="50" t="s">
        <v>10763</v>
      </c>
      <c r="D9968" s="51" t="s">
        <v>44</v>
      </c>
      <c r="E9968" s="52">
        <v>111.55</v>
      </c>
      <c r="F9968" s="172">
        <f t="shared" si="170"/>
        <v>111.55</v>
      </c>
    </row>
    <row r="9969" spans="1:6" s="45" customFormat="1" ht="14.25">
      <c r="A9969" s="230">
        <v>4915662</v>
      </c>
      <c r="B9969" s="22" t="s">
        <v>31</v>
      </c>
      <c r="C9969" s="50" t="s">
        <v>10764</v>
      </c>
      <c r="D9969" s="51" t="s">
        <v>44</v>
      </c>
      <c r="E9969" s="52">
        <v>88.2</v>
      </c>
      <c r="F9969" s="172">
        <f t="shared" si="170"/>
        <v>88.2</v>
      </c>
    </row>
    <row r="9970" spans="1:6" s="45" customFormat="1" ht="14.25">
      <c r="A9970" s="230">
        <v>4915663</v>
      </c>
      <c r="B9970" s="22" t="s">
        <v>31</v>
      </c>
      <c r="C9970" s="50" t="s">
        <v>10765</v>
      </c>
      <c r="D9970" s="51" t="s">
        <v>44</v>
      </c>
      <c r="E9970" s="52">
        <v>73.06</v>
      </c>
      <c r="F9970" s="172">
        <f t="shared" si="170"/>
        <v>73.06</v>
      </c>
    </row>
    <row r="9971" spans="1:6" s="45" customFormat="1" ht="14.25">
      <c r="A9971" s="230">
        <v>4915664</v>
      </c>
      <c r="B9971" s="22" t="s">
        <v>31</v>
      </c>
      <c r="C9971" s="50" t="s">
        <v>10766</v>
      </c>
      <c r="D9971" s="51" t="s">
        <v>44</v>
      </c>
      <c r="E9971" s="52">
        <v>64.28</v>
      </c>
      <c r="F9971" s="172">
        <f t="shared" si="170"/>
        <v>64.28</v>
      </c>
    </row>
    <row r="9972" spans="1:6" s="45" customFormat="1" ht="14.25">
      <c r="A9972" s="230">
        <v>4915665</v>
      </c>
      <c r="B9972" s="22" t="s">
        <v>31</v>
      </c>
      <c r="C9972" s="50" t="s">
        <v>10767</v>
      </c>
      <c r="D9972" s="51" t="s">
        <v>44</v>
      </c>
      <c r="E9972" s="52">
        <v>58.27</v>
      </c>
      <c r="F9972" s="172">
        <f t="shared" si="170"/>
        <v>58.27</v>
      </c>
    </row>
    <row r="9973" spans="1:6" s="45" customFormat="1" ht="14.25">
      <c r="A9973" s="230">
        <v>4915666</v>
      </c>
      <c r="B9973" s="22" t="s">
        <v>31</v>
      </c>
      <c r="C9973" s="50" t="s">
        <v>10768</v>
      </c>
      <c r="D9973" s="51" t="s">
        <v>44</v>
      </c>
      <c r="E9973" s="52">
        <v>53.93</v>
      </c>
      <c r="F9973" s="172">
        <f t="shared" si="170"/>
        <v>53.93</v>
      </c>
    </row>
    <row r="9974" spans="1:6" s="45" customFormat="1" ht="24">
      <c r="A9974" s="230">
        <v>4915650</v>
      </c>
      <c r="B9974" s="22" t="s">
        <v>31</v>
      </c>
      <c r="C9974" s="50" t="s">
        <v>10769</v>
      </c>
      <c r="D9974" s="51" t="s">
        <v>23</v>
      </c>
      <c r="E9974" s="52">
        <v>266.12</v>
      </c>
      <c r="F9974" s="172">
        <f t="shared" si="170"/>
        <v>266.12</v>
      </c>
    </row>
    <row r="9975" spans="1:6" s="45" customFormat="1" ht="24">
      <c r="A9975" s="230">
        <v>4915645</v>
      </c>
      <c r="B9975" s="22" t="s">
        <v>31</v>
      </c>
      <c r="C9975" s="50" t="s">
        <v>10770</v>
      </c>
      <c r="D9975" s="51" t="s">
        <v>23</v>
      </c>
      <c r="E9975" s="52">
        <v>191.05</v>
      </c>
      <c r="F9975" s="172">
        <f t="shared" si="170"/>
        <v>191.05</v>
      </c>
    </row>
    <row r="9976" spans="1:6" s="45" customFormat="1" ht="14.25">
      <c r="A9976" s="230">
        <v>4915712</v>
      </c>
      <c r="B9976" s="22" t="s">
        <v>31</v>
      </c>
      <c r="C9976" s="50" t="s">
        <v>10771</v>
      </c>
      <c r="D9976" s="51" t="s">
        <v>44</v>
      </c>
      <c r="E9976" s="52">
        <v>21.26</v>
      </c>
      <c r="F9976" s="172">
        <f t="shared" si="170"/>
        <v>21.26</v>
      </c>
    </row>
    <row r="9977" spans="1:6" s="45" customFormat="1" ht="14.25">
      <c r="A9977" s="230">
        <v>4915711</v>
      </c>
      <c r="B9977" s="22" t="s">
        <v>31</v>
      </c>
      <c r="C9977" s="50" t="s">
        <v>10772</v>
      </c>
      <c r="D9977" s="51" t="s">
        <v>21</v>
      </c>
      <c r="E9977" s="52">
        <v>1.42</v>
      </c>
      <c r="F9977" s="172">
        <f t="shared" si="170"/>
        <v>1.42</v>
      </c>
    </row>
    <row r="9978" spans="1:6" s="45" customFormat="1" ht="14.25">
      <c r="A9978" s="230">
        <v>4915790</v>
      </c>
      <c r="B9978" s="22" t="s">
        <v>31</v>
      </c>
      <c r="C9978" s="50" t="s">
        <v>10773</v>
      </c>
      <c r="D9978" s="51" t="s">
        <v>24</v>
      </c>
      <c r="E9978" s="52">
        <v>230.46</v>
      </c>
      <c r="F9978" s="172">
        <f t="shared" si="170"/>
        <v>230.46</v>
      </c>
    </row>
    <row r="9979" spans="1:6" s="45" customFormat="1" ht="14.25">
      <c r="A9979" s="230">
        <v>4915793</v>
      </c>
      <c r="B9979" s="22" t="s">
        <v>31</v>
      </c>
      <c r="C9979" s="50" t="s">
        <v>10774</v>
      </c>
      <c r="D9979" s="51" t="s">
        <v>24</v>
      </c>
      <c r="E9979" s="52">
        <v>179.84</v>
      </c>
      <c r="F9979" s="172">
        <f t="shared" si="170"/>
        <v>179.84</v>
      </c>
    </row>
    <row r="9980" spans="1:6" s="45" customFormat="1" ht="14.25">
      <c r="A9980" s="230">
        <v>4915792</v>
      </c>
      <c r="B9980" s="22" t="s">
        <v>31</v>
      </c>
      <c r="C9980" s="50" t="s">
        <v>10775</v>
      </c>
      <c r="D9980" s="51" t="s">
        <v>24</v>
      </c>
      <c r="E9980" s="52">
        <v>76.62</v>
      </c>
      <c r="F9980" s="172">
        <f t="shared" si="170"/>
        <v>76.62</v>
      </c>
    </row>
    <row r="9981" spans="1:6" s="45" customFormat="1" ht="14.25">
      <c r="A9981" s="230">
        <v>4915718</v>
      </c>
      <c r="B9981" s="22" t="s">
        <v>31</v>
      </c>
      <c r="C9981" s="50" t="s">
        <v>10776</v>
      </c>
      <c r="D9981" s="51" t="s">
        <v>45</v>
      </c>
      <c r="E9981" s="52">
        <v>8.7799999999999994</v>
      </c>
      <c r="F9981" s="172">
        <f t="shared" si="170"/>
        <v>8.7799999999999994</v>
      </c>
    </row>
    <row r="9982" spans="1:6" s="45" customFormat="1" ht="14.25">
      <c r="A9982" s="230">
        <v>4915672</v>
      </c>
      <c r="B9982" s="22" t="s">
        <v>31</v>
      </c>
      <c r="C9982" s="50" t="s">
        <v>10777</v>
      </c>
      <c r="D9982" s="51" t="s">
        <v>21</v>
      </c>
      <c r="E9982" s="52">
        <v>4.25</v>
      </c>
      <c r="F9982" s="172">
        <f t="shared" si="170"/>
        <v>4.25</v>
      </c>
    </row>
    <row r="9983" spans="1:6" s="45" customFormat="1" ht="14.25">
      <c r="A9983" s="230">
        <v>4915708</v>
      </c>
      <c r="B9983" s="22" t="s">
        <v>31</v>
      </c>
      <c r="C9983" s="50" t="s">
        <v>5348</v>
      </c>
      <c r="D9983" s="51" t="s">
        <v>21</v>
      </c>
      <c r="E9983" s="52">
        <v>0.71</v>
      </c>
      <c r="F9983" s="172">
        <f t="shared" si="170"/>
        <v>0.71</v>
      </c>
    </row>
    <row r="9984" spans="1:6" s="45" customFormat="1" ht="14.25">
      <c r="A9984" s="230">
        <v>4915710</v>
      </c>
      <c r="B9984" s="22" t="s">
        <v>31</v>
      </c>
      <c r="C9984" s="50" t="s">
        <v>10778</v>
      </c>
      <c r="D9984" s="51" t="s">
        <v>21</v>
      </c>
      <c r="E9984" s="52">
        <v>4.25</v>
      </c>
      <c r="F9984" s="172">
        <f t="shared" si="170"/>
        <v>4.25</v>
      </c>
    </row>
    <row r="9985" spans="1:6" s="45" customFormat="1" ht="14.25">
      <c r="A9985" s="230">
        <v>4915709</v>
      </c>
      <c r="B9985" s="22" t="s">
        <v>31</v>
      </c>
      <c r="C9985" s="50" t="s">
        <v>10779</v>
      </c>
      <c r="D9985" s="51" t="s">
        <v>21</v>
      </c>
      <c r="E9985" s="52">
        <v>1.06</v>
      </c>
      <c r="F9985" s="172">
        <f t="shared" si="170"/>
        <v>1.06</v>
      </c>
    </row>
    <row r="9986" spans="1:6" s="45" customFormat="1" ht="14.25">
      <c r="A9986" s="230">
        <v>4915686</v>
      </c>
      <c r="B9986" s="22" t="s">
        <v>31</v>
      </c>
      <c r="C9986" s="50" t="s">
        <v>10780</v>
      </c>
      <c r="D9986" s="51" t="s">
        <v>20</v>
      </c>
      <c r="E9986" s="52">
        <v>4.25</v>
      </c>
      <c r="F9986" s="172">
        <f t="shared" si="170"/>
        <v>4.25</v>
      </c>
    </row>
    <row r="9987" spans="1:6" s="45" customFormat="1" ht="14.25">
      <c r="A9987" s="230">
        <v>4915687</v>
      </c>
      <c r="B9987" s="22" t="s">
        <v>31</v>
      </c>
      <c r="C9987" s="50" t="s">
        <v>10781</v>
      </c>
      <c r="D9987" s="51" t="s">
        <v>20</v>
      </c>
      <c r="E9987" s="52">
        <v>2.66</v>
      </c>
      <c r="F9987" s="172">
        <f t="shared" si="170"/>
        <v>2.66</v>
      </c>
    </row>
    <row r="9988" spans="1:6" s="45" customFormat="1" ht="14.25">
      <c r="A9988" s="230">
        <v>4915634</v>
      </c>
      <c r="B9988" s="22" t="s">
        <v>31</v>
      </c>
      <c r="C9988" s="50" t="s">
        <v>10782</v>
      </c>
      <c r="D9988" s="51" t="s">
        <v>21</v>
      </c>
      <c r="E9988" s="52">
        <v>59.66</v>
      </c>
      <c r="F9988" s="172">
        <f t="shared" si="170"/>
        <v>59.66</v>
      </c>
    </row>
    <row r="9989" spans="1:6" s="45" customFormat="1" ht="14.25">
      <c r="A9989" s="230">
        <v>4915633</v>
      </c>
      <c r="B9989" s="22" t="s">
        <v>31</v>
      </c>
      <c r="C9989" s="50" t="s">
        <v>10783</v>
      </c>
      <c r="D9989" s="51" t="s">
        <v>21</v>
      </c>
      <c r="E9989" s="52">
        <v>19.68</v>
      </c>
      <c r="F9989" s="172">
        <f t="shared" si="170"/>
        <v>19.68</v>
      </c>
    </row>
    <row r="9990" spans="1:6" s="45" customFormat="1" ht="24">
      <c r="A9990" s="230">
        <v>4915714</v>
      </c>
      <c r="B9990" s="22" t="s">
        <v>31</v>
      </c>
      <c r="C9990" s="50" t="s">
        <v>10784</v>
      </c>
      <c r="D9990" s="51" t="s">
        <v>21</v>
      </c>
      <c r="E9990" s="52">
        <v>2.72</v>
      </c>
      <c r="F9990" s="172">
        <f t="shared" si="170"/>
        <v>2.72</v>
      </c>
    </row>
    <row r="9991" spans="1:6" s="45" customFormat="1" ht="14.25">
      <c r="A9991" s="230">
        <v>4915759</v>
      </c>
      <c r="B9991" s="22" t="s">
        <v>31</v>
      </c>
      <c r="C9991" s="50" t="s">
        <v>10785</v>
      </c>
      <c r="D9991" s="51" t="s">
        <v>20</v>
      </c>
      <c r="E9991" s="52">
        <v>7.18</v>
      </c>
      <c r="F9991" s="172">
        <f t="shared" si="170"/>
        <v>7.18</v>
      </c>
    </row>
    <row r="9992" spans="1:6" s="45" customFormat="1" ht="14.25">
      <c r="A9992" s="230">
        <v>4915758</v>
      </c>
      <c r="B9992" s="22" t="s">
        <v>31</v>
      </c>
      <c r="C9992" s="50" t="s">
        <v>10786</v>
      </c>
      <c r="D9992" s="51" t="s">
        <v>21</v>
      </c>
      <c r="E9992" s="52">
        <v>4.28</v>
      </c>
      <c r="F9992" s="172">
        <f t="shared" si="170"/>
        <v>4.28</v>
      </c>
    </row>
    <row r="9993" spans="1:6" s="45" customFormat="1" ht="14.25">
      <c r="A9993" s="230">
        <v>4915640</v>
      </c>
      <c r="B9993" s="22" t="s">
        <v>31</v>
      </c>
      <c r="C9993" s="50" t="s">
        <v>10787</v>
      </c>
      <c r="D9993" s="51" t="s">
        <v>44</v>
      </c>
      <c r="E9993" s="52">
        <v>21.26</v>
      </c>
      <c r="F9993" s="172">
        <f t="shared" si="170"/>
        <v>21.26</v>
      </c>
    </row>
    <row r="9994" spans="1:6" s="45" customFormat="1" ht="14.25">
      <c r="A9994" s="230">
        <v>4915639</v>
      </c>
      <c r="B9994" s="22" t="s">
        <v>31</v>
      </c>
      <c r="C9994" s="50" t="s">
        <v>10788</v>
      </c>
      <c r="D9994" s="51" t="s">
        <v>45</v>
      </c>
      <c r="E9994" s="52">
        <v>4.25</v>
      </c>
      <c r="F9994" s="172">
        <f t="shared" si="170"/>
        <v>4.25</v>
      </c>
    </row>
    <row r="9995" spans="1:6" s="45" customFormat="1" ht="24">
      <c r="A9995" s="230">
        <v>4915695</v>
      </c>
      <c r="B9995" s="22" t="s">
        <v>31</v>
      </c>
      <c r="C9995" s="50" t="s">
        <v>10789</v>
      </c>
      <c r="D9995" s="51" t="s">
        <v>21</v>
      </c>
      <c r="E9995" s="52">
        <v>6.91</v>
      </c>
      <c r="F9995" s="172">
        <f t="shared" si="170"/>
        <v>6.91</v>
      </c>
    </row>
    <row r="9996" spans="1:6" s="45" customFormat="1" ht="24">
      <c r="A9996" s="230">
        <v>4915696</v>
      </c>
      <c r="B9996" s="22" t="s">
        <v>31</v>
      </c>
      <c r="C9996" s="50" t="s">
        <v>10790</v>
      </c>
      <c r="D9996" s="51" t="s">
        <v>21</v>
      </c>
      <c r="E9996" s="52">
        <v>6.91</v>
      </c>
      <c r="F9996" s="172">
        <f t="shared" si="170"/>
        <v>6.91</v>
      </c>
    </row>
    <row r="9997" spans="1:6" s="45" customFormat="1" ht="24">
      <c r="A9997" s="230">
        <v>4915694</v>
      </c>
      <c r="B9997" s="22" t="s">
        <v>31</v>
      </c>
      <c r="C9997" s="50" t="s">
        <v>10791</v>
      </c>
      <c r="D9997" s="51" t="s">
        <v>21</v>
      </c>
      <c r="E9997" s="52">
        <v>29</v>
      </c>
      <c r="F9997" s="172">
        <f t="shared" si="170"/>
        <v>29</v>
      </c>
    </row>
    <row r="9998" spans="1:6" s="45" customFormat="1" ht="14.25">
      <c r="A9998" s="230">
        <v>4915654</v>
      </c>
      <c r="B9998" s="22" t="s">
        <v>31</v>
      </c>
      <c r="C9998" s="50" t="s">
        <v>10792</v>
      </c>
      <c r="D9998" s="51" t="s">
        <v>45</v>
      </c>
      <c r="E9998" s="52">
        <v>11.62</v>
      </c>
      <c r="F9998" s="172">
        <f t="shared" si="170"/>
        <v>11.62</v>
      </c>
    </row>
    <row r="9999" spans="1:6" s="45" customFormat="1" ht="14.25">
      <c r="A9999" s="230">
        <v>4900001</v>
      </c>
      <c r="B9999" s="22" t="s">
        <v>31</v>
      </c>
      <c r="C9999" s="50" t="s">
        <v>10793</v>
      </c>
      <c r="D9999" s="51" t="s">
        <v>44</v>
      </c>
      <c r="E9999" s="52">
        <v>0</v>
      </c>
      <c r="F9999" s="172">
        <f t="shared" si="170"/>
        <v>0</v>
      </c>
    </row>
    <row r="10000" spans="1:6" s="45" customFormat="1" ht="14.25">
      <c r="A10000" s="230">
        <v>4915801</v>
      </c>
      <c r="B10000" s="22" t="s">
        <v>31</v>
      </c>
      <c r="C10000" s="50" t="s">
        <v>10794</v>
      </c>
      <c r="D10000" s="51" t="s">
        <v>44</v>
      </c>
      <c r="E10000" s="52">
        <v>0</v>
      </c>
      <c r="F10000" s="172">
        <f t="shared" si="170"/>
        <v>0</v>
      </c>
    </row>
    <row r="10001" spans="1:6" s="45" customFormat="1" ht="14.25">
      <c r="A10001" s="230">
        <v>4916290</v>
      </c>
      <c r="B10001" s="22" t="s">
        <v>31</v>
      </c>
      <c r="C10001" s="50" t="s">
        <v>10795</v>
      </c>
      <c r="D10001" s="51" t="s">
        <v>44</v>
      </c>
      <c r="E10001" s="52">
        <v>367.06</v>
      </c>
      <c r="F10001" s="172">
        <f t="shared" si="170"/>
        <v>367.06</v>
      </c>
    </row>
    <row r="10002" spans="1:6" s="45" customFormat="1" ht="14.25">
      <c r="A10002" s="230">
        <v>4915765</v>
      </c>
      <c r="B10002" s="22" t="s">
        <v>31</v>
      </c>
      <c r="C10002" s="50" t="s">
        <v>10796</v>
      </c>
      <c r="D10002" s="51" t="s">
        <v>44</v>
      </c>
      <c r="E10002" s="52">
        <v>200.85</v>
      </c>
      <c r="F10002" s="172">
        <f t="shared" si="170"/>
        <v>200.85</v>
      </c>
    </row>
    <row r="10003" spans="1:6" s="45" customFormat="1" ht="14.25">
      <c r="A10003" s="230">
        <v>4915766</v>
      </c>
      <c r="B10003" s="22" t="s">
        <v>31</v>
      </c>
      <c r="C10003" s="50" t="s">
        <v>10797</v>
      </c>
      <c r="D10003" s="51" t="s">
        <v>44</v>
      </c>
      <c r="E10003" s="52">
        <v>117.89</v>
      </c>
      <c r="F10003" s="172">
        <f t="shared" si="170"/>
        <v>117.89</v>
      </c>
    </row>
    <row r="10004" spans="1:6" s="45" customFormat="1" ht="14.25">
      <c r="A10004" s="230">
        <v>4915764</v>
      </c>
      <c r="B10004" s="22" t="s">
        <v>31</v>
      </c>
      <c r="C10004" s="50" t="s">
        <v>10798</v>
      </c>
      <c r="D10004" s="51" t="s">
        <v>44</v>
      </c>
      <c r="E10004" s="52">
        <v>361.52</v>
      </c>
      <c r="F10004" s="172">
        <f t="shared" si="170"/>
        <v>361.52</v>
      </c>
    </row>
    <row r="10005" spans="1:6" s="45" customFormat="1" ht="14.25">
      <c r="A10005" s="230">
        <v>4915767</v>
      </c>
      <c r="B10005" s="22" t="s">
        <v>31</v>
      </c>
      <c r="C10005" s="50" t="s">
        <v>10799</v>
      </c>
      <c r="D10005" s="51" t="s">
        <v>44</v>
      </c>
      <c r="E10005" s="52">
        <v>77.47</v>
      </c>
      <c r="F10005" s="172">
        <f t="shared" si="170"/>
        <v>77.47</v>
      </c>
    </row>
    <row r="10006" spans="1:6" s="45" customFormat="1" ht="14.25">
      <c r="A10006" s="230">
        <v>4915777</v>
      </c>
      <c r="B10006" s="22" t="s">
        <v>31</v>
      </c>
      <c r="C10006" s="50" t="s">
        <v>10800</v>
      </c>
      <c r="D10006" s="51" t="s">
        <v>21</v>
      </c>
      <c r="E10006" s="52">
        <v>14.08</v>
      </c>
      <c r="F10006" s="172">
        <f t="shared" si="170"/>
        <v>14.08</v>
      </c>
    </row>
    <row r="10007" spans="1:6" s="45" customFormat="1" ht="14.25">
      <c r="A10007" s="230">
        <v>4915618</v>
      </c>
      <c r="B10007" s="22" t="s">
        <v>31</v>
      </c>
      <c r="C10007" s="50" t="s">
        <v>10801</v>
      </c>
      <c r="D10007" s="51" t="s">
        <v>45</v>
      </c>
      <c r="E10007" s="52">
        <v>3.14</v>
      </c>
      <c r="F10007" s="172">
        <f t="shared" si="170"/>
        <v>3.14</v>
      </c>
    </row>
    <row r="10008" spans="1:6" s="45" customFormat="1" ht="14.25">
      <c r="A10008" s="230">
        <v>4915774</v>
      </c>
      <c r="B10008" s="22" t="s">
        <v>31</v>
      </c>
      <c r="C10008" s="50" t="s">
        <v>10802</v>
      </c>
      <c r="D10008" s="51" t="s">
        <v>44</v>
      </c>
      <c r="E10008" s="52">
        <v>23.31</v>
      </c>
      <c r="F10008" s="172">
        <f t="shared" si="170"/>
        <v>23.31</v>
      </c>
    </row>
    <row r="10009" spans="1:6" s="45" customFormat="1" ht="14.25">
      <c r="A10009" s="230">
        <v>4915719</v>
      </c>
      <c r="B10009" s="22" t="s">
        <v>31</v>
      </c>
      <c r="C10009" s="50" t="s">
        <v>10803</v>
      </c>
      <c r="D10009" s="51" t="s">
        <v>45</v>
      </c>
      <c r="E10009" s="52">
        <v>32.880000000000003</v>
      </c>
      <c r="F10009" s="172">
        <f t="shared" si="170"/>
        <v>32.880000000000003</v>
      </c>
    </row>
    <row r="10010" spans="1:6" s="45" customFormat="1" ht="14.25">
      <c r="A10010" s="230">
        <v>4915611</v>
      </c>
      <c r="B10010" s="22" t="s">
        <v>31</v>
      </c>
      <c r="C10010" s="50" t="s">
        <v>10804</v>
      </c>
      <c r="D10010" s="51" t="s">
        <v>44</v>
      </c>
      <c r="E10010" s="52">
        <v>10.59</v>
      </c>
      <c r="F10010" s="172">
        <f t="shared" si="170"/>
        <v>10.59</v>
      </c>
    </row>
    <row r="10011" spans="1:6" s="45" customFormat="1" ht="14.25">
      <c r="A10011" s="230">
        <v>4915733</v>
      </c>
      <c r="B10011" s="22" t="s">
        <v>31</v>
      </c>
      <c r="C10011" s="50" t="s">
        <v>10805</v>
      </c>
      <c r="D10011" s="51" t="s">
        <v>44</v>
      </c>
      <c r="E10011" s="52">
        <v>38.79</v>
      </c>
      <c r="F10011" s="172">
        <f t="shared" si="170"/>
        <v>38.79</v>
      </c>
    </row>
    <row r="10012" spans="1:6" s="45" customFormat="1" ht="14.25">
      <c r="A10012" s="230">
        <v>4915734</v>
      </c>
      <c r="B10012" s="22" t="s">
        <v>31</v>
      </c>
      <c r="C10012" s="50" t="s">
        <v>10806</v>
      </c>
      <c r="D10012" s="51" t="s">
        <v>44</v>
      </c>
      <c r="E10012" s="52">
        <v>11.64</v>
      </c>
      <c r="F10012" s="172">
        <f t="shared" si="170"/>
        <v>11.64</v>
      </c>
    </row>
    <row r="10013" spans="1:6" s="45" customFormat="1" ht="14.25">
      <c r="A10013" s="230">
        <v>4915727</v>
      </c>
      <c r="B10013" s="22" t="s">
        <v>31</v>
      </c>
      <c r="C10013" s="50" t="s">
        <v>10807</v>
      </c>
      <c r="D10013" s="51" t="s">
        <v>21</v>
      </c>
      <c r="E10013" s="52">
        <v>10.52</v>
      </c>
      <c r="F10013" s="172">
        <f t="shared" si="170"/>
        <v>10.52</v>
      </c>
    </row>
    <row r="10014" spans="1:6" s="45" customFormat="1" ht="14.25">
      <c r="A10014" s="230">
        <v>4915726</v>
      </c>
      <c r="B10014" s="22" t="s">
        <v>31</v>
      </c>
      <c r="C10014" s="50" t="s">
        <v>10808</v>
      </c>
      <c r="D10014" s="51" t="s">
        <v>21</v>
      </c>
      <c r="E10014" s="52">
        <v>23.66</v>
      </c>
      <c r="F10014" s="172">
        <f t="shared" si="170"/>
        <v>23.66</v>
      </c>
    </row>
    <row r="10015" spans="1:6" s="45" customFormat="1" ht="14.25">
      <c r="A10015" s="230">
        <v>4915594</v>
      </c>
      <c r="B10015" s="22" t="s">
        <v>31</v>
      </c>
      <c r="C10015" s="50" t="s">
        <v>10809</v>
      </c>
      <c r="D10015" s="51" t="s">
        <v>21</v>
      </c>
      <c r="E10015" s="52">
        <v>22.06</v>
      </c>
      <c r="F10015" s="172">
        <f t="shared" si="170"/>
        <v>22.06</v>
      </c>
    </row>
    <row r="10016" spans="1:6" s="45" customFormat="1" ht="14.25">
      <c r="A10016" s="230">
        <v>4915729</v>
      </c>
      <c r="B10016" s="22" t="s">
        <v>31</v>
      </c>
      <c r="C10016" s="50" t="s">
        <v>10810</v>
      </c>
      <c r="D10016" s="51" t="s">
        <v>21</v>
      </c>
      <c r="E10016" s="52">
        <v>18.39</v>
      </c>
      <c r="F10016" s="172">
        <f t="shared" si="170"/>
        <v>18.39</v>
      </c>
    </row>
    <row r="10017" spans="1:6" s="45" customFormat="1" ht="14.25">
      <c r="A10017" s="230">
        <v>4915596</v>
      </c>
      <c r="B10017" s="22" t="s">
        <v>31</v>
      </c>
      <c r="C10017" s="50" t="s">
        <v>10811</v>
      </c>
      <c r="D10017" s="51" t="s">
        <v>21</v>
      </c>
      <c r="E10017" s="52">
        <v>17.7</v>
      </c>
      <c r="F10017" s="172">
        <f t="shared" si="170"/>
        <v>17.7</v>
      </c>
    </row>
    <row r="10018" spans="1:6" s="45" customFormat="1" ht="14.25">
      <c r="A10018" s="230">
        <v>4915732</v>
      </c>
      <c r="B10018" s="22" t="s">
        <v>31</v>
      </c>
      <c r="C10018" s="50" t="s">
        <v>10812</v>
      </c>
      <c r="D10018" s="51" t="s">
        <v>21</v>
      </c>
      <c r="E10018" s="52">
        <v>8.1</v>
      </c>
      <c r="F10018" s="172">
        <f t="shared" si="170"/>
        <v>8.1</v>
      </c>
    </row>
    <row r="10019" spans="1:6" s="45" customFormat="1" ht="14.25">
      <c r="A10019" s="230">
        <v>4915731</v>
      </c>
      <c r="B10019" s="22" t="s">
        <v>31</v>
      </c>
      <c r="C10019" s="50" t="s">
        <v>10813</v>
      </c>
      <c r="D10019" s="51" t="s">
        <v>21</v>
      </c>
      <c r="E10019" s="52">
        <v>18.5</v>
      </c>
      <c r="F10019" s="172">
        <f t="shared" si="170"/>
        <v>18.5</v>
      </c>
    </row>
    <row r="10020" spans="1:6" s="45" customFormat="1" ht="14.25">
      <c r="A10020" s="230">
        <v>4915725</v>
      </c>
      <c r="B10020" s="22" t="s">
        <v>31</v>
      </c>
      <c r="C10020" s="50" t="s">
        <v>10814</v>
      </c>
      <c r="D10020" s="51" t="s">
        <v>21</v>
      </c>
      <c r="E10020" s="52">
        <v>28.74</v>
      </c>
      <c r="F10020" s="172">
        <f t="shared" si="170"/>
        <v>28.74</v>
      </c>
    </row>
    <row r="10021" spans="1:6" s="45" customFormat="1" ht="14.25">
      <c r="A10021" s="230">
        <v>4915593</v>
      </c>
      <c r="B10021" s="22" t="s">
        <v>31</v>
      </c>
      <c r="C10021" s="50" t="s">
        <v>10815</v>
      </c>
      <c r="D10021" s="51" t="s">
        <v>21</v>
      </c>
      <c r="E10021" s="52">
        <v>27.14</v>
      </c>
      <c r="F10021" s="172">
        <f t="shared" si="170"/>
        <v>27.14</v>
      </c>
    </row>
    <row r="10022" spans="1:6" s="45" customFormat="1" ht="14.25">
      <c r="A10022" s="230">
        <v>4915728</v>
      </c>
      <c r="B10022" s="22" t="s">
        <v>31</v>
      </c>
      <c r="C10022" s="50" t="s">
        <v>10816</v>
      </c>
      <c r="D10022" s="51" t="s">
        <v>21</v>
      </c>
      <c r="E10022" s="52">
        <v>28.5</v>
      </c>
      <c r="F10022" s="172">
        <f t="shared" si="170"/>
        <v>28.5</v>
      </c>
    </row>
    <row r="10023" spans="1:6" s="45" customFormat="1" ht="14.25">
      <c r="A10023" s="230">
        <v>4915595</v>
      </c>
      <c r="B10023" s="22" t="s">
        <v>31</v>
      </c>
      <c r="C10023" s="50" t="s">
        <v>10817</v>
      </c>
      <c r="D10023" s="51" t="s">
        <v>21</v>
      </c>
      <c r="E10023" s="52">
        <v>27.81</v>
      </c>
      <c r="F10023" s="172">
        <f t="shared" si="170"/>
        <v>27.81</v>
      </c>
    </row>
    <row r="10024" spans="1:6" s="45" customFormat="1" ht="14.25">
      <c r="A10024" s="230">
        <v>4915730</v>
      </c>
      <c r="B10024" s="22" t="s">
        <v>31</v>
      </c>
      <c r="C10024" s="50" t="s">
        <v>10818</v>
      </c>
      <c r="D10024" s="51" t="s">
        <v>21</v>
      </c>
      <c r="E10024" s="52">
        <v>25.8</v>
      </c>
      <c r="F10024" s="172">
        <f t="shared" si="170"/>
        <v>25.8</v>
      </c>
    </row>
    <row r="10025" spans="1:6" s="45" customFormat="1" ht="14.25">
      <c r="A10025" s="230">
        <v>4915598</v>
      </c>
      <c r="B10025" s="22" t="s">
        <v>31</v>
      </c>
      <c r="C10025" s="50" t="s">
        <v>10819</v>
      </c>
      <c r="D10025" s="51" t="s">
        <v>45</v>
      </c>
      <c r="E10025" s="52">
        <v>0.1</v>
      </c>
      <c r="F10025" s="172">
        <f t="shared" si="170"/>
        <v>0.1</v>
      </c>
    </row>
    <row r="10026" spans="1:6" s="45" customFormat="1" ht="14.25">
      <c r="A10026" s="230">
        <v>4915748</v>
      </c>
      <c r="B10026" s="22" t="s">
        <v>31</v>
      </c>
      <c r="C10026" s="50" t="s">
        <v>10820</v>
      </c>
      <c r="D10026" s="51" t="s">
        <v>45</v>
      </c>
      <c r="E10026" s="52">
        <v>229.73</v>
      </c>
      <c r="F10026" s="172">
        <f t="shared" si="170"/>
        <v>229.73</v>
      </c>
    </row>
    <row r="10027" spans="1:6" s="45" customFormat="1" ht="14.25">
      <c r="A10027" s="230">
        <v>4915608</v>
      </c>
      <c r="B10027" s="22" t="s">
        <v>31</v>
      </c>
      <c r="C10027" s="50" t="s">
        <v>10821</v>
      </c>
      <c r="D10027" s="51" t="s">
        <v>45</v>
      </c>
      <c r="E10027" s="52">
        <v>2.56</v>
      </c>
      <c r="F10027" s="172">
        <f t="shared" si="170"/>
        <v>2.56</v>
      </c>
    </row>
    <row r="10028" spans="1:6" s="45" customFormat="1" ht="14.25">
      <c r="A10028" s="230">
        <v>4915613</v>
      </c>
      <c r="B10028" s="22" t="s">
        <v>31</v>
      </c>
      <c r="C10028" s="50" t="s">
        <v>10822</v>
      </c>
      <c r="D10028" s="51" t="s">
        <v>45</v>
      </c>
      <c r="E10028" s="52">
        <v>0.17</v>
      </c>
      <c r="F10028" s="172">
        <f t="shared" si="170"/>
        <v>0.17</v>
      </c>
    </row>
    <row r="10029" spans="1:6" s="45" customFormat="1" ht="14.25">
      <c r="A10029" s="230">
        <v>4915692</v>
      </c>
      <c r="B10029" s="22" t="s">
        <v>31</v>
      </c>
      <c r="C10029" s="50" t="s">
        <v>10823</v>
      </c>
      <c r="D10029" s="51" t="s">
        <v>44</v>
      </c>
      <c r="E10029" s="52">
        <v>360.39</v>
      </c>
      <c r="F10029" s="172">
        <f t="shared" si="170"/>
        <v>360.39</v>
      </c>
    </row>
    <row r="10030" spans="1:6" s="45" customFormat="1" ht="14.25">
      <c r="A10030" s="230">
        <v>4915746</v>
      </c>
      <c r="B10030" s="22" t="s">
        <v>31</v>
      </c>
      <c r="C10030" s="50" t="s">
        <v>10824</v>
      </c>
      <c r="D10030" s="51" t="s">
        <v>44</v>
      </c>
      <c r="E10030" s="52">
        <v>277.94</v>
      </c>
      <c r="F10030" s="172">
        <f t="shared" si="170"/>
        <v>277.94</v>
      </c>
    </row>
    <row r="10031" spans="1:6" s="45" customFormat="1" ht="14.25">
      <c r="A10031" s="230">
        <v>4915630</v>
      </c>
      <c r="B10031" s="22" t="s">
        <v>31</v>
      </c>
      <c r="C10031" s="50" t="s">
        <v>10825</v>
      </c>
      <c r="D10031" s="51" t="s">
        <v>44</v>
      </c>
      <c r="E10031" s="52">
        <v>360.39</v>
      </c>
      <c r="F10031" s="172">
        <f t="shared" ref="F10031:F10094" si="171">E10031*$F$5038</f>
        <v>360.39</v>
      </c>
    </row>
    <row r="10032" spans="1:6" s="45" customFormat="1" ht="14.25">
      <c r="A10032" s="230">
        <v>4915631</v>
      </c>
      <c r="B10032" s="22" t="s">
        <v>31</v>
      </c>
      <c r="C10032" s="50" t="s">
        <v>10826</v>
      </c>
      <c r="D10032" s="51" t="s">
        <v>44</v>
      </c>
      <c r="E10032" s="52">
        <v>277.94</v>
      </c>
      <c r="F10032" s="172">
        <f t="shared" si="171"/>
        <v>277.94</v>
      </c>
    </row>
    <row r="10033" spans="1:6" s="45" customFormat="1" ht="14.25">
      <c r="A10033" s="230">
        <v>4915785</v>
      </c>
      <c r="B10033" s="22" t="s">
        <v>31</v>
      </c>
      <c r="C10033" s="50" t="s">
        <v>10827</v>
      </c>
      <c r="D10033" s="51" t="s">
        <v>24</v>
      </c>
      <c r="E10033" s="52">
        <v>389.51</v>
      </c>
      <c r="F10033" s="172">
        <f t="shared" si="171"/>
        <v>389.51</v>
      </c>
    </row>
    <row r="10034" spans="1:6" s="45" customFormat="1" ht="14.25">
      <c r="A10034" s="230">
        <v>4915786</v>
      </c>
      <c r="B10034" s="22" t="s">
        <v>31</v>
      </c>
      <c r="C10034" s="50" t="s">
        <v>10828</v>
      </c>
      <c r="D10034" s="51" t="s">
        <v>24</v>
      </c>
      <c r="E10034" s="52">
        <v>163.16</v>
      </c>
      <c r="F10034" s="172">
        <f t="shared" si="171"/>
        <v>163.16</v>
      </c>
    </row>
    <row r="10035" spans="1:6" s="45" customFormat="1" ht="14.25">
      <c r="A10035" s="230">
        <v>4915795</v>
      </c>
      <c r="B10035" s="22" t="s">
        <v>31</v>
      </c>
      <c r="C10035" s="50" t="s">
        <v>10829</v>
      </c>
      <c r="D10035" s="51" t="s">
        <v>24</v>
      </c>
      <c r="E10035" s="52">
        <v>329.92</v>
      </c>
      <c r="F10035" s="172">
        <f t="shared" si="171"/>
        <v>329.92</v>
      </c>
    </row>
    <row r="10036" spans="1:6" s="45" customFormat="1" ht="14.25">
      <c r="A10036" s="230">
        <v>4915800</v>
      </c>
      <c r="B10036" s="22" t="s">
        <v>31</v>
      </c>
      <c r="C10036" s="50" t="s">
        <v>10830</v>
      </c>
      <c r="D10036" s="51" t="s">
        <v>24</v>
      </c>
      <c r="E10036" s="52">
        <v>52.42</v>
      </c>
      <c r="F10036" s="172">
        <f t="shared" si="171"/>
        <v>52.42</v>
      </c>
    </row>
    <row r="10037" spans="1:6" s="45" customFormat="1" ht="14.25">
      <c r="A10037" s="230">
        <v>4915799</v>
      </c>
      <c r="B10037" s="22" t="s">
        <v>31</v>
      </c>
      <c r="C10037" s="50" t="s">
        <v>10831</v>
      </c>
      <c r="D10037" s="51" t="s">
        <v>24</v>
      </c>
      <c r="E10037" s="52">
        <v>41.04</v>
      </c>
      <c r="F10037" s="172">
        <f t="shared" si="171"/>
        <v>41.04</v>
      </c>
    </row>
    <row r="10038" spans="1:6" s="45" customFormat="1" ht="14.25">
      <c r="A10038" s="230">
        <v>4915698</v>
      </c>
      <c r="B10038" s="22" t="s">
        <v>31</v>
      </c>
      <c r="C10038" s="50" t="s">
        <v>10832</v>
      </c>
      <c r="D10038" s="51" t="s">
        <v>24</v>
      </c>
      <c r="E10038" s="52">
        <v>18.66</v>
      </c>
      <c r="F10038" s="172">
        <f t="shared" si="171"/>
        <v>18.66</v>
      </c>
    </row>
    <row r="10039" spans="1:6" s="45" customFormat="1" ht="14.25">
      <c r="A10039" s="230">
        <v>4915794</v>
      </c>
      <c r="B10039" s="22" t="s">
        <v>31</v>
      </c>
      <c r="C10039" s="50" t="s">
        <v>10833</v>
      </c>
      <c r="D10039" s="51" t="s">
        <v>24</v>
      </c>
      <c r="E10039" s="52">
        <v>591.89</v>
      </c>
      <c r="F10039" s="172">
        <f t="shared" si="171"/>
        <v>591.89</v>
      </c>
    </row>
    <row r="10040" spans="1:6" s="45" customFormat="1" ht="14.25">
      <c r="A10040" s="230">
        <v>4915789</v>
      </c>
      <c r="B10040" s="22" t="s">
        <v>31</v>
      </c>
      <c r="C10040" s="50" t="s">
        <v>10834</v>
      </c>
      <c r="D10040" s="51" t="s">
        <v>20</v>
      </c>
      <c r="E10040" s="52">
        <v>1751.9</v>
      </c>
      <c r="F10040" s="172">
        <f t="shared" si="171"/>
        <v>1751.9</v>
      </c>
    </row>
    <row r="10041" spans="1:6" s="45" customFormat="1" ht="14.25">
      <c r="A10041" s="230">
        <v>4915798</v>
      </c>
      <c r="B10041" s="22" t="s">
        <v>31</v>
      </c>
      <c r="C10041" s="50" t="s">
        <v>10835</v>
      </c>
      <c r="D10041" s="51" t="s">
        <v>20</v>
      </c>
      <c r="E10041" s="52">
        <v>1574.42</v>
      </c>
      <c r="F10041" s="172">
        <f t="shared" si="171"/>
        <v>1574.42</v>
      </c>
    </row>
    <row r="10042" spans="1:6" s="45" customFormat="1" ht="14.25">
      <c r="A10042" s="230">
        <v>4915788</v>
      </c>
      <c r="B10042" s="22" t="s">
        <v>31</v>
      </c>
      <c r="C10042" s="50" t="s">
        <v>10836</v>
      </c>
      <c r="D10042" s="51" t="s">
        <v>20</v>
      </c>
      <c r="E10042" s="52">
        <v>1588.91</v>
      </c>
      <c r="F10042" s="172">
        <f t="shared" si="171"/>
        <v>1588.91</v>
      </c>
    </row>
    <row r="10043" spans="1:6" s="45" customFormat="1" ht="14.25">
      <c r="A10043" s="230">
        <v>4915797</v>
      </c>
      <c r="B10043" s="22" t="s">
        <v>31</v>
      </c>
      <c r="C10043" s="50" t="s">
        <v>10837</v>
      </c>
      <c r="D10043" s="51" t="s">
        <v>20</v>
      </c>
      <c r="E10043" s="52">
        <v>765.39</v>
      </c>
      <c r="F10043" s="172">
        <f t="shared" si="171"/>
        <v>765.39</v>
      </c>
    </row>
    <row r="10044" spans="1:6" s="45" customFormat="1" ht="14.25">
      <c r="A10044" s="230">
        <v>4915787</v>
      </c>
      <c r="B10044" s="22" t="s">
        <v>31</v>
      </c>
      <c r="C10044" s="50" t="s">
        <v>10838</v>
      </c>
      <c r="D10044" s="51" t="s">
        <v>20</v>
      </c>
      <c r="E10044" s="52">
        <v>883.25</v>
      </c>
      <c r="F10044" s="172">
        <f t="shared" si="171"/>
        <v>883.25</v>
      </c>
    </row>
    <row r="10045" spans="1:6" s="45" customFormat="1" ht="14.25">
      <c r="A10045" s="230">
        <v>4915796</v>
      </c>
      <c r="B10045" s="22" t="s">
        <v>31</v>
      </c>
      <c r="C10045" s="50" t="s">
        <v>10839</v>
      </c>
      <c r="D10045" s="51" t="s">
        <v>20</v>
      </c>
      <c r="E10045" s="52">
        <v>308.25</v>
      </c>
      <c r="F10045" s="172">
        <f t="shared" si="171"/>
        <v>308.25</v>
      </c>
    </row>
    <row r="10046" spans="1:6" s="45" customFormat="1" ht="14.25">
      <c r="A10046" s="230">
        <v>4915760</v>
      </c>
      <c r="B10046" s="22" t="s">
        <v>31</v>
      </c>
      <c r="C10046" s="50" t="s">
        <v>10840</v>
      </c>
      <c r="D10046" s="51" t="s">
        <v>45</v>
      </c>
      <c r="E10046" s="52">
        <v>53.6</v>
      </c>
      <c r="F10046" s="172">
        <f t="shared" si="171"/>
        <v>53.6</v>
      </c>
    </row>
    <row r="10047" spans="1:6" s="45" customFormat="1" ht="14.25">
      <c r="A10047" s="230">
        <v>4915699</v>
      </c>
      <c r="B10047" s="22" t="s">
        <v>31</v>
      </c>
      <c r="C10047" s="50" t="s">
        <v>10841</v>
      </c>
      <c r="D10047" s="51" t="s">
        <v>24</v>
      </c>
      <c r="E10047" s="52">
        <v>29.04</v>
      </c>
      <c r="F10047" s="172">
        <f t="shared" si="171"/>
        <v>29.04</v>
      </c>
    </row>
    <row r="10048" spans="1:6" s="45" customFormat="1" ht="14.25">
      <c r="A10048" s="230">
        <v>4915736</v>
      </c>
      <c r="B10048" s="22" t="s">
        <v>31</v>
      </c>
      <c r="C10048" s="50" t="s">
        <v>10842</v>
      </c>
      <c r="D10048" s="51" t="s">
        <v>44</v>
      </c>
      <c r="E10048" s="52">
        <v>16.010000000000002</v>
      </c>
      <c r="F10048" s="172">
        <f t="shared" si="171"/>
        <v>16.010000000000002</v>
      </c>
    </row>
    <row r="10049" spans="1:6" s="45" customFormat="1" ht="14.25">
      <c r="A10049" s="230">
        <v>4915735</v>
      </c>
      <c r="B10049" s="22" t="s">
        <v>31</v>
      </c>
      <c r="C10049" s="50" t="s">
        <v>10843</v>
      </c>
      <c r="D10049" s="51" t="s">
        <v>44</v>
      </c>
      <c r="E10049" s="52">
        <v>13.06</v>
      </c>
      <c r="F10049" s="172">
        <f t="shared" si="171"/>
        <v>13.06</v>
      </c>
    </row>
    <row r="10050" spans="1:6" s="45" customFormat="1" ht="14.25">
      <c r="A10050" s="230">
        <v>4915670</v>
      </c>
      <c r="B10050" s="22" t="s">
        <v>31</v>
      </c>
      <c r="C10050" s="50" t="s">
        <v>10844</v>
      </c>
      <c r="D10050" s="51" t="s">
        <v>44</v>
      </c>
      <c r="E10050" s="52">
        <v>187.04</v>
      </c>
      <c r="F10050" s="172">
        <f t="shared" si="171"/>
        <v>187.04</v>
      </c>
    </row>
    <row r="10051" spans="1:6" s="45" customFormat="1" ht="14.25">
      <c r="A10051" s="230">
        <v>4915668</v>
      </c>
      <c r="B10051" s="22" t="s">
        <v>31</v>
      </c>
      <c r="C10051" s="50" t="s">
        <v>10845</v>
      </c>
      <c r="D10051" s="51" t="s">
        <v>44</v>
      </c>
      <c r="E10051" s="52">
        <v>292.02</v>
      </c>
      <c r="F10051" s="172">
        <f t="shared" si="171"/>
        <v>292.02</v>
      </c>
    </row>
    <row r="10052" spans="1:6" s="45" customFormat="1" ht="14.25">
      <c r="A10052" s="230">
        <v>4915761</v>
      </c>
      <c r="B10052" s="22" t="s">
        <v>31</v>
      </c>
      <c r="C10052" s="50" t="s">
        <v>10846</v>
      </c>
      <c r="D10052" s="51" t="s">
        <v>45</v>
      </c>
      <c r="E10052" s="52">
        <v>4.25</v>
      </c>
      <c r="F10052" s="172">
        <f t="shared" si="171"/>
        <v>4.25</v>
      </c>
    </row>
    <row r="10053" spans="1:6" s="45" customFormat="1" ht="14.25">
      <c r="A10053" s="230">
        <v>4915762</v>
      </c>
      <c r="B10053" s="22" t="s">
        <v>31</v>
      </c>
      <c r="C10053" s="50" t="s">
        <v>10847</v>
      </c>
      <c r="D10053" s="51" t="s">
        <v>21</v>
      </c>
      <c r="E10053" s="52">
        <v>2.13</v>
      </c>
      <c r="F10053" s="172">
        <f t="shared" si="171"/>
        <v>2.13</v>
      </c>
    </row>
    <row r="10054" spans="1:6" s="45" customFormat="1" ht="14.25">
      <c r="A10054" s="230">
        <v>4915738</v>
      </c>
      <c r="B10054" s="22" t="s">
        <v>31</v>
      </c>
      <c r="C10054" s="50" t="s">
        <v>10848</v>
      </c>
      <c r="D10054" s="51" t="s">
        <v>44</v>
      </c>
      <c r="E10054" s="52">
        <v>5.48</v>
      </c>
      <c r="F10054" s="172">
        <f t="shared" si="171"/>
        <v>5.48</v>
      </c>
    </row>
    <row r="10055" spans="1:6" s="45" customFormat="1" ht="14.25">
      <c r="A10055" s="230">
        <v>4915737</v>
      </c>
      <c r="B10055" s="22" t="s">
        <v>31</v>
      </c>
      <c r="C10055" s="50" t="s">
        <v>10849</v>
      </c>
      <c r="D10055" s="51" t="s">
        <v>44</v>
      </c>
      <c r="E10055" s="52">
        <v>4.58</v>
      </c>
      <c r="F10055" s="172">
        <f t="shared" si="171"/>
        <v>4.58</v>
      </c>
    </row>
    <row r="10056" spans="1:6" s="45" customFormat="1" ht="14.25">
      <c r="A10056" s="230">
        <v>4915669</v>
      </c>
      <c r="B10056" s="22" t="s">
        <v>31</v>
      </c>
      <c r="C10056" s="50" t="s">
        <v>10850</v>
      </c>
      <c r="D10056" s="51" t="s">
        <v>44</v>
      </c>
      <c r="E10056" s="52">
        <v>7.29</v>
      </c>
      <c r="F10056" s="172">
        <f t="shared" si="171"/>
        <v>7.29</v>
      </c>
    </row>
    <row r="10057" spans="1:6" s="45" customFormat="1" ht="14.25">
      <c r="A10057" s="230">
        <v>4915667</v>
      </c>
      <c r="B10057" s="22" t="s">
        <v>31</v>
      </c>
      <c r="C10057" s="50" t="s">
        <v>10851</v>
      </c>
      <c r="D10057" s="51" t="s">
        <v>44</v>
      </c>
      <c r="E10057" s="52">
        <v>11.82</v>
      </c>
      <c r="F10057" s="172">
        <f t="shared" si="171"/>
        <v>11.82</v>
      </c>
    </row>
    <row r="10058" spans="1:6" s="45" customFormat="1" ht="14.25">
      <c r="A10058" s="230">
        <v>4915632</v>
      </c>
      <c r="B10058" s="22" t="s">
        <v>31</v>
      </c>
      <c r="C10058" s="50" t="s">
        <v>10852</v>
      </c>
      <c r="D10058" s="51" t="s">
        <v>44</v>
      </c>
      <c r="E10058" s="52">
        <v>407.5</v>
      </c>
      <c r="F10058" s="172">
        <f t="shared" si="171"/>
        <v>407.5</v>
      </c>
    </row>
    <row r="10059" spans="1:6" s="45" customFormat="1" ht="14.25">
      <c r="A10059" s="230">
        <v>4915753</v>
      </c>
      <c r="B10059" s="22" t="s">
        <v>31</v>
      </c>
      <c r="C10059" s="50" t="s">
        <v>10853</v>
      </c>
      <c r="D10059" s="51" t="s">
        <v>44</v>
      </c>
      <c r="E10059" s="52">
        <v>1348.62</v>
      </c>
      <c r="F10059" s="172">
        <f t="shared" si="171"/>
        <v>1348.62</v>
      </c>
    </row>
    <row r="10060" spans="1:6" s="45" customFormat="1" ht="14.25">
      <c r="A10060" s="230">
        <v>4915776</v>
      </c>
      <c r="B10060" s="22" t="s">
        <v>31</v>
      </c>
      <c r="C10060" s="50" t="s">
        <v>10854</v>
      </c>
      <c r="D10060" s="51" t="s">
        <v>2450</v>
      </c>
      <c r="E10060" s="52">
        <v>769.75</v>
      </c>
      <c r="F10060" s="172">
        <f t="shared" si="171"/>
        <v>769.75</v>
      </c>
    </row>
    <row r="10061" spans="1:6" s="45" customFormat="1" ht="14.25">
      <c r="A10061" s="230">
        <v>4915740</v>
      </c>
      <c r="B10061" s="22" t="s">
        <v>31</v>
      </c>
      <c r="C10061" s="50" t="s">
        <v>10855</v>
      </c>
      <c r="D10061" s="51" t="s">
        <v>2450</v>
      </c>
      <c r="E10061" s="52">
        <v>1813.56</v>
      </c>
      <c r="F10061" s="172">
        <f t="shared" si="171"/>
        <v>1813.56</v>
      </c>
    </row>
    <row r="10062" spans="1:6" s="45" customFormat="1" ht="14.25">
      <c r="A10062" s="230">
        <v>4915741</v>
      </c>
      <c r="B10062" s="22" t="s">
        <v>31</v>
      </c>
      <c r="C10062" s="50" t="s">
        <v>10856</v>
      </c>
      <c r="D10062" s="51" t="s">
        <v>2450</v>
      </c>
      <c r="E10062" s="52">
        <v>4352.53</v>
      </c>
      <c r="F10062" s="172">
        <f t="shared" si="171"/>
        <v>4352.53</v>
      </c>
    </row>
    <row r="10063" spans="1:6" s="45" customFormat="1" ht="14.25">
      <c r="A10063" s="230">
        <v>4915775</v>
      </c>
      <c r="B10063" s="22" t="s">
        <v>31</v>
      </c>
      <c r="C10063" s="50" t="s">
        <v>10857</v>
      </c>
      <c r="D10063" s="51" t="s">
        <v>2450</v>
      </c>
      <c r="E10063" s="52">
        <v>742.13</v>
      </c>
      <c r="F10063" s="172">
        <f t="shared" si="171"/>
        <v>742.13</v>
      </c>
    </row>
    <row r="10064" spans="1:6" s="45" customFormat="1" ht="14.25">
      <c r="A10064" s="230">
        <v>4915742</v>
      </c>
      <c r="B10064" s="22" t="s">
        <v>31</v>
      </c>
      <c r="C10064" s="50" t="s">
        <v>10858</v>
      </c>
      <c r="D10064" s="51" t="s">
        <v>2450</v>
      </c>
      <c r="E10064" s="52">
        <v>462.53</v>
      </c>
      <c r="F10064" s="172">
        <f t="shared" si="171"/>
        <v>462.53</v>
      </c>
    </row>
    <row r="10065" spans="1:6" s="45" customFormat="1" ht="14.25">
      <c r="A10065" s="230">
        <v>4915626</v>
      </c>
      <c r="B10065" s="22" t="s">
        <v>31</v>
      </c>
      <c r="C10065" s="50" t="s">
        <v>10859</v>
      </c>
      <c r="D10065" s="51" t="s">
        <v>21</v>
      </c>
      <c r="E10065" s="52">
        <v>2.04</v>
      </c>
      <c r="F10065" s="172">
        <f t="shared" si="171"/>
        <v>2.04</v>
      </c>
    </row>
    <row r="10066" spans="1:6" s="45" customFormat="1" ht="24">
      <c r="A10066" s="230">
        <v>4915653</v>
      </c>
      <c r="B10066" s="22" t="s">
        <v>31</v>
      </c>
      <c r="C10066" s="50" t="s">
        <v>10860</v>
      </c>
      <c r="D10066" s="51" t="s">
        <v>23</v>
      </c>
      <c r="E10066" s="52">
        <v>73.81</v>
      </c>
      <c r="F10066" s="172">
        <f t="shared" si="171"/>
        <v>73.81</v>
      </c>
    </row>
    <row r="10067" spans="1:6" s="45" customFormat="1" ht="14.25">
      <c r="A10067" s="230">
        <v>4915623</v>
      </c>
      <c r="B10067" s="22" t="s">
        <v>31</v>
      </c>
      <c r="C10067" s="50" t="s">
        <v>10861</v>
      </c>
      <c r="D10067" s="51" t="s">
        <v>44</v>
      </c>
      <c r="E10067" s="52">
        <v>67.569999999999993</v>
      </c>
      <c r="F10067" s="172">
        <f t="shared" si="171"/>
        <v>67.569999999999993</v>
      </c>
    </row>
    <row r="10068" spans="1:6" s="45" customFormat="1" ht="14.25">
      <c r="A10068" s="230">
        <v>4915625</v>
      </c>
      <c r="B10068" s="22" t="s">
        <v>31</v>
      </c>
      <c r="C10068" s="50" t="s">
        <v>10862</v>
      </c>
      <c r="D10068" s="51" t="s">
        <v>44</v>
      </c>
      <c r="E10068" s="52">
        <v>40.75</v>
      </c>
      <c r="F10068" s="172">
        <f t="shared" si="171"/>
        <v>40.75</v>
      </c>
    </row>
    <row r="10069" spans="1:6" s="45" customFormat="1" ht="14.25">
      <c r="A10069" s="230">
        <v>4915621</v>
      </c>
      <c r="B10069" s="22" t="s">
        <v>31</v>
      </c>
      <c r="C10069" s="50" t="s">
        <v>10863</v>
      </c>
      <c r="D10069" s="51" t="s">
        <v>44</v>
      </c>
      <c r="E10069" s="52">
        <v>4.41</v>
      </c>
      <c r="F10069" s="172">
        <f t="shared" si="171"/>
        <v>4.41</v>
      </c>
    </row>
    <row r="10070" spans="1:6" s="45" customFormat="1" ht="14.25">
      <c r="A10070" s="230">
        <v>4915720</v>
      </c>
      <c r="B10070" s="22" t="s">
        <v>31</v>
      </c>
      <c r="C10070" s="50" t="s">
        <v>10864</v>
      </c>
      <c r="D10070" s="51" t="s">
        <v>20</v>
      </c>
      <c r="E10070" s="52">
        <v>30.33</v>
      </c>
      <c r="F10070" s="172">
        <f t="shared" si="171"/>
        <v>30.33</v>
      </c>
    </row>
    <row r="10071" spans="1:6" s="45" customFormat="1" ht="14.25">
      <c r="A10071" s="230">
        <v>4915592</v>
      </c>
      <c r="B10071" s="22" t="s">
        <v>31</v>
      </c>
      <c r="C10071" s="50" t="s">
        <v>10865</v>
      </c>
      <c r="D10071" s="51" t="s">
        <v>20</v>
      </c>
      <c r="E10071" s="52">
        <v>29.51</v>
      </c>
      <c r="F10071" s="172">
        <f t="shared" si="171"/>
        <v>29.51</v>
      </c>
    </row>
    <row r="10072" spans="1:6" s="45" customFormat="1" ht="14.25">
      <c r="A10072" s="230">
        <v>4913703</v>
      </c>
      <c r="B10072" s="22" t="s">
        <v>31</v>
      </c>
      <c r="C10072" s="50" t="s">
        <v>10866</v>
      </c>
      <c r="D10072" s="51" t="s">
        <v>20</v>
      </c>
      <c r="E10072" s="52">
        <v>5589.82</v>
      </c>
      <c r="F10072" s="172">
        <f t="shared" si="171"/>
        <v>5589.82</v>
      </c>
    </row>
    <row r="10073" spans="1:6" s="45" customFormat="1" ht="14.25">
      <c r="A10073" s="230">
        <v>4913704</v>
      </c>
      <c r="B10073" s="22" t="s">
        <v>31</v>
      </c>
      <c r="C10073" s="50" t="s">
        <v>10867</v>
      </c>
      <c r="D10073" s="51" t="s">
        <v>20</v>
      </c>
      <c r="E10073" s="52">
        <v>5449.2</v>
      </c>
      <c r="F10073" s="172">
        <f t="shared" si="171"/>
        <v>5449.2</v>
      </c>
    </row>
    <row r="10074" spans="1:6" s="45" customFormat="1" ht="14.25">
      <c r="A10074" s="230">
        <v>4915757</v>
      </c>
      <c r="B10074" s="22" t="s">
        <v>31</v>
      </c>
      <c r="C10074" s="50" t="s">
        <v>10868</v>
      </c>
      <c r="D10074" s="51" t="s">
        <v>44</v>
      </c>
      <c r="E10074" s="52">
        <v>426.06</v>
      </c>
      <c r="F10074" s="172">
        <f t="shared" si="171"/>
        <v>426.06</v>
      </c>
    </row>
    <row r="10075" spans="1:6" s="45" customFormat="1" ht="14.25">
      <c r="A10075" s="230">
        <v>4915678</v>
      </c>
      <c r="B10075" s="22" t="s">
        <v>31</v>
      </c>
      <c r="C10075" s="50" t="s">
        <v>10869</v>
      </c>
      <c r="D10075" s="51" t="s">
        <v>44</v>
      </c>
      <c r="E10075" s="52">
        <v>365.96</v>
      </c>
      <c r="F10075" s="172">
        <f t="shared" si="171"/>
        <v>365.96</v>
      </c>
    </row>
    <row r="10076" spans="1:6" s="45" customFormat="1" ht="14.25">
      <c r="A10076" s="230">
        <v>4919547</v>
      </c>
      <c r="B10076" s="22" t="s">
        <v>31</v>
      </c>
      <c r="C10076" s="50" t="s">
        <v>10870</v>
      </c>
      <c r="D10076" s="51" t="s">
        <v>20</v>
      </c>
      <c r="E10076" s="52">
        <v>472.42</v>
      </c>
      <c r="F10076" s="172">
        <f t="shared" si="171"/>
        <v>472.42</v>
      </c>
    </row>
    <row r="10077" spans="1:6" s="45" customFormat="1" ht="14.25">
      <c r="A10077" s="230">
        <v>4915716</v>
      </c>
      <c r="B10077" s="22" t="s">
        <v>31</v>
      </c>
      <c r="C10077" s="50" t="s">
        <v>10871</v>
      </c>
      <c r="D10077" s="51" t="s">
        <v>45</v>
      </c>
      <c r="E10077" s="52">
        <v>11.66</v>
      </c>
      <c r="F10077" s="172">
        <f t="shared" si="171"/>
        <v>11.66</v>
      </c>
    </row>
    <row r="10078" spans="1:6" s="45" customFormat="1" ht="14.25">
      <c r="A10078" s="230">
        <v>4915750</v>
      </c>
      <c r="B10078" s="22" t="s">
        <v>31</v>
      </c>
      <c r="C10078" s="50" t="s">
        <v>10872</v>
      </c>
      <c r="D10078" s="51" t="s">
        <v>21</v>
      </c>
      <c r="E10078" s="52">
        <v>198.95</v>
      </c>
      <c r="F10078" s="172">
        <f t="shared" si="171"/>
        <v>198.95</v>
      </c>
    </row>
    <row r="10079" spans="1:6" s="45" customFormat="1" ht="14.25">
      <c r="A10079" s="230">
        <v>4915769</v>
      </c>
      <c r="B10079" s="22" t="s">
        <v>31</v>
      </c>
      <c r="C10079" s="50" t="s">
        <v>10873</v>
      </c>
      <c r="D10079" s="51" t="s">
        <v>44</v>
      </c>
      <c r="E10079" s="52">
        <v>30.99</v>
      </c>
      <c r="F10079" s="172">
        <f t="shared" si="171"/>
        <v>30.99</v>
      </c>
    </row>
    <row r="10080" spans="1:6" s="45" customFormat="1" ht="24">
      <c r="A10080" s="230">
        <v>5213836</v>
      </c>
      <c r="B10080" s="22" t="s">
        <v>31</v>
      </c>
      <c r="C10080" s="50" t="s">
        <v>10874</v>
      </c>
      <c r="D10080" s="51" t="s">
        <v>2451</v>
      </c>
      <c r="E10080" s="52">
        <v>1.25</v>
      </c>
      <c r="F10080" s="172">
        <f t="shared" si="171"/>
        <v>1.25</v>
      </c>
    </row>
    <row r="10081" spans="1:6" s="45" customFormat="1" ht="14.25">
      <c r="A10081" s="230">
        <v>5213368</v>
      </c>
      <c r="B10081" s="22" t="s">
        <v>31</v>
      </c>
      <c r="C10081" s="50" t="s">
        <v>10875</v>
      </c>
      <c r="D10081" s="51" t="s">
        <v>20</v>
      </c>
      <c r="E10081" s="52">
        <v>19.37</v>
      </c>
      <c r="F10081" s="172">
        <f t="shared" si="171"/>
        <v>19.37</v>
      </c>
    </row>
    <row r="10082" spans="1:6" s="45" customFormat="1" ht="14.25">
      <c r="A10082" s="230">
        <v>5213367</v>
      </c>
      <c r="B10082" s="22" t="s">
        <v>31</v>
      </c>
      <c r="C10082" s="50" t="s">
        <v>10876</v>
      </c>
      <c r="D10082" s="51" t="s">
        <v>20</v>
      </c>
      <c r="E10082" s="52">
        <v>18</v>
      </c>
      <c r="F10082" s="172">
        <f t="shared" si="171"/>
        <v>18</v>
      </c>
    </row>
    <row r="10083" spans="1:6" s="45" customFormat="1" ht="14.25">
      <c r="A10083" s="230">
        <v>5213385</v>
      </c>
      <c r="B10083" s="22" t="s">
        <v>31</v>
      </c>
      <c r="C10083" s="50" t="s">
        <v>10877</v>
      </c>
      <c r="D10083" s="51" t="s">
        <v>20</v>
      </c>
      <c r="E10083" s="52">
        <v>334.52</v>
      </c>
      <c r="F10083" s="172">
        <f t="shared" si="171"/>
        <v>334.52</v>
      </c>
    </row>
    <row r="10084" spans="1:6" s="45" customFormat="1" ht="14.25">
      <c r="A10084" s="230">
        <v>5213343</v>
      </c>
      <c r="B10084" s="22" t="s">
        <v>31</v>
      </c>
      <c r="C10084" s="50" t="s">
        <v>10878</v>
      </c>
      <c r="D10084" s="51" t="s">
        <v>2451</v>
      </c>
      <c r="E10084" s="52">
        <v>3.69</v>
      </c>
      <c r="F10084" s="172">
        <f t="shared" si="171"/>
        <v>3.69</v>
      </c>
    </row>
    <row r="10085" spans="1:6" s="45" customFormat="1" ht="14.25">
      <c r="A10085" s="230">
        <v>5213390</v>
      </c>
      <c r="B10085" s="22" t="s">
        <v>31</v>
      </c>
      <c r="C10085" s="50" t="s">
        <v>10879</v>
      </c>
      <c r="D10085" s="51" t="s">
        <v>21</v>
      </c>
      <c r="E10085" s="52">
        <v>285.86</v>
      </c>
      <c r="F10085" s="172">
        <f t="shared" si="171"/>
        <v>285.86</v>
      </c>
    </row>
    <row r="10086" spans="1:6" s="45" customFormat="1" ht="24">
      <c r="A10086" s="230">
        <v>5213344</v>
      </c>
      <c r="B10086" s="22" t="s">
        <v>31</v>
      </c>
      <c r="C10086" s="50" t="s">
        <v>10880</v>
      </c>
      <c r="D10086" s="51" t="s">
        <v>2452</v>
      </c>
      <c r="E10086" s="52">
        <v>3.22</v>
      </c>
      <c r="F10086" s="172">
        <f t="shared" si="171"/>
        <v>3.22</v>
      </c>
    </row>
    <row r="10087" spans="1:6" s="45" customFormat="1" ht="14.25">
      <c r="A10087" s="230">
        <v>5213386</v>
      </c>
      <c r="B10087" s="22" t="s">
        <v>31</v>
      </c>
      <c r="C10087" s="50" t="s">
        <v>10881</v>
      </c>
      <c r="D10087" s="51" t="s">
        <v>20</v>
      </c>
      <c r="E10087" s="52">
        <v>563.54</v>
      </c>
      <c r="F10087" s="172">
        <f t="shared" si="171"/>
        <v>563.54</v>
      </c>
    </row>
    <row r="10088" spans="1:6" s="45" customFormat="1" ht="14.25">
      <c r="A10088" s="230">
        <v>5213345</v>
      </c>
      <c r="B10088" s="22" t="s">
        <v>31</v>
      </c>
      <c r="C10088" s="50" t="s">
        <v>10882</v>
      </c>
      <c r="D10088" s="51" t="s">
        <v>2451</v>
      </c>
      <c r="E10088" s="52">
        <v>5.55</v>
      </c>
      <c r="F10088" s="172">
        <f t="shared" si="171"/>
        <v>5.55</v>
      </c>
    </row>
    <row r="10089" spans="1:6" s="45" customFormat="1" ht="14.25">
      <c r="A10089" s="230">
        <v>5213387</v>
      </c>
      <c r="B10089" s="22" t="s">
        <v>31</v>
      </c>
      <c r="C10089" s="50" t="s">
        <v>10883</v>
      </c>
      <c r="D10089" s="51" t="s">
        <v>20</v>
      </c>
      <c r="E10089" s="52">
        <v>812.74</v>
      </c>
      <c r="F10089" s="172">
        <f t="shared" si="171"/>
        <v>812.74</v>
      </c>
    </row>
    <row r="10090" spans="1:6" s="45" customFormat="1" ht="14.25">
      <c r="A10090" s="230">
        <v>5213346</v>
      </c>
      <c r="B10090" s="22" t="s">
        <v>31</v>
      </c>
      <c r="C10090" s="50" t="s">
        <v>10884</v>
      </c>
      <c r="D10090" s="51" t="s">
        <v>2451</v>
      </c>
      <c r="E10090" s="52">
        <v>7.81</v>
      </c>
      <c r="F10090" s="172">
        <f t="shared" si="171"/>
        <v>7.81</v>
      </c>
    </row>
    <row r="10091" spans="1:6" s="45" customFormat="1" ht="24">
      <c r="A10091" s="230">
        <v>5213843</v>
      </c>
      <c r="B10091" s="22" t="s">
        <v>31</v>
      </c>
      <c r="C10091" s="50" t="s">
        <v>10885</v>
      </c>
      <c r="D10091" s="51" t="s">
        <v>2452</v>
      </c>
      <c r="E10091" s="52">
        <v>1</v>
      </c>
      <c r="F10091" s="172">
        <f t="shared" si="171"/>
        <v>1</v>
      </c>
    </row>
    <row r="10092" spans="1:6" s="45" customFormat="1" ht="24">
      <c r="A10092" s="230">
        <v>5213833</v>
      </c>
      <c r="B10092" s="22" t="s">
        <v>31</v>
      </c>
      <c r="C10092" s="50" t="s">
        <v>10886</v>
      </c>
      <c r="D10092" s="51" t="s">
        <v>2451</v>
      </c>
      <c r="E10092" s="52">
        <v>10.039999999999999</v>
      </c>
      <c r="F10092" s="172">
        <f t="shared" si="171"/>
        <v>10.039999999999999</v>
      </c>
    </row>
    <row r="10093" spans="1:6" s="45" customFormat="1" ht="24">
      <c r="A10093" s="230">
        <v>5213834</v>
      </c>
      <c r="B10093" s="22" t="s">
        <v>31</v>
      </c>
      <c r="C10093" s="50" t="s">
        <v>10887</v>
      </c>
      <c r="D10093" s="51" t="s">
        <v>2451</v>
      </c>
      <c r="E10093" s="52">
        <v>6.58</v>
      </c>
      <c r="F10093" s="172">
        <f t="shared" si="171"/>
        <v>6.58</v>
      </c>
    </row>
    <row r="10094" spans="1:6" s="45" customFormat="1" ht="14.25">
      <c r="A10094" s="230">
        <v>5219544</v>
      </c>
      <c r="B10094" s="22" t="s">
        <v>31</v>
      </c>
      <c r="C10094" s="50" t="s">
        <v>10888</v>
      </c>
      <c r="D10094" s="51" t="s">
        <v>20</v>
      </c>
      <c r="E10094" s="52">
        <v>231.78</v>
      </c>
      <c r="F10094" s="172">
        <f t="shared" si="171"/>
        <v>231.78</v>
      </c>
    </row>
    <row r="10095" spans="1:6" s="45" customFormat="1" ht="24">
      <c r="A10095" s="230">
        <v>5213383</v>
      </c>
      <c r="B10095" s="22" t="s">
        <v>31</v>
      </c>
      <c r="C10095" s="50" t="s">
        <v>10889</v>
      </c>
      <c r="D10095" s="51" t="s">
        <v>2451</v>
      </c>
      <c r="E10095" s="52">
        <v>0.8</v>
      </c>
      <c r="F10095" s="172">
        <f t="shared" ref="F10095:F10158" si="172">E10095*$F$5038</f>
        <v>0.8</v>
      </c>
    </row>
    <row r="10096" spans="1:6" s="45" customFormat="1" ht="24">
      <c r="A10096" s="230">
        <v>5213380</v>
      </c>
      <c r="B10096" s="22" t="s">
        <v>31</v>
      </c>
      <c r="C10096" s="50" t="s">
        <v>10890</v>
      </c>
      <c r="D10096" s="51" t="s">
        <v>2451</v>
      </c>
      <c r="E10096" s="52">
        <v>1.9</v>
      </c>
      <c r="F10096" s="172">
        <f t="shared" si="172"/>
        <v>1.9</v>
      </c>
    </row>
    <row r="10097" spans="1:6" s="45" customFormat="1" ht="24">
      <c r="A10097" s="230">
        <v>5213838</v>
      </c>
      <c r="B10097" s="22" t="s">
        <v>31</v>
      </c>
      <c r="C10097" s="50" t="s">
        <v>10891</v>
      </c>
      <c r="D10097" s="51" t="s">
        <v>2451</v>
      </c>
      <c r="E10097" s="52">
        <v>4.43</v>
      </c>
      <c r="F10097" s="172">
        <f t="shared" si="172"/>
        <v>4.43</v>
      </c>
    </row>
    <row r="10098" spans="1:6" s="45" customFormat="1" ht="14.25">
      <c r="A10098" s="230">
        <v>5213837</v>
      </c>
      <c r="B10098" s="22" t="s">
        <v>31</v>
      </c>
      <c r="C10098" s="50" t="s">
        <v>10892</v>
      </c>
      <c r="D10098" s="51" t="s">
        <v>20</v>
      </c>
      <c r="E10098" s="52">
        <v>185.57</v>
      </c>
      <c r="F10098" s="172">
        <f t="shared" si="172"/>
        <v>185.57</v>
      </c>
    </row>
    <row r="10099" spans="1:6" s="45" customFormat="1" ht="14.25">
      <c r="A10099" s="230">
        <v>5213835</v>
      </c>
      <c r="B10099" s="22" t="s">
        <v>31</v>
      </c>
      <c r="C10099" s="50" t="s">
        <v>10893</v>
      </c>
      <c r="D10099" s="51" t="s">
        <v>2451</v>
      </c>
      <c r="E10099" s="52">
        <v>0.78</v>
      </c>
      <c r="F10099" s="172">
        <f t="shared" si="172"/>
        <v>0.78</v>
      </c>
    </row>
    <row r="10100" spans="1:6" s="45" customFormat="1" ht="14.25">
      <c r="A10100" s="230">
        <v>5213839</v>
      </c>
      <c r="B10100" s="22" t="s">
        <v>31</v>
      </c>
      <c r="C10100" s="50" t="s">
        <v>10894</v>
      </c>
      <c r="D10100" s="51" t="s">
        <v>45</v>
      </c>
      <c r="E10100" s="52">
        <v>323.76</v>
      </c>
      <c r="F10100" s="172">
        <f t="shared" si="172"/>
        <v>323.76</v>
      </c>
    </row>
    <row r="10101" spans="1:6" s="45" customFormat="1" ht="14.25">
      <c r="A10101" s="230">
        <v>5213347</v>
      </c>
      <c r="B10101" s="22" t="s">
        <v>31</v>
      </c>
      <c r="C10101" s="50" t="s">
        <v>10895</v>
      </c>
      <c r="D10101" s="51" t="s">
        <v>2453</v>
      </c>
      <c r="E10101" s="52">
        <v>7.34</v>
      </c>
      <c r="F10101" s="172">
        <f t="shared" si="172"/>
        <v>7.34</v>
      </c>
    </row>
    <row r="10102" spans="1:6" s="45" customFormat="1" ht="14.25">
      <c r="A10102" s="230">
        <v>5213840</v>
      </c>
      <c r="B10102" s="22" t="s">
        <v>31</v>
      </c>
      <c r="C10102" s="50" t="s">
        <v>10896</v>
      </c>
      <c r="D10102" s="51" t="s">
        <v>45</v>
      </c>
      <c r="E10102" s="52">
        <v>31.38</v>
      </c>
      <c r="F10102" s="172">
        <f t="shared" si="172"/>
        <v>31.38</v>
      </c>
    </row>
    <row r="10103" spans="1:6" s="45" customFormat="1" ht="24">
      <c r="A10103" s="230">
        <v>5213349</v>
      </c>
      <c r="B10103" s="22" t="s">
        <v>31</v>
      </c>
      <c r="C10103" s="50" t="s">
        <v>10897</v>
      </c>
      <c r="D10103" s="51" t="s">
        <v>2453</v>
      </c>
      <c r="E10103" s="52">
        <v>0.63</v>
      </c>
      <c r="F10103" s="172">
        <f t="shared" si="172"/>
        <v>0.63</v>
      </c>
    </row>
    <row r="10104" spans="1:6" s="45" customFormat="1" ht="14.25">
      <c r="A10104" s="230">
        <v>5213841</v>
      </c>
      <c r="B10104" s="22" t="s">
        <v>31</v>
      </c>
      <c r="C10104" s="50" t="s">
        <v>10898</v>
      </c>
      <c r="D10104" s="51" t="s">
        <v>45</v>
      </c>
      <c r="E10104" s="52">
        <v>61.83</v>
      </c>
      <c r="F10104" s="172">
        <f t="shared" si="172"/>
        <v>61.83</v>
      </c>
    </row>
    <row r="10105" spans="1:6" s="45" customFormat="1" ht="24">
      <c r="A10105" s="230">
        <v>5213348</v>
      </c>
      <c r="B10105" s="22" t="s">
        <v>31</v>
      </c>
      <c r="C10105" s="50" t="s">
        <v>10899</v>
      </c>
      <c r="D10105" s="51" t="s">
        <v>2453</v>
      </c>
      <c r="E10105" s="52">
        <v>0.75</v>
      </c>
      <c r="F10105" s="172">
        <f t="shared" si="172"/>
        <v>0.75</v>
      </c>
    </row>
    <row r="10106" spans="1:6" s="45" customFormat="1" ht="14.25">
      <c r="A10106" s="230">
        <v>5216116</v>
      </c>
      <c r="B10106" s="22" t="s">
        <v>31</v>
      </c>
      <c r="C10106" s="50" t="s">
        <v>10900</v>
      </c>
      <c r="D10106" s="51" t="s">
        <v>20</v>
      </c>
      <c r="E10106" s="52">
        <v>16.690000000000001</v>
      </c>
      <c r="F10106" s="172">
        <f t="shared" si="172"/>
        <v>16.690000000000001</v>
      </c>
    </row>
    <row r="10107" spans="1:6" s="45" customFormat="1" ht="14.25">
      <c r="A10107" s="230">
        <v>5216115</v>
      </c>
      <c r="B10107" s="22" t="s">
        <v>31</v>
      </c>
      <c r="C10107" s="50" t="s">
        <v>10901</v>
      </c>
      <c r="D10107" s="51" t="s">
        <v>20</v>
      </c>
      <c r="E10107" s="52">
        <v>15.87</v>
      </c>
      <c r="F10107" s="172">
        <f t="shared" si="172"/>
        <v>15.87</v>
      </c>
    </row>
    <row r="10108" spans="1:6" s="45" customFormat="1" ht="14.25">
      <c r="A10108" s="230">
        <v>5213842</v>
      </c>
      <c r="B10108" s="22" t="s">
        <v>31</v>
      </c>
      <c r="C10108" s="50" t="s">
        <v>10902</v>
      </c>
      <c r="D10108" s="51" t="s">
        <v>21</v>
      </c>
      <c r="E10108" s="52">
        <v>0.12</v>
      </c>
      <c r="F10108" s="172">
        <f t="shared" si="172"/>
        <v>0.12</v>
      </c>
    </row>
    <row r="10109" spans="1:6" s="45" customFormat="1" ht="14.25">
      <c r="A10109" s="230">
        <v>5213358</v>
      </c>
      <c r="B10109" s="22" t="s">
        <v>31</v>
      </c>
      <c r="C10109" s="50" t="s">
        <v>10903</v>
      </c>
      <c r="D10109" s="51" t="s">
        <v>45</v>
      </c>
      <c r="E10109" s="52">
        <v>210.22</v>
      </c>
      <c r="F10109" s="172">
        <f t="shared" si="172"/>
        <v>210.22</v>
      </c>
    </row>
    <row r="10110" spans="1:6" s="45" customFormat="1" ht="14.25">
      <c r="A10110" s="230">
        <v>5213848</v>
      </c>
      <c r="B10110" s="22" t="s">
        <v>31</v>
      </c>
      <c r="C10110" s="50" t="s">
        <v>10904</v>
      </c>
      <c r="D10110" s="51" t="s">
        <v>2451</v>
      </c>
      <c r="E10110" s="52">
        <v>1.1000000000000001</v>
      </c>
      <c r="F10110" s="172">
        <f t="shared" si="172"/>
        <v>1.1000000000000001</v>
      </c>
    </row>
    <row r="10111" spans="1:6" s="45" customFormat="1" ht="14.25">
      <c r="A10111" s="230">
        <v>5214012</v>
      </c>
      <c r="B10111" s="22" t="s">
        <v>31</v>
      </c>
      <c r="C10111" s="50" t="s">
        <v>10905</v>
      </c>
      <c r="D10111" s="51" t="s">
        <v>45</v>
      </c>
      <c r="E10111" s="52">
        <v>23.24</v>
      </c>
      <c r="F10111" s="172">
        <f t="shared" si="172"/>
        <v>23.24</v>
      </c>
    </row>
    <row r="10112" spans="1:6" s="45" customFormat="1" ht="14.25">
      <c r="A10112" s="230">
        <v>5213356</v>
      </c>
      <c r="B10112" s="22" t="s">
        <v>31</v>
      </c>
      <c r="C10112" s="50" t="s">
        <v>10906</v>
      </c>
      <c r="D10112" s="51" t="s">
        <v>45</v>
      </c>
      <c r="E10112" s="52">
        <v>32.42</v>
      </c>
      <c r="F10112" s="172">
        <f t="shared" si="172"/>
        <v>32.42</v>
      </c>
    </row>
    <row r="10113" spans="1:6" s="45" customFormat="1" ht="14.25">
      <c r="A10113" s="230">
        <v>5214011</v>
      </c>
      <c r="B10113" s="22" t="s">
        <v>31</v>
      </c>
      <c r="C10113" s="50" t="s">
        <v>10907</v>
      </c>
      <c r="D10113" s="51" t="s">
        <v>45</v>
      </c>
      <c r="E10113" s="52">
        <v>12.87</v>
      </c>
      <c r="F10113" s="172">
        <f t="shared" si="172"/>
        <v>12.87</v>
      </c>
    </row>
    <row r="10114" spans="1:6" s="45" customFormat="1" ht="14.25">
      <c r="A10114" s="230">
        <v>5213354</v>
      </c>
      <c r="B10114" s="22" t="s">
        <v>31</v>
      </c>
      <c r="C10114" s="50" t="s">
        <v>10908</v>
      </c>
      <c r="D10114" s="51" t="s">
        <v>45</v>
      </c>
      <c r="E10114" s="52">
        <v>15.47</v>
      </c>
      <c r="F10114" s="172">
        <f t="shared" si="172"/>
        <v>15.47</v>
      </c>
    </row>
    <row r="10115" spans="1:6" s="45" customFormat="1" ht="14.25">
      <c r="A10115" s="230">
        <v>5213355</v>
      </c>
      <c r="B10115" s="22" t="s">
        <v>31</v>
      </c>
      <c r="C10115" s="50" t="s">
        <v>10909</v>
      </c>
      <c r="D10115" s="51" t="s">
        <v>45</v>
      </c>
      <c r="E10115" s="52">
        <v>18.100000000000001</v>
      </c>
      <c r="F10115" s="172">
        <f t="shared" si="172"/>
        <v>18.100000000000001</v>
      </c>
    </row>
    <row r="10116" spans="1:6" s="45" customFormat="1" ht="14.25">
      <c r="A10116" s="230">
        <v>5213850</v>
      </c>
      <c r="B10116" s="22" t="s">
        <v>31</v>
      </c>
      <c r="C10116" s="50" t="s">
        <v>10910</v>
      </c>
      <c r="D10116" s="51" t="s">
        <v>25</v>
      </c>
      <c r="E10116" s="52">
        <v>21.26</v>
      </c>
      <c r="F10116" s="172">
        <f t="shared" si="172"/>
        <v>21.26</v>
      </c>
    </row>
    <row r="10117" spans="1:6" s="45" customFormat="1" ht="14.25">
      <c r="A10117" s="230">
        <v>5213846</v>
      </c>
      <c r="B10117" s="22" t="s">
        <v>31</v>
      </c>
      <c r="C10117" s="50" t="s">
        <v>10911</v>
      </c>
      <c r="D10117" s="51" t="s">
        <v>25</v>
      </c>
      <c r="E10117" s="52">
        <v>5.39</v>
      </c>
      <c r="F10117" s="172">
        <f t="shared" si="172"/>
        <v>5.39</v>
      </c>
    </row>
    <row r="10118" spans="1:6" s="45" customFormat="1" ht="14.25">
      <c r="A10118" s="230">
        <v>5213847</v>
      </c>
      <c r="B10118" s="22" t="s">
        <v>31</v>
      </c>
      <c r="C10118" s="50" t="s">
        <v>10912</v>
      </c>
      <c r="D10118" s="51" t="s">
        <v>25</v>
      </c>
      <c r="E10118" s="52">
        <v>92.22</v>
      </c>
      <c r="F10118" s="172">
        <f t="shared" si="172"/>
        <v>92.22</v>
      </c>
    </row>
    <row r="10119" spans="1:6" s="45" customFormat="1" ht="14.25">
      <c r="A10119" s="230">
        <v>5213845</v>
      </c>
      <c r="B10119" s="22" t="s">
        <v>31</v>
      </c>
      <c r="C10119" s="50" t="s">
        <v>10913</v>
      </c>
      <c r="D10119" s="51" t="s">
        <v>25</v>
      </c>
      <c r="E10119" s="52">
        <v>24.03</v>
      </c>
      <c r="F10119" s="172">
        <f t="shared" si="172"/>
        <v>24.03</v>
      </c>
    </row>
    <row r="10120" spans="1:6" s="45" customFormat="1" ht="14.25">
      <c r="A10120" s="230">
        <v>5213412</v>
      </c>
      <c r="B10120" s="22" t="s">
        <v>31</v>
      </c>
      <c r="C10120" s="50" t="s">
        <v>10914</v>
      </c>
      <c r="D10120" s="51" t="s">
        <v>45</v>
      </c>
      <c r="E10120" s="52">
        <v>112.78</v>
      </c>
      <c r="F10120" s="172">
        <f t="shared" si="172"/>
        <v>112.78</v>
      </c>
    </row>
    <row r="10121" spans="1:6" s="45" customFormat="1" ht="14.25">
      <c r="A10121" s="230">
        <v>5213411</v>
      </c>
      <c r="B10121" s="22" t="s">
        <v>31</v>
      </c>
      <c r="C10121" s="50" t="s">
        <v>10915</v>
      </c>
      <c r="D10121" s="51" t="s">
        <v>45</v>
      </c>
      <c r="E10121" s="52">
        <v>199.73</v>
      </c>
      <c r="F10121" s="172">
        <f t="shared" si="172"/>
        <v>199.73</v>
      </c>
    </row>
    <row r="10122" spans="1:6" s="45" customFormat="1" ht="14.25">
      <c r="A10122" s="230">
        <v>5214009</v>
      </c>
      <c r="B10122" s="22" t="s">
        <v>31</v>
      </c>
      <c r="C10122" s="50" t="s">
        <v>10916</v>
      </c>
      <c r="D10122" s="51" t="s">
        <v>45</v>
      </c>
      <c r="E10122" s="52">
        <v>112.78</v>
      </c>
      <c r="F10122" s="172">
        <f t="shared" si="172"/>
        <v>112.78</v>
      </c>
    </row>
    <row r="10123" spans="1:6" s="45" customFormat="1" ht="14.25">
      <c r="A10123" s="230">
        <v>5214010</v>
      </c>
      <c r="B10123" s="22" t="s">
        <v>31</v>
      </c>
      <c r="C10123" s="50" t="s">
        <v>10917</v>
      </c>
      <c r="D10123" s="51" t="s">
        <v>45</v>
      </c>
      <c r="E10123" s="52">
        <v>207.29</v>
      </c>
      <c r="F10123" s="172">
        <f t="shared" si="172"/>
        <v>207.29</v>
      </c>
    </row>
    <row r="10124" spans="1:6" s="45" customFormat="1" ht="14.25">
      <c r="A10124" s="230">
        <v>5213413</v>
      </c>
      <c r="B10124" s="22" t="s">
        <v>31</v>
      </c>
      <c r="C10124" s="50" t="s">
        <v>10918</v>
      </c>
      <c r="D10124" s="51" t="s">
        <v>45</v>
      </c>
      <c r="E10124" s="52">
        <v>69.84</v>
      </c>
      <c r="F10124" s="172">
        <f t="shared" si="172"/>
        <v>69.84</v>
      </c>
    </row>
    <row r="10125" spans="1:6" s="45" customFormat="1" ht="14.25">
      <c r="A10125" s="230">
        <v>5213410</v>
      </c>
      <c r="B10125" s="22" t="s">
        <v>31</v>
      </c>
      <c r="C10125" s="50" t="s">
        <v>10919</v>
      </c>
      <c r="D10125" s="51" t="s">
        <v>45</v>
      </c>
      <c r="E10125" s="52">
        <v>142.07</v>
      </c>
      <c r="F10125" s="172">
        <f t="shared" si="172"/>
        <v>142.07</v>
      </c>
    </row>
    <row r="10126" spans="1:6" s="45" customFormat="1" ht="14.25">
      <c r="A10126" s="230">
        <v>5214004</v>
      </c>
      <c r="B10126" s="22" t="s">
        <v>31</v>
      </c>
      <c r="C10126" s="50" t="s">
        <v>10920</v>
      </c>
      <c r="D10126" s="51" t="s">
        <v>45</v>
      </c>
      <c r="E10126" s="52">
        <v>171.46</v>
      </c>
      <c r="F10126" s="172">
        <f t="shared" si="172"/>
        <v>171.46</v>
      </c>
    </row>
    <row r="10127" spans="1:6" s="45" customFormat="1" ht="14.25">
      <c r="A10127" s="230">
        <v>5214005</v>
      </c>
      <c r="B10127" s="22" t="s">
        <v>31</v>
      </c>
      <c r="C10127" s="50" t="s">
        <v>10921</v>
      </c>
      <c r="D10127" s="51" t="s">
        <v>45</v>
      </c>
      <c r="E10127" s="52">
        <v>153.35</v>
      </c>
      <c r="F10127" s="172">
        <f t="shared" si="172"/>
        <v>153.35</v>
      </c>
    </row>
    <row r="10128" spans="1:6" s="45" customFormat="1" ht="14.25">
      <c r="A10128" s="230">
        <v>5214006</v>
      </c>
      <c r="B10128" s="22" t="s">
        <v>31</v>
      </c>
      <c r="C10128" s="50" t="s">
        <v>10922</v>
      </c>
      <c r="D10128" s="51" t="s">
        <v>45</v>
      </c>
      <c r="E10128" s="52">
        <v>97.21</v>
      </c>
      <c r="F10128" s="172">
        <f t="shared" si="172"/>
        <v>97.21</v>
      </c>
    </row>
    <row r="10129" spans="1:6" s="45" customFormat="1" ht="14.25">
      <c r="A10129" s="230">
        <v>5214007</v>
      </c>
      <c r="B10129" s="22" t="s">
        <v>31</v>
      </c>
      <c r="C10129" s="50" t="s">
        <v>10923</v>
      </c>
      <c r="D10129" s="51" t="s">
        <v>45</v>
      </c>
      <c r="E10129" s="52">
        <v>82.52</v>
      </c>
      <c r="F10129" s="172">
        <f t="shared" si="172"/>
        <v>82.52</v>
      </c>
    </row>
    <row r="10130" spans="1:6" s="45" customFormat="1" ht="14.25">
      <c r="A10130" s="230">
        <v>5214008</v>
      </c>
      <c r="B10130" s="22" t="s">
        <v>31</v>
      </c>
      <c r="C10130" s="50" t="s">
        <v>10924</v>
      </c>
      <c r="D10130" s="51" t="s">
        <v>45</v>
      </c>
      <c r="E10130" s="52">
        <v>80.95</v>
      </c>
      <c r="F10130" s="172">
        <f t="shared" si="172"/>
        <v>80.95</v>
      </c>
    </row>
    <row r="10131" spans="1:6" s="45" customFormat="1" ht="14.25">
      <c r="A10131" s="230">
        <v>5213408</v>
      </c>
      <c r="B10131" s="22" t="s">
        <v>31</v>
      </c>
      <c r="C10131" s="50" t="s">
        <v>10925</v>
      </c>
      <c r="D10131" s="51" t="s">
        <v>45</v>
      </c>
      <c r="E10131" s="52">
        <v>47.29</v>
      </c>
      <c r="F10131" s="172">
        <f t="shared" si="172"/>
        <v>47.29</v>
      </c>
    </row>
    <row r="10132" spans="1:6" s="45" customFormat="1" ht="14.25">
      <c r="A10132" s="230">
        <v>5213400</v>
      </c>
      <c r="B10132" s="22" t="s">
        <v>31</v>
      </c>
      <c r="C10132" s="50" t="s">
        <v>10926</v>
      </c>
      <c r="D10132" s="51" t="s">
        <v>45</v>
      </c>
      <c r="E10132" s="52">
        <v>23.52</v>
      </c>
      <c r="F10132" s="172">
        <f t="shared" si="172"/>
        <v>23.52</v>
      </c>
    </row>
    <row r="10133" spans="1:6" s="45" customFormat="1" ht="14.25">
      <c r="A10133" s="230">
        <v>5213401</v>
      </c>
      <c r="B10133" s="22" t="s">
        <v>31</v>
      </c>
      <c r="C10133" s="50" t="s">
        <v>10927</v>
      </c>
      <c r="D10133" s="51" t="s">
        <v>45</v>
      </c>
      <c r="E10133" s="52">
        <v>32.74</v>
      </c>
      <c r="F10133" s="172">
        <f t="shared" si="172"/>
        <v>32.74</v>
      </c>
    </row>
    <row r="10134" spans="1:6" s="45" customFormat="1" ht="14.25">
      <c r="A10134" s="230">
        <v>5214001</v>
      </c>
      <c r="B10134" s="22" t="s">
        <v>31</v>
      </c>
      <c r="C10134" s="50" t="s">
        <v>10928</v>
      </c>
      <c r="D10134" s="51" t="s">
        <v>45</v>
      </c>
      <c r="E10134" s="52">
        <v>13.13</v>
      </c>
      <c r="F10134" s="172">
        <f t="shared" si="172"/>
        <v>13.13</v>
      </c>
    </row>
    <row r="10135" spans="1:6" s="45" customFormat="1" ht="14.25">
      <c r="A10135" s="230">
        <v>5213402</v>
      </c>
      <c r="B10135" s="22" t="s">
        <v>31</v>
      </c>
      <c r="C10135" s="50" t="s">
        <v>10929</v>
      </c>
      <c r="D10135" s="51" t="s">
        <v>45</v>
      </c>
      <c r="E10135" s="52">
        <v>15.74</v>
      </c>
      <c r="F10135" s="172">
        <f t="shared" si="172"/>
        <v>15.74</v>
      </c>
    </row>
    <row r="10136" spans="1:6" s="45" customFormat="1" ht="14.25">
      <c r="A10136" s="230">
        <v>5213403</v>
      </c>
      <c r="B10136" s="22" t="s">
        <v>31</v>
      </c>
      <c r="C10136" s="50" t="s">
        <v>10930</v>
      </c>
      <c r="D10136" s="51" t="s">
        <v>45</v>
      </c>
      <c r="E10136" s="52">
        <v>18.39</v>
      </c>
      <c r="F10136" s="172">
        <f t="shared" si="172"/>
        <v>18.39</v>
      </c>
    </row>
    <row r="10137" spans="1:6" s="45" customFormat="1" ht="14.25">
      <c r="A10137" s="230">
        <v>5214003</v>
      </c>
      <c r="B10137" s="22" t="s">
        <v>31</v>
      </c>
      <c r="C10137" s="50" t="s">
        <v>10931</v>
      </c>
      <c r="D10137" s="51" t="s">
        <v>45</v>
      </c>
      <c r="E10137" s="52">
        <v>57.55</v>
      </c>
      <c r="F10137" s="172">
        <f t="shared" si="172"/>
        <v>57.55</v>
      </c>
    </row>
    <row r="10138" spans="1:6" s="45" customFormat="1" ht="14.25">
      <c r="A10138" s="230">
        <v>5213409</v>
      </c>
      <c r="B10138" s="22" t="s">
        <v>31</v>
      </c>
      <c r="C10138" s="50" t="s">
        <v>10932</v>
      </c>
      <c r="D10138" s="51" t="s">
        <v>45</v>
      </c>
      <c r="E10138" s="52">
        <v>100.06</v>
      </c>
      <c r="F10138" s="172">
        <f t="shared" si="172"/>
        <v>100.06</v>
      </c>
    </row>
    <row r="10139" spans="1:6" s="45" customFormat="1" ht="14.25">
      <c r="A10139" s="230">
        <v>5213404</v>
      </c>
      <c r="B10139" s="22" t="s">
        <v>31</v>
      </c>
      <c r="C10139" s="50" t="s">
        <v>10933</v>
      </c>
      <c r="D10139" s="51" t="s">
        <v>45</v>
      </c>
      <c r="E10139" s="52">
        <v>36.659999999999997</v>
      </c>
      <c r="F10139" s="172">
        <f t="shared" si="172"/>
        <v>36.659999999999997</v>
      </c>
    </row>
    <row r="10140" spans="1:6" s="45" customFormat="1" ht="14.25">
      <c r="A10140" s="230">
        <v>5213405</v>
      </c>
      <c r="B10140" s="22" t="s">
        <v>31</v>
      </c>
      <c r="C10140" s="50" t="s">
        <v>10934</v>
      </c>
      <c r="D10140" s="51" t="s">
        <v>45</v>
      </c>
      <c r="E10140" s="52">
        <v>45.38</v>
      </c>
      <c r="F10140" s="172">
        <f t="shared" si="172"/>
        <v>45.38</v>
      </c>
    </row>
    <row r="10141" spans="1:6" s="45" customFormat="1" ht="14.25">
      <c r="A10141" s="230">
        <v>5214002</v>
      </c>
      <c r="B10141" s="22" t="s">
        <v>31</v>
      </c>
      <c r="C10141" s="50" t="s">
        <v>10935</v>
      </c>
      <c r="D10141" s="51" t="s">
        <v>45</v>
      </c>
      <c r="E10141" s="52">
        <v>26.46</v>
      </c>
      <c r="F10141" s="172">
        <f t="shared" si="172"/>
        <v>26.46</v>
      </c>
    </row>
    <row r="10142" spans="1:6" s="45" customFormat="1" ht="14.25">
      <c r="A10142" s="230">
        <v>5213406</v>
      </c>
      <c r="B10142" s="22" t="s">
        <v>31</v>
      </c>
      <c r="C10142" s="50" t="s">
        <v>10936</v>
      </c>
      <c r="D10142" s="51" t="s">
        <v>45</v>
      </c>
      <c r="E10142" s="52">
        <v>28.88</v>
      </c>
      <c r="F10142" s="172">
        <f t="shared" si="172"/>
        <v>28.88</v>
      </c>
    </row>
    <row r="10143" spans="1:6" s="45" customFormat="1" ht="14.25">
      <c r="A10143" s="230">
        <v>5213407</v>
      </c>
      <c r="B10143" s="22" t="s">
        <v>31</v>
      </c>
      <c r="C10143" s="50" t="s">
        <v>10937</v>
      </c>
      <c r="D10143" s="51" t="s">
        <v>45</v>
      </c>
      <c r="E10143" s="52">
        <v>31.3</v>
      </c>
      <c r="F10143" s="172">
        <f t="shared" si="172"/>
        <v>31.3</v>
      </c>
    </row>
    <row r="10144" spans="1:6" s="45" customFormat="1" ht="14.25">
      <c r="A10144" s="230">
        <v>5212552</v>
      </c>
      <c r="B10144" s="22" t="s">
        <v>31</v>
      </c>
      <c r="C10144" s="50" t="s">
        <v>10938</v>
      </c>
      <c r="D10144" s="51" t="s">
        <v>45</v>
      </c>
      <c r="E10144" s="52">
        <v>16.03</v>
      </c>
      <c r="F10144" s="172">
        <f t="shared" si="172"/>
        <v>16.03</v>
      </c>
    </row>
    <row r="10145" spans="1:6" s="45" customFormat="1" ht="14.25">
      <c r="A10145" s="230">
        <v>5213464</v>
      </c>
      <c r="B10145" s="22" t="s">
        <v>31</v>
      </c>
      <c r="C10145" s="50" t="s">
        <v>10939</v>
      </c>
      <c r="D10145" s="51" t="s">
        <v>20</v>
      </c>
      <c r="E10145" s="52">
        <v>259.26</v>
      </c>
      <c r="F10145" s="172">
        <f t="shared" si="172"/>
        <v>259.26</v>
      </c>
    </row>
    <row r="10146" spans="1:6" s="45" customFormat="1" ht="14.25">
      <c r="A10146" s="230">
        <v>5213465</v>
      </c>
      <c r="B10146" s="22" t="s">
        <v>31</v>
      </c>
      <c r="C10146" s="50" t="s">
        <v>10940</v>
      </c>
      <c r="D10146" s="51" t="s">
        <v>20</v>
      </c>
      <c r="E10146" s="52">
        <v>445.27</v>
      </c>
      <c r="F10146" s="172">
        <f t="shared" si="172"/>
        <v>445.27</v>
      </c>
    </row>
    <row r="10147" spans="1:6" s="45" customFormat="1" ht="14.25">
      <c r="A10147" s="230">
        <v>5213466</v>
      </c>
      <c r="B10147" s="22" t="s">
        <v>31</v>
      </c>
      <c r="C10147" s="50" t="s">
        <v>10941</v>
      </c>
      <c r="D10147" s="51" t="s">
        <v>20</v>
      </c>
      <c r="E10147" s="52">
        <v>624.72</v>
      </c>
      <c r="F10147" s="172">
        <f t="shared" si="172"/>
        <v>624.72</v>
      </c>
    </row>
    <row r="10148" spans="1:6" s="45" customFormat="1" ht="14.25">
      <c r="A10148" s="230">
        <v>5213467</v>
      </c>
      <c r="B10148" s="22" t="s">
        <v>31</v>
      </c>
      <c r="C10148" s="50" t="s">
        <v>10942</v>
      </c>
      <c r="D10148" s="51" t="s">
        <v>20</v>
      </c>
      <c r="E10148" s="52">
        <v>1008.81</v>
      </c>
      <c r="F10148" s="172">
        <f t="shared" si="172"/>
        <v>1008.81</v>
      </c>
    </row>
    <row r="10149" spans="1:6" s="45" customFormat="1" ht="14.25">
      <c r="A10149" s="230">
        <v>5213468</v>
      </c>
      <c r="B10149" s="22" t="s">
        <v>31</v>
      </c>
      <c r="C10149" s="50" t="s">
        <v>10943</v>
      </c>
      <c r="D10149" s="51" t="s">
        <v>20</v>
      </c>
      <c r="E10149" s="52">
        <v>251.12</v>
      </c>
      <c r="F10149" s="172">
        <f t="shared" si="172"/>
        <v>251.12</v>
      </c>
    </row>
    <row r="10150" spans="1:6" s="45" customFormat="1" ht="14.25">
      <c r="A10150" s="230">
        <v>5213469</v>
      </c>
      <c r="B10150" s="22" t="s">
        <v>31</v>
      </c>
      <c r="C10150" s="50" t="s">
        <v>10944</v>
      </c>
      <c r="D10150" s="51" t="s">
        <v>20</v>
      </c>
      <c r="E10150" s="52">
        <v>429.76</v>
      </c>
      <c r="F10150" s="172">
        <f t="shared" si="172"/>
        <v>429.76</v>
      </c>
    </row>
    <row r="10151" spans="1:6" s="45" customFormat="1" ht="14.25">
      <c r="A10151" s="230">
        <v>5213470</v>
      </c>
      <c r="B10151" s="22" t="s">
        <v>31</v>
      </c>
      <c r="C10151" s="50" t="s">
        <v>10945</v>
      </c>
      <c r="D10151" s="51" t="s">
        <v>20</v>
      </c>
      <c r="E10151" s="52">
        <v>602.11</v>
      </c>
      <c r="F10151" s="172">
        <f t="shared" si="172"/>
        <v>602.11</v>
      </c>
    </row>
    <row r="10152" spans="1:6" s="45" customFormat="1" ht="14.25">
      <c r="A10152" s="230">
        <v>5213471</v>
      </c>
      <c r="B10152" s="22" t="s">
        <v>31</v>
      </c>
      <c r="C10152" s="50" t="s">
        <v>10946</v>
      </c>
      <c r="D10152" s="51" t="s">
        <v>20</v>
      </c>
      <c r="E10152" s="52">
        <v>976.25</v>
      </c>
      <c r="F10152" s="172">
        <f t="shared" si="172"/>
        <v>976.25</v>
      </c>
    </row>
    <row r="10153" spans="1:6" s="45" customFormat="1" ht="24">
      <c r="A10153" s="230">
        <v>5212560</v>
      </c>
      <c r="B10153" s="22" t="s">
        <v>31</v>
      </c>
      <c r="C10153" s="50" t="s">
        <v>10947</v>
      </c>
      <c r="D10153" s="51" t="s">
        <v>2451</v>
      </c>
      <c r="E10153" s="52">
        <v>3.86</v>
      </c>
      <c r="F10153" s="172">
        <f t="shared" si="172"/>
        <v>3.86</v>
      </c>
    </row>
    <row r="10154" spans="1:6" s="45" customFormat="1" ht="14.25">
      <c r="A10154" s="230">
        <v>5213472</v>
      </c>
      <c r="B10154" s="22" t="s">
        <v>31</v>
      </c>
      <c r="C10154" s="50" t="s">
        <v>10948</v>
      </c>
      <c r="D10154" s="51" t="s">
        <v>20</v>
      </c>
      <c r="E10154" s="52">
        <v>298.5</v>
      </c>
      <c r="F10154" s="172">
        <f t="shared" si="172"/>
        <v>298.5</v>
      </c>
    </row>
    <row r="10155" spans="1:6" s="45" customFormat="1" ht="14.25">
      <c r="A10155" s="230">
        <v>5213473</v>
      </c>
      <c r="B10155" s="22" t="s">
        <v>31</v>
      </c>
      <c r="C10155" s="50" t="s">
        <v>10949</v>
      </c>
      <c r="D10155" s="51" t="s">
        <v>20</v>
      </c>
      <c r="E10155" s="52">
        <v>392.83</v>
      </c>
      <c r="F10155" s="172">
        <f t="shared" si="172"/>
        <v>392.83</v>
      </c>
    </row>
    <row r="10156" spans="1:6" s="45" customFormat="1" ht="14.25">
      <c r="A10156" s="230">
        <v>5213474</v>
      </c>
      <c r="B10156" s="22" t="s">
        <v>31</v>
      </c>
      <c r="C10156" s="50" t="s">
        <v>10950</v>
      </c>
      <c r="D10156" s="51" t="s">
        <v>20</v>
      </c>
      <c r="E10156" s="52">
        <v>284.94</v>
      </c>
      <c r="F10156" s="172">
        <f t="shared" si="172"/>
        <v>284.94</v>
      </c>
    </row>
    <row r="10157" spans="1:6" s="45" customFormat="1" ht="14.25">
      <c r="A10157" s="230">
        <v>5213475</v>
      </c>
      <c r="B10157" s="22" t="s">
        <v>31</v>
      </c>
      <c r="C10157" s="50" t="s">
        <v>10951</v>
      </c>
      <c r="D10157" s="51" t="s">
        <v>20</v>
      </c>
      <c r="E10157" s="52">
        <v>375.87</v>
      </c>
      <c r="F10157" s="172">
        <f t="shared" si="172"/>
        <v>375.87</v>
      </c>
    </row>
    <row r="10158" spans="1:6" s="45" customFormat="1" ht="14.25">
      <c r="A10158" s="230">
        <v>5213440</v>
      </c>
      <c r="B10158" s="22" t="s">
        <v>31</v>
      </c>
      <c r="C10158" s="50" t="s">
        <v>10952</v>
      </c>
      <c r="D10158" s="51" t="s">
        <v>20</v>
      </c>
      <c r="E10158" s="52">
        <v>259.23</v>
      </c>
      <c r="F10158" s="172">
        <f t="shared" si="172"/>
        <v>259.23</v>
      </c>
    </row>
    <row r="10159" spans="1:6" s="45" customFormat="1" ht="14.25">
      <c r="A10159" s="230">
        <v>5213441</v>
      </c>
      <c r="B10159" s="22" t="s">
        <v>31</v>
      </c>
      <c r="C10159" s="50" t="s">
        <v>10953</v>
      </c>
      <c r="D10159" s="51" t="s">
        <v>20</v>
      </c>
      <c r="E10159" s="52">
        <v>445.31</v>
      </c>
      <c r="F10159" s="172">
        <f t="shared" ref="F10159:F10222" si="173">E10159*$F$5038</f>
        <v>445.31</v>
      </c>
    </row>
    <row r="10160" spans="1:6" s="45" customFormat="1" ht="14.25">
      <c r="A10160" s="230">
        <v>5213442</v>
      </c>
      <c r="B10160" s="22" t="s">
        <v>31</v>
      </c>
      <c r="C10160" s="50" t="s">
        <v>10954</v>
      </c>
      <c r="D10160" s="51" t="s">
        <v>20</v>
      </c>
      <c r="E10160" s="52">
        <v>624.72</v>
      </c>
      <c r="F10160" s="172">
        <f t="shared" si="173"/>
        <v>624.72</v>
      </c>
    </row>
    <row r="10161" spans="1:6" s="45" customFormat="1" ht="14.25">
      <c r="A10161" s="230">
        <v>5213443</v>
      </c>
      <c r="B10161" s="22" t="s">
        <v>31</v>
      </c>
      <c r="C10161" s="50" t="s">
        <v>10955</v>
      </c>
      <c r="D10161" s="51" t="s">
        <v>20</v>
      </c>
      <c r="E10161" s="52">
        <v>1008.83</v>
      </c>
      <c r="F10161" s="172">
        <f t="shared" si="173"/>
        <v>1008.83</v>
      </c>
    </row>
    <row r="10162" spans="1:6" s="45" customFormat="1" ht="14.25">
      <c r="A10162" s="230">
        <v>5213444</v>
      </c>
      <c r="B10162" s="22" t="s">
        <v>31</v>
      </c>
      <c r="C10162" s="50" t="s">
        <v>10956</v>
      </c>
      <c r="D10162" s="51" t="s">
        <v>20</v>
      </c>
      <c r="E10162" s="52">
        <v>259.27999999999997</v>
      </c>
      <c r="F10162" s="172">
        <f t="shared" si="173"/>
        <v>259.27999999999997</v>
      </c>
    </row>
    <row r="10163" spans="1:6" s="45" customFormat="1" ht="14.25">
      <c r="A10163" s="230">
        <v>5213445</v>
      </c>
      <c r="B10163" s="22" t="s">
        <v>31</v>
      </c>
      <c r="C10163" s="50" t="s">
        <v>10957</v>
      </c>
      <c r="D10163" s="51" t="s">
        <v>20</v>
      </c>
      <c r="E10163" s="52">
        <v>445.23</v>
      </c>
      <c r="F10163" s="172">
        <f t="shared" si="173"/>
        <v>445.23</v>
      </c>
    </row>
    <row r="10164" spans="1:6" s="45" customFormat="1" ht="14.25">
      <c r="A10164" s="230">
        <v>5213446</v>
      </c>
      <c r="B10164" s="22" t="s">
        <v>31</v>
      </c>
      <c r="C10164" s="50" t="s">
        <v>10958</v>
      </c>
      <c r="D10164" s="51" t="s">
        <v>20</v>
      </c>
      <c r="E10164" s="52">
        <v>624.72</v>
      </c>
      <c r="F10164" s="172">
        <f t="shared" si="173"/>
        <v>624.72</v>
      </c>
    </row>
    <row r="10165" spans="1:6" s="45" customFormat="1" ht="14.25">
      <c r="A10165" s="230">
        <v>5213447</v>
      </c>
      <c r="B10165" s="22" t="s">
        <v>31</v>
      </c>
      <c r="C10165" s="50" t="s">
        <v>10959</v>
      </c>
      <c r="D10165" s="51" t="s">
        <v>20</v>
      </c>
      <c r="E10165" s="52">
        <v>1008.89</v>
      </c>
      <c r="F10165" s="172">
        <f t="shared" si="173"/>
        <v>1008.89</v>
      </c>
    </row>
    <row r="10166" spans="1:6" s="45" customFormat="1" ht="14.25">
      <c r="A10166" s="230">
        <v>5213448</v>
      </c>
      <c r="B10166" s="22" t="s">
        <v>31</v>
      </c>
      <c r="C10166" s="50" t="s">
        <v>10960</v>
      </c>
      <c r="D10166" s="51" t="s">
        <v>20</v>
      </c>
      <c r="E10166" s="52">
        <v>178.28</v>
      </c>
      <c r="F10166" s="172">
        <f t="shared" si="173"/>
        <v>178.28</v>
      </c>
    </row>
    <row r="10167" spans="1:6" s="45" customFormat="1" ht="14.25">
      <c r="A10167" s="230">
        <v>5213449</v>
      </c>
      <c r="B10167" s="22" t="s">
        <v>31</v>
      </c>
      <c r="C10167" s="50" t="s">
        <v>10961</v>
      </c>
      <c r="D10167" s="51" t="s">
        <v>20</v>
      </c>
      <c r="E10167" s="52">
        <v>282.08</v>
      </c>
      <c r="F10167" s="172">
        <f t="shared" si="173"/>
        <v>282.08</v>
      </c>
    </row>
    <row r="10168" spans="1:6" s="45" customFormat="1" ht="14.25">
      <c r="A10168" s="230">
        <v>5213450</v>
      </c>
      <c r="B10168" s="22" t="s">
        <v>31</v>
      </c>
      <c r="C10168" s="50" t="s">
        <v>10962</v>
      </c>
      <c r="D10168" s="51" t="s">
        <v>20</v>
      </c>
      <c r="E10168" s="52">
        <v>396.29</v>
      </c>
      <c r="F10168" s="172">
        <f t="shared" si="173"/>
        <v>396.29</v>
      </c>
    </row>
    <row r="10169" spans="1:6" s="45" customFormat="1" ht="14.25">
      <c r="A10169" s="230">
        <v>5213451</v>
      </c>
      <c r="B10169" s="22" t="s">
        <v>31</v>
      </c>
      <c r="C10169" s="50" t="s">
        <v>10963</v>
      </c>
      <c r="D10169" s="51" t="s">
        <v>20</v>
      </c>
      <c r="E10169" s="52">
        <v>584.29</v>
      </c>
      <c r="F10169" s="172">
        <f t="shared" si="173"/>
        <v>584.29</v>
      </c>
    </row>
    <row r="10170" spans="1:6" s="45" customFormat="1" ht="14.25">
      <c r="A10170" s="230">
        <v>5213452</v>
      </c>
      <c r="B10170" s="22" t="s">
        <v>31</v>
      </c>
      <c r="C10170" s="50" t="s">
        <v>10964</v>
      </c>
      <c r="D10170" s="51" t="s">
        <v>20</v>
      </c>
      <c r="E10170" s="52">
        <v>251.09</v>
      </c>
      <c r="F10170" s="172">
        <f t="shared" si="173"/>
        <v>251.09</v>
      </c>
    </row>
    <row r="10171" spans="1:6" s="45" customFormat="1" ht="14.25">
      <c r="A10171" s="230">
        <v>5213453</v>
      </c>
      <c r="B10171" s="22" t="s">
        <v>31</v>
      </c>
      <c r="C10171" s="50" t="s">
        <v>10965</v>
      </c>
      <c r="D10171" s="51" t="s">
        <v>20</v>
      </c>
      <c r="E10171" s="52">
        <v>429.8</v>
      </c>
      <c r="F10171" s="172">
        <f t="shared" si="173"/>
        <v>429.8</v>
      </c>
    </row>
    <row r="10172" spans="1:6" s="45" customFormat="1" ht="14.25">
      <c r="A10172" s="230">
        <v>5213454</v>
      </c>
      <c r="B10172" s="22" t="s">
        <v>31</v>
      </c>
      <c r="C10172" s="50" t="s">
        <v>10966</v>
      </c>
      <c r="D10172" s="51" t="s">
        <v>20</v>
      </c>
      <c r="E10172" s="52">
        <v>602.11</v>
      </c>
      <c r="F10172" s="172">
        <f t="shared" si="173"/>
        <v>602.11</v>
      </c>
    </row>
    <row r="10173" spans="1:6" s="45" customFormat="1" ht="14.25">
      <c r="A10173" s="230">
        <v>5213455</v>
      </c>
      <c r="B10173" s="22" t="s">
        <v>31</v>
      </c>
      <c r="C10173" s="50" t="s">
        <v>10967</v>
      </c>
      <c r="D10173" s="51" t="s">
        <v>20</v>
      </c>
      <c r="E10173" s="52">
        <v>976.27</v>
      </c>
      <c r="F10173" s="172">
        <f t="shared" si="173"/>
        <v>976.27</v>
      </c>
    </row>
    <row r="10174" spans="1:6" s="45" customFormat="1" ht="14.25">
      <c r="A10174" s="230">
        <v>5213456</v>
      </c>
      <c r="B10174" s="22" t="s">
        <v>31</v>
      </c>
      <c r="C10174" s="50" t="s">
        <v>10968</v>
      </c>
      <c r="D10174" s="51" t="s">
        <v>20</v>
      </c>
      <c r="E10174" s="52">
        <v>251.14</v>
      </c>
      <c r="F10174" s="172">
        <f t="shared" si="173"/>
        <v>251.14</v>
      </c>
    </row>
    <row r="10175" spans="1:6" s="45" customFormat="1" ht="14.25">
      <c r="A10175" s="230">
        <v>5213457</v>
      </c>
      <c r="B10175" s="22" t="s">
        <v>31</v>
      </c>
      <c r="C10175" s="50" t="s">
        <v>10969</v>
      </c>
      <c r="D10175" s="51" t="s">
        <v>20</v>
      </c>
      <c r="E10175" s="52">
        <v>429.73</v>
      </c>
      <c r="F10175" s="172">
        <f t="shared" si="173"/>
        <v>429.73</v>
      </c>
    </row>
    <row r="10176" spans="1:6" s="45" customFormat="1" ht="14.25">
      <c r="A10176" s="230">
        <v>5213458</v>
      </c>
      <c r="B10176" s="22" t="s">
        <v>31</v>
      </c>
      <c r="C10176" s="50" t="s">
        <v>10970</v>
      </c>
      <c r="D10176" s="51" t="s">
        <v>20</v>
      </c>
      <c r="E10176" s="52">
        <v>602.11</v>
      </c>
      <c r="F10176" s="172">
        <f t="shared" si="173"/>
        <v>602.11</v>
      </c>
    </row>
    <row r="10177" spans="1:6" s="45" customFormat="1" ht="14.25">
      <c r="A10177" s="230">
        <v>5213459</v>
      </c>
      <c r="B10177" s="22" t="s">
        <v>31</v>
      </c>
      <c r="C10177" s="50" t="s">
        <v>10971</v>
      </c>
      <c r="D10177" s="51" t="s">
        <v>20</v>
      </c>
      <c r="E10177" s="52">
        <v>976.32</v>
      </c>
      <c r="F10177" s="172">
        <f t="shared" si="173"/>
        <v>976.32</v>
      </c>
    </row>
    <row r="10178" spans="1:6" s="45" customFormat="1" ht="14.25">
      <c r="A10178" s="230">
        <v>5213460</v>
      </c>
      <c r="B10178" s="22" t="s">
        <v>31</v>
      </c>
      <c r="C10178" s="50" t="s">
        <v>10972</v>
      </c>
      <c r="D10178" s="51" t="s">
        <v>20</v>
      </c>
      <c r="E10178" s="52">
        <v>173.35</v>
      </c>
      <c r="F10178" s="172">
        <f t="shared" si="173"/>
        <v>173.35</v>
      </c>
    </row>
    <row r="10179" spans="1:6" s="45" customFormat="1" ht="14.25">
      <c r="A10179" s="230">
        <v>5213461</v>
      </c>
      <c r="B10179" s="22" t="s">
        <v>31</v>
      </c>
      <c r="C10179" s="50" t="s">
        <v>10973</v>
      </c>
      <c r="D10179" s="51" t="s">
        <v>20</v>
      </c>
      <c r="E10179" s="52">
        <v>273.04000000000002</v>
      </c>
      <c r="F10179" s="172">
        <f t="shared" si="173"/>
        <v>273.04000000000002</v>
      </c>
    </row>
    <row r="10180" spans="1:6" s="45" customFormat="1" ht="14.25">
      <c r="A10180" s="230">
        <v>5213462</v>
      </c>
      <c r="B10180" s="22" t="s">
        <v>31</v>
      </c>
      <c r="C10180" s="50" t="s">
        <v>10974</v>
      </c>
      <c r="D10180" s="51" t="s">
        <v>20</v>
      </c>
      <c r="E10180" s="52">
        <v>382.72</v>
      </c>
      <c r="F10180" s="172">
        <f t="shared" si="173"/>
        <v>382.72</v>
      </c>
    </row>
    <row r="10181" spans="1:6" s="45" customFormat="1" ht="14.25">
      <c r="A10181" s="230">
        <v>5213463</v>
      </c>
      <c r="B10181" s="22" t="s">
        <v>31</v>
      </c>
      <c r="C10181" s="50" t="s">
        <v>10975</v>
      </c>
      <c r="D10181" s="51" t="s">
        <v>20</v>
      </c>
      <c r="E10181" s="52">
        <v>492.41</v>
      </c>
      <c r="F10181" s="172">
        <f t="shared" si="173"/>
        <v>492.41</v>
      </c>
    </row>
    <row r="10182" spans="1:6" s="45" customFormat="1" ht="24">
      <c r="A10182" s="230">
        <v>5212557</v>
      </c>
      <c r="B10182" s="22" t="s">
        <v>31</v>
      </c>
      <c r="C10182" s="50" t="s">
        <v>10976</v>
      </c>
      <c r="D10182" s="51" t="s">
        <v>2451</v>
      </c>
      <c r="E10182" s="52">
        <v>3.63</v>
      </c>
      <c r="F10182" s="172">
        <f t="shared" si="173"/>
        <v>3.63</v>
      </c>
    </row>
    <row r="10183" spans="1:6" s="45" customFormat="1" ht="24">
      <c r="A10183" s="230">
        <v>5212558</v>
      </c>
      <c r="B10183" s="22" t="s">
        <v>31</v>
      </c>
      <c r="C10183" s="50" t="s">
        <v>10977</v>
      </c>
      <c r="D10183" s="51" t="s">
        <v>2451</v>
      </c>
      <c r="E10183" s="52">
        <v>3.68</v>
      </c>
      <c r="F10183" s="172">
        <f t="shared" si="173"/>
        <v>3.68</v>
      </c>
    </row>
    <row r="10184" spans="1:6" s="45" customFormat="1" ht="24">
      <c r="A10184" s="230">
        <v>5212559</v>
      </c>
      <c r="B10184" s="22" t="s">
        <v>31</v>
      </c>
      <c r="C10184" s="50" t="s">
        <v>10978</v>
      </c>
      <c r="D10184" s="51" t="s">
        <v>2451</v>
      </c>
      <c r="E10184" s="52">
        <v>3.25</v>
      </c>
      <c r="F10184" s="172">
        <f t="shared" si="173"/>
        <v>3.25</v>
      </c>
    </row>
    <row r="10185" spans="1:6" s="45" customFormat="1" ht="14.25">
      <c r="A10185" s="230">
        <v>5213477</v>
      </c>
      <c r="B10185" s="22" t="s">
        <v>31</v>
      </c>
      <c r="C10185" s="50" t="s">
        <v>10979</v>
      </c>
      <c r="D10185" s="51" t="s">
        <v>20</v>
      </c>
      <c r="E10185" s="52">
        <v>162.22</v>
      </c>
      <c r="F10185" s="172">
        <f t="shared" si="173"/>
        <v>162.22</v>
      </c>
    </row>
    <row r="10186" spans="1:6" s="45" customFormat="1" ht="14.25">
      <c r="A10186" s="230">
        <v>5213476</v>
      </c>
      <c r="B10186" s="22" t="s">
        <v>31</v>
      </c>
      <c r="C10186" s="50" t="s">
        <v>10980</v>
      </c>
      <c r="D10186" s="51" t="s">
        <v>20</v>
      </c>
      <c r="E10186" s="52">
        <v>174.28</v>
      </c>
      <c r="F10186" s="172">
        <f t="shared" si="173"/>
        <v>174.28</v>
      </c>
    </row>
    <row r="10187" spans="1:6" s="45" customFormat="1" ht="14.25">
      <c r="A10187" s="230">
        <v>5213479</v>
      </c>
      <c r="B10187" s="22" t="s">
        <v>31</v>
      </c>
      <c r="C10187" s="50" t="s">
        <v>10981</v>
      </c>
      <c r="D10187" s="51" t="s">
        <v>20</v>
      </c>
      <c r="E10187" s="52">
        <v>156.12</v>
      </c>
      <c r="F10187" s="172">
        <f t="shared" si="173"/>
        <v>156.12</v>
      </c>
    </row>
    <row r="10188" spans="1:6" s="45" customFormat="1" ht="14.25">
      <c r="A10188" s="230">
        <v>5213478</v>
      </c>
      <c r="B10188" s="22" t="s">
        <v>31</v>
      </c>
      <c r="C10188" s="50" t="s">
        <v>10982</v>
      </c>
      <c r="D10188" s="51" t="s">
        <v>20</v>
      </c>
      <c r="E10188" s="52">
        <v>167.5</v>
      </c>
      <c r="F10188" s="172">
        <f t="shared" si="173"/>
        <v>167.5</v>
      </c>
    </row>
    <row r="10189" spans="1:6" s="45" customFormat="1" ht="14.25">
      <c r="A10189" s="230">
        <v>5213489</v>
      </c>
      <c r="B10189" s="22" t="s">
        <v>31</v>
      </c>
      <c r="C10189" s="50" t="s">
        <v>10983</v>
      </c>
      <c r="D10189" s="51" t="s">
        <v>20</v>
      </c>
      <c r="E10189" s="52">
        <v>896.57</v>
      </c>
      <c r="F10189" s="172">
        <f t="shared" si="173"/>
        <v>896.57</v>
      </c>
    </row>
    <row r="10190" spans="1:6" s="45" customFormat="1" ht="14.25">
      <c r="A10190" s="230">
        <v>5213498</v>
      </c>
      <c r="B10190" s="22" t="s">
        <v>31</v>
      </c>
      <c r="C10190" s="50" t="s">
        <v>10984</v>
      </c>
      <c r="D10190" s="51" t="s">
        <v>20</v>
      </c>
      <c r="E10190" s="52">
        <v>984.87</v>
      </c>
      <c r="F10190" s="172">
        <f t="shared" si="173"/>
        <v>984.87</v>
      </c>
    </row>
    <row r="10191" spans="1:6" s="45" customFormat="1" ht="14.25">
      <c r="A10191" s="230">
        <v>5213365</v>
      </c>
      <c r="B10191" s="22" t="s">
        <v>31</v>
      </c>
      <c r="C10191" s="50" t="s">
        <v>10985</v>
      </c>
      <c r="D10191" s="51" t="s">
        <v>20</v>
      </c>
      <c r="E10191" s="52">
        <v>1119.51</v>
      </c>
      <c r="F10191" s="172">
        <f t="shared" si="173"/>
        <v>1119.51</v>
      </c>
    </row>
    <row r="10192" spans="1:6" s="45" customFormat="1" ht="14.25">
      <c r="A10192" s="230">
        <v>5213507</v>
      </c>
      <c r="B10192" s="22" t="s">
        <v>31</v>
      </c>
      <c r="C10192" s="50" t="s">
        <v>10986</v>
      </c>
      <c r="D10192" s="51" t="s">
        <v>20</v>
      </c>
      <c r="E10192" s="52">
        <v>1205.6099999999999</v>
      </c>
      <c r="F10192" s="172">
        <f t="shared" si="173"/>
        <v>1205.6099999999999</v>
      </c>
    </row>
    <row r="10193" spans="1:6" s="45" customFormat="1" ht="14.25">
      <c r="A10193" s="230">
        <v>5213372</v>
      </c>
      <c r="B10193" s="22" t="s">
        <v>31</v>
      </c>
      <c r="C10193" s="50" t="s">
        <v>10987</v>
      </c>
      <c r="D10193" s="51" t="s">
        <v>20</v>
      </c>
      <c r="E10193" s="52">
        <v>1340.25</v>
      </c>
      <c r="F10193" s="172">
        <f t="shared" si="173"/>
        <v>1340.25</v>
      </c>
    </row>
    <row r="10194" spans="1:6" s="45" customFormat="1" ht="14.25">
      <c r="A10194" s="230">
        <v>5213490</v>
      </c>
      <c r="B10194" s="22" t="s">
        <v>31</v>
      </c>
      <c r="C10194" s="50" t="s">
        <v>10988</v>
      </c>
      <c r="D10194" s="51" t="s">
        <v>20</v>
      </c>
      <c r="E10194" s="52">
        <v>1916.62</v>
      </c>
      <c r="F10194" s="172">
        <f t="shared" si="173"/>
        <v>1916.62</v>
      </c>
    </row>
    <row r="10195" spans="1:6" s="45" customFormat="1" ht="14.25">
      <c r="A10195" s="230">
        <v>5213499</v>
      </c>
      <c r="B10195" s="22" t="s">
        <v>31</v>
      </c>
      <c r="C10195" s="50" t="s">
        <v>10989</v>
      </c>
      <c r="D10195" s="51" t="s">
        <v>20</v>
      </c>
      <c r="E10195" s="52">
        <v>2115.3000000000002</v>
      </c>
      <c r="F10195" s="172">
        <f t="shared" si="173"/>
        <v>2115.3000000000002</v>
      </c>
    </row>
    <row r="10196" spans="1:6" s="45" customFormat="1" ht="14.25">
      <c r="A10196" s="230">
        <v>5213366</v>
      </c>
      <c r="B10196" s="22" t="s">
        <v>31</v>
      </c>
      <c r="C10196" s="50" t="s">
        <v>10990</v>
      </c>
      <c r="D10196" s="51" t="s">
        <v>20</v>
      </c>
      <c r="E10196" s="52">
        <v>2418.2399999999998</v>
      </c>
      <c r="F10196" s="172">
        <f t="shared" si="173"/>
        <v>2418.2399999999998</v>
      </c>
    </row>
    <row r="10197" spans="1:6" s="45" customFormat="1" ht="14.25">
      <c r="A10197" s="230">
        <v>5213508</v>
      </c>
      <c r="B10197" s="22" t="s">
        <v>31</v>
      </c>
      <c r="C10197" s="50" t="s">
        <v>10991</v>
      </c>
      <c r="D10197" s="51" t="s">
        <v>20</v>
      </c>
      <c r="E10197" s="52">
        <v>2611.96</v>
      </c>
      <c r="F10197" s="172">
        <f t="shared" si="173"/>
        <v>2611.96</v>
      </c>
    </row>
    <row r="10198" spans="1:6" s="45" customFormat="1" ht="14.25">
      <c r="A10198" s="230">
        <v>5213373</v>
      </c>
      <c r="B10198" s="22" t="s">
        <v>31</v>
      </c>
      <c r="C10198" s="50" t="s">
        <v>10992</v>
      </c>
      <c r="D10198" s="51" t="s">
        <v>20</v>
      </c>
      <c r="E10198" s="52">
        <v>2914.9</v>
      </c>
      <c r="F10198" s="172">
        <f t="shared" si="173"/>
        <v>2914.9</v>
      </c>
    </row>
    <row r="10199" spans="1:6" s="45" customFormat="1" ht="14.25">
      <c r="A10199" s="230">
        <v>5213491</v>
      </c>
      <c r="B10199" s="22" t="s">
        <v>31</v>
      </c>
      <c r="C10199" s="50" t="s">
        <v>10993</v>
      </c>
      <c r="D10199" s="51" t="s">
        <v>20</v>
      </c>
      <c r="E10199" s="52">
        <v>2528.65</v>
      </c>
      <c r="F10199" s="172">
        <f t="shared" si="173"/>
        <v>2528.65</v>
      </c>
    </row>
    <row r="10200" spans="1:6" s="45" customFormat="1" ht="14.25">
      <c r="A10200" s="230">
        <v>5213500</v>
      </c>
      <c r="B10200" s="22" t="s">
        <v>31</v>
      </c>
      <c r="C10200" s="50" t="s">
        <v>10994</v>
      </c>
      <c r="D10200" s="51" t="s">
        <v>20</v>
      </c>
      <c r="E10200" s="52">
        <v>2793.55</v>
      </c>
      <c r="F10200" s="172">
        <f t="shared" si="173"/>
        <v>2793.55</v>
      </c>
    </row>
    <row r="10201" spans="1:6" s="45" customFormat="1" ht="14.25">
      <c r="A10201" s="230">
        <v>5213369</v>
      </c>
      <c r="B10201" s="22" t="s">
        <v>31</v>
      </c>
      <c r="C10201" s="50" t="s">
        <v>10995</v>
      </c>
      <c r="D10201" s="51" t="s">
        <v>20</v>
      </c>
      <c r="E10201" s="52">
        <v>3197.47</v>
      </c>
      <c r="F10201" s="172">
        <f t="shared" si="173"/>
        <v>3197.47</v>
      </c>
    </row>
    <row r="10202" spans="1:6" s="45" customFormat="1" ht="14.25">
      <c r="A10202" s="230">
        <v>5213509</v>
      </c>
      <c r="B10202" s="22" t="s">
        <v>31</v>
      </c>
      <c r="C10202" s="50" t="s">
        <v>10996</v>
      </c>
      <c r="D10202" s="51" t="s">
        <v>20</v>
      </c>
      <c r="E10202" s="52">
        <v>3455.77</v>
      </c>
      <c r="F10202" s="172">
        <f t="shared" si="173"/>
        <v>3455.77</v>
      </c>
    </row>
    <row r="10203" spans="1:6" s="45" customFormat="1" ht="14.25">
      <c r="A10203" s="230">
        <v>5213374</v>
      </c>
      <c r="B10203" s="22" t="s">
        <v>31</v>
      </c>
      <c r="C10203" s="50" t="s">
        <v>10997</v>
      </c>
      <c r="D10203" s="51" t="s">
        <v>20</v>
      </c>
      <c r="E10203" s="52">
        <v>3859.69</v>
      </c>
      <c r="F10203" s="172">
        <f t="shared" si="173"/>
        <v>3859.69</v>
      </c>
    </row>
    <row r="10204" spans="1:6" s="45" customFormat="1" ht="14.25">
      <c r="A10204" s="230">
        <v>5213492</v>
      </c>
      <c r="B10204" s="22" t="s">
        <v>31</v>
      </c>
      <c r="C10204" s="50" t="s">
        <v>10998</v>
      </c>
      <c r="D10204" s="51" t="s">
        <v>20</v>
      </c>
      <c r="E10204" s="52">
        <v>3425.23</v>
      </c>
      <c r="F10204" s="172">
        <f t="shared" si="173"/>
        <v>3425.23</v>
      </c>
    </row>
    <row r="10205" spans="1:6" s="45" customFormat="1" ht="14.25">
      <c r="A10205" s="230">
        <v>5213501</v>
      </c>
      <c r="B10205" s="22" t="s">
        <v>31</v>
      </c>
      <c r="C10205" s="50" t="s">
        <v>10999</v>
      </c>
      <c r="D10205" s="51" t="s">
        <v>20</v>
      </c>
      <c r="E10205" s="52">
        <v>3778.43</v>
      </c>
      <c r="F10205" s="172">
        <f t="shared" si="173"/>
        <v>3778.43</v>
      </c>
    </row>
    <row r="10206" spans="1:6" s="45" customFormat="1" ht="14.25">
      <c r="A10206" s="230">
        <v>5213370</v>
      </c>
      <c r="B10206" s="22" t="s">
        <v>31</v>
      </c>
      <c r="C10206" s="50" t="s">
        <v>11000</v>
      </c>
      <c r="D10206" s="51" t="s">
        <v>20</v>
      </c>
      <c r="E10206" s="52">
        <v>4316.99</v>
      </c>
      <c r="F10206" s="172">
        <f t="shared" si="173"/>
        <v>4316.99</v>
      </c>
    </row>
    <row r="10207" spans="1:6" s="45" customFormat="1" ht="14.25">
      <c r="A10207" s="230">
        <v>5213510</v>
      </c>
      <c r="B10207" s="22" t="s">
        <v>31</v>
      </c>
      <c r="C10207" s="50" t="s">
        <v>11001</v>
      </c>
      <c r="D10207" s="51" t="s">
        <v>20</v>
      </c>
      <c r="E10207" s="52">
        <v>4661.3900000000003</v>
      </c>
      <c r="F10207" s="172">
        <f t="shared" si="173"/>
        <v>4661.3900000000003</v>
      </c>
    </row>
    <row r="10208" spans="1:6" s="45" customFormat="1" ht="14.25">
      <c r="A10208" s="230">
        <v>5213375</v>
      </c>
      <c r="B10208" s="22" t="s">
        <v>31</v>
      </c>
      <c r="C10208" s="50" t="s">
        <v>11002</v>
      </c>
      <c r="D10208" s="51" t="s">
        <v>20</v>
      </c>
      <c r="E10208" s="52">
        <v>5199.95</v>
      </c>
      <c r="F10208" s="172">
        <f t="shared" si="173"/>
        <v>5199.95</v>
      </c>
    </row>
    <row r="10209" spans="1:6" s="45" customFormat="1" ht="14.25">
      <c r="A10209" s="230">
        <v>5213494</v>
      </c>
      <c r="B10209" s="22" t="s">
        <v>31</v>
      </c>
      <c r="C10209" s="50" t="s">
        <v>11003</v>
      </c>
      <c r="D10209" s="51" t="s">
        <v>20</v>
      </c>
      <c r="E10209" s="52">
        <v>5057.3100000000004</v>
      </c>
      <c r="F10209" s="172">
        <f t="shared" si="173"/>
        <v>5057.3100000000004</v>
      </c>
    </row>
    <row r="10210" spans="1:6" s="45" customFormat="1" ht="14.25">
      <c r="A10210" s="230">
        <v>5213503</v>
      </c>
      <c r="B10210" s="22" t="s">
        <v>31</v>
      </c>
      <c r="C10210" s="50" t="s">
        <v>11004</v>
      </c>
      <c r="D10210" s="51" t="s">
        <v>20</v>
      </c>
      <c r="E10210" s="52">
        <v>5587.11</v>
      </c>
      <c r="F10210" s="172">
        <f t="shared" si="173"/>
        <v>5587.11</v>
      </c>
    </row>
    <row r="10211" spans="1:6" s="45" customFormat="1" ht="14.25">
      <c r="A10211" s="230">
        <v>5213371</v>
      </c>
      <c r="B10211" s="22" t="s">
        <v>31</v>
      </c>
      <c r="C10211" s="50" t="s">
        <v>11005</v>
      </c>
      <c r="D10211" s="51" t="s">
        <v>20</v>
      </c>
      <c r="E10211" s="52">
        <v>6394.95</v>
      </c>
      <c r="F10211" s="172">
        <f t="shared" si="173"/>
        <v>6394.95</v>
      </c>
    </row>
    <row r="10212" spans="1:6" s="45" customFormat="1" ht="14.25">
      <c r="A10212" s="230">
        <v>5213512</v>
      </c>
      <c r="B10212" s="22" t="s">
        <v>31</v>
      </c>
      <c r="C10212" s="50" t="s">
        <v>11006</v>
      </c>
      <c r="D10212" s="51" t="s">
        <v>20</v>
      </c>
      <c r="E10212" s="52">
        <v>6911.55</v>
      </c>
      <c r="F10212" s="172">
        <f t="shared" si="173"/>
        <v>6911.55</v>
      </c>
    </row>
    <row r="10213" spans="1:6" s="45" customFormat="1" ht="14.25">
      <c r="A10213" s="230">
        <v>5213376</v>
      </c>
      <c r="B10213" s="22" t="s">
        <v>31</v>
      </c>
      <c r="C10213" s="50" t="s">
        <v>11007</v>
      </c>
      <c r="D10213" s="51" t="s">
        <v>20</v>
      </c>
      <c r="E10213" s="52">
        <v>7719.39</v>
      </c>
      <c r="F10213" s="172">
        <f t="shared" si="173"/>
        <v>7719.39</v>
      </c>
    </row>
    <row r="10214" spans="1:6" s="45" customFormat="1" ht="14.25">
      <c r="A10214" s="230">
        <v>5213377</v>
      </c>
      <c r="B10214" s="22" t="s">
        <v>31</v>
      </c>
      <c r="C10214" s="50" t="s">
        <v>11008</v>
      </c>
      <c r="D10214" s="51" t="s">
        <v>45</v>
      </c>
      <c r="E10214" s="52">
        <v>327.2</v>
      </c>
      <c r="F10214" s="172">
        <f t="shared" si="173"/>
        <v>327.2</v>
      </c>
    </row>
    <row r="10215" spans="1:6" s="45" customFormat="1" ht="14.25">
      <c r="A10215" s="230">
        <v>5213570</v>
      </c>
      <c r="B10215" s="22" t="s">
        <v>31</v>
      </c>
      <c r="C10215" s="50" t="s">
        <v>11009</v>
      </c>
      <c r="D10215" s="51" t="s">
        <v>45</v>
      </c>
      <c r="E10215" s="52">
        <v>461.71</v>
      </c>
      <c r="F10215" s="172">
        <f t="shared" si="173"/>
        <v>461.71</v>
      </c>
    </row>
    <row r="10216" spans="1:6" s="45" customFormat="1" ht="14.25">
      <c r="A10216" s="230">
        <v>5213378</v>
      </c>
      <c r="B10216" s="22" t="s">
        <v>31</v>
      </c>
      <c r="C10216" s="50" t="s">
        <v>11010</v>
      </c>
      <c r="D10216" s="51" t="s">
        <v>45</v>
      </c>
      <c r="E10216" s="52">
        <v>371.35</v>
      </c>
      <c r="F10216" s="172">
        <f t="shared" si="173"/>
        <v>371.35</v>
      </c>
    </row>
    <row r="10217" spans="1:6" s="45" customFormat="1" ht="14.25">
      <c r="A10217" s="230">
        <v>5213571</v>
      </c>
      <c r="B10217" s="22" t="s">
        <v>31</v>
      </c>
      <c r="C10217" s="50" t="s">
        <v>11011</v>
      </c>
      <c r="D10217" s="51" t="s">
        <v>45</v>
      </c>
      <c r="E10217" s="52">
        <v>505.86</v>
      </c>
      <c r="F10217" s="172">
        <f t="shared" si="173"/>
        <v>505.86</v>
      </c>
    </row>
    <row r="10218" spans="1:6" s="45" customFormat="1" ht="14.25">
      <c r="A10218" s="230">
        <v>5213379</v>
      </c>
      <c r="B10218" s="22" t="s">
        <v>31</v>
      </c>
      <c r="C10218" s="50" t="s">
        <v>11012</v>
      </c>
      <c r="D10218" s="51" t="s">
        <v>45</v>
      </c>
      <c r="E10218" s="52">
        <v>481.72</v>
      </c>
      <c r="F10218" s="172">
        <f t="shared" si="173"/>
        <v>481.72</v>
      </c>
    </row>
    <row r="10219" spans="1:6" s="45" customFormat="1" ht="14.25">
      <c r="A10219" s="230">
        <v>5213572</v>
      </c>
      <c r="B10219" s="22" t="s">
        <v>31</v>
      </c>
      <c r="C10219" s="50" t="s">
        <v>11013</v>
      </c>
      <c r="D10219" s="51" t="s">
        <v>45</v>
      </c>
      <c r="E10219" s="52">
        <v>616.23</v>
      </c>
      <c r="F10219" s="172">
        <f t="shared" si="173"/>
        <v>616.23</v>
      </c>
    </row>
    <row r="10220" spans="1:6" s="45" customFormat="1" ht="14.25">
      <c r="A10220" s="230">
        <v>5212553</v>
      </c>
      <c r="B10220" s="22" t="s">
        <v>31</v>
      </c>
      <c r="C10220" s="50" t="s">
        <v>11014</v>
      </c>
      <c r="D10220" s="51" t="s">
        <v>45</v>
      </c>
      <c r="E10220" s="52">
        <v>273.51</v>
      </c>
      <c r="F10220" s="172">
        <f t="shared" si="173"/>
        <v>273.51</v>
      </c>
    </row>
    <row r="10221" spans="1:6" s="45" customFormat="1" ht="14.25">
      <c r="A10221" s="230">
        <v>5213416</v>
      </c>
      <c r="B10221" s="22" t="s">
        <v>31</v>
      </c>
      <c r="C10221" s="50" t="s">
        <v>11015</v>
      </c>
      <c r="D10221" s="51" t="s">
        <v>45</v>
      </c>
      <c r="E10221" s="52">
        <v>408.02</v>
      </c>
      <c r="F10221" s="172">
        <f t="shared" si="173"/>
        <v>408.02</v>
      </c>
    </row>
    <row r="10222" spans="1:6" s="45" customFormat="1" ht="14.25">
      <c r="A10222" s="230">
        <v>5212554</v>
      </c>
      <c r="B10222" s="22" t="s">
        <v>31</v>
      </c>
      <c r="C10222" s="50" t="s">
        <v>11016</v>
      </c>
      <c r="D10222" s="51" t="s">
        <v>45</v>
      </c>
      <c r="E10222" s="52">
        <v>317.66000000000003</v>
      </c>
      <c r="F10222" s="172">
        <f t="shared" si="173"/>
        <v>317.66000000000003</v>
      </c>
    </row>
    <row r="10223" spans="1:6" s="45" customFormat="1" ht="14.25">
      <c r="A10223" s="230">
        <v>5213417</v>
      </c>
      <c r="B10223" s="22" t="s">
        <v>31</v>
      </c>
      <c r="C10223" s="50" t="s">
        <v>11017</v>
      </c>
      <c r="D10223" s="51" t="s">
        <v>45</v>
      </c>
      <c r="E10223" s="52">
        <v>452.17</v>
      </c>
      <c r="F10223" s="172">
        <f t="shared" ref="F10223:F10286" si="174">E10223*$F$5038</f>
        <v>452.17</v>
      </c>
    </row>
    <row r="10224" spans="1:6" s="45" customFormat="1" ht="14.25">
      <c r="A10224" s="230">
        <v>5213421</v>
      </c>
      <c r="B10224" s="22" t="s">
        <v>31</v>
      </c>
      <c r="C10224" s="50" t="s">
        <v>11018</v>
      </c>
      <c r="D10224" s="51" t="s">
        <v>45</v>
      </c>
      <c r="E10224" s="52">
        <v>401.98</v>
      </c>
      <c r="F10224" s="172">
        <f t="shared" si="174"/>
        <v>401.98</v>
      </c>
    </row>
    <row r="10225" spans="1:6" s="45" customFormat="1" ht="14.25">
      <c r="A10225" s="230">
        <v>5213414</v>
      </c>
      <c r="B10225" s="22" t="s">
        <v>31</v>
      </c>
      <c r="C10225" s="50" t="s">
        <v>11019</v>
      </c>
      <c r="D10225" s="51" t="s">
        <v>45</v>
      </c>
      <c r="E10225" s="52">
        <v>571.03</v>
      </c>
      <c r="F10225" s="172">
        <f t="shared" si="174"/>
        <v>571.03</v>
      </c>
    </row>
    <row r="10226" spans="1:6" s="45" customFormat="1" ht="14.25">
      <c r="A10226" s="230">
        <v>5213419</v>
      </c>
      <c r="B10226" s="22" t="s">
        <v>31</v>
      </c>
      <c r="C10226" s="50" t="s">
        <v>11020</v>
      </c>
      <c r="D10226" s="51" t="s">
        <v>45</v>
      </c>
      <c r="E10226" s="52">
        <v>519.49</v>
      </c>
      <c r="F10226" s="172">
        <f t="shared" si="174"/>
        <v>519.49</v>
      </c>
    </row>
    <row r="10227" spans="1:6" s="45" customFormat="1" ht="14.25">
      <c r="A10227" s="230">
        <v>5212555</v>
      </c>
      <c r="B10227" s="22" t="s">
        <v>31</v>
      </c>
      <c r="C10227" s="50" t="s">
        <v>11021</v>
      </c>
      <c r="D10227" s="51" t="s">
        <v>45</v>
      </c>
      <c r="E10227" s="52">
        <v>428.03</v>
      </c>
      <c r="F10227" s="172">
        <f t="shared" si="174"/>
        <v>428.03</v>
      </c>
    </row>
    <row r="10228" spans="1:6" s="45" customFormat="1" ht="14.25">
      <c r="A10228" s="230">
        <v>5213418</v>
      </c>
      <c r="B10228" s="22" t="s">
        <v>31</v>
      </c>
      <c r="C10228" s="50" t="s">
        <v>11022</v>
      </c>
      <c r="D10228" s="51" t="s">
        <v>45</v>
      </c>
      <c r="E10228" s="52">
        <v>562.54</v>
      </c>
      <c r="F10228" s="172">
        <f t="shared" si="174"/>
        <v>562.54</v>
      </c>
    </row>
    <row r="10229" spans="1:6" s="45" customFormat="1" ht="14.25">
      <c r="A10229" s="230">
        <v>5213415</v>
      </c>
      <c r="B10229" s="22" t="s">
        <v>31</v>
      </c>
      <c r="C10229" s="50" t="s">
        <v>11023</v>
      </c>
      <c r="D10229" s="51" t="s">
        <v>45</v>
      </c>
      <c r="E10229" s="52">
        <v>663.28</v>
      </c>
      <c r="F10229" s="172">
        <f t="shared" si="174"/>
        <v>663.28</v>
      </c>
    </row>
    <row r="10230" spans="1:6" s="45" customFormat="1" ht="14.25">
      <c r="A10230" s="230">
        <v>5213420</v>
      </c>
      <c r="B10230" s="22" t="s">
        <v>31</v>
      </c>
      <c r="C10230" s="50" t="s">
        <v>11024</v>
      </c>
      <c r="D10230" s="51" t="s">
        <v>45</v>
      </c>
      <c r="E10230" s="52">
        <v>629.86</v>
      </c>
      <c r="F10230" s="172">
        <f t="shared" si="174"/>
        <v>629.86</v>
      </c>
    </row>
    <row r="10231" spans="1:6" s="45" customFormat="1" ht="14.25">
      <c r="A10231" s="230">
        <v>5213543</v>
      </c>
      <c r="B10231" s="22" t="s">
        <v>31</v>
      </c>
      <c r="C10231" s="50" t="s">
        <v>11025</v>
      </c>
      <c r="D10231" s="51" t="s">
        <v>20</v>
      </c>
      <c r="E10231" s="52">
        <v>1140.77</v>
      </c>
      <c r="F10231" s="172">
        <f t="shared" si="174"/>
        <v>1140.77</v>
      </c>
    </row>
    <row r="10232" spans="1:6" s="45" customFormat="1" ht="14.25">
      <c r="A10232" s="230">
        <v>5213552</v>
      </c>
      <c r="B10232" s="22" t="s">
        <v>31</v>
      </c>
      <c r="C10232" s="50" t="s">
        <v>11026</v>
      </c>
      <c r="D10232" s="51" t="s">
        <v>20</v>
      </c>
      <c r="E10232" s="52">
        <v>1229.05</v>
      </c>
      <c r="F10232" s="172">
        <f t="shared" si="174"/>
        <v>1229.05</v>
      </c>
    </row>
    <row r="10233" spans="1:6" s="45" customFormat="1" ht="14.25">
      <c r="A10233" s="230">
        <v>5213561</v>
      </c>
      <c r="B10233" s="22" t="s">
        <v>31</v>
      </c>
      <c r="C10233" s="50" t="s">
        <v>11027</v>
      </c>
      <c r="D10233" s="51" t="s">
        <v>20</v>
      </c>
      <c r="E10233" s="52">
        <v>1449.79</v>
      </c>
      <c r="F10233" s="172">
        <f t="shared" si="174"/>
        <v>1449.79</v>
      </c>
    </row>
    <row r="10234" spans="1:6" s="45" customFormat="1" ht="14.25">
      <c r="A10234" s="230">
        <v>5213544</v>
      </c>
      <c r="B10234" s="22" t="s">
        <v>31</v>
      </c>
      <c r="C10234" s="50" t="s">
        <v>11028</v>
      </c>
      <c r="D10234" s="51" t="s">
        <v>20</v>
      </c>
      <c r="E10234" s="52">
        <v>2466.0700000000002</v>
      </c>
      <c r="F10234" s="172">
        <f t="shared" si="174"/>
        <v>2466.0700000000002</v>
      </c>
    </row>
    <row r="10235" spans="1:6" s="45" customFormat="1" ht="14.25">
      <c r="A10235" s="230">
        <v>5213553</v>
      </c>
      <c r="B10235" s="22" t="s">
        <v>31</v>
      </c>
      <c r="C10235" s="50" t="s">
        <v>11029</v>
      </c>
      <c r="D10235" s="51" t="s">
        <v>20</v>
      </c>
      <c r="E10235" s="52">
        <v>2664.7</v>
      </c>
      <c r="F10235" s="172">
        <f t="shared" si="174"/>
        <v>2664.7</v>
      </c>
    </row>
    <row r="10236" spans="1:6" s="45" customFormat="1" ht="14.25">
      <c r="A10236" s="230">
        <v>5213562</v>
      </c>
      <c r="B10236" s="22" t="s">
        <v>31</v>
      </c>
      <c r="C10236" s="50" t="s">
        <v>11030</v>
      </c>
      <c r="D10236" s="51" t="s">
        <v>20</v>
      </c>
      <c r="E10236" s="52">
        <v>3161.37</v>
      </c>
      <c r="F10236" s="172">
        <f t="shared" si="174"/>
        <v>3161.37</v>
      </c>
    </row>
    <row r="10237" spans="1:6" s="45" customFormat="1" ht="14.25">
      <c r="A10237" s="230">
        <v>5213545</v>
      </c>
      <c r="B10237" s="22" t="s">
        <v>31</v>
      </c>
      <c r="C10237" s="50" t="s">
        <v>11031</v>
      </c>
      <c r="D10237" s="51" t="s">
        <v>20</v>
      </c>
      <c r="E10237" s="52">
        <v>3261.25</v>
      </c>
      <c r="F10237" s="172">
        <f t="shared" si="174"/>
        <v>3261.25</v>
      </c>
    </row>
    <row r="10238" spans="1:6" s="45" customFormat="1" ht="14.25">
      <c r="A10238" s="230">
        <v>5213554</v>
      </c>
      <c r="B10238" s="22" t="s">
        <v>31</v>
      </c>
      <c r="C10238" s="50" t="s">
        <v>11032</v>
      </c>
      <c r="D10238" s="51" t="s">
        <v>20</v>
      </c>
      <c r="E10238" s="52">
        <v>3526.09</v>
      </c>
      <c r="F10238" s="172">
        <f t="shared" si="174"/>
        <v>3526.09</v>
      </c>
    </row>
    <row r="10239" spans="1:6" s="45" customFormat="1" ht="14.25">
      <c r="A10239" s="230">
        <v>5213563</v>
      </c>
      <c r="B10239" s="22" t="s">
        <v>31</v>
      </c>
      <c r="C10239" s="50" t="s">
        <v>11033</v>
      </c>
      <c r="D10239" s="51" t="s">
        <v>20</v>
      </c>
      <c r="E10239" s="52">
        <v>4188.3100000000004</v>
      </c>
      <c r="F10239" s="172">
        <f t="shared" si="174"/>
        <v>4188.3100000000004</v>
      </c>
    </row>
    <row r="10240" spans="1:6" s="45" customFormat="1" ht="14.25">
      <c r="A10240" s="230">
        <v>5213546</v>
      </c>
      <c r="B10240" s="22" t="s">
        <v>31</v>
      </c>
      <c r="C10240" s="50" t="s">
        <v>11034</v>
      </c>
      <c r="D10240" s="51" t="s">
        <v>20</v>
      </c>
      <c r="E10240" s="52">
        <v>4402.03</v>
      </c>
      <c r="F10240" s="172">
        <f t="shared" si="174"/>
        <v>4402.03</v>
      </c>
    </row>
    <row r="10241" spans="1:6" s="45" customFormat="1" ht="14.25">
      <c r="A10241" s="230">
        <v>5213555</v>
      </c>
      <c r="B10241" s="22" t="s">
        <v>31</v>
      </c>
      <c r="C10241" s="50" t="s">
        <v>11035</v>
      </c>
      <c r="D10241" s="51" t="s">
        <v>20</v>
      </c>
      <c r="E10241" s="52">
        <v>4755.1499999999996</v>
      </c>
      <c r="F10241" s="172">
        <f t="shared" si="174"/>
        <v>4755.1499999999996</v>
      </c>
    </row>
    <row r="10242" spans="1:6" s="45" customFormat="1" ht="14.25">
      <c r="A10242" s="230">
        <v>5213564</v>
      </c>
      <c r="B10242" s="22" t="s">
        <v>31</v>
      </c>
      <c r="C10242" s="50" t="s">
        <v>11036</v>
      </c>
      <c r="D10242" s="51" t="s">
        <v>20</v>
      </c>
      <c r="E10242" s="52">
        <v>5638.11</v>
      </c>
      <c r="F10242" s="172">
        <f t="shared" si="174"/>
        <v>5638.11</v>
      </c>
    </row>
    <row r="10243" spans="1:6" s="45" customFormat="1" ht="14.25">
      <c r="A10243" s="230">
        <v>5213548</v>
      </c>
      <c r="B10243" s="22" t="s">
        <v>31</v>
      </c>
      <c r="C10243" s="50" t="s">
        <v>11037</v>
      </c>
      <c r="D10243" s="51" t="s">
        <v>20</v>
      </c>
      <c r="E10243" s="52">
        <v>6522.51</v>
      </c>
      <c r="F10243" s="172">
        <f t="shared" si="174"/>
        <v>6522.51</v>
      </c>
    </row>
    <row r="10244" spans="1:6" s="45" customFormat="1" ht="14.25">
      <c r="A10244" s="230">
        <v>5213557</v>
      </c>
      <c r="B10244" s="22" t="s">
        <v>31</v>
      </c>
      <c r="C10244" s="50" t="s">
        <v>11038</v>
      </c>
      <c r="D10244" s="51" t="s">
        <v>20</v>
      </c>
      <c r="E10244" s="52">
        <v>7052.19</v>
      </c>
      <c r="F10244" s="172">
        <f t="shared" si="174"/>
        <v>7052.19</v>
      </c>
    </row>
    <row r="10245" spans="1:6" s="45" customFormat="1" ht="14.25">
      <c r="A10245" s="230">
        <v>5213566</v>
      </c>
      <c r="B10245" s="22" t="s">
        <v>31</v>
      </c>
      <c r="C10245" s="50" t="s">
        <v>11039</v>
      </c>
      <c r="D10245" s="51" t="s">
        <v>20</v>
      </c>
      <c r="E10245" s="52">
        <v>8376.6299999999992</v>
      </c>
      <c r="F10245" s="172">
        <f t="shared" si="174"/>
        <v>8376.6299999999992</v>
      </c>
    </row>
    <row r="10246" spans="1:6" s="45" customFormat="1" ht="14.25">
      <c r="A10246" s="230">
        <v>5213576</v>
      </c>
      <c r="B10246" s="22" t="s">
        <v>31</v>
      </c>
      <c r="C10246" s="50" t="s">
        <v>11040</v>
      </c>
      <c r="D10246" s="51" t="s">
        <v>45</v>
      </c>
      <c r="E10246" s="52">
        <v>583.80999999999995</v>
      </c>
      <c r="F10246" s="172">
        <f t="shared" si="174"/>
        <v>583.80999999999995</v>
      </c>
    </row>
    <row r="10247" spans="1:6" s="45" customFormat="1" ht="14.25">
      <c r="A10247" s="230">
        <v>5213577</v>
      </c>
      <c r="B10247" s="22" t="s">
        <v>31</v>
      </c>
      <c r="C10247" s="50" t="s">
        <v>11041</v>
      </c>
      <c r="D10247" s="51" t="s">
        <v>45</v>
      </c>
      <c r="E10247" s="52">
        <v>627.95000000000005</v>
      </c>
      <c r="F10247" s="172">
        <f t="shared" si="174"/>
        <v>627.95000000000005</v>
      </c>
    </row>
    <row r="10248" spans="1:6" s="45" customFormat="1" ht="14.25">
      <c r="A10248" s="230">
        <v>5213578</v>
      </c>
      <c r="B10248" s="22" t="s">
        <v>31</v>
      </c>
      <c r="C10248" s="50" t="s">
        <v>11042</v>
      </c>
      <c r="D10248" s="51" t="s">
        <v>45</v>
      </c>
      <c r="E10248" s="52">
        <v>738.32</v>
      </c>
      <c r="F10248" s="172">
        <f t="shared" si="174"/>
        <v>738.32</v>
      </c>
    </row>
    <row r="10249" spans="1:6" s="45" customFormat="1" ht="14.25">
      <c r="A10249" s="230">
        <v>5213425</v>
      </c>
      <c r="B10249" s="22" t="s">
        <v>31</v>
      </c>
      <c r="C10249" s="50" t="s">
        <v>11043</v>
      </c>
      <c r="D10249" s="51" t="s">
        <v>45</v>
      </c>
      <c r="E10249" s="52">
        <v>601.71</v>
      </c>
      <c r="F10249" s="172">
        <f t="shared" si="174"/>
        <v>601.71</v>
      </c>
    </row>
    <row r="10250" spans="1:6" s="45" customFormat="1" ht="14.25">
      <c r="A10250" s="230">
        <v>5213426</v>
      </c>
      <c r="B10250" s="22" t="s">
        <v>31</v>
      </c>
      <c r="C10250" s="50" t="s">
        <v>11044</v>
      </c>
      <c r="D10250" s="51" t="s">
        <v>45</v>
      </c>
      <c r="E10250" s="52">
        <v>712.08</v>
      </c>
      <c r="F10250" s="172">
        <f t="shared" si="174"/>
        <v>712.08</v>
      </c>
    </row>
    <row r="10251" spans="1:6" s="45" customFormat="1" ht="14.25">
      <c r="A10251" s="230">
        <v>5213427</v>
      </c>
      <c r="B10251" s="22" t="s">
        <v>31</v>
      </c>
      <c r="C10251" s="50" t="s">
        <v>11045</v>
      </c>
      <c r="D10251" s="51" t="s">
        <v>45</v>
      </c>
      <c r="E10251" s="52">
        <v>779.4</v>
      </c>
      <c r="F10251" s="172">
        <f t="shared" si="174"/>
        <v>779.4</v>
      </c>
    </row>
    <row r="10252" spans="1:6" s="45" customFormat="1" ht="14.25">
      <c r="A10252" s="230">
        <v>5213567</v>
      </c>
      <c r="B10252" s="22" t="s">
        <v>31</v>
      </c>
      <c r="C10252" s="50" t="s">
        <v>11046</v>
      </c>
      <c r="D10252" s="51" t="s">
        <v>45</v>
      </c>
      <c r="E10252" s="52">
        <v>917.8</v>
      </c>
      <c r="F10252" s="172">
        <f t="shared" si="174"/>
        <v>917.8</v>
      </c>
    </row>
    <row r="10253" spans="1:6" s="45" customFormat="1" ht="14.25">
      <c r="A10253" s="230">
        <v>5213486</v>
      </c>
      <c r="B10253" s="22" t="s">
        <v>31</v>
      </c>
      <c r="C10253" s="50" t="s">
        <v>11047</v>
      </c>
      <c r="D10253" s="51" t="s">
        <v>45</v>
      </c>
      <c r="E10253" s="52">
        <v>957.26</v>
      </c>
      <c r="F10253" s="172">
        <f t="shared" si="174"/>
        <v>957.26</v>
      </c>
    </row>
    <row r="10254" spans="1:6" s="45" customFormat="1" ht="14.25">
      <c r="A10254" s="230">
        <v>5213487</v>
      </c>
      <c r="B10254" s="22" t="s">
        <v>31</v>
      </c>
      <c r="C10254" s="50" t="s">
        <v>11048</v>
      </c>
      <c r="D10254" s="51" t="s">
        <v>45</v>
      </c>
      <c r="E10254" s="52">
        <v>1067.6300000000001</v>
      </c>
      <c r="F10254" s="172">
        <f t="shared" si="174"/>
        <v>1067.6300000000001</v>
      </c>
    </row>
    <row r="10255" spans="1:6" s="45" customFormat="1" ht="14.25">
      <c r="A10255" s="230">
        <v>5213488</v>
      </c>
      <c r="B10255" s="22" t="s">
        <v>31</v>
      </c>
      <c r="C10255" s="50" t="s">
        <v>11049</v>
      </c>
      <c r="D10255" s="51" t="s">
        <v>45</v>
      </c>
      <c r="E10255" s="52">
        <v>1134.95</v>
      </c>
      <c r="F10255" s="172">
        <f t="shared" si="174"/>
        <v>1134.95</v>
      </c>
    </row>
    <row r="10256" spans="1:6" s="45" customFormat="1" ht="14.25">
      <c r="A10256" s="230">
        <v>5213568</v>
      </c>
      <c r="B10256" s="22" t="s">
        <v>31</v>
      </c>
      <c r="C10256" s="50" t="s">
        <v>11050</v>
      </c>
      <c r="D10256" s="51" t="s">
        <v>45</v>
      </c>
      <c r="E10256" s="52">
        <v>1273.3499999999999</v>
      </c>
      <c r="F10256" s="172">
        <f t="shared" si="174"/>
        <v>1273.3499999999999</v>
      </c>
    </row>
    <row r="10257" spans="1:6" s="45" customFormat="1" ht="14.25">
      <c r="A10257" s="230">
        <v>5213483</v>
      </c>
      <c r="B10257" s="22" t="s">
        <v>31</v>
      </c>
      <c r="C10257" s="50" t="s">
        <v>11051</v>
      </c>
      <c r="D10257" s="51" t="s">
        <v>45</v>
      </c>
      <c r="E10257" s="52">
        <v>1000.79</v>
      </c>
      <c r="F10257" s="172">
        <f t="shared" si="174"/>
        <v>1000.79</v>
      </c>
    </row>
    <row r="10258" spans="1:6" s="45" customFormat="1" ht="14.25">
      <c r="A10258" s="230">
        <v>5213484</v>
      </c>
      <c r="B10258" s="22" t="s">
        <v>31</v>
      </c>
      <c r="C10258" s="50" t="s">
        <v>11052</v>
      </c>
      <c r="D10258" s="51" t="s">
        <v>45</v>
      </c>
      <c r="E10258" s="52">
        <v>1111.1600000000001</v>
      </c>
      <c r="F10258" s="172">
        <f t="shared" si="174"/>
        <v>1111.1600000000001</v>
      </c>
    </row>
    <row r="10259" spans="1:6" s="45" customFormat="1" ht="14.25">
      <c r="A10259" s="230">
        <v>5213485</v>
      </c>
      <c r="B10259" s="22" t="s">
        <v>31</v>
      </c>
      <c r="C10259" s="50" t="s">
        <v>11053</v>
      </c>
      <c r="D10259" s="51" t="s">
        <v>45</v>
      </c>
      <c r="E10259" s="52">
        <v>1178.48</v>
      </c>
      <c r="F10259" s="172">
        <f t="shared" si="174"/>
        <v>1178.48</v>
      </c>
    </row>
    <row r="10260" spans="1:6" s="45" customFormat="1" ht="14.25">
      <c r="A10260" s="230">
        <v>5213434</v>
      </c>
      <c r="B10260" s="22" t="s">
        <v>31</v>
      </c>
      <c r="C10260" s="50" t="s">
        <v>11054</v>
      </c>
      <c r="D10260" s="51" t="s">
        <v>45</v>
      </c>
      <c r="E10260" s="52">
        <v>645.24</v>
      </c>
      <c r="F10260" s="172">
        <f t="shared" si="174"/>
        <v>645.24</v>
      </c>
    </row>
    <row r="10261" spans="1:6" s="45" customFormat="1" ht="14.25">
      <c r="A10261" s="230">
        <v>5213435</v>
      </c>
      <c r="B10261" s="22" t="s">
        <v>31</v>
      </c>
      <c r="C10261" s="50" t="s">
        <v>11055</v>
      </c>
      <c r="D10261" s="51" t="s">
        <v>45</v>
      </c>
      <c r="E10261" s="52">
        <v>755.61</v>
      </c>
      <c r="F10261" s="172">
        <f t="shared" si="174"/>
        <v>755.61</v>
      </c>
    </row>
    <row r="10262" spans="1:6" s="45" customFormat="1" ht="14.25">
      <c r="A10262" s="230">
        <v>5213436</v>
      </c>
      <c r="B10262" s="22" t="s">
        <v>31</v>
      </c>
      <c r="C10262" s="50" t="s">
        <v>11056</v>
      </c>
      <c r="D10262" s="51" t="s">
        <v>45</v>
      </c>
      <c r="E10262" s="52">
        <v>822.93</v>
      </c>
      <c r="F10262" s="172">
        <f t="shared" si="174"/>
        <v>822.93</v>
      </c>
    </row>
    <row r="10263" spans="1:6" s="45" customFormat="1" ht="14.25">
      <c r="A10263" s="230">
        <v>5213430</v>
      </c>
      <c r="B10263" s="22" t="s">
        <v>31</v>
      </c>
      <c r="C10263" s="50" t="s">
        <v>11057</v>
      </c>
      <c r="D10263" s="51" t="s">
        <v>45</v>
      </c>
      <c r="E10263" s="52">
        <v>385.42</v>
      </c>
      <c r="F10263" s="172">
        <f t="shared" si="174"/>
        <v>385.42</v>
      </c>
    </row>
    <row r="10264" spans="1:6" s="45" customFormat="1" ht="14.25">
      <c r="A10264" s="230">
        <v>5213431</v>
      </c>
      <c r="B10264" s="22" t="s">
        <v>31</v>
      </c>
      <c r="C10264" s="50" t="s">
        <v>11058</v>
      </c>
      <c r="D10264" s="51" t="s">
        <v>45</v>
      </c>
      <c r="E10264" s="52">
        <v>429.56</v>
      </c>
      <c r="F10264" s="172">
        <f t="shared" si="174"/>
        <v>429.56</v>
      </c>
    </row>
    <row r="10265" spans="1:6" s="45" customFormat="1" ht="14.25">
      <c r="A10265" s="230">
        <v>5213433</v>
      </c>
      <c r="B10265" s="22" t="s">
        <v>31</v>
      </c>
      <c r="C10265" s="50" t="s">
        <v>11059</v>
      </c>
      <c r="D10265" s="51" t="s">
        <v>45</v>
      </c>
      <c r="E10265" s="52">
        <v>379.38</v>
      </c>
      <c r="F10265" s="172">
        <f t="shared" si="174"/>
        <v>379.38</v>
      </c>
    </row>
    <row r="10266" spans="1:6" s="45" customFormat="1" ht="14.25">
      <c r="A10266" s="230">
        <v>5213428</v>
      </c>
      <c r="B10266" s="22" t="s">
        <v>31</v>
      </c>
      <c r="C10266" s="50" t="s">
        <v>11060</v>
      </c>
      <c r="D10266" s="51" t="s">
        <v>45</v>
      </c>
      <c r="E10266" s="52">
        <v>548.41999999999996</v>
      </c>
      <c r="F10266" s="172">
        <f t="shared" si="174"/>
        <v>548.41999999999996</v>
      </c>
    </row>
    <row r="10267" spans="1:6" s="45" customFormat="1" ht="14.25">
      <c r="A10267" s="230">
        <v>5213432</v>
      </c>
      <c r="B10267" s="22" t="s">
        <v>31</v>
      </c>
      <c r="C10267" s="50" t="s">
        <v>11061</v>
      </c>
      <c r="D10267" s="51" t="s">
        <v>45</v>
      </c>
      <c r="E10267" s="52">
        <v>539.94000000000005</v>
      </c>
      <c r="F10267" s="172">
        <f t="shared" si="174"/>
        <v>539.94000000000005</v>
      </c>
    </row>
    <row r="10268" spans="1:6" s="45" customFormat="1" ht="14.25">
      <c r="A10268" s="230">
        <v>5213429</v>
      </c>
      <c r="B10268" s="22" t="s">
        <v>31</v>
      </c>
      <c r="C10268" s="50" t="s">
        <v>11062</v>
      </c>
      <c r="D10268" s="51" t="s">
        <v>45</v>
      </c>
      <c r="E10268" s="52">
        <v>640.66999999999996</v>
      </c>
      <c r="F10268" s="172">
        <f t="shared" si="174"/>
        <v>640.66999999999996</v>
      </c>
    </row>
    <row r="10269" spans="1:6" s="45" customFormat="1" ht="14.25">
      <c r="A10269" s="230">
        <v>5213516</v>
      </c>
      <c r="B10269" s="22" t="s">
        <v>31</v>
      </c>
      <c r="C10269" s="50" t="s">
        <v>11063</v>
      </c>
      <c r="D10269" s="51" t="s">
        <v>20</v>
      </c>
      <c r="E10269" s="52">
        <v>851.37</v>
      </c>
      <c r="F10269" s="172">
        <f t="shared" si="174"/>
        <v>851.37</v>
      </c>
    </row>
    <row r="10270" spans="1:6" s="45" customFormat="1" ht="14.25">
      <c r="A10270" s="230">
        <v>5213525</v>
      </c>
      <c r="B10270" s="22" t="s">
        <v>31</v>
      </c>
      <c r="C10270" s="50" t="s">
        <v>11064</v>
      </c>
      <c r="D10270" s="51" t="s">
        <v>20</v>
      </c>
      <c r="E10270" s="52">
        <v>939.65</v>
      </c>
      <c r="F10270" s="172">
        <f t="shared" si="174"/>
        <v>939.65</v>
      </c>
    </row>
    <row r="10271" spans="1:6" s="45" customFormat="1" ht="14.25">
      <c r="A10271" s="230">
        <v>5213534</v>
      </c>
      <c r="B10271" s="22" t="s">
        <v>31</v>
      </c>
      <c r="C10271" s="50" t="s">
        <v>11065</v>
      </c>
      <c r="D10271" s="51" t="s">
        <v>20</v>
      </c>
      <c r="E10271" s="52">
        <v>1160.4100000000001</v>
      </c>
      <c r="F10271" s="172">
        <f t="shared" si="174"/>
        <v>1160.4100000000001</v>
      </c>
    </row>
    <row r="10272" spans="1:6" s="45" customFormat="1" ht="14.25">
      <c r="A10272" s="230">
        <v>5213517</v>
      </c>
      <c r="B10272" s="22" t="s">
        <v>31</v>
      </c>
      <c r="C10272" s="50" t="s">
        <v>11066</v>
      </c>
      <c r="D10272" s="51" t="s">
        <v>20</v>
      </c>
      <c r="E10272" s="52">
        <v>1814.92</v>
      </c>
      <c r="F10272" s="172">
        <f t="shared" si="174"/>
        <v>1814.92</v>
      </c>
    </row>
    <row r="10273" spans="1:6" s="45" customFormat="1" ht="14.25">
      <c r="A10273" s="230">
        <v>5213526</v>
      </c>
      <c r="B10273" s="22" t="s">
        <v>31</v>
      </c>
      <c r="C10273" s="50" t="s">
        <v>11067</v>
      </c>
      <c r="D10273" s="51" t="s">
        <v>20</v>
      </c>
      <c r="E10273" s="52">
        <v>2013.55</v>
      </c>
      <c r="F10273" s="172">
        <f t="shared" si="174"/>
        <v>2013.55</v>
      </c>
    </row>
    <row r="10274" spans="1:6" s="45" customFormat="1" ht="14.25">
      <c r="A10274" s="230">
        <v>5213535</v>
      </c>
      <c r="B10274" s="22" t="s">
        <v>31</v>
      </c>
      <c r="C10274" s="50" t="s">
        <v>11068</v>
      </c>
      <c r="D10274" s="51" t="s">
        <v>20</v>
      </c>
      <c r="E10274" s="52">
        <v>2510.2600000000002</v>
      </c>
      <c r="F10274" s="172">
        <f t="shared" si="174"/>
        <v>2510.2600000000002</v>
      </c>
    </row>
    <row r="10275" spans="1:6" s="45" customFormat="1" ht="14.25">
      <c r="A10275" s="230">
        <v>5213518</v>
      </c>
      <c r="B10275" s="22" t="s">
        <v>31</v>
      </c>
      <c r="C10275" s="50" t="s">
        <v>11069</v>
      </c>
      <c r="D10275" s="51" t="s">
        <v>20</v>
      </c>
      <c r="E10275" s="52">
        <v>2393.0500000000002</v>
      </c>
      <c r="F10275" s="172">
        <f t="shared" si="174"/>
        <v>2393.0500000000002</v>
      </c>
    </row>
    <row r="10276" spans="1:6" s="45" customFormat="1" ht="14.25">
      <c r="A10276" s="230">
        <v>5213527</v>
      </c>
      <c r="B10276" s="22" t="s">
        <v>31</v>
      </c>
      <c r="C10276" s="50" t="s">
        <v>11070</v>
      </c>
      <c r="D10276" s="51" t="s">
        <v>20</v>
      </c>
      <c r="E10276" s="52">
        <v>2657.89</v>
      </c>
      <c r="F10276" s="172">
        <f t="shared" si="174"/>
        <v>2657.89</v>
      </c>
    </row>
    <row r="10277" spans="1:6" s="45" customFormat="1" ht="14.25">
      <c r="A10277" s="230">
        <v>5213536</v>
      </c>
      <c r="B10277" s="22" t="s">
        <v>31</v>
      </c>
      <c r="C10277" s="50" t="s">
        <v>11071</v>
      </c>
      <c r="D10277" s="51" t="s">
        <v>20</v>
      </c>
      <c r="E10277" s="52">
        <v>3320.17</v>
      </c>
      <c r="F10277" s="172">
        <f t="shared" si="174"/>
        <v>3320.17</v>
      </c>
    </row>
    <row r="10278" spans="1:6" s="45" customFormat="1" ht="14.25">
      <c r="A10278" s="230">
        <v>5213519</v>
      </c>
      <c r="B10278" s="22" t="s">
        <v>31</v>
      </c>
      <c r="C10278" s="50" t="s">
        <v>11072</v>
      </c>
      <c r="D10278" s="51" t="s">
        <v>20</v>
      </c>
      <c r="E10278" s="52">
        <v>3244.43</v>
      </c>
      <c r="F10278" s="172">
        <f t="shared" si="174"/>
        <v>3244.43</v>
      </c>
    </row>
    <row r="10279" spans="1:6" s="45" customFormat="1" ht="14.25">
      <c r="A10279" s="230">
        <v>5213528</v>
      </c>
      <c r="B10279" s="22" t="s">
        <v>31</v>
      </c>
      <c r="C10279" s="50" t="s">
        <v>11073</v>
      </c>
      <c r="D10279" s="51" t="s">
        <v>20</v>
      </c>
      <c r="E10279" s="52">
        <v>3597.55</v>
      </c>
      <c r="F10279" s="172">
        <f t="shared" si="174"/>
        <v>3597.55</v>
      </c>
    </row>
    <row r="10280" spans="1:6" s="45" customFormat="1" ht="14.25">
      <c r="A10280" s="230">
        <v>5213537</v>
      </c>
      <c r="B10280" s="22" t="s">
        <v>31</v>
      </c>
      <c r="C10280" s="50" t="s">
        <v>11074</v>
      </c>
      <c r="D10280" s="51" t="s">
        <v>20</v>
      </c>
      <c r="E10280" s="52">
        <v>4480.59</v>
      </c>
      <c r="F10280" s="172">
        <f t="shared" si="174"/>
        <v>4480.59</v>
      </c>
    </row>
    <row r="10281" spans="1:6" s="45" customFormat="1" ht="14.25">
      <c r="A10281" s="230">
        <v>5213521</v>
      </c>
      <c r="B10281" s="22" t="s">
        <v>31</v>
      </c>
      <c r="C10281" s="50" t="s">
        <v>11075</v>
      </c>
      <c r="D10281" s="51" t="s">
        <v>20</v>
      </c>
      <c r="E10281" s="52">
        <v>4786.1099999999997</v>
      </c>
      <c r="F10281" s="172">
        <f t="shared" si="174"/>
        <v>4786.1099999999997</v>
      </c>
    </row>
    <row r="10282" spans="1:6" s="45" customFormat="1" ht="14.25">
      <c r="A10282" s="230">
        <v>5213530</v>
      </c>
      <c r="B10282" s="22" t="s">
        <v>31</v>
      </c>
      <c r="C10282" s="50" t="s">
        <v>11076</v>
      </c>
      <c r="D10282" s="51" t="s">
        <v>20</v>
      </c>
      <c r="E10282" s="52">
        <v>5315.79</v>
      </c>
      <c r="F10282" s="172">
        <f t="shared" si="174"/>
        <v>5315.79</v>
      </c>
    </row>
    <row r="10283" spans="1:6" s="45" customFormat="1" ht="14.25">
      <c r="A10283" s="230">
        <v>5213539</v>
      </c>
      <c r="B10283" s="22" t="s">
        <v>31</v>
      </c>
      <c r="C10283" s="50" t="s">
        <v>11077</v>
      </c>
      <c r="D10283" s="51" t="s">
        <v>20</v>
      </c>
      <c r="E10283" s="52">
        <v>6640.35</v>
      </c>
      <c r="F10283" s="172">
        <f t="shared" si="174"/>
        <v>6640.35</v>
      </c>
    </row>
    <row r="10284" spans="1:6" s="45" customFormat="1" ht="14.25">
      <c r="A10284" s="230">
        <v>5213573</v>
      </c>
      <c r="B10284" s="22" t="s">
        <v>31</v>
      </c>
      <c r="C10284" s="50" t="s">
        <v>11078</v>
      </c>
      <c r="D10284" s="51" t="s">
        <v>45</v>
      </c>
      <c r="E10284" s="52">
        <v>439.11</v>
      </c>
      <c r="F10284" s="172">
        <f t="shared" si="174"/>
        <v>439.11</v>
      </c>
    </row>
    <row r="10285" spans="1:6" s="45" customFormat="1" ht="14.25">
      <c r="A10285" s="230">
        <v>5213574</v>
      </c>
      <c r="B10285" s="22" t="s">
        <v>31</v>
      </c>
      <c r="C10285" s="50" t="s">
        <v>11079</v>
      </c>
      <c r="D10285" s="51" t="s">
        <v>45</v>
      </c>
      <c r="E10285" s="52">
        <v>483.25</v>
      </c>
      <c r="F10285" s="172">
        <f t="shared" si="174"/>
        <v>483.25</v>
      </c>
    </row>
    <row r="10286" spans="1:6" s="45" customFormat="1" ht="14.25">
      <c r="A10286" s="230">
        <v>5213575</v>
      </c>
      <c r="B10286" s="22" t="s">
        <v>31</v>
      </c>
      <c r="C10286" s="50" t="s">
        <v>11080</v>
      </c>
      <c r="D10286" s="51" t="s">
        <v>45</v>
      </c>
      <c r="E10286" s="52">
        <v>593.63</v>
      </c>
      <c r="F10286" s="172">
        <f t="shared" si="174"/>
        <v>593.63</v>
      </c>
    </row>
    <row r="10287" spans="1:6" s="45" customFormat="1" ht="14.25">
      <c r="A10287" s="230">
        <v>5213480</v>
      </c>
      <c r="B10287" s="22" t="s">
        <v>31</v>
      </c>
      <c r="C10287" s="50" t="s">
        <v>11081</v>
      </c>
      <c r="D10287" s="51" t="s">
        <v>45</v>
      </c>
      <c r="E10287" s="52">
        <v>899.63</v>
      </c>
      <c r="F10287" s="172">
        <f t="shared" ref="F10287:F10350" si="175">E10287*$F$5038</f>
        <v>899.63</v>
      </c>
    </row>
    <row r="10288" spans="1:6" s="45" customFormat="1" ht="14.25">
      <c r="A10288" s="230">
        <v>5213481</v>
      </c>
      <c r="B10288" s="22" t="s">
        <v>31</v>
      </c>
      <c r="C10288" s="50" t="s">
        <v>11082</v>
      </c>
      <c r="D10288" s="51" t="s">
        <v>45</v>
      </c>
      <c r="E10288" s="52">
        <v>1010</v>
      </c>
      <c r="F10288" s="172">
        <f t="shared" si="175"/>
        <v>1010</v>
      </c>
    </row>
    <row r="10289" spans="1:6" s="45" customFormat="1" ht="14.25">
      <c r="A10289" s="230">
        <v>5213482</v>
      </c>
      <c r="B10289" s="22" t="s">
        <v>31</v>
      </c>
      <c r="C10289" s="50" t="s">
        <v>11083</v>
      </c>
      <c r="D10289" s="51" t="s">
        <v>45</v>
      </c>
      <c r="E10289" s="52">
        <v>1077.32</v>
      </c>
      <c r="F10289" s="172">
        <f t="shared" si="175"/>
        <v>1077.32</v>
      </c>
    </row>
    <row r="10290" spans="1:6" s="45" customFormat="1" ht="14.25">
      <c r="A10290" s="230">
        <v>5213422</v>
      </c>
      <c r="B10290" s="22" t="s">
        <v>31</v>
      </c>
      <c r="C10290" s="50" t="s">
        <v>11084</v>
      </c>
      <c r="D10290" s="51" t="s">
        <v>45</v>
      </c>
      <c r="E10290" s="52">
        <v>530.12</v>
      </c>
      <c r="F10290" s="172">
        <f t="shared" si="175"/>
        <v>530.12</v>
      </c>
    </row>
    <row r="10291" spans="1:6" s="45" customFormat="1" ht="14.25">
      <c r="A10291" s="230">
        <v>5213423</v>
      </c>
      <c r="B10291" s="22" t="s">
        <v>31</v>
      </c>
      <c r="C10291" s="50" t="s">
        <v>11085</v>
      </c>
      <c r="D10291" s="51" t="s">
        <v>45</v>
      </c>
      <c r="E10291" s="52">
        <v>574.26</v>
      </c>
      <c r="F10291" s="172">
        <f t="shared" si="175"/>
        <v>574.26</v>
      </c>
    </row>
    <row r="10292" spans="1:6" s="45" customFormat="1" ht="14.25">
      <c r="A10292" s="230">
        <v>5213424</v>
      </c>
      <c r="B10292" s="22" t="s">
        <v>31</v>
      </c>
      <c r="C10292" s="50" t="s">
        <v>11086</v>
      </c>
      <c r="D10292" s="51" t="s">
        <v>45</v>
      </c>
      <c r="E10292" s="52">
        <v>684.63</v>
      </c>
      <c r="F10292" s="172">
        <f t="shared" si="175"/>
        <v>684.63</v>
      </c>
    </row>
    <row r="10293" spans="1:6" s="45" customFormat="1" ht="14.25">
      <c r="A10293" s="230">
        <v>5213437</v>
      </c>
      <c r="B10293" s="22" t="s">
        <v>31</v>
      </c>
      <c r="C10293" s="50" t="s">
        <v>11087</v>
      </c>
      <c r="D10293" s="51" t="s">
        <v>45</v>
      </c>
      <c r="E10293" s="52">
        <v>544.08000000000004</v>
      </c>
      <c r="F10293" s="172">
        <f t="shared" si="175"/>
        <v>544.08000000000004</v>
      </c>
    </row>
    <row r="10294" spans="1:6" s="45" customFormat="1" ht="14.25">
      <c r="A10294" s="230">
        <v>5213438</v>
      </c>
      <c r="B10294" s="22" t="s">
        <v>31</v>
      </c>
      <c r="C10294" s="50" t="s">
        <v>11088</v>
      </c>
      <c r="D10294" s="51" t="s">
        <v>45</v>
      </c>
      <c r="E10294" s="52">
        <v>654.45000000000005</v>
      </c>
      <c r="F10294" s="172">
        <f t="shared" si="175"/>
        <v>654.45000000000005</v>
      </c>
    </row>
    <row r="10295" spans="1:6" s="45" customFormat="1" ht="14.25">
      <c r="A10295" s="230">
        <v>5213439</v>
      </c>
      <c r="B10295" s="22" t="s">
        <v>31</v>
      </c>
      <c r="C10295" s="50" t="s">
        <v>11089</v>
      </c>
      <c r="D10295" s="51" t="s">
        <v>45</v>
      </c>
      <c r="E10295" s="52">
        <v>721.77</v>
      </c>
      <c r="F10295" s="172">
        <f t="shared" si="175"/>
        <v>721.77</v>
      </c>
    </row>
    <row r="10296" spans="1:6" s="45" customFormat="1" ht="24">
      <c r="A10296" s="230">
        <v>5212556</v>
      </c>
      <c r="B10296" s="22" t="s">
        <v>31</v>
      </c>
      <c r="C10296" s="50" t="s">
        <v>11090</v>
      </c>
      <c r="D10296" s="51" t="s">
        <v>2451</v>
      </c>
      <c r="E10296" s="52">
        <v>1.93</v>
      </c>
      <c r="F10296" s="172">
        <f t="shared" si="175"/>
        <v>1.93</v>
      </c>
    </row>
    <row r="10297" spans="1:6" s="45" customFormat="1" ht="24">
      <c r="A10297" s="230">
        <v>5213649</v>
      </c>
      <c r="B10297" s="22" t="s">
        <v>31</v>
      </c>
      <c r="C10297" s="50" t="s">
        <v>11091</v>
      </c>
      <c r="D10297" s="51" t="s">
        <v>20</v>
      </c>
      <c r="E10297" s="52">
        <v>100104.81</v>
      </c>
      <c r="F10297" s="172">
        <f t="shared" si="175"/>
        <v>100104.81</v>
      </c>
    </row>
    <row r="10298" spans="1:6" s="45" customFormat="1" ht="24">
      <c r="A10298" s="230">
        <v>5213591</v>
      </c>
      <c r="B10298" s="22" t="s">
        <v>31</v>
      </c>
      <c r="C10298" s="50" t="s">
        <v>11092</v>
      </c>
      <c r="D10298" s="51" t="s">
        <v>20</v>
      </c>
      <c r="E10298" s="52">
        <v>100104.81</v>
      </c>
      <c r="F10298" s="172">
        <f t="shared" si="175"/>
        <v>100104.81</v>
      </c>
    </row>
    <row r="10299" spans="1:6" s="45" customFormat="1" ht="24">
      <c r="A10299" s="230">
        <v>5213718</v>
      </c>
      <c r="B10299" s="22" t="s">
        <v>31</v>
      </c>
      <c r="C10299" s="50" t="s">
        <v>11093</v>
      </c>
      <c r="D10299" s="51" t="s">
        <v>20</v>
      </c>
      <c r="E10299" s="52">
        <v>112070.86</v>
      </c>
      <c r="F10299" s="172">
        <f t="shared" si="175"/>
        <v>112070.86</v>
      </c>
    </row>
    <row r="10300" spans="1:6" s="45" customFormat="1" ht="24">
      <c r="A10300" s="230">
        <v>5213741</v>
      </c>
      <c r="B10300" s="22" t="s">
        <v>31</v>
      </c>
      <c r="C10300" s="50" t="s">
        <v>11094</v>
      </c>
      <c r="D10300" s="51" t="s">
        <v>20</v>
      </c>
      <c r="E10300" s="52">
        <v>112070.86</v>
      </c>
      <c r="F10300" s="172">
        <f t="shared" si="175"/>
        <v>112070.86</v>
      </c>
    </row>
    <row r="10301" spans="1:6" s="45" customFormat="1" ht="24">
      <c r="A10301" s="230">
        <v>5213776</v>
      </c>
      <c r="B10301" s="22" t="s">
        <v>31</v>
      </c>
      <c r="C10301" s="50" t="s">
        <v>11095</v>
      </c>
      <c r="D10301" s="51" t="s">
        <v>20</v>
      </c>
      <c r="E10301" s="52">
        <v>121650.01</v>
      </c>
      <c r="F10301" s="172">
        <f t="shared" si="175"/>
        <v>121650.01</v>
      </c>
    </row>
    <row r="10302" spans="1:6" s="45" customFormat="1" ht="24">
      <c r="A10302" s="230">
        <v>5213799</v>
      </c>
      <c r="B10302" s="22" t="s">
        <v>31</v>
      </c>
      <c r="C10302" s="50" t="s">
        <v>11096</v>
      </c>
      <c r="D10302" s="51" t="s">
        <v>20</v>
      </c>
      <c r="E10302" s="52">
        <v>121650.01</v>
      </c>
      <c r="F10302" s="172">
        <f t="shared" si="175"/>
        <v>121650.01</v>
      </c>
    </row>
    <row r="10303" spans="1:6" s="45" customFormat="1" ht="14.25">
      <c r="A10303" s="230">
        <v>5213363</v>
      </c>
      <c r="B10303" s="22" t="s">
        <v>31</v>
      </c>
      <c r="C10303" s="50" t="s">
        <v>11097</v>
      </c>
      <c r="D10303" s="51" t="s">
        <v>45</v>
      </c>
      <c r="E10303" s="52">
        <v>36.71</v>
      </c>
      <c r="F10303" s="172">
        <f t="shared" si="175"/>
        <v>36.71</v>
      </c>
    </row>
    <row r="10304" spans="1:6" s="45" customFormat="1" ht="14.25">
      <c r="A10304" s="230">
        <v>5213667</v>
      </c>
      <c r="B10304" s="22" t="s">
        <v>31</v>
      </c>
      <c r="C10304" s="50" t="s">
        <v>11098</v>
      </c>
      <c r="D10304" s="51" t="s">
        <v>20</v>
      </c>
      <c r="E10304" s="52">
        <v>342.86</v>
      </c>
      <c r="F10304" s="172">
        <f t="shared" si="175"/>
        <v>342.86</v>
      </c>
    </row>
    <row r="10305" spans="1:6" s="45" customFormat="1" ht="14.25">
      <c r="A10305" s="230">
        <v>5213683</v>
      </c>
      <c r="B10305" s="22" t="s">
        <v>31</v>
      </c>
      <c r="C10305" s="50" t="s">
        <v>11099</v>
      </c>
      <c r="D10305" s="51" t="s">
        <v>20</v>
      </c>
      <c r="E10305" s="52">
        <v>244.39</v>
      </c>
      <c r="F10305" s="172">
        <f t="shared" si="175"/>
        <v>244.39</v>
      </c>
    </row>
    <row r="10306" spans="1:6" s="45" customFormat="1" ht="14.25">
      <c r="A10306" s="230">
        <v>5213660</v>
      </c>
      <c r="B10306" s="22" t="s">
        <v>31</v>
      </c>
      <c r="C10306" s="50" t="s">
        <v>11100</v>
      </c>
      <c r="D10306" s="51" t="s">
        <v>20</v>
      </c>
      <c r="E10306" s="52">
        <v>203.66</v>
      </c>
      <c r="F10306" s="172">
        <f t="shared" si="175"/>
        <v>203.66</v>
      </c>
    </row>
    <row r="10307" spans="1:6" s="45" customFormat="1" ht="14.25">
      <c r="A10307" s="230">
        <v>5213364</v>
      </c>
      <c r="B10307" s="22" t="s">
        <v>31</v>
      </c>
      <c r="C10307" s="50" t="s">
        <v>11101</v>
      </c>
      <c r="D10307" s="51" t="s">
        <v>45</v>
      </c>
      <c r="E10307" s="52">
        <v>19.59</v>
      </c>
      <c r="F10307" s="172">
        <f t="shared" si="175"/>
        <v>19.59</v>
      </c>
    </row>
    <row r="10308" spans="1:6" s="45" customFormat="1" ht="14.25">
      <c r="A10308" s="230">
        <v>5213832</v>
      </c>
      <c r="B10308" s="22" t="s">
        <v>31</v>
      </c>
      <c r="C10308" s="50" t="s">
        <v>11102</v>
      </c>
      <c r="D10308" s="51" t="s">
        <v>45</v>
      </c>
      <c r="E10308" s="52">
        <v>3.83</v>
      </c>
      <c r="F10308" s="172">
        <f t="shared" si="175"/>
        <v>3.83</v>
      </c>
    </row>
    <row r="10309" spans="1:6" s="45" customFormat="1" ht="14.25">
      <c r="A10309" s="230">
        <v>5213830</v>
      </c>
      <c r="B10309" s="22" t="s">
        <v>31</v>
      </c>
      <c r="C10309" s="50" t="s">
        <v>11103</v>
      </c>
      <c r="D10309" s="51" t="s">
        <v>45</v>
      </c>
      <c r="E10309" s="52">
        <v>4.8499999999999996</v>
      </c>
      <c r="F10309" s="172">
        <f t="shared" si="175"/>
        <v>4.8499999999999996</v>
      </c>
    </row>
    <row r="10310" spans="1:6" s="45" customFormat="1" ht="14.25">
      <c r="A10310" s="230">
        <v>5213831</v>
      </c>
      <c r="B10310" s="22" t="s">
        <v>31</v>
      </c>
      <c r="C10310" s="50" t="s">
        <v>11104</v>
      </c>
      <c r="D10310" s="51" t="s">
        <v>45</v>
      </c>
      <c r="E10310" s="52">
        <v>60.82</v>
      </c>
      <c r="F10310" s="172">
        <f t="shared" si="175"/>
        <v>60.82</v>
      </c>
    </row>
    <row r="10311" spans="1:6" s="45" customFormat="1" ht="14.25">
      <c r="A10311" s="230">
        <v>5213849</v>
      </c>
      <c r="B10311" s="22" t="s">
        <v>31</v>
      </c>
      <c r="C10311" s="50" t="s">
        <v>11105</v>
      </c>
      <c r="D10311" s="51" t="s">
        <v>25</v>
      </c>
      <c r="E10311" s="52">
        <v>3.35</v>
      </c>
      <c r="F10311" s="172">
        <f t="shared" si="175"/>
        <v>3.35</v>
      </c>
    </row>
    <row r="10312" spans="1:6" s="45" customFormat="1" ht="24">
      <c r="A10312" s="230">
        <v>5213636</v>
      </c>
      <c r="B10312" s="22" t="s">
        <v>31</v>
      </c>
      <c r="C10312" s="50" t="s">
        <v>11106</v>
      </c>
      <c r="D10312" s="51" t="s">
        <v>20</v>
      </c>
      <c r="E10312" s="52">
        <v>98892.12</v>
      </c>
      <c r="F10312" s="172">
        <f t="shared" si="175"/>
        <v>98892.12</v>
      </c>
    </row>
    <row r="10313" spans="1:6" s="45" customFormat="1" ht="24">
      <c r="A10313" s="230">
        <v>5213642</v>
      </c>
      <c r="B10313" s="22" t="s">
        <v>31</v>
      </c>
      <c r="C10313" s="50" t="s">
        <v>11107</v>
      </c>
      <c r="D10313" s="51" t="s">
        <v>20</v>
      </c>
      <c r="E10313" s="52">
        <v>98892.12</v>
      </c>
      <c r="F10313" s="172">
        <f t="shared" si="175"/>
        <v>98892.12</v>
      </c>
    </row>
    <row r="10314" spans="1:6" s="45" customFormat="1" ht="24">
      <c r="A10314" s="230">
        <v>5213757</v>
      </c>
      <c r="B10314" s="22" t="s">
        <v>31</v>
      </c>
      <c r="C10314" s="50" t="s">
        <v>11108</v>
      </c>
      <c r="D10314" s="51" t="s">
        <v>20</v>
      </c>
      <c r="E10314" s="52">
        <v>109696.12</v>
      </c>
      <c r="F10314" s="172">
        <f t="shared" si="175"/>
        <v>109696.12</v>
      </c>
    </row>
    <row r="10315" spans="1:6" s="45" customFormat="1" ht="24">
      <c r="A10315" s="230">
        <v>5213763</v>
      </c>
      <c r="B10315" s="22" t="s">
        <v>31</v>
      </c>
      <c r="C10315" s="50" t="s">
        <v>11109</v>
      </c>
      <c r="D10315" s="51" t="s">
        <v>20</v>
      </c>
      <c r="E10315" s="52">
        <v>109696.12</v>
      </c>
      <c r="F10315" s="172">
        <f t="shared" si="175"/>
        <v>109696.12</v>
      </c>
    </row>
    <row r="10316" spans="1:6" s="45" customFormat="1" ht="24">
      <c r="A10316" s="230">
        <v>5213815</v>
      </c>
      <c r="B10316" s="22" t="s">
        <v>31</v>
      </c>
      <c r="C10316" s="50" t="s">
        <v>11110</v>
      </c>
      <c r="D10316" s="51" t="s">
        <v>20</v>
      </c>
      <c r="E10316" s="52">
        <v>120500.12</v>
      </c>
      <c r="F10316" s="172">
        <f t="shared" si="175"/>
        <v>120500.12</v>
      </c>
    </row>
    <row r="10317" spans="1:6" s="45" customFormat="1" ht="24">
      <c r="A10317" s="230">
        <v>5213821</v>
      </c>
      <c r="B10317" s="22" t="s">
        <v>31</v>
      </c>
      <c r="C10317" s="50" t="s">
        <v>11111</v>
      </c>
      <c r="D10317" s="51" t="s">
        <v>20</v>
      </c>
      <c r="E10317" s="52">
        <v>120500.12</v>
      </c>
      <c r="F10317" s="172">
        <f t="shared" si="175"/>
        <v>120500.12</v>
      </c>
    </row>
    <row r="10318" spans="1:6" s="45" customFormat="1" ht="24">
      <c r="A10318" s="230">
        <v>5213630</v>
      </c>
      <c r="B10318" s="22" t="s">
        <v>31</v>
      </c>
      <c r="C10318" s="50" t="s">
        <v>11112</v>
      </c>
      <c r="D10318" s="51" t="s">
        <v>20</v>
      </c>
      <c r="E10318" s="52">
        <v>59192.21</v>
      </c>
      <c r="F10318" s="172">
        <f t="shared" si="175"/>
        <v>59192.21</v>
      </c>
    </row>
    <row r="10319" spans="1:6" s="45" customFormat="1" ht="24">
      <c r="A10319" s="230">
        <v>5213584</v>
      </c>
      <c r="B10319" s="22" t="s">
        <v>31</v>
      </c>
      <c r="C10319" s="50" t="s">
        <v>11113</v>
      </c>
      <c r="D10319" s="51" t="s">
        <v>20</v>
      </c>
      <c r="E10319" s="52">
        <v>59192.21</v>
      </c>
      <c r="F10319" s="172">
        <f t="shared" si="175"/>
        <v>59192.21</v>
      </c>
    </row>
    <row r="10320" spans="1:6" s="45" customFormat="1" ht="24">
      <c r="A10320" s="230">
        <v>5213711</v>
      </c>
      <c r="B10320" s="22" t="s">
        <v>31</v>
      </c>
      <c r="C10320" s="50" t="s">
        <v>11114</v>
      </c>
      <c r="D10320" s="51" t="s">
        <v>20</v>
      </c>
      <c r="E10320" s="52">
        <v>66006.98</v>
      </c>
      <c r="F10320" s="172">
        <f t="shared" si="175"/>
        <v>66006.98</v>
      </c>
    </row>
    <row r="10321" spans="1:6" s="45" customFormat="1" ht="24">
      <c r="A10321" s="230">
        <v>5213734</v>
      </c>
      <c r="B10321" s="22" t="s">
        <v>31</v>
      </c>
      <c r="C10321" s="50" t="s">
        <v>11115</v>
      </c>
      <c r="D10321" s="51" t="s">
        <v>20</v>
      </c>
      <c r="E10321" s="52">
        <v>66006.98</v>
      </c>
      <c r="F10321" s="172">
        <f t="shared" si="175"/>
        <v>66006.98</v>
      </c>
    </row>
    <row r="10322" spans="1:6" s="45" customFormat="1" ht="24">
      <c r="A10322" s="230">
        <v>5213769</v>
      </c>
      <c r="B10322" s="22" t="s">
        <v>31</v>
      </c>
      <c r="C10322" s="50" t="s">
        <v>11116</v>
      </c>
      <c r="D10322" s="51" t="s">
        <v>20</v>
      </c>
      <c r="E10322" s="52">
        <v>71978.009999999995</v>
      </c>
      <c r="F10322" s="172">
        <f t="shared" si="175"/>
        <v>71978.009999999995</v>
      </c>
    </row>
    <row r="10323" spans="1:6" s="45" customFormat="1" ht="24">
      <c r="A10323" s="230">
        <v>5213792</v>
      </c>
      <c r="B10323" s="22" t="s">
        <v>31</v>
      </c>
      <c r="C10323" s="50" t="s">
        <v>11117</v>
      </c>
      <c r="D10323" s="51" t="s">
        <v>20</v>
      </c>
      <c r="E10323" s="52">
        <v>71978.009999999995</v>
      </c>
      <c r="F10323" s="172">
        <f t="shared" si="175"/>
        <v>71978.009999999995</v>
      </c>
    </row>
    <row r="10324" spans="1:6" s="45" customFormat="1" ht="14.25">
      <c r="A10324" s="230">
        <v>5213844</v>
      </c>
      <c r="B10324" s="22" t="s">
        <v>31</v>
      </c>
      <c r="C10324" s="50" t="s">
        <v>11118</v>
      </c>
      <c r="D10324" s="51" t="s">
        <v>25</v>
      </c>
      <c r="E10324" s="52">
        <v>3.44</v>
      </c>
      <c r="F10324" s="172">
        <f t="shared" si="175"/>
        <v>3.44</v>
      </c>
    </row>
    <row r="10325" spans="1:6" s="45" customFormat="1" ht="14.25">
      <c r="A10325" s="230">
        <v>5213869</v>
      </c>
      <c r="B10325" s="22" t="s">
        <v>31</v>
      </c>
      <c r="C10325" s="50" t="s">
        <v>11119</v>
      </c>
      <c r="D10325" s="51" t="s">
        <v>20</v>
      </c>
      <c r="E10325" s="52">
        <v>2401.2600000000002</v>
      </c>
      <c r="F10325" s="172">
        <f t="shared" si="175"/>
        <v>2401.2600000000002</v>
      </c>
    </row>
    <row r="10326" spans="1:6" s="45" customFormat="1" ht="14.25">
      <c r="A10326" s="230">
        <v>5213870</v>
      </c>
      <c r="B10326" s="22" t="s">
        <v>31</v>
      </c>
      <c r="C10326" s="50" t="s">
        <v>11120</v>
      </c>
      <c r="D10326" s="51" t="s">
        <v>20</v>
      </c>
      <c r="E10326" s="52">
        <v>3302.34</v>
      </c>
      <c r="F10326" s="172">
        <f t="shared" si="175"/>
        <v>3302.34</v>
      </c>
    </row>
    <row r="10327" spans="1:6" s="45" customFormat="1" ht="14.25">
      <c r="A10327" s="230">
        <v>5213871</v>
      </c>
      <c r="B10327" s="22" t="s">
        <v>31</v>
      </c>
      <c r="C10327" s="50" t="s">
        <v>11121</v>
      </c>
      <c r="D10327" s="51" t="s">
        <v>20</v>
      </c>
      <c r="E10327" s="52">
        <v>3377.98</v>
      </c>
      <c r="F10327" s="172">
        <f t="shared" si="175"/>
        <v>3377.98</v>
      </c>
    </row>
    <row r="10328" spans="1:6" s="45" customFormat="1" ht="14.25">
      <c r="A10328" s="230">
        <v>5213872</v>
      </c>
      <c r="B10328" s="22" t="s">
        <v>31</v>
      </c>
      <c r="C10328" s="50" t="s">
        <v>11122</v>
      </c>
      <c r="D10328" s="51" t="s">
        <v>20</v>
      </c>
      <c r="E10328" s="52">
        <v>5351.59</v>
      </c>
      <c r="F10328" s="172">
        <f t="shared" si="175"/>
        <v>5351.59</v>
      </c>
    </row>
    <row r="10329" spans="1:6" s="45" customFormat="1" ht="14.25">
      <c r="A10329" s="230">
        <v>5213867</v>
      </c>
      <c r="B10329" s="22" t="s">
        <v>31</v>
      </c>
      <c r="C10329" s="50" t="s">
        <v>11123</v>
      </c>
      <c r="D10329" s="51" t="s">
        <v>20</v>
      </c>
      <c r="E10329" s="52">
        <v>563.21</v>
      </c>
      <c r="F10329" s="172">
        <f t="shared" si="175"/>
        <v>563.21</v>
      </c>
    </row>
    <row r="10330" spans="1:6" s="45" customFormat="1" ht="14.25">
      <c r="A10330" s="230">
        <v>5213863</v>
      </c>
      <c r="B10330" s="22" t="s">
        <v>31</v>
      </c>
      <c r="C10330" s="50" t="s">
        <v>11124</v>
      </c>
      <c r="D10330" s="51" t="s">
        <v>20</v>
      </c>
      <c r="E10330" s="52">
        <v>451.94</v>
      </c>
      <c r="F10330" s="172">
        <f t="shared" si="175"/>
        <v>451.94</v>
      </c>
    </row>
    <row r="10331" spans="1:6" s="45" customFormat="1" ht="14.25">
      <c r="A10331" s="230">
        <v>5213864</v>
      </c>
      <c r="B10331" s="22" t="s">
        <v>31</v>
      </c>
      <c r="C10331" s="50" t="s">
        <v>11125</v>
      </c>
      <c r="D10331" s="51" t="s">
        <v>20</v>
      </c>
      <c r="E10331" s="52">
        <v>481.38</v>
      </c>
      <c r="F10331" s="172">
        <f t="shared" si="175"/>
        <v>481.38</v>
      </c>
    </row>
    <row r="10332" spans="1:6" s="45" customFormat="1" ht="14.25">
      <c r="A10332" s="230">
        <v>5213865</v>
      </c>
      <c r="B10332" s="22" t="s">
        <v>31</v>
      </c>
      <c r="C10332" s="50" t="s">
        <v>11126</v>
      </c>
      <c r="D10332" s="51" t="s">
        <v>20</v>
      </c>
      <c r="E10332" s="52">
        <v>511.01</v>
      </c>
      <c r="F10332" s="172">
        <f t="shared" si="175"/>
        <v>511.01</v>
      </c>
    </row>
    <row r="10333" spans="1:6" s="45" customFormat="1" ht="14.25">
      <c r="A10333" s="230">
        <v>5213866</v>
      </c>
      <c r="B10333" s="22" t="s">
        <v>31</v>
      </c>
      <c r="C10333" s="50" t="s">
        <v>11127</v>
      </c>
      <c r="D10333" s="51" t="s">
        <v>20</v>
      </c>
      <c r="E10333" s="52">
        <v>576.88</v>
      </c>
      <c r="F10333" s="172">
        <f t="shared" si="175"/>
        <v>576.88</v>
      </c>
    </row>
    <row r="10334" spans="1:6" s="45" customFormat="1" ht="14.25">
      <c r="A10334" s="230">
        <v>5213855</v>
      </c>
      <c r="B10334" s="22" t="s">
        <v>31</v>
      </c>
      <c r="C10334" s="50" t="s">
        <v>11128</v>
      </c>
      <c r="D10334" s="51" t="s">
        <v>20</v>
      </c>
      <c r="E10334" s="52">
        <v>406.05</v>
      </c>
      <c r="F10334" s="172">
        <f t="shared" si="175"/>
        <v>406.05</v>
      </c>
    </row>
    <row r="10335" spans="1:6" s="45" customFormat="1" ht="14.25">
      <c r="A10335" s="230">
        <v>5213856</v>
      </c>
      <c r="B10335" s="22" t="s">
        <v>31</v>
      </c>
      <c r="C10335" s="50" t="s">
        <v>11129</v>
      </c>
      <c r="D10335" s="51" t="s">
        <v>20</v>
      </c>
      <c r="E10335" s="52">
        <v>421.22</v>
      </c>
      <c r="F10335" s="172">
        <f t="shared" si="175"/>
        <v>421.22</v>
      </c>
    </row>
    <row r="10336" spans="1:6" s="45" customFormat="1" ht="14.25">
      <c r="A10336" s="230">
        <v>5213857</v>
      </c>
      <c r="B10336" s="22" t="s">
        <v>31</v>
      </c>
      <c r="C10336" s="50" t="s">
        <v>11130</v>
      </c>
      <c r="D10336" s="51" t="s">
        <v>20</v>
      </c>
      <c r="E10336" s="52">
        <v>435.77</v>
      </c>
      <c r="F10336" s="172">
        <f t="shared" si="175"/>
        <v>435.77</v>
      </c>
    </row>
    <row r="10337" spans="1:6" s="45" customFormat="1" ht="14.25">
      <c r="A10337" s="230">
        <v>5213858</v>
      </c>
      <c r="B10337" s="22" t="s">
        <v>31</v>
      </c>
      <c r="C10337" s="50" t="s">
        <v>11131</v>
      </c>
      <c r="D10337" s="51" t="s">
        <v>20</v>
      </c>
      <c r="E10337" s="52">
        <v>451.13</v>
      </c>
      <c r="F10337" s="172">
        <f t="shared" si="175"/>
        <v>451.13</v>
      </c>
    </row>
    <row r="10338" spans="1:6" s="45" customFormat="1" ht="14.25">
      <c r="A10338" s="230">
        <v>5213859</v>
      </c>
      <c r="B10338" s="22" t="s">
        <v>31</v>
      </c>
      <c r="C10338" s="50" t="s">
        <v>11132</v>
      </c>
      <c r="D10338" s="51" t="s">
        <v>20</v>
      </c>
      <c r="E10338" s="52">
        <v>446.97</v>
      </c>
      <c r="F10338" s="172">
        <f t="shared" si="175"/>
        <v>446.97</v>
      </c>
    </row>
    <row r="10339" spans="1:6" s="45" customFormat="1" ht="14.25">
      <c r="A10339" s="230">
        <v>5213860</v>
      </c>
      <c r="B10339" s="22" t="s">
        <v>31</v>
      </c>
      <c r="C10339" s="50" t="s">
        <v>11133</v>
      </c>
      <c r="D10339" s="51" t="s">
        <v>20</v>
      </c>
      <c r="E10339" s="52">
        <v>462.08</v>
      </c>
      <c r="F10339" s="172">
        <f t="shared" si="175"/>
        <v>462.08</v>
      </c>
    </row>
    <row r="10340" spans="1:6" s="45" customFormat="1" ht="14.25">
      <c r="A10340" s="230">
        <v>5213861</v>
      </c>
      <c r="B10340" s="22" t="s">
        <v>31</v>
      </c>
      <c r="C10340" s="50" t="s">
        <v>11134</v>
      </c>
      <c r="D10340" s="51" t="s">
        <v>20</v>
      </c>
      <c r="E10340" s="52">
        <v>490.45</v>
      </c>
      <c r="F10340" s="172">
        <f t="shared" si="175"/>
        <v>490.45</v>
      </c>
    </row>
    <row r="10341" spans="1:6" s="45" customFormat="1" ht="14.25">
      <c r="A10341" s="230">
        <v>5213862</v>
      </c>
      <c r="B10341" s="22" t="s">
        <v>31</v>
      </c>
      <c r="C10341" s="50" t="s">
        <v>11135</v>
      </c>
      <c r="D10341" s="51" t="s">
        <v>20</v>
      </c>
      <c r="E10341" s="52">
        <v>555.97</v>
      </c>
      <c r="F10341" s="172">
        <f t="shared" si="175"/>
        <v>555.97</v>
      </c>
    </row>
    <row r="10342" spans="1:6" s="45" customFormat="1" ht="14.25">
      <c r="A10342" s="230">
        <v>5213868</v>
      </c>
      <c r="B10342" s="22" t="s">
        <v>31</v>
      </c>
      <c r="C10342" s="50" t="s">
        <v>11136</v>
      </c>
      <c r="D10342" s="51" t="s">
        <v>20</v>
      </c>
      <c r="E10342" s="52">
        <v>1110.6199999999999</v>
      </c>
      <c r="F10342" s="172">
        <f t="shared" si="175"/>
        <v>1110.6199999999999</v>
      </c>
    </row>
    <row r="10343" spans="1:6" s="45" customFormat="1" ht="14.25">
      <c r="A10343" s="230">
        <v>5219546</v>
      </c>
      <c r="B10343" s="22" t="s">
        <v>31</v>
      </c>
      <c r="C10343" s="50" t="s">
        <v>11137</v>
      </c>
      <c r="D10343" s="51" t="s">
        <v>20</v>
      </c>
      <c r="E10343" s="52">
        <v>336.82</v>
      </c>
      <c r="F10343" s="172">
        <f t="shared" si="175"/>
        <v>336.82</v>
      </c>
    </row>
    <row r="10344" spans="1:6" s="45" customFormat="1" ht="14.25">
      <c r="A10344" s="230">
        <v>5216111</v>
      </c>
      <c r="B10344" s="22" t="s">
        <v>31</v>
      </c>
      <c r="C10344" s="50" t="s">
        <v>11138</v>
      </c>
      <c r="D10344" s="51" t="s">
        <v>20</v>
      </c>
      <c r="E10344" s="52">
        <v>118.2</v>
      </c>
      <c r="F10344" s="172">
        <f t="shared" si="175"/>
        <v>118.2</v>
      </c>
    </row>
    <row r="10345" spans="1:6" s="45" customFormat="1" ht="14.25">
      <c r="A10345" s="230">
        <v>5213351</v>
      </c>
      <c r="B10345" s="22" t="s">
        <v>31</v>
      </c>
      <c r="C10345" s="50" t="s">
        <v>11139</v>
      </c>
      <c r="D10345" s="51" t="s">
        <v>20</v>
      </c>
      <c r="E10345" s="52">
        <v>715.41</v>
      </c>
      <c r="F10345" s="172">
        <f t="shared" si="175"/>
        <v>715.41</v>
      </c>
    </row>
    <row r="10346" spans="1:6" s="45" customFormat="1" ht="14.25">
      <c r="A10346" s="230">
        <v>5213350</v>
      </c>
      <c r="B10346" s="22" t="s">
        <v>31</v>
      </c>
      <c r="C10346" s="50" t="s">
        <v>11140</v>
      </c>
      <c r="D10346" s="51" t="s">
        <v>20</v>
      </c>
      <c r="E10346" s="52">
        <v>1901.79</v>
      </c>
      <c r="F10346" s="172">
        <f t="shared" si="175"/>
        <v>1901.79</v>
      </c>
    </row>
    <row r="10347" spans="1:6" s="45" customFormat="1" ht="14.25">
      <c r="A10347" s="230">
        <v>5213352</v>
      </c>
      <c r="B10347" s="22" t="s">
        <v>31</v>
      </c>
      <c r="C10347" s="50" t="s">
        <v>11141</v>
      </c>
      <c r="D10347" s="51" t="s">
        <v>20</v>
      </c>
      <c r="E10347" s="52">
        <v>1048.97</v>
      </c>
      <c r="F10347" s="172">
        <f t="shared" si="175"/>
        <v>1048.97</v>
      </c>
    </row>
    <row r="10348" spans="1:6" s="45" customFormat="1" ht="14.25">
      <c r="A10348" s="230">
        <v>5213353</v>
      </c>
      <c r="B10348" s="22" t="s">
        <v>31</v>
      </c>
      <c r="C10348" s="50" t="s">
        <v>11142</v>
      </c>
      <c r="D10348" s="51" t="s">
        <v>20</v>
      </c>
      <c r="E10348" s="52">
        <v>3048.56</v>
      </c>
      <c r="F10348" s="172">
        <f t="shared" si="175"/>
        <v>3048.56</v>
      </c>
    </row>
    <row r="10349" spans="1:6" s="45" customFormat="1" ht="14.25">
      <c r="A10349" s="230">
        <v>5213360</v>
      </c>
      <c r="B10349" s="22" t="s">
        <v>31</v>
      </c>
      <c r="C10349" s="50" t="s">
        <v>11143</v>
      </c>
      <c r="D10349" s="51" t="s">
        <v>20</v>
      </c>
      <c r="E10349" s="52">
        <v>32.11</v>
      </c>
      <c r="F10349" s="172">
        <f t="shared" si="175"/>
        <v>32.11</v>
      </c>
    </row>
    <row r="10350" spans="1:6" s="45" customFormat="1" ht="14.25">
      <c r="A10350" s="230">
        <v>5219605</v>
      </c>
      <c r="B10350" s="22" t="s">
        <v>31</v>
      </c>
      <c r="C10350" s="50" t="s">
        <v>11144</v>
      </c>
      <c r="D10350" s="51" t="s">
        <v>20</v>
      </c>
      <c r="E10350" s="52">
        <v>28.89</v>
      </c>
      <c r="F10350" s="172">
        <f t="shared" si="175"/>
        <v>28.89</v>
      </c>
    </row>
    <row r="10351" spans="1:6" s="45" customFormat="1" ht="14.25">
      <c r="A10351" s="230">
        <v>5219606</v>
      </c>
      <c r="B10351" s="22" t="s">
        <v>31</v>
      </c>
      <c r="C10351" s="50" t="s">
        <v>11145</v>
      </c>
      <c r="D10351" s="51" t="s">
        <v>20</v>
      </c>
      <c r="E10351" s="52">
        <v>39.200000000000003</v>
      </c>
      <c r="F10351" s="172">
        <f t="shared" ref="F10351:F10414" si="176">E10351*$F$5038</f>
        <v>39.200000000000003</v>
      </c>
    </row>
    <row r="10352" spans="1:6" s="45" customFormat="1" ht="14.25">
      <c r="A10352" s="230">
        <v>5219607</v>
      </c>
      <c r="B10352" s="22" t="s">
        <v>31</v>
      </c>
      <c r="C10352" s="50" t="s">
        <v>11146</v>
      </c>
      <c r="D10352" s="51" t="s">
        <v>20</v>
      </c>
      <c r="E10352" s="52">
        <v>32.54</v>
      </c>
      <c r="F10352" s="172">
        <f t="shared" si="176"/>
        <v>32.54</v>
      </c>
    </row>
    <row r="10353" spans="1:6" s="45" customFormat="1" ht="14.25">
      <c r="A10353" s="230">
        <v>5219608</v>
      </c>
      <c r="B10353" s="22" t="s">
        <v>31</v>
      </c>
      <c r="C10353" s="50" t="s">
        <v>11147</v>
      </c>
      <c r="D10353" s="51" t="s">
        <v>20</v>
      </c>
      <c r="E10353" s="52">
        <v>39.200000000000003</v>
      </c>
      <c r="F10353" s="172">
        <f t="shared" si="176"/>
        <v>39.200000000000003</v>
      </c>
    </row>
    <row r="10354" spans="1:6" s="45" customFormat="1" ht="14.25">
      <c r="A10354" s="230">
        <v>5219609</v>
      </c>
      <c r="B10354" s="22" t="s">
        <v>31</v>
      </c>
      <c r="C10354" s="50" t="s">
        <v>11148</v>
      </c>
      <c r="D10354" s="51" t="s">
        <v>20</v>
      </c>
      <c r="E10354" s="52">
        <v>32.54</v>
      </c>
      <c r="F10354" s="172">
        <f t="shared" si="176"/>
        <v>32.54</v>
      </c>
    </row>
    <row r="10355" spans="1:6" s="45" customFormat="1" ht="14.25">
      <c r="A10355" s="230">
        <v>5219610</v>
      </c>
      <c r="B10355" s="22" t="s">
        <v>31</v>
      </c>
      <c r="C10355" s="50" t="s">
        <v>11149</v>
      </c>
      <c r="D10355" s="51" t="s">
        <v>20</v>
      </c>
      <c r="E10355" s="52">
        <v>41.81</v>
      </c>
      <c r="F10355" s="172">
        <f t="shared" si="176"/>
        <v>41.81</v>
      </c>
    </row>
    <row r="10356" spans="1:6" s="45" customFormat="1" ht="14.25">
      <c r="A10356" s="230">
        <v>5219611</v>
      </c>
      <c r="B10356" s="22" t="s">
        <v>31</v>
      </c>
      <c r="C10356" s="50" t="s">
        <v>11150</v>
      </c>
      <c r="D10356" s="51" t="s">
        <v>20</v>
      </c>
      <c r="E10356" s="52">
        <v>37.93</v>
      </c>
      <c r="F10356" s="172">
        <f t="shared" si="176"/>
        <v>37.93</v>
      </c>
    </row>
    <row r="10357" spans="1:6" s="45" customFormat="1" ht="14.25">
      <c r="A10357" s="230">
        <v>5213359</v>
      </c>
      <c r="B10357" s="22" t="s">
        <v>31</v>
      </c>
      <c r="C10357" s="50" t="s">
        <v>11151</v>
      </c>
      <c r="D10357" s="51" t="s">
        <v>20</v>
      </c>
      <c r="E10357" s="52">
        <v>28.17</v>
      </c>
      <c r="F10357" s="172">
        <f t="shared" si="176"/>
        <v>28.17</v>
      </c>
    </row>
    <row r="10358" spans="1:6" s="45" customFormat="1" ht="14.25">
      <c r="A10358" s="230">
        <v>5219612</v>
      </c>
      <c r="B10358" s="22" t="s">
        <v>31</v>
      </c>
      <c r="C10358" s="50" t="s">
        <v>11152</v>
      </c>
      <c r="D10358" s="51" t="s">
        <v>20</v>
      </c>
      <c r="E10358" s="52">
        <v>25.73</v>
      </c>
      <c r="F10358" s="172">
        <f t="shared" si="176"/>
        <v>25.73</v>
      </c>
    </row>
    <row r="10359" spans="1:6" s="45" customFormat="1" ht="14.25">
      <c r="A10359" s="230">
        <v>5219613</v>
      </c>
      <c r="B10359" s="22" t="s">
        <v>31</v>
      </c>
      <c r="C10359" s="50" t="s">
        <v>11153</v>
      </c>
      <c r="D10359" s="51" t="s">
        <v>20</v>
      </c>
      <c r="E10359" s="52">
        <v>32.29</v>
      </c>
      <c r="F10359" s="172">
        <f t="shared" si="176"/>
        <v>32.29</v>
      </c>
    </row>
    <row r="10360" spans="1:6" s="45" customFormat="1" ht="14.25">
      <c r="A10360" s="230">
        <v>5219614</v>
      </c>
      <c r="B10360" s="22" t="s">
        <v>31</v>
      </c>
      <c r="C10360" s="50" t="s">
        <v>11154</v>
      </c>
      <c r="D10360" s="51" t="s">
        <v>20</v>
      </c>
      <c r="E10360" s="52">
        <v>29.92</v>
      </c>
      <c r="F10360" s="172">
        <f t="shared" si="176"/>
        <v>29.92</v>
      </c>
    </row>
    <row r="10361" spans="1:6" s="45" customFormat="1" ht="14.25">
      <c r="A10361" s="230">
        <v>5219615</v>
      </c>
      <c r="B10361" s="22" t="s">
        <v>31</v>
      </c>
      <c r="C10361" s="50" t="s">
        <v>11155</v>
      </c>
      <c r="D10361" s="51" t="s">
        <v>20</v>
      </c>
      <c r="E10361" s="52">
        <v>33.18</v>
      </c>
      <c r="F10361" s="172">
        <f t="shared" si="176"/>
        <v>33.18</v>
      </c>
    </row>
    <row r="10362" spans="1:6" s="45" customFormat="1" ht="14.25">
      <c r="A10362" s="230">
        <v>5219616</v>
      </c>
      <c r="B10362" s="22" t="s">
        <v>31</v>
      </c>
      <c r="C10362" s="50" t="s">
        <v>11156</v>
      </c>
      <c r="D10362" s="51" t="s">
        <v>20</v>
      </c>
      <c r="E10362" s="52">
        <v>30.42</v>
      </c>
      <c r="F10362" s="172">
        <f t="shared" si="176"/>
        <v>30.42</v>
      </c>
    </row>
    <row r="10363" spans="1:6" s="45" customFormat="1" ht="14.25">
      <c r="A10363" s="230">
        <v>5219617</v>
      </c>
      <c r="B10363" s="22" t="s">
        <v>31</v>
      </c>
      <c r="C10363" s="50" t="s">
        <v>11157</v>
      </c>
      <c r="D10363" s="51" t="s">
        <v>20</v>
      </c>
      <c r="E10363" s="52">
        <v>39.31</v>
      </c>
      <c r="F10363" s="172">
        <f t="shared" si="176"/>
        <v>39.31</v>
      </c>
    </row>
    <row r="10364" spans="1:6" s="45" customFormat="1" ht="14.25">
      <c r="A10364" s="230">
        <v>5219618</v>
      </c>
      <c r="B10364" s="22" t="s">
        <v>31</v>
      </c>
      <c r="C10364" s="50" t="s">
        <v>11158</v>
      </c>
      <c r="D10364" s="51" t="s">
        <v>20</v>
      </c>
      <c r="E10364" s="52">
        <v>36.9</v>
      </c>
      <c r="F10364" s="172">
        <f t="shared" si="176"/>
        <v>36.9</v>
      </c>
    </row>
    <row r="10365" spans="1:6" s="45" customFormat="1" ht="14.25">
      <c r="A10365" s="230">
        <v>5219619</v>
      </c>
      <c r="B10365" s="22" t="s">
        <v>31</v>
      </c>
      <c r="C10365" s="50" t="s">
        <v>11159</v>
      </c>
      <c r="D10365" s="51" t="s">
        <v>20</v>
      </c>
      <c r="E10365" s="52">
        <v>42.11</v>
      </c>
      <c r="F10365" s="172">
        <f t="shared" si="176"/>
        <v>42.11</v>
      </c>
    </row>
    <row r="10366" spans="1:6" s="45" customFormat="1" ht="14.25">
      <c r="A10366" s="230">
        <v>5219620</v>
      </c>
      <c r="B10366" s="22" t="s">
        <v>31</v>
      </c>
      <c r="C10366" s="50" t="s">
        <v>11160</v>
      </c>
      <c r="D10366" s="51" t="s">
        <v>20</v>
      </c>
      <c r="E10366" s="52">
        <v>39.69</v>
      </c>
      <c r="F10366" s="172">
        <f t="shared" si="176"/>
        <v>39.69</v>
      </c>
    </row>
    <row r="10367" spans="1:6" s="45" customFormat="1" ht="14.25">
      <c r="A10367" s="230">
        <v>5219621</v>
      </c>
      <c r="B10367" s="22" t="s">
        <v>31</v>
      </c>
      <c r="C10367" s="50" t="s">
        <v>11161</v>
      </c>
      <c r="D10367" s="51" t="s">
        <v>20</v>
      </c>
      <c r="E10367" s="52">
        <v>50.44</v>
      </c>
      <c r="F10367" s="172">
        <f t="shared" si="176"/>
        <v>50.44</v>
      </c>
    </row>
    <row r="10368" spans="1:6" s="45" customFormat="1" ht="14.25">
      <c r="A10368" s="230">
        <v>5219622</v>
      </c>
      <c r="B10368" s="22" t="s">
        <v>31</v>
      </c>
      <c r="C10368" s="50" t="s">
        <v>11162</v>
      </c>
      <c r="D10368" s="51" t="s">
        <v>20</v>
      </c>
      <c r="E10368" s="52">
        <v>48.06</v>
      </c>
      <c r="F10368" s="172">
        <f t="shared" si="176"/>
        <v>48.06</v>
      </c>
    </row>
    <row r="10369" spans="1:6" s="45" customFormat="1" ht="14.25">
      <c r="A10369" s="230">
        <v>5219623</v>
      </c>
      <c r="B10369" s="22" t="s">
        <v>31</v>
      </c>
      <c r="C10369" s="50" t="s">
        <v>11163</v>
      </c>
      <c r="D10369" s="51" t="s">
        <v>20</v>
      </c>
      <c r="E10369" s="52">
        <v>54.77</v>
      </c>
      <c r="F10369" s="172">
        <f t="shared" si="176"/>
        <v>54.77</v>
      </c>
    </row>
    <row r="10370" spans="1:6" s="45" customFormat="1" ht="14.25">
      <c r="A10370" s="230">
        <v>5219624</v>
      </c>
      <c r="B10370" s="22" t="s">
        <v>31</v>
      </c>
      <c r="C10370" s="50" t="s">
        <v>11164</v>
      </c>
      <c r="D10370" s="51" t="s">
        <v>20</v>
      </c>
      <c r="E10370" s="52">
        <v>52.18</v>
      </c>
      <c r="F10370" s="172">
        <f t="shared" si="176"/>
        <v>52.18</v>
      </c>
    </row>
    <row r="10371" spans="1:6" s="45" customFormat="1" ht="14.25">
      <c r="A10371" s="230">
        <v>5219625</v>
      </c>
      <c r="B10371" s="22" t="s">
        <v>31</v>
      </c>
      <c r="C10371" s="50" t="s">
        <v>11165</v>
      </c>
      <c r="D10371" s="51" t="s">
        <v>20</v>
      </c>
      <c r="E10371" s="52">
        <v>54.65</v>
      </c>
      <c r="F10371" s="172">
        <f t="shared" si="176"/>
        <v>54.65</v>
      </c>
    </row>
    <row r="10372" spans="1:6" s="45" customFormat="1" ht="14.25">
      <c r="A10372" s="230">
        <v>5219626</v>
      </c>
      <c r="B10372" s="22" t="s">
        <v>31</v>
      </c>
      <c r="C10372" s="50" t="s">
        <v>11166</v>
      </c>
      <c r="D10372" s="51" t="s">
        <v>20</v>
      </c>
      <c r="E10372" s="52">
        <v>52.18</v>
      </c>
      <c r="F10372" s="172">
        <f t="shared" si="176"/>
        <v>52.18</v>
      </c>
    </row>
    <row r="10373" spans="1:6" s="45" customFormat="1" ht="14.25">
      <c r="A10373" s="230">
        <v>5219627</v>
      </c>
      <c r="B10373" s="22" t="s">
        <v>31</v>
      </c>
      <c r="C10373" s="50" t="s">
        <v>11167</v>
      </c>
      <c r="D10373" s="51" t="s">
        <v>20</v>
      </c>
      <c r="E10373" s="52">
        <v>39.08</v>
      </c>
      <c r="F10373" s="172">
        <f t="shared" si="176"/>
        <v>39.08</v>
      </c>
    </row>
    <row r="10374" spans="1:6" s="45" customFormat="1" ht="14.25">
      <c r="A10374" s="230">
        <v>5219628</v>
      </c>
      <c r="B10374" s="22" t="s">
        <v>31</v>
      </c>
      <c r="C10374" s="50" t="s">
        <v>11168</v>
      </c>
      <c r="D10374" s="51" t="s">
        <v>20</v>
      </c>
      <c r="E10374" s="52">
        <v>36.57</v>
      </c>
      <c r="F10374" s="172">
        <f t="shared" si="176"/>
        <v>36.57</v>
      </c>
    </row>
    <row r="10375" spans="1:6" s="45" customFormat="1" ht="14.25">
      <c r="A10375" s="230">
        <v>5219629</v>
      </c>
      <c r="B10375" s="22" t="s">
        <v>31</v>
      </c>
      <c r="C10375" s="50" t="s">
        <v>11169</v>
      </c>
      <c r="D10375" s="51" t="s">
        <v>20</v>
      </c>
      <c r="E10375" s="52">
        <v>45.5</v>
      </c>
      <c r="F10375" s="172">
        <f t="shared" si="176"/>
        <v>45.5</v>
      </c>
    </row>
    <row r="10376" spans="1:6" s="45" customFormat="1" ht="14.25">
      <c r="A10376" s="230">
        <v>5219630</v>
      </c>
      <c r="B10376" s="22" t="s">
        <v>31</v>
      </c>
      <c r="C10376" s="50" t="s">
        <v>11170</v>
      </c>
      <c r="D10376" s="51" t="s">
        <v>20</v>
      </c>
      <c r="E10376" s="52">
        <v>42.98</v>
      </c>
      <c r="F10376" s="172">
        <f t="shared" si="176"/>
        <v>42.98</v>
      </c>
    </row>
    <row r="10377" spans="1:6" s="45" customFormat="1" ht="14.25">
      <c r="A10377" s="230">
        <v>5219631</v>
      </c>
      <c r="B10377" s="22" t="s">
        <v>31</v>
      </c>
      <c r="C10377" s="50" t="s">
        <v>11171</v>
      </c>
      <c r="D10377" s="51" t="s">
        <v>20</v>
      </c>
      <c r="E10377" s="52">
        <v>49.48</v>
      </c>
      <c r="F10377" s="172">
        <f t="shared" si="176"/>
        <v>49.48</v>
      </c>
    </row>
    <row r="10378" spans="1:6" s="45" customFormat="1" ht="14.25">
      <c r="A10378" s="230">
        <v>5219632</v>
      </c>
      <c r="B10378" s="22" t="s">
        <v>31</v>
      </c>
      <c r="C10378" s="50" t="s">
        <v>11172</v>
      </c>
      <c r="D10378" s="51" t="s">
        <v>20</v>
      </c>
      <c r="E10378" s="52">
        <v>46.75</v>
      </c>
      <c r="F10378" s="172">
        <f t="shared" si="176"/>
        <v>46.75</v>
      </c>
    </row>
    <row r="10379" spans="1:6" s="45" customFormat="1" ht="14.25">
      <c r="A10379" s="230">
        <v>5219633</v>
      </c>
      <c r="B10379" s="22" t="s">
        <v>31</v>
      </c>
      <c r="C10379" s="50" t="s">
        <v>11173</v>
      </c>
      <c r="D10379" s="51" t="s">
        <v>20</v>
      </c>
      <c r="E10379" s="52">
        <v>53.24</v>
      </c>
      <c r="F10379" s="172">
        <f t="shared" si="176"/>
        <v>53.24</v>
      </c>
    </row>
    <row r="10380" spans="1:6" s="45" customFormat="1" ht="14.25">
      <c r="A10380" s="230">
        <v>5219634</v>
      </c>
      <c r="B10380" s="22" t="s">
        <v>31</v>
      </c>
      <c r="C10380" s="50" t="s">
        <v>11174</v>
      </c>
      <c r="D10380" s="51" t="s">
        <v>20</v>
      </c>
      <c r="E10380" s="52">
        <v>50.82</v>
      </c>
      <c r="F10380" s="172">
        <f t="shared" si="176"/>
        <v>50.82</v>
      </c>
    </row>
    <row r="10381" spans="1:6" s="45" customFormat="1" ht="14.25">
      <c r="A10381" s="230">
        <v>5213395</v>
      </c>
      <c r="B10381" s="22" t="s">
        <v>31</v>
      </c>
      <c r="C10381" s="50" t="s">
        <v>11175</v>
      </c>
      <c r="D10381" s="51" t="s">
        <v>20</v>
      </c>
      <c r="E10381" s="52">
        <v>37.520000000000003</v>
      </c>
      <c r="F10381" s="172">
        <f t="shared" si="176"/>
        <v>37.520000000000003</v>
      </c>
    </row>
    <row r="10382" spans="1:6" s="45" customFormat="1" ht="14.25">
      <c r="A10382" s="230">
        <v>5213394</v>
      </c>
      <c r="B10382" s="22" t="s">
        <v>31</v>
      </c>
      <c r="C10382" s="50" t="s">
        <v>11176</v>
      </c>
      <c r="D10382" s="51" t="s">
        <v>20</v>
      </c>
      <c r="E10382" s="52">
        <v>33.14</v>
      </c>
      <c r="F10382" s="172">
        <f t="shared" si="176"/>
        <v>33.14</v>
      </c>
    </row>
    <row r="10383" spans="1:6" s="45" customFormat="1" ht="14.25">
      <c r="A10383" s="230">
        <v>5219635</v>
      </c>
      <c r="B10383" s="22" t="s">
        <v>31</v>
      </c>
      <c r="C10383" s="50" t="s">
        <v>11177</v>
      </c>
      <c r="D10383" s="51" t="s">
        <v>20</v>
      </c>
      <c r="E10383" s="52">
        <v>34.75</v>
      </c>
      <c r="F10383" s="172">
        <f t="shared" si="176"/>
        <v>34.75</v>
      </c>
    </row>
    <row r="10384" spans="1:6" s="45" customFormat="1" ht="14.25">
      <c r="A10384" s="230">
        <v>5219636</v>
      </c>
      <c r="B10384" s="22" t="s">
        <v>31</v>
      </c>
      <c r="C10384" s="50" t="s">
        <v>11178</v>
      </c>
      <c r="D10384" s="51" t="s">
        <v>20</v>
      </c>
      <c r="E10384" s="52">
        <v>29.99</v>
      </c>
      <c r="F10384" s="172">
        <f t="shared" si="176"/>
        <v>29.99</v>
      </c>
    </row>
    <row r="10385" spans="1:6" s="45" customFormat="1" ht="14.25">
      <c r="A10385" s="230">
        <v>5219637</v>
      </c>
      <c r="B10385" s="22" t="s">
        <v>31</v>
      </c>
      <c r="C10385" s="50" t="s">
        <v>11179</v>
      </c>
      <c r="D10385" s="51" t="s">
        <v>20</v>
      </c>
      <c r="E10385" s="52">
        <v>71.81</v>
      </c>
      <c r="F10385" s="172">
        <f t="shared" si="176"/>
        <v>71.81</v>
      </c>
    </row>
    <row r="10386" spans="1:6" s="45" customFormat="1" ht="14.25">
      <c r="A10386" s="230">
        <v>5219638</v>
      </c>
      <c r="B10386" s="22" t="s">
        <v>31</v>
      </c>
      <c r="C10386" s="50" t="s">
        <v>11180</v>
      </c>
      <c r="D10386" s="51" t="s">
        <v>20</v>
      </c>
      <c r="E10386" s="52">
        <v>68.540000000000006</v>
      </c>
      <c r="F10386" s="172">
        <f t="shared" si="176"/>
        <v>68.540000000000006</v>
      </c>
    </row>
    <row r="10387" spans="1:6" s="45" customFormat="1" ht="14.25">
      <c r="A10387" s="230">
        <v>5213393</v>
      </c>
      <c r="B10387" s="22" t="s">
        <v>31</v>
      </c>
      <c r="C10387" s="50" t="s">
        <v>11181</v>
      </c>
      <c r="D10387" s="51" t="s">
        <v>20</v>
      </c>
      <c r="E10387" s="52">
        <v>32.72</v>
      </c>
      <c r="F10387" s="172">
        <f t="shared" si="176"/>
        <v>32.72</v>
      </c>
    </row>
    <row r="10388" spans="1:6" s="45" customFormat="1" ht="14.25">
      <c r="A10388" s="230">
        <v>5213392</v>
      </c>
      <c r="B10388" s="22" t="s">
        <v>31</v>
      </c>
      <c r="C10388" s="50" t="s">
        <v>11182</v>
      </c>
      <c r="D10388" s="51" t="s">
        <v>20</v>
      </c>
      <c r="E10388" s="52">
        <v>27.47</v>
      </c>
      <c r="F10388" s="172">
        <f t="shared" si="176"/>
        <v>27.47</v>
      </c>
    </row>
    <row r="10389" spans="1:6" s="45" customFormat="1" ht="14.25">
      <c r="A10389" s="230">
        <v>5219639</v>
      </c>
      <c r="B10389" s="22" t="s">
        <v>31</v>
      </c>
      <c r="C10389" s="50" t="s">
        <v>11183</v>
      </c>
      <c r="D10389" s="51" t="s">
        <v>20</v>
      </c>
      <c r="E10389" s="52">
        <v>31.38</v>
      </c>
      <c r="F10389" s="172">
        <f t="shared" si="176"/>
        <v>31.38</v>
      </c>
    </row>
    <row r="10390" spans="1:6" s="45" customFormat="1" ht="14.25">
      <c r="A10390" s="230">
        <v>5219640</v>
      </c>
      <c r="B10390" s="22" t="s">
        <v>31</v>
      </c>
      <c r="C10390" s="50" t="s">
        <v>11184</v>
      </c>
      <c r="D10390" s="51" t="s">
        <v>20</v>
      </c>
      <c r="E10390" s="52">
        <v>26.52</v>
      </c>
      <c r="F10390" s="172">
        <f t="shared" si="176"/>
        <v>26.52</v>
      </c>
    </row>
    <row r="10391" spans="1:6" s="45" customFormat="1" ht="14.25">
      <c r="A10391" s="230">
        <v>5219641</v>
      </c>
      <c r="B10391" s="22" t="s">
        <v>31</v>
      </c>
      <c r="C10391" s="50" t="s">
        <v>11185</v>
      </c>
      <c r="D10391" s="51" t="s">
        <v>20</v>
      </c>
      <c r="E10391" s="52">
        <v>63.44</v>
      </c>
      <c r="F10391" s="172">
        <f t="shared" si="176"/>
        <v>63.44</v>
      </c>
    </row>
    <row r="10392" spans="1:6" s="45" customFormat="1" ht="14.25">
      <c r="A10392" s="230">
        <v>5219642</v>
      </c>
      <c r="B10392" s="22" t="s">
        <v>31</v>
      </c>
      <c r="C10392" s="50" t="s">
        <v>11186</v>
      </c>
      <c r="D10392" s="51" t="s">
        <v>20</v>
      </c>
      <c r="E10392" s="52">
        <v>62.4</v>
      </c>
      <c r="F10392" s="172">
        <f t="shared" si="176"/>
        <v>62.4</v>
      </c>
    </row>
    <row r="10393" spans="1:6" s="45" customFormat="1" ht="14.25">
      <c r="A10393" s="230">
        <v>5213362</v>
      </c>
      <c r="B10393" s="22" t="s">
        <v>31</v>
      </c>
      <c r="C10393" s="50" t="s">
        <v>11187</v>
      </c>
      <c r="D10393" s="51" t="s">
        <v>20</v>
      </c>
      <c r="E10393" s="52">
        <v>88.36</v>
      </c>
      <c r="F10393" s="172">
        <f t="shared" si="176"/>
        <v>88.36</v>
      </c>
    </row>
    <row r="10394" spans="1:6" s="45" customFormat="1" ht="14.25">
      <c r="A10394" s="230">
        <v>5213361</v>
      </c>
      <c r="B10394" s="22" t="s">
        <v>31</v>
      </c>
      <c r="C10394" s="50" t="s">
        <v>11188</v>
      </c>
      <c r="D10394" s="51" t="s">
        <v>20</v>
      </c>
      <c r="E10394" s="52">
        <v>86.66</v>
      </c>
      <c r="F10394" s="172">
        <f t="shared" si="176"/>
        <v>86.66</v>
      </c>
    </row>
    <row r="10395" spans="1:6" s="45" customFormat="1" ht="14.25">
      <c r="A10395" s="230">
        <v>5219643</v>
      </c>
      <c r="B10395" s="22" t="s">
        <v>31</v>
      </c>
      <c r="C10395" s="50" t="s">
        <v>11189</v>
      </c>
      <c r="D10395" s="51" t="s">
        <v>20</v>
      </c>
      <c r="E10395" s="52">
        <v>77.680000000000007</v>
      </c>
      <c r="F10395" s="172">
        <f t="shared" si="176"/>
        <v>77.680000000000007</v>
      </c>
    </row>
    <row r="10396" spans="1:6" s="45" customFormat="1" ht="14.25">
      <c r="A10396" s="230">
        <v>5219644</v>
      </c>
      <c r="B10396" s="22" t="s">
        <v>31</v>
      </c>
      <c r="C10396" s="50" t="s">
        <v>11190</v>
      </c>
      <c r="D10396" s="51" t="s">
        <v>20</v>
      </c>
      <c r="E10396" s="52">
        <v>76.290000000000006</v>
      </c>
      <c r="F10396" s="172">
        <f t="shared" si="176"/>
        <v>76.290000000000006</v>
      </c>
    </row>
    <row r="10397" spans="1:6" s="45" customFormat="1" ht="14.25">
      <c r="A10397" s="230">
        <v>5214000</v>
      </c>
      <c r="B10397" s="22" t="s">
        <v>31</v>
      </c>
      <c r="C10397" s="50" t="s">
        <v>11191</v>
      </c>
      <c r="D10397" s="51" t="s">
        <v>45</v>
      </c>
      <c r="E10397" s="52">
        <v>341.03</v>
      </c>
      <c r="F10397" s="172">
        <f t="shared" si="176"/>
        <v>341.03</v>
      </c>
    </row>
    <row r="10398" spans="1:6" s="45" customFormat="1" ht="14.25">
      <c r="A10398" s="230">
        <v>5301014</v>
      </c>
      <c r="B10398" s="22" t="s">
        <v>31</v>
      </c>
      <c r="C10398" s="50" t="s">
        <v>11192</v>
      </c>
      <c r="D10398" s="51" t="s">
        <v>2417</v>
      </c>
      <c r="E10398" s="52">
        <v>144.18</v>
      </c>
      <c r="F10398" s="172">
        <f t="shared" si="176"/>
        <v>144.18</v>
      </c>
    </row>
    <row r="10399" spans="1:6" s="45" customFormat="1" ht="14.25">
      <c r="A10399" s="230">
        <v>5300995</v>
      </c>
      <c r="B10399" s="22" t="s">
        <v>31</v>
      </c>
      <c r="C10399" s="50" t="s">
        <v>11193</v>
      </c>
      <c r="D10399" s="51" t="s">
        <v>20</v>
      </c>
      <c r="E10399" s="52">
        <v>2488.23</v>
      </c>
      <c r="F10399" s="172">
        <f t="shared" si="176"/>
        <v>2488.23</v>
      </c>
    </row>
    <row r="10400" spans="1:6" s="45" customFormat="1" ht="14.25">
      <c r="A10400" s="230">
        <v>5300996</v>
      </c>
      <c r="B10400" s="22" t="s">
        <v>31</v>
      </c>
      <c r="C10400" s="50" t="s">
        <v>11194</v>
      </c>
      <c r="D10400" s="51" t="s">
        <v>20</v>
      </c>
      <c r="E10400" s="52">
        <v>3265.32</v>
      </c>
      <c r="F10400" s="172">
        <f t="shared" si="176"/>
        <v>3265.32</v>
      </c>
    </row>
    <row r="10401" spans="1:6" s="45" customFormat="1" ht="14.25">
      <c r="A10401" s="230">
        <v>5300998</v>
      </c>
      <c r="B10401" s="22" t="s">
        <v>31</v>
      </c>
      <c r="C10401" s="50" t="s">
        <v>11195</v>
      </c>
      <c r="D10401" s="51" t="s">
        <v>20</v>
      </c>
      <c r="E10401" s="52">
        <v>6406.97</v>
      </c>
      <c r="F10401" s="172">
        <f t="shared" si="176"/>
        <v>6406.97</v>
      </c>
    </row>
    <row r="10402" spans="1:6" s="45" customFormat="1" ht="14.25">
      <c r="A10402" s="230">
        <v>5300997</v>
      </c>
      <c r="B10402" s="22" t="s">
        <v>31</v>
      </c>
      <c r="C10402" s="50" t="s">
        <v>11196</v>
      </c>
      <c r="D10402" s="51" t="s">
        <v>20</v>
      </c>
      <c r="E10402" s="52">
        <v>5334.91</v>
      </c>
      <c r="F10402" s="172">
        <f t="shared" si="176"/>
        <v>5334.91</v>
      </c>
    </row>
    <row r="10403" spans="1:6" s="45" customFormat="1" ht="14.25">
      <c r="A10403" s="230">
        <v>5300999</v>
      </c>
      <c r="B10403" s="22" t="s">
        <v>31</v>
      </c>
      <c r="C10403" s="50" t="s">
        <v>11197</v>
      </c>
      <c r="D10403" s="51" t="s">
        <v>20</v>
      </c>
      <c r="E10403" s="52">
        <v>909.54</v>
      </c>
      <c r="F10403" s="172">
        <f t="shared" si="176"/>
        <v>909.54</v>
      </c>
    </row>
    <row r="10404" spans="1:6" s="45" customFormat="1" ht="14.25">
      <c r="A10404" s="230">
        <v>5301000</v>
      </c>
      <c r="B10404" s="22" t="s">
        <v>31</v>
      </c>
      <c r="C10404" s="50" t="s">
        <v>11198</v>
      </c>
      <c r="D10404" s="51" t="s">
        <v>20</v>
      </c>
      <c r="E10404" s="52">
        <v>1371.12</v>
      </c>
      <c r="F10404" s="172">
        <f t="shared" si="176"/>
        <v>1371.12</v>
      </c>
    </row>
    <row r="10405" spans="1:6" s="45" customFormat="1" ht="14.25">
      <c r="A10405" s="230">
        <v>5301001</v>
      </c>
      <c r="B10405" s="22" t="s">
        <v>31</v>
      </c>
      <c r="C10405" s="50" t="s">
        <v>11199</v>
      </c>
      <c r="D10405" s="51" t="s">
        <v>20</v>
      </c>
      <c r="E10405" s="52">
        <v>639.94000000000005</v>
      </c>
      <c r="F10405" s="172">
        <f t="shared" si="176"/>
        <v>639.94000000000005</v>
      </c>
    </row>
    <row r="10406" spans="1:6" s="45" customFormat="1" ht="14.25">
      <c r="A10406" s="230">
        <v>5301002</v>
      </c>
      <c r="B10406" s="22" t="s">
        <v>31</v>
      </c>
      <c r="C10406" s="50" t="s">
        <v>11200</v>
      </c>
      <c r="D10406" s="51" t="s">
        <v>20</v>
      </c>
      <c r="E10406" s="52">
        <v>400.24</v>
      </c>
      <c r="F10406" s="172">
        <f t="shared" si="176"/>
        <v>400.24</v>
      </c>
    </row>
    <row r="10407" spans="1:6" s="45" customFormat="1" ht="14.25">
      <c r="A10407" s="230">
        <v>5301003</v>
      </c>
      <c r="B10407" s="22" t="s">
        <v>31</v>
      </c>
      <c r="C10407" s="50" t="s">
        <v>11201</v>
      </c>
      <c r="D10407" s="51" t="s">
        <v>20</v>
      </c>
      <c r="E10407" s="52">
        <v>393.83</v>
      </c>
      <c r="F10407" s="172">
        <f t="shared" si="176"/>
        <v>393.83</v>
      </c>
    </row>
    <row r="10408" spans="1:6" s="45" customFormat="1" ht="24">
      <c r="A10408" s="230">
        <v>5301064</v>
      </c>
      <c r="B10408" s="22" t="s">
        <v>31</v>
      </c>
      <c r="C10408" s="50" t="s">
        <v>11202</v>
      </c>
      <c r="D10408" s="51" t="s">
        <v>20</v>
      </c>
      <c r="E10408" s="52">
        <v>610.79999999999995</v>
      </c>
      <c r="F10408" s="172">
        <f t="shared" si="176"/>
        <v>610.79999999999995</v>
      </c>
    </row>
    <row r="10409" spans="1:6" s="45" customFormat="1" ht="24">
      <c r="A10409" s="230">
        <v>5301046</v>
      </c>
      <c r="B10409" s="22" t="s">
        <v>31</v>
      </c>
      <c r="C10409" s="50" t="s">
        <v>11203</v>
      </c>
      <c r="D10409" s="51" t="s">
        <v>20</v>
      </c>
      <c r="E10409" s="52">
        <v>1262.26</v>
      </c>
      <c r="F10409" s="172">
        <f t="shared" si="176"/>
        <v>1262.26</v>
      </c>
    </row>
    <row r="10410" spans="1:6" s="45" customFormat="1" ht="24">
      <c r="A10410" s="230">
        <v>5301065</v>
      </c>
      <c r="B10410" s="22" t="s">
        <v>31</v>
      </c>
      <c r="C10410" s="50" t="s">
        <v>11204</v>
      </c>
      <c r="D10410" s="51" t="s">
        <v>20</v>
      </c>
      <c r="E10410" s="52">
        <v>1080.17</v>
      </c>
      <c r="F10410" s="172">
        <f t="shared" si="176"/>
        <v>1080.17</v>
      </c>
    </row>
    <row r="10411" spans="1:6" s="45" customFormat="1" ht="24">
      <c r="A10411" s="230">
        <v>5301047</v>
      </c>
      <c r="B10411" s="22" t="s">
        <v>31</v>
      </c>
      <c r="C10411" s="50" t="s">
        <v>11205</v>
      </c>
      <c r="D10411" s="51" t="s">
        <v>20</v>
      </c>
      <c r="E10411" s="52">
        <v>2146.11</v>
      </c>
      <c r="F10411" s="172">
        <f t="shared" si="176"/>
        <v>2146.11</v>
      </c>
    </row>
    <row r="10412" spans="1:6" s="45" customFormat="1" ht="24">
      <c r="A10412" s="230">
        <v>5301066</v>
      </c>
      <c r="B10412" s="22" t="s">
        <v>31</v>
      </c>
      <c r="C10412" s="50" t="s">
        <v>11206</v>
      </c>
      <c r="D10412" s="51" t="s">
        <v>20</v>
      </c>
      <c r="E10412" s="52">
        <v>1210.49</v>
      </c>
      <c r="F10412" s="172">
        <f t="shared" si="176"/>
        <v>1210.49</v>
      </c>
    </row>
    <row r="10413" spans="1:6" s="45" customFormat="1" ht="24">
      <c r="A10413" s="230">
        <v>5301048</v>
      </c>
      <c r="B10413" s="22" t="s">
        <v>31</v>
      </c>
      <c r="C10413" s="50" t="s">
        <v>11207</v>
      </c>
      <c r="D10413" s="51" t="s">
        <v>20</v>
      </c>
      <c r="E10413" s="52">
        <v>2336.14</v>
      </c>
      <c r="F10413" s="172">
        <f t="shared" si="176"/>
        <v>2336.14</v>
      </c>
    </row>
    <row r="10414" spans="1:6" s="45" customFormat="1" ht="24">
      <c r="A10414" s="230">
        <v>5301040</v>
      </c>
      <c r="B10414" s="22" t="s">
        <v>31</v>
      </c>
      <c r="C10414" s="50" t="s">
        <v>11208</v>
      </c>
      <c r="D10414" s="51" t="s">
        <v>20</v>
      </c>
      <c r="E10414" s="52">
        <v>2258.81</v>
      </c>
      <c r="F10414" s="172">
        <f t="shared" si="176"/>
        <v>2258.81</v>
      </c>
    </row>
    <row r="10415" spans="1:6" s="45" customFormat="1" ht="14.25">
      <c r="A10415" s="230">
        <v>5301058</v>
      </c>
      <c r="B10415" s="22" t="s">
        <v>31</v>
      </c>
      <c r="C10415" s="50" t="s">
        <v>11209</v>
      </c>
      <c r="D10415" s="51" t="s">
        <v>20</v>
      </c>
      <c r="E10415" s="52">
        <v>1601.32</v>
      </c>
      <c r="F10415" s="172">
        <f t="shared" ref="F10415:F10478" si="177">E10415*$F$5038</f>
        <v>1601.32</v>
      </c>
    </row>
    <row r="10416" spans="1:6" s="45" customFormat="1" ht="24">
      <c r="A10416" s="230">
        <v>5301041</v>
      </c>
      <c r="B10416" s="22" t="s">
        <v>31</v>
      </c>
      <c r="C10416" s="50" t="s">
        <v>11210</v>
      </c>
      <c r="D10416" s="51" t="s">
        <v>20</v>
      </c>
      <c r="E10416" s="52">
        <v>5035.58</v>
      </c>
      <c r="F10416" s="172">
        <f t="shared" si="177"/>
        <v>5035.58</v>
      </c>
    </row>
    <row r="10417" spans="1:6" s="45" customFormat="1" ht="14.25">
      <c r="A10417" s="230">
        <v>5301059</v>
      </c>
      <c r="B10417" s="22" t="s">
        <v>31</v>
      </c>
      <c r="C10417" s="50" t="s">
        <v>11211</v>
      </c>
      <c r="D10417" s="51" t="s">
        <v>20</v>
      </c>
      <c r="E10417" s="52">
        <v>3951.56</v>
      </c>
      <c r="F10417" s="172">
        <f t="shared" si="177"/>
        <v>3951.56</v>
      </c>
    </row>
    <row r="10418" spans="1:6" s="45" customFormat="1" ht="14.25">
      <c r="A10418" s="230">
        <v>5301060</v>
      </c>
      <c r="B10418" s="22" t="s">
        <v>31</v>
      </c>
      <c r="C10418" s="50" t="s">
        <v>11212</v>
      </c>
      <c r="D10418" s="51" t="s">
        <v>20</v>
      </c>
      <c r="E10418" s="52">
        <v>4373.75</v>
      </c>
      <c r="F10418" s="172">
        <f t="shared" si="177"/>
        <v>4373.75</v>
      </c>
    </row>
    <row r="10419" spans="1:6" s="45" customFormat="1" ht="24">
      <c r="A10419" s="230">
        <v>5301042</v>
      </c>
      <c r="B10419" s="22" t="s">
        <v>31</v>
      </c>
      <c r="C10419" s="50" t="s">
        <v>11213</v>
      </c>
      <c r="D10419" s="51" t="s">
        <v>20</v>
      </c>
      <c r="E10419" s="52">
        <v>5518.94</v>
      </c>
      <c r="F10419" s="172">
        <f t="shared" si="177"/>
        <v>5518.94</v>
      </c>
    </row>
    <row r="10420" spans="1:6" s="45" customFormat="1" ht="24">
      <c r="A10420" s="230">
        <v>5301072</v>
      </c>
      <c r="B10420" s="22" t="s">
        <v>31</v>
      </c>
      <c r="C10420" s="50" t="s">
        <v>11214</v>
      </c>
      <c r="D10420" s="51" t="s">
        <v>20</v>
      </c>
      <c r="E10420" s="52">
        <v>5334.25</v>
      </c>
      <c r="F10420" s="172">
        <f t="shared" si="177"/>
        <v>5334.25</v>
      </c>
    </row>
    <row r="10421" spans="1:6" s="45" customFormat="1" ht="24">
      <c r="A10421" s="230">
        <v>5301054</v>
      </c>
      <c r="B10421" s="22" t="s">
        <v>31</v>
      </c>
      <c r="C10421" s="50" t="s">
        <v>11215</v>
      </c>
      <c r="D10421" s="51" t="s">
        <v>20</v>
      </c>
      <c r="E10421" s="52">
        <v>5882.28</v>
      </c>
      <c r="F10421" s="172">
        <f t="shared" si="177"/>
        <v>5882.28</v>
      </c>
    </row>
    <row r="10422" spans="1:6" s="45" customFormat="1" ht="24">
      <c r="A10422" s="230">
        <v>5301070</v>
      </c>
      <c r="B10422" s="22" t="s">
        <v>31</v>
      </c>
      <c r="C10422" s="50" t="s">
        <v>11216</v>
      </c>
      <c r="D10422" s="51" t="s">
        <v>20</v>
      </c>
      <c r="E10422" s="52">
        <v>2420.75</v>
      </c>
      <c r="F10422" s="172">
        <f t="shared" si="177"/>
        <v>2420.75</v>
      </c>
    </row>
    <row r="10423" spans="1:6" s="45" customFormat="1" ht="24">
      <c r="A10423" s="230">
        <v>5301052</v>
      </c>
      <c r="B10423" s="22" t="s">
        <v>31</v>
      </c>
      <c r="C10423" s="50" t="s">
        <v>11217</v>
      </c>
      <c r="D10423" s="51" t="s">
        <v>20</v>
      </c>
      <c r="E10423" s="52">
        <v>2944.68</v>
      </c>
      <c r="F10423" s="172">
        <f t="shared" si="177"/>
        <v>2944.68</v>
      </c>
    </row>
    <row r="10424" spans="1:6" s="45" customFormat="1" ht="24">
      <c r="A10424" s="230">
        <v>5301071</v>
      </c>
      <c r="B10424" s="22" t="s">
        <v>31</v>
      </c>
      <c r="C10424" s="50" t="s">
        <v>11218</v>
      </c>
      <c r="D10424" s="51" t="s">
        <v>20</v>
      </c>
      <c r="E10424" s="52">
        <v>3216.27</v>
      </c>
      <c r="F10424" s="172">
        <f t="shared" si="177"/>
        <v>3216.27</v>
      </c>
    </row>
    <row r="10425" spans="1:6" s="45" customFormat="1" ht="24">
      <c r="A10425" s="230">
        <v>5301053</v>
      </c>
      <c r="B10425" s="22" t="s">
        <v>31</v>
      </c>
      <c r="C10425" s="50" t="s">
        <v>11219</v>
      </c>
      <c r="D10425" s="51" t="s">
        <v>20</v>
      </c>
      <c r="E10425" s="52">
        <v>3740.57</v>
      </c>
      <c r="F10425" s="172">
        <f t="shared" si="177"/>
        <v>3740.57</v>
      </c>
    </row>
    <row r="10426" spans="1:6" s="45" customFormat="1" ht="24">
      <c r="A10426" s="230">
        <v>5301061</v>
      </c>
      <c r="B10426" s="22" t="s">
        <v>31</v>
      </c>
      <c r="C10426" s="50" t="s">
        <v>11220</v>
      </c>
      <c r="D10426" s="51" t="s">
        <v>20</v>
      </c>
      <c r="E10426" s="52">
        <v>189.83</v>
      </c>
      <c r="F10426" s="172">
        <f t="shared" si="177"/>
        <v>189.83</v>
      </c>
    </row>
    <row r="10427" spans="1:6" s="45" customFormat="1" ht="24">
      <c r="A10427" s="230">
        <v>5301043</v>
      </c>
      <c r="B10427" s="22" t="s">
        <v>31</v>
      </c>
      <c r="C10427" s="50" t="s">
        <v>11221</v>
      </c>
      <c r="D10427" s="51" t="s">
        <v>20</v>
      </c>
      <c r="E10427" s="52">
        <v>708.88</v>
      </c>
      <c r="F10427" s="172">
        <f t="shared" si="177"/>
        <v>708.88</v>
      </c>
    </row>
    <row r="10428" spans="1:6" s="45" customFormat="1" ht="24">
      <c r="A10428" s="230">
        <v>5301062</v>
      </c>
      <c r="B10428" s="22" t="s">
        <v>31</v>
      </c>
      <c r="C10428" s="50" t="s">
        <v>11222</v>
      </c>
      <c r="D10428" s="51" t="s">
        <v>20</v>
      </c>
      <c r="E10428" s="52">
        <v>320.07</v>
      </c>
      <c r="F10428" s="172">
        <f t="shared" si="177"/>
        <v>320.07</v>
      </c>
    </row>
    <row r="10429" spans="1:6" s="45" customFormat="1" ht="24">
      <c r="A10429" s="230">
        <v>5301044</v>
      </c>
      <c r="B10429" s="22" t="s">
        <v>31</v>
      </c>
      <c r="C10429" s="50" t="s">
        <v>11223</v>
      </c>
      <c r="D10429" s="51" t="s">
        <v>20</v>
      </c>
      <c r="E10429" s="52">
        <v>1056.48</v>
      </c>
      <c r="F10429" s="172">
        <f t="shared" si="177"/>
        <v>1056.48</v>
      </c>
    </row>
    <row r="10430" spans="1:6" s="45" customFormat="1" ht="24">
      <c r="A10430" s="230">
        <v>5301063</v>
      </c>
      <c r="B10430" s="22" t="s">
        <v>31</v>
      </c>
      <c r="C10430" s="50" t="s">
        <v>11224</v>
      </c>
      <c r="D10430" s="51" t="s">
        <v>20</v>
      </c>
      <c r="E10430" s="52">
        <v>370.91</v>
      </c>
      <c r="F10430" s="172">
        <f t="shared" si="177"/>
        <v>370.91</v>
      </c>
    </row>
    <row r="10431" spans="1:6" s="45" customFormat="1" ht="24">
      <c r="A10431" s="230">
        <v>5301045</v>
      </c>
      <c r="B10431" s="22" t="s">
        <v>31</v>
      </c>
      <c r="C10431" s="50" t="s">
        <v>11225</v>
      </c>
      <c r="D10431" s="51" t="s">
        <v>20</v>
      </c>
      <c r="E10431" s="52">
        <v>1158.96</v>
      </c>
      <c r="F10431" s="172">
        <f t="shared" si="177"/>
        <v>1158.96</v>
      </c>
    </row>
    <row r="10432" spans="1:6" s="45" customFormat="1" ht="24">
      <c r="A10432" s="230">
        <v>5301037</v>
      </c>
      <c r="B10432" s="22" t="s">
        <v>31</v>
      </c>
      <c r="C10432" s="50" t="s">
        <v>11226</v>
      </c>
      <c r="D10432" s="51" t="s">
        <v>20</v>
      </c>
      <c r="E10432" s="52">
        <v>1195.6400000000001</v>
      </c>
      <c r="F10432" s="172">
        <f t="shared" si="177"/>
        <v>1195.6400000000001</v>
      </c>
    </row>
    <row r="10433" spans="1:6" s="45" customFormat="1" ht="14.25">
      <c r="A10433" s="230">
        <v>5301055</v>
      </c>
      <c r="B10433" s="22" t="s">
        <v>31</v>
      </c>
      <c r="C10433" s="50" t="s">
        <v>11227</v>
      </c>
      <c r="D10433" s="51" t="s">
        <v>20</v>
      </c>
      <c r="E10433" s="52">
        <v>673.5</v>
      </c>
      <c r="F10433" s="172">
        <f t="shared" si="177"/>
        <v>673.5</v>
      </c>
    </row>
    <row r="10434" spans="1:6" s="45" customFormat="1" ht="24">
      <c r="A10434" s="230">
        <v>5301038</v>
      </c>
      <c r="B10434" s="22" t="s">
        <v>31</v>
      </c>
      <c r="C10434" s="50" t="s">
        <v>11228</v>
      </c>
      <c r="D10434" s="51" t="s">
        <v>20</v>
      </c>
      <c r="E10434" s="52">
        <v>2477.6</v>
      </c>
      <c r="F10434" s="172">
        <f t="shared" si="177"/>
        <v>2477.6</v>
      </c>
    </row>
    <row r="10435" spans="1:6" s="45" customFormat="1" ht="14.25">
      <c r="A10435" s="230">
        <v>5301056</v>
      </c>
      <c r="B10435" s="22" t="s">
        <v>31</v>
      </c>
      <c r="C10435" s="50" t="s">
        <v>11229</v>
      </c>
      <c r="D10435" s="51" t="s">
        <v>20</v>
      </c>
      <c r="E10435" s="52">
        <v>1731.84</v>
      </c>
      <c r="F10435" s="172">
        <f t="shared" si="177"/>
        <v>1731.84</v>
      </c>
    </row>
    <row r="10436" spans="1:6" s="45" customFormat="1" ht="14.25">
      <c r="A10436" s="230">
        <v>5301057</v>
      </c>
      <c r="B10436" s="22" t="s">
        <v>31</v>
      </c>
      <c r="C10436" s="50" t="s">
        <v>11230</v>
      </c>
      <c r="D10436" s="51" t="s">
        <v>20</v>
      </c>
      <c r="E10436" s="52">
        <v>1925.76</v>
      </c>
      <c r="F10436" s="172">
        <f t="shared" si="177"/>
        <v>1925.76</v>
      </c>
    </row>
    <row r="10437" spans="1:6" s="45" customFormat="1" ht="24">
      <c r="A10437" s="230">
        <v>5301039</v>
      </c>
      <c r="B10437" s="22" t="s">
        <v>31</v>
      </c>
      <c r="C10437" s="50" t="s">
        <v>11231</v>
      </c>
      <c r="D10437" s="51" t="s">
        <v>20</v>
      </c>
      <c r="E10437" s="52">
        <v>2724.43</v>
      </c>
      <c r="F10437" s="172">
        <f t="shared" si="177"/>
        <v>2724.43</v>
      </c>
    </row>
    <row r="10438" spans="1:6" s="45" customFormat="1" ht="24">
      <c r="A10438" s="230">
        <v>5301069</v>
      </c>
      <c r="B10438" s="22" t="s">
        <v>31</v>
      </c>
      <c r="C10438" s="50" t="s">
        <v>11232</v>
      </c>
      <c r="D10438" s="51" t="s">
        <v>20</v>
      </c>
      <c r="E10438" s="52">
        <v>2421.58</v>
      </c>
      <c r="F10438" s="172">
        <f t="shared" si="177"/>
        <v>2421.58</v>
      </c>
    </row>
    <row r="10439" spans="1:6" s="45" customFormat="1" ht="24">
      <c r="A10439" s="230">
        <v>5301051</v>
      </c>
      <c r="B10439" s="22" t="s">
        <v>31</v>
      </c>
      <c r="C10439" s="50" t="s">
        <v>11233</v>
      </c>
      <c r="D10439" s="51" t="s">
        <v>20</v>
      </c>
      <c r="E10439" s="52">
        <v>2872.86</v>
      </c>
      <c r="F10439" s="172">
        <f t="shared" si="177"/>
        <v>2872.86</v>
      </c>
    </row>
    <row r="10440" spans="1:6" s="45" customFormat="1" ht="24">
      <c r="A10440" s="230">
        <v>5301067</v>
      </c>
      <c r="B10440" s="22" t="s">
        <v>31</v>
      </c>
      <c r="C10440" s="50" t="s">
        <v>11234</v>
      </c>
      <c r="D10440" s="51" t="s">
        <v>20</v>
      </c>
      <c r="E10440" s="52">
        <v>1093.4000000000001</v>
      </c>
      <c r="F10440" s="172">
        <f t="shared" si="177"/>
        <v>1093.4000000000001</v>
      </c>
    </row>
    <row r="10441" spans="1:6" s="45" customFormat="1" ht="24">
      <c r="A10441" s="230">
        <v>5301049</v>
      </c>
      <c r="B10441" s="22" t="s">
        <v>31</v>
      </c>
      <c r="C10441" s="50" t="s">
        <v>11235</v>
      </c>
      <c r="D10441" s="51" t="s">
        <v>20</v>
      </c>
      <c r="E10441" s="52">
        <v>1543.85</v>
      </c>
      <c r="F10441" s="172">
        <f t="shared" si="177"/>
        <v>1543.85</v>
      </c>
    </row>
    <row r="10442" spans="1:6" s="45" customFormat="1" ht="24">
      <c r="A10442" s="230">
        <v>5301068</v>
      </c>
      <c r="B10442" s="22" t="s">
        <v>31</v>
      </c>
      <c r="C10442" s="50" t="s">
        <v>11236</v>
      </c>
      <c r="D10442" s="51" t="s">
        <v>20</v>
      </c>
      <c r="E10442" s="52">
        <v>1383.57</v>
      </c>
      <c r="F10442" s="172">
        <f t="shared" si="177"/>
        <v>1383.57</v>
      </c>
    </row>
    <row r="10443" spans="1:6" s="45" customFormat="1" ht="24">
      <c r="A10443" s="230">
        <v>5301050</v>
      </c>
      <c r="B10443" s="22" t="s">
        <v>31</v>
      </c>
      <c r="C10443" s="50" t="s">
        <v>11237</v>
      </c>
      <c r="D10443" s="51" t="s">
        <v>20</v>
      </c>
      <c r="E10443" s="52">
        <v>1834.2</v>
      </c>
      <c r="F10443" s="172">
        <f t="shared" si="177"/>
        <v>1834.2</v>
      </c>
    </row>
    <row r="10444" spans="1:6" s="45" customFormat="1" ht="14.25">
      <c r="A10444" s="230">
        <v>5301022</v>
      </c>
      <c r="B10444" s="22" t="s">
        <v>31</v>
      </c>
      <c r="C10444" s="50" t="s">
        <v>11238</v>
      </c>
      <c r="D10444" s="51" t="s">
        <v>20</v>
      </c>
      <c r="E10444" s="52">
        <v>976.72</v>
      </c>
      <c r="F10444" s="172">
        <f t="shared" si="177"/>
        <v>976.72</v>
      </c>
    </row>
    <row r="10445" spans="1:6" s="45" customFormat="1" ht="14.25">
      <c r="A10445" s="230">
        <v>5301021</v>
      </c>
      <c r="B10445" s="22" t="s">
        <v>31</v>
      </c>
      <c r="C10445" s="50" t="s">
        <v>11239</v>
      </c>
      <c r="D10445" s="51" t="s">
        <v>20</v>
      </c>
      <c r="E10445" s="52">
        <v>620.79999999999995</v>
      </c>
      <c r="F10445" s="172">
        <f t="shared" si="177"/>
        <v>620.79999999999995</v>
      </c>
    </row>
    <row r="10446" spans="1:6" s="45" customFormat="1" ht="14.25">
      <c r="A10446" s="230">
        <v>5301020</v>
      </c>
      <c r="B10446" s="22" t="s">
        <v>31</v>
      </c>
      <c r="C10446" s="50" t="s">
        <v>11240</v>
      </c>
      <c r="D10446" s="51" t="s">
        <v>21</v>
      </c>
      <c r="E10446" s="52">
        <v>326.67</v>
      </c>
      <c r="F10446" s="172">
        <f t="shared" si="177"/>
        <v>326.67</v>
      </c>
    </row>
    <row r="10447" spans="1:6" s="45" customFormat="1" ht="14.25">
      <c r="A10447" s="230">
        <v>5301018</v>
      </c>
      <c r="B10447" s="22" t="s">
        <v>31</v>
      </c>
      <c r="C10447" s="50" t="s">
        <v>11241</v>
      </c>
      <c r="D10447" s="51" t="s">
        <v>21</v>
      </c>
      <c r="E10447" s="52">
        <v>91.84</v>
      </c>
      <c r="F10447" s="172">
        <f t="shared" si="177"/>
        <v>91.84</v>
      </c>
    </row>
    <row r="10448" spans="1:6" s="45" customFormat="1" ht="14.25">
      <c r="A10448" s="230">
        <v>5301019</v>
      </c>
      <c r="B10448" s="22" t="s">
        <v>31</v>
      </c>
      <c r="C10448" s="50" t="s">
        <v>11242</v>
      </c>
      <c r="D10448" s="51" t="s">
        <v>21</v>
      </c>
      <c r="E10448" s="52">
        <v>211.87</v>
      </c>
      <c r="F10448" s="172">
        <f t="shared" si="177"/>
        <v>211.87</v>
      </c>
    </row>
    <row r="10449" spans="1:6" s="45" customFormat="1" ht="14.25">
      <c r="A10449" s="230">
        <v>5301077</v>
      </c>
      <c r="B10449" s="22" t="s">
        <v>31</v>
      </c>
      <c r="C10449" s="50" t="s">
        <v>11243</v>
      </c>
      <c r="D10449" s="51" t="s">
        <v>20</v>
      </c>
      <c r="E10449" s="52">
        <v>5201.8599999999997</v>
      </c>
      <c r="F10449" s="172">
        <f t="shared" si="177"/>
        <v>5201.8599999999997</v>
      </c>
    </row>
    <row r="10450" spans="1:6" s="45" customFormat="1" ht="14.25">
      <c r="A10450" s="230">
        <v>5301078</v>
      </c>
      <c r="B10450" s="22" t="s">
        <v>31</v>
      </c>
      <c r="C10450" s="50" t="s">
        <v>11244</v>
      </c>
      <c r="D10450" s="51" t="s">
        <v>20</v>
      </c>
      <c r="E10450" s="52">
        <v>5858.26</v>
      </c>
      <c r="F10450" s="172">
        <f t="shared" si="177"/>
        <v>5858.26</v>
      </c>
    </row>
    <row r="10451" spans="1:6" s="45" customFormat="1" ht="14.25">
      <c r="A10451" s="230">
        <v>5301079</v>
      </c>
      <c r="B10451" s="22" t="s">
        <v>31</v>
      </c>
      <c r="C10451" s="50" t="s">
        <v>11245</v>
      </c>
      <c r="D10451" s="51" t="s">
        <v>20</v>
      </c>
      <c r="E10451" s="52">
        <v>8331.66</v>
      </c>
      <c r="F10451" s="172">
        <f t="shared" si="177"/>
        <v>8331.66</v>
      </c>
    </row>
    <row r="10452" spans="1:6" s="45" customFormat="1" ht="14.25">
      <c r="A10452" s="230">
        <v>5301080</v>
      </c>
      <c r="B10452" s="22" t="s">
        <v>31</v>
      </c>
      <c r="C10452" s="50" t="s">
        <v>11246</v>
      </c>
      <c r="D10452" s="51" t="s">
        <v>20</v>
      </c>
      <c r="E10452" s="52">
        <v>9964.17</v>
      </c>
      <c r="F10452" s="172">
        <f t="shared" si="177"/>
        <v>9964.17</v>
      </c>
    </row>
    <row r="10453" spans="1:6" s="45" customFormat="1" ht="14.25">
      <c r="A10453" s="230">
        <v>5301081</v>
      </c>
      <c r="B10453" s="22" t="s">
        <v>31</v>
      </c>
      <c r="C10453" s="50" t="s">
        <v>11247</v>
      </c>
      <c r="D10453" s="51" t="s">
        <v>20</v>
      </c>
      <c r="E10453" s="52">
        <v>12202.86</v>
      </c>
      <c r="F10453" s="172">
        <f t="shared" si="177"/>
        <v>12202.86</v>
      </c>
    </row>
    <row r="10454" spans="1:6" s="45" customFormat="1" ht="14.25">
      <c r="A10454" s="230">
        <v>5301023</v>
      </c>
      <c r="B10454" s="22" t="s">
        <v>31</v>
      </c>
      <c r="C10454" s="50" t="s">
        <v>11248</v>
      </c>
      <c r="D10454" s="51" t="s">
        <v>20</v>
      </c>
      <c r="E10454" s="52">
        <v>4021.29</v>
      </c>
      <c r="F10454" s="172">
        <f t="shared" si="177"/>
        <v>4021.29</v>
      </c>
    </row>
    <row r="10455" spans="1:6" s="45" customFormat="1" ht="14.25">
      <c r="A10455" s="230">
        <v>5301024</v>
      </c>
      <c r="B10455" s="22" t="s">
        <v>31</v>
      </c>
      <c r="C10455" s="50" t="s">
        <v>11249</v>
      </c>
      <c r="D10455" s="51" t="s">
        <v>20</v>
      </c>
      <c r="E10455" s="52">
        <v>4677.6899999999996</v>
      </c>
      <c r="F10455" s="172">
        <f t="shared" si="177"/>
        <v>4677.6899999999996</v>
      </c>
    </row>
    <row r="10456" spans="1:6" s="45" customFormat="1" ht="14.25">
      <c r="A10456" s="230">
        <v>5301025</v>
      </c>
      <c r="B10456" s="22" t="s">
        <v>31</v>
      </c>
      <c r="C10456" s="50" t="s">
        <v>11250</v>
      </c>
      <c r="D10456" s="51" t="s">
        <v>20</v>
      </c>
      <c r="E10456" s="52">
        <v>7151.09</v>
      </c>
      <c r="F10456" s="172">
        <f t="shared" si="177"/>
        <v>7151.09</v>
      </c>
    </row>
    <row r="10457" spans="1:6" s="45" customFormat="1" ht="14.25">
      <c r="A10457" s="230">
        <v>5301026</v>
      </c>
      <c r="B10457" s="22" t="s">
        <v>31</v>
      </c>
      <c r="C10457" s="50" t="s">
        <v>11251</v>
      </c>
      <c r="D10457" s="51" t="s">
        <v>20</v>
      </c>
      <c r="E10457" s="52">
        <v>8783.6</v>
      </c>
      <c r="F10457" s="172">
        <f t="shared" si="177"/>
        <v>8783.6</v>
      </c>
    </row>
    <row r="10458" spans="1:6" s="45" customFormat="1" ht="14.25">
      <c r="A10458" s="230">
        <v>5301027</v>
      </c>
      <c r="B10458" s="22" t="s">
        <v>31</v>
      </c>
      <c r="C10458" s="50" t="s">
        <v>11252</v>
      </c>
      <c r="D10458" s="51" t="s">
        <v>20</v>
      </c>
      <c r="E10458" s="52">
        <v>11022.29</v>
      </c>
      <c r="F10458" s="172">
        <f t="shared" si="177"/>
        <v>11022.29</v>
      </c>
    </row>
    <row r="10459" spans="1:6" s="45" customFormat="1" ht="14.25">
      <c r="A10459" s="230">
        <v>5301028</v>
      </c>
      <c r="B10459" s="22" t="s">
        <v>31</v>
      </c>
      <c r="C10459" s="50" t="s">
        <v>11253</v>
      </c>
      <c r="D10459" s="51" t="s">
        <v>20</v>
      </c>
      <c r="E10459" s="52">
        <v>3962.27</v>
      </c>
      <c r="F10459" s="172">
        <f t="shared" si="177"/>
        <v>3962.27</v>
      </c>
    </row>
    <row r="10460" spans="1:6" s="45" customFormat="1" ht="24">
      <c r="A10460" s="230">
        <v>5301082</v>
      </c>
      <c r="B10460" s="22" t="s">
        <v>31</v>
      </c>
      <c r="C10460" s="50" t="s">
        <v>11254</v>
      </c>
      <c r="D10460" s="51" t="s">
        <v>20</v>
      </c>
      <c r="E10460" s="52">
        <v>5050.74</v>
      </c>
      <c r="F10460" s="172">
        <f t="shared" si="177"/>
        <v>5050.74</v>
      </c>
    </row>
    <row r="10461" spans="1:6" s="45" customFormat="1" ht="14.25">
      <c r="A10461" s="230">
        <v>5301029</v>
      </c>
      <c r="B10461" s="22" t="s">
        <v>31</v>
      </c>
      <c r="C10461" s="50" t="s">
        <v>11255</v>
      </c>
      <c r="D10461" s="51" t="s">
        <v>20</v>
      </c>
      <c r="E10461" s="52">
        <v>4618.68</v>
      </c>
      <c r="F10461" s="172">
        <f t="shared" si="177"/>
        <v>4618.68</v>
      </c>
    </row>
    <row r="10462" spans="1:6" s="45" customFormat="1" ht="24">
      <c r="A10462" s="230">
        <v>5301083</v>
      </c>
      <c r="B10462" s="22" t="s">
        <v>31</v>
      </c>
      <c r="C10462" s="50" t="s">
        <v>11256</v>
      </c>
      <c r="D10462" s="51" t="s">
        <v>20</v>
      </c>
      <c r="E10462" s="52">
        <v>5707.15</v>
      </c>
      <c r="F10462" s="172">
        <f t="shared" si="177"/>
        <v>5707.15</v>
      </c>
    </row>
    <row r="10463" spans="1:6" s="45" customFormat="1" ht="14.25">
      <c r="A10463" s="230">
        <v>5301030</v>
      </c>
      <c r="B10463" s="22" t="s">
        <v>31</v>
      </c>
      <c r="C10463" s="50" t="s">
        <v>11257</v>
      </c>
      <c r="D10463" s="51" t="s">
        <v>20</v>
      </c>
      <c r="E10463" s="52">
        <v>7092.07</v>
      </c>
      <c r="F10463" s="172">
        <f t="shared" si="177"/>
        <v>7092.07</v>
      </c>
    </row>
    <row r="10464" spans="1:6" s="45" customFormat="1" ht="24">
      <c r="A10464" s="230">
        <v>5301084</v>
      </c>
      <c r="B10464" s="22" t="s">
        <v>31</v>
      </c>
      <c r="C10464" s="50" t="s">
        <v>11258</v>
      </c>
      <c r="D10464" s="51" t="s">
        <v>20</v>
      </c>
      <c r="E10464" s="52">
        <v>8180.55</v>
      </c>
      <c r="F10464" s="172">
        <f t="shared" si="177"/>
        <v>8180.55</v>
      </c>
    </row>
    <row r="10465" spans="1:6" s="45" customFormat="1" ht="14.25">
      <c r="A10465" s="230">
        <v>5301031</v>
      </c>
      <c r="B10465" s="22" t="s">
        <v>31</v>
      </c>
      <c r="C10465" s="50" t="s">
        <v>11259</v>
      </c>
      <c r="D10465" s="51" t="s">
        <v>20</v>
      </c>
      <c r="E10465" s="52">
        <v>8724.58</v>
      </c>
      <c r="F10465" s="172">
        <f t="shared" si="177"/>
        <v>8724.58</v>
      </c>
    </row>
    <row r="10466" spans="1:6" s="45" customFormat="1" ht="24">
      <c r="A10466" s="230">
        <v>5301085</v>
      </c>
      <c r="B10466" s="22" t="s">
        <v>31</v>
      </c>
      <c r="C10466" s="50" t="s">
        <v>11260</v>
      </c>
      <c r="D10466" s="51" t="s">
        <v>20</v>
      </c>
      <c r="E10466" s="52">
        <v>9813.0499999999993</v>
      </c>
      <c r="F10466" s="172">
        <f t="shared" si="177"/>
        <v>9813.0499999999993</v>
      </c>
    </row>
    <row r="10467" spans="1:6" s="45" customFormat="1" ht="14.25">
      <c r="A10467" s="230">
        <v>5301032</v>
      </c>
      <c r="B10467" s="22" t="s">
        <v>31</v>
      </c>
      <c r="C10467" s="50" t="s">
        <v>11261</v>
      </c>
      <c r="D10467" s="51" t="s">
        <v>20</v>
      </c>
      <c r="E10467" s="52">
        <v>10963.28</v>
      </c>
      <c r="F10467" s="172">
        <f t="shared" si="177"/>
        <v>10963.28</v>
      </c>
    </row>
    <row r="10468" spans="1:6" s="45" customFormat="1" ht="24">
      <c r="A10468" s="230">
        <v>5301086</v>
      </c>
      <c r="B10468" s="22" t="s">
        <v>31</v>
      </c>
      <c r="C10468" s="50" t="s">
        <v>11262</v>
      </c>
      <c r="D10468" s="51" t="s">
        <v>20</v>
      </c>
      <c r="E10468" s="52">
        <v>12051.75</v>
      </c>
      <c r="F10468" s="172">
        <f t="shared" si="177"/>
        <v>12051.75</v>
      </c>
    </row>
    <row r="10469" spans="1:6" s="45" customFormat="1" ht="14.25">
      <c r="A10469" s="230">
        <v>5301033</v>
      </c>
      <c r="B10469" s="22" t="s">
        <v>31</v>
      </c>
      <c r="C10469" s="50" t="s">
        <v>11263</v>
      </c>
      <c r="D10469" s="51" t="s">
        <v>20</v>
      </c>
      <c r="E10469" s="52">
        <v>74.2</v>
      </c>
      <c r="F10469" s="172">
        <f t="shared" si="177"/>
        <v>74.2</v>
      </c>
    </row>
    <row r="10470" spans="1:6" s="45" customFormat="1" ht="14.25">
      <c r="A10470" s="230">
        <v>5301034</v>
      </c>
      <c r="B10470" s="22" t="s">
        <v>31</v>
      </c>
      <c r="C10470" s="50" t="s">
        <v>11264</v>
      </c>
      <c r="D10470" s="51" t="s">
        <v>20</v>
      </c>
      <c r="E10470" s="52">
        <v>576.07000000000005</v>
      </c>
      <c r="F10470" s="172">
        <f t="shared" si="177"/>
        <v>576.07000000000005</v>
      </c>
    </row>
    <row r="10471" spans="1:6" s="45" customFormat="1" ht="14.25">
      <c r="A10471" s="230">
        <v>5301073</v>
      </c>
      <c r="B10471" s="22" t="s">
        <v>31</v>
      </c>
      <c r="C10471" s="50" t="s">
        <v>11265</v>
      </c>
      <c r="D10471" s="51" t="s">
        <v>20</v>
      </c>
      <c r="E10471" s="52">
        <v>458.97</v>
      </c>
      <c r="F10471" s="172">
        <f t="shared" si="177"/>
        <v>458.97</v>
      </c>
    </row>
    <row r="10472" spans="1:6" s="45" customFormat="1" ht="14.25">
      <c r="A10472" s="230">
        <v>5301074</v>
      </c>
      <c r="B10472" s="22" t="s">
        <v>31</v>
      </c>
      <c r="C10472" s="50" t="s">
        <v>11266</v>
      </c>
      <c r="D10472" s="51" t="s">
        <v>20</v>
      </c>
      <c r="E10472" s="52">
        <v>1654.72</v>
      </c>
      <c r="F10472" s="172">
        <f t="shared" si="177"/>
        <v>1654.72</v>
      </c>
    </row>
    <row r="10473" spans="1:6" s="45" customFormat="1" ht="14.25">
      <c r="A10473" s="230">
        <v>5301015</v>
      </c>
      <c r="B10473" s="22" t="s">
        <v>31</v>
      </c>
      <c r="C10473" s="50" t="s">
        <v>11267</v>
      </c>
      <c r="D10473" s="51" t="s">
        <v>20</v>
      </c>
      <c r="E10473" s="52">
        <v>1056.06</v>
      </c>
      <c r="F10473" s="172">
        <f t="shared" si="177"/>
        <v>1056.06</v>
      </c>
    </row>
    <row r="10474" spans="1:6" s="45" customFormat="1" ht="14.25">
      <c r="A10474" s="230">
        <v>5300992</v>
      </c>
      <c r="B10474" s="22" t="s">
        <v>31</v>
      </c>
      <c r="C10474" s="50" t="s">
        <v>11268</v>
      </c>
      <c r="D10474" s="51" t="s">
        <v>45</v>
      </c>
      <c r="E10474" s="52">
        <v>13.53</v>
      </c>
      <c r="F10474" s="172">
        <f t="shared" si="177"/>
        <v>13.53</v>
      </c>
    </row>
    <row r="10475" spans="1:6" s="45" customFormat="1" ht="24">
      <c r="A10475" s="230">
        <v>5300994</v>
      </c>
      <c r="B10475" s="22" t="s">
        <v>31</v>
      </c>
      <c r="C10475" s="50" t="s">
        <v>11269</v>
      </c>
      <c r="D10475" s="51" t="s">
        <v>45</v>
      </c>
      <c r="E10475" s="52">
        <v>14.92</v>
      </c>
      <c r="F10475" s="172">
        <f t="shared" si="177"/>
        <v>14.92</v>
      </c>
    </row>
    <row r="10476" spans="1:6" s="45" customFormat="1" ht="14.25">
      <c r="A10476" s="230">
        <v>5300993</v>
      </c>
      <c r="B10476" s="22" t="s">
        <v>31</v>
      </c>
      <c r="C10476" s="50" t="s">
        <v>11270</v>
      </c>
      <c r="D10476" s="51" t="s">
        <v>45</v>
      </c>
      <c r="E10476" s="52">
        <v>9.64</v>
      </c>
      <c r="F10476" s="172">
        <f t="shared" si="177"/>
        <v>9.64</v>
      </c>
    </row>
    <row r="10477" spans="1:6" s="45" customFormat="1" ht="14.25">
      <c r="A10477" s="230">
        <v>5301088</v>
      </c>
      <c r="B10477" s="22" t="s">
        <v>31</v>
      </c>
      <c r="C10477" s="50" t="s">
        <v>11271</v>
      </c>
      <c r="D10477" s="51" t="s">
        <v>20</v>
      </c>
      <c r="E10477" s="52">
        <v>337.9</v>
      </c>
      <c r="F10477" s="172">
        <f t="shared" si="177"/>
        <v>337.9</v>
      </c>
    </row>
    <row r="10478" spans="1:6" s="45" customFormat="1" ht="14.25">
      <c r="A10478" s="230">
        <v>5301004</v>
      </c>
      <c r="B10478" s="22" t="s">
        <v>31</v>
      </c>
      <c r="C10478" s="50" t="s">
        <v>11272</v>
      </c>
      <c r="D10478" s="51" t="s">
        <v>20</v>
      </c>
      <c r="E10478" s="52">
        <v>480.16</v>
      </c>
      <c r="F10478" s="172">
        <f t="shared" si="177"/>
        <v>480.16</v>
      </c>
    </row>
    <row r="10479" spans="1:6" s="45" customFormat="1" ht="14.25">
      <c r="A10479" s="230">
        <v>5301087</v>
      </c>
      <c r="B10479" s="22" t="s">
        <v>31</v>
      </c>
      <c r="C10479" s="50" t="s">
        <v>11273</v>
      </c>
      <c r="D10479" s="51" t="s">
        <v>20</v>
      </c>
      <c r="E10479" s="52">
        <v>199.27</v>
      </c>
      <c r="F10479" s="172">
        <f t="shared" ref="F10479:F10542" si="178">E10479*$F$5038</f>
        <v>199.27</v>
      </c>
    </row>
    <row r="10480" spans="1:6" s="45" customFormat="1" ht="14.25">
      <c r="A10480" s="230">
        <v>5301005</v>
      </c>
      <c r="B10480" s="22" t="s">
        <v>31</v>
      </c>
      <c r="C10480" s="50" t="s">
        <v>11274</v>
      </c>
      <c r="D10480" s="51" t="s">
        <v>20</v>
      </c>
      <c r="E10480" s="52">
        <v>417.7</v>
      </c>
      <c r="F10480" s="172">
        <f t="shared" si="178"/>
        <v>417.7</v>
      </c>
    </row>
    <row r="10481" spans="1:6" s="45" customFormat="1" ht="14.25">
      <c r="A10481" s="230">
        <v>5301006</v>
      </c>
      <c r="B10481" s="22" t="s">
        <v>31</v>
      </c>
      <c r="C10481" s="50" t="s">
        <v>11275</v>
      </c>
      <c r="D10481" s="51" t="s">
        <v>20</v>
      </c>
      <c r="E10481" s="52">
        <v>514.91</v>
      </c>
      <c r="F10481" s="172">
        <f t="shared" si="178"/>
        <v>514.91</v>
      </c>
    </row>
    <row r="10482" spans="1:6" s="45" customFormat="1" ht="14.25">
      <c r="A10482" s="230">
        <v>5301008</v>
      </c>
      <c r="B10482" s="22" t="s">
        <v>31</v>
      </c>
      <c r="C10482" s="50" t="s">
        <v>11276</v>
      </c>
      <c r="D10482" s="51" t="s">
        <v>20</v>
      </c>
      <c r="E10482" s="52">
        <v>930.03</v>
      </c>
      <c r="F10482" s="172">
        <f t="shared" si="178"/>
        <v>930.03</v>
      </c>
    </row>
    <row r="10483" spans="1:6" s="45" customFormat="1" ht="14.25">
      <c r="A10483" s="230">
        <v>5301007</v>
      </c>
      <c r="B10483" s="22" t="s">
        <v>31</v>
      </c>
      <c r="C10483" s="50" t="s">
        <v>11277</v>
      </c>
      <c r="D10483" s="51" t="s">
        <v>20</v>
      </c>
      <c r="E10483" s="52">
        <v>849.42</v>
      </c>
      <c r="F10483" s="172">
        <f t="shared" si="178"/>
        <v>849.42</v>
      </c>
    </row>
    <row r="10484" spans="1:6" s="45" customFormat="1" ht="14.25">
      <c r="A10484" s="230">
        <v>5301009</v>
      </c>
      <c r="B10484" s="22" t="s">
        <v>31</v>
      </c>
      <c r="C10484" s="50" t="s">
        <v>11278</v>
      </c>
      <c r="D10484" s="51" t="s">
        <v>20</v>
      </c>
      <c r="E10484" s="52">
        <v>262.61</v>
      </c>
      <c r="F10484" s="172">
        <f t="shared" si="178"/>
        <v>262.61</v>
      </c>
    </row>
    <row r="10485" spans="1:6" s="45" customFormat="1" ht="14.25">
      <c r="A10485" s="230">
        <v>5301010</v>
      </c>
      <c r="B10485" s="22" t="s">
        <v>31</v>
      </c>
      <c r="C10485" s="50" t="s">
        <v>11279</v>
      </c>
      <c r="D10485" s="51" t="s">
        <v>20</v>
      </c>
      <c r="E10485" s="52">
        <v>400.95</v>
      </c>
      <c r="F10485" s="172">
        <f t="shared" si="178"/>
        <v>400.95</v>
      </c>
    </row>
    <row r="10486" spans="1:6" s="45" customFormat="1" ht="14.25">
      <c r="A10486" s="230">
        <v>5301011</v>
      </c>
      <c r="B10486" s="22" t="s">
        <v>31</v>
      </c>
      <c r="C10486" s="50" t="s">
        <v>11280</v>
      </c>
      <c r="D10486" s="51" t="s">
        <v>20</v>
      </c>
      <c r="E10486" s="52">
        <v>323.35000000000002</v>
      </c>
      <c r="F10486" s="172">
        <f t="shared" si="178"/>
        <v>323.35000000000002</v>
      </c>
    </row>
    <row r="10487" spans="1:6" s="45" customFormat="1" ht="14.25">
      <c r="A10487" s="230">
        <v>5301012</v>
      </c>
      <c r="B10487" s="22" t="s">
        <v>31</v>
      </c>
      <c r="C10487" s="50" t="s">
        <v>11281</v>
      </c>
      <c r="D10487" s="51" t="s">
        <v>20</v>
      </c>
      <c r="E10487" s="52">
        <v>227.94</v>
      </c>
      <c r="F10487" s="172">
        <f t="shared" si="178"/>
        <v>227.94</v>
      </c>
    </row>
    <row r="10488" spans="1:6" s="45" customFormat="1" ht="14.25">
      <c r="A10488" s="230">
        <v>5301013</v>
      </c>
      <c r="B10488" s="22" t="s">
        <v>31</v>
      </c>
      <c r="C10488" s="50" t="s">
        <v>11282</v>
      </c>
      <c r="D10488" s="51" t="s">
        <v>20</v>
      </c>
      <c r="E10488" s="52">
        <v>194.66</v>
      </c>
      <c r="F10488" s="172">
        <f t="shared" si="178"/>
        <v>194.66</v>
      </c>
    </row>
    <row r="10489" spans="1:6" s="45" customFormat="1" ht="14.25">
      <c r="A10489" s="230">
        <v>5301016</v>
      </c>
      <c r="B10489" s="22" t="s">
        <v>31</v>
      </c>
      <c r="C10489" s="50" t="s">
        <v>11283</v>
      </c>
      <c r="D10489" s="51" t="s">
        <v>20</v>
      </c>
      <c r="E10489" s="52">
        <v>1748.42</v>
      </c>
      <c r="F10489" s="172">
        <f t="shared" si="178"/>
        <v>1748.42</v>
      </c>
    </row>
    <row r="10490" spans="1:6" s="45" customFormat="1" ht="14.25">
      <c r="A10490" s="230">
        <v>5301017</v>
      </c>
      <c r="B10490" s="22" t="s">
        <v>31</v>
      </c>
      <c r="C10490" s="50" t="s">
        <v>11284</v>
      </c>
      <c r="D10490" s="51" t="s">
        <v>20</v>
      </c>
      <c r="E10490" s="52">
        <v>1278.33</v>
      </c>
      <c r="F10490" s="172">
        <f t="shared" si="178"/>
        <v>1278.33</v>
      </c>
    </row>
    <row r="10491" spans="1:6" s="45" customFormat="1" ht="14.25">
      <c r="A10491" s="230">
        <v>5301035</v>
      </c>
      <c r="B10491" s="22" t="s">
        <v>31</v>
      </c>
      <c r="C10491" s="50" t="s">
        <v>11285</v>
      </c>
      <c r="D10491" s="51" t="s">
        <v>20</v>
      </c>
      <c r="E10491" s="52">
        <v>107.38</v>
      </c>
      <c r="F10491" s="172">
        <f t="shared" si="178"/>
        <v>107.38</v>
      </c>
    </row>
    <row r="10492" spans="1:6" s="45" customFormat="1" ht="14.25">
      <c r="A10492" s="230">
        <v>5301036</v>
      </c>
      <c r="B10492" s="22" t="s">
        <v>31</v>
      </c>
      <c r="C10492" s="50" t="s">
        <v>11286</v>
      </c>
      <c r="D10492" s="51" t="s">
        <v>20</v>
      </c>
      <c r="E10492" s="52">
        <v>1152.1400000000001</v>
      </c>
      <c r="F10492" s="172">
        <f t="shared" si="178"/>
        <v>1152.1400000000001</v>
      </c>
    </row>
    <row r="10493" spans="1:6" s="45" customFormat="1" ht="14.25">
      <c r="A10493" s="230">
        <v>5301075</v>
      </c>
      <c r="B10493" s="22" t="s">
        <v>31</v>
      </c>
      <c r="C10493" s="50" t="s">
        <v>11287</v>
      </c>
      <c r="D10493" s="51" t="s">
        <v>20</v>
      </c>
      <c r="E10493" s="52">
        <v>526.99</v>
      </c>
      <c r="F10493" s="172">
        <f t="shared" si="178"/>
        <v>526.99</v>
      </c>
    </row>
    <row r="10494" spans="1:6" s="45" customFormat="1" ht="14.25">
      <c r="A10494" s="230">
        <v>5301076</v>
      </c>
      <c r="B10494" s="22" t="s">
        <v>31</v>
      </c>
      <c r="C10494" s="50" t="s">
        <v>11288</v>
      </c>
      <c r="D10494" s="51" t="s">
        <v>20</v>
      </c>
      <c r="E10494" s="52">
        <v>1828.68</v>
      </c>
      <c r="F10494" s="172">
        <f t="shared" si="178"/>
        <v>1828.68</v>
      </c>
    </row>
    <row r="10495" spans="1:6" s="45" customFormat="1" ht="14.25">
      <c r="A10495" s="230">
        <v>5405977</v>
      </c>
      <c r="B10495" s="22" t="s">
        <v>31</v>
      </c>
      <c r="C10495" s="50" t="s">
        <v>11289</v>
      </c>
      <c r="D10495" s="51" t="s">
        <v>44</v>
      </c>
      <c r="E10495" s="52">
        <v>38.18</v>
      </c>
      <c r="F10495" s="172">
        <f t="shared" si="178"/>
        <v>38.18</v>
      </c>
    </row>
    <row r="10496" spans="1:6" s="45" customFormat="1" ht="14.25">
      <c r="A10496" s="230">
        <v>5406044</v>
      </c>
      <c r="B10496" s="22" t="s">
        <v>31</v>
      </c>
      <c r="C10496" s="50" t="s">
        <v>11290</v>
      </c>
      <c r="D10496" s="51" t="s">
        <v>44</v>
      </c>
      <c r="E10496" s="52">
        <v>216.76</v>
      </c>
      <c r="F10496" s="172">
        <f t="shared" si="178"/>
        <v>216.76</v>
      </c>
    </row>
    <row r="10497" spans="1:6" s="45" customFormat="1" ht="14.25">
      <c r="A10497" s="230">
        <v>5406045</v>
      </c>
      <c r="B10497" s="22" t="s">
        <v>31</v>
      </c>
      <c r="C10497" s="50" t="s">
        <v>11291</v>
      </c>
      <c r="D10497" s="51" t="s">
        <v>44</v>
      </c>
      <c r="E10497" s="52">
        <v>230.55</v>
      </c>
      <c r="F10497" s="172">
        <f t="shared" si="178"/>
        <v>230.55</v>
      </c>
    </row>
    <row r="10498" spans="1:6" s="45" customFormat="1" ht="14.25">
      <c r="A10498" s="230">
        <v>5406046</v>
      </c>
      <c r="B10498" s="22" t="s">
        <v>31</v>
      </c>
      <c r="C10498" s="50" t="s">
        <v>11292</v>
      </c>
      <c r="D10498" s="51" t="s">
        <v>44</v>
      </c>
      <c r="E10498" s="52">
        <v>257.95999999999998</v>
      </c>
      <c r="F10498" s="172">
        <f t="shared" si="178"/>
        <v>257.95999999999998</v>
      </c>
    </row>
    <row r="10499" spans="1:6" s="45" customFormat="1" ht="14.25">
      <c r="A10499" s="230">
        <v>5406047</v>
      </c>
      <c r="B10499" s="22" t="s">
        <v>31</v>
      </c>
      <c r="C10499" s="50" t="s">
        <v>11293</v>
      </c>
      <c r="D10499" s="51" t="s">
        <v>44</v>
      </c>
      <c r="E10499" s="52">
        <v>340.36</v>
      </c>
      <c r="F10499" s="172">
        <f t="shared" si="178"/>
        <v>340.36</v>
      </c>
    </row>
    <row r="10500" spans="1:6" s="45" customFormat="1" ht="14.25">
      <c r="A10500" s="230">
        <v>5405978</v>
      </c>
      <c r="B10500" s="22" t="s">
        <v>31</v>
      </c>
      <c r="C10500" s="50" t="s">
        <v>11294</v>
      </c>
      <c r="D10500" s="51" t="s">
        <v>44</v>
      </c>
      <c r="E10500" s="52">
        <v>65.760000000000005</v>
      </c>
      <c r="F10500" s="172">
        <f t="shared" si="178"/>
        <v>65.760000000000005</v>
      </c>
    </row>
    <row r="10501" spans="1:6" s="45" customFormat="1" ht="14.25">
      <c r="A10501" s="230">
        <v>5405982</v>
      </c>
      <c r="B10501" s="22" t="s">
        <v>31</v>
      </c>
      <c r="C10501" s="50" t="s">
        <v>11295</v>
      </c>
      <c r="D10501" s="51" t="s">
        <v>44</v>
      </c>
      <c r="E10501" s="52">
        <v>79.38</v>
      </c>
      <c r="F10501" s="172">
        <f t="shared" si="178"/>
        <v>79.38</v>
      </c>
    </row>
    <row r="10502" spans="1:6" s="45" customFormat="1" ht="14.25">
      <c r="A10502" s="230">
        <v>5405983</v>
      </c>
      <c r="B10502" s="22" t="s">
        <v>31</v>
      </c>
      <c r="C10502" s="50" t="s">
        <v>11296</v>
      </c>
      <c r="D10502" s="51" t="s">
        <v>44</v>
      </c>
      <c r="E10502" s="52">
        <v>93.17</v>
      </c>
      <c r="F10502" s="172">
        <f t="shared" si="178"/>
        <v>93.17</v>
      </c>
    </row>
    <row r="10503" spans="1:6" s="45" customFormat="1" ht="14.25">
      <c r="A10503" s="230">
        <v>5405984</v>
      </c>
      <c r="B10503" s="22" t="s">
        <v>31</v>
      </c>
      <c r="C10503" s="50" t="s">
        <v>11297</v>
      </c>
      <c r="D10503" s="51" t="s">
        <v>44</v>
      </c>
      <c r="E10503" s="52">
        <v>120.58</v>
      </c>
      <c r="F10503" s="172">
        <f t="shared" si="178"/>
        <v>120.58</v>
      </c>
    </row>
    <row r="10504" spans="1:6" s="45" customFormat="1" ht="14.25">
      <c r="A10504" s="230">
        <v>5405985</v>
      </c>
      <c r="B10504" s="22" t="s">
        <v>31</v>
      </c>
      <c r="C10504" s="50" t="s">
        <v>11298</v>
      </c>
      <c r="D10504" s="51" t="s">
        <v>44</v>
      </c>
      <c r="E10504" s="52">
        <v>148.15</v>
      </c>
      <c r="F10504" s="172">
        <f t="shared" si="178"/>
        <v>148.15</v>
      </c>
    </row>
    <row r="10505" spans="1:6" s="45" customFormat="1" ht="14.25">
      <c r="A10505" s="230">
        <v>5406043</v>
      </c>
      <c r="B10505" s="22" t="s">
        <v>31</v>
      </c>
      <c r="C10505" s="50" t="s">
        <v>11299</v>
      </c>
      <c r="D10505" s="51" t="s">
        <v>44</v>
      </c>
      <c r="E10505" s="52">
        <v>175.56</v>
      </c>
      <c r="F10505" s="172">
        <f t="shared" si="178"/>
        <v>175.56</v>
      </c>
    </row>
    <row r="10506" spans="1:6" s="45" customFormat="1" ht="24">
      <c r="A10506" s="230">
        <v>5405975</v>
      </c>
      <c r="B10506" s="22" t="s">
        <v>31</v>
      </c>
      <c r="C10506" s="50" t="s">
        <v>11300</v>
      </c>
      <c r="D10506" s="51" t="s">
        <v>45</v>
      </c>
      <c r="E10506" s="52">
        <v>34.56</v>
      </c>
      <c r="F10506" s="172">
        <f t="shared" si="178"/>
        <v>34.56</v>
      </c>
    </row>
    <row r="10507" spans="1:6" s="45" customFormat="1" ht="14.25">
      <c r="A10507" s="230">
        <v>5405970</v>
      </c>
      <c r="B10507" s="22" t="s">
        <v>31</v>
      </c>
      <c r="C10507" s="50" t="s">
        <v>11301</v>
      </c>
      <c r="D10507" s="51" t="s">
        <v>44</v>
      </c>
      <c r="E10507" s="52">
        <v>1463.31</v>
      </c>
      <c r="F10507" s="172">
        <f t="shared" si="178"/>
        <v>1463.31</v>
      </c>
    </row>
    <row r="10508" spans="1:6" s="45" customFormat="1" ht="14.25">
      <c r="A10508" s="230">
        <v>5405972</v>
      </c>
      <c r="B10508" s="22" t="s">
        <v>31</v>
      </c>
      <c r="C10508" s="50" t="s">
        <v>11302</v>
      </c>
      <c r="D10508" s="51" t="s">
        <v>44</v>
      </c>
      <c r="E10508" s="52">
        <v>1319.04</v>
      </c>
      <c r="F10508" s="172">
        <f t="shared" si="178"/>
        <v>1319.04</v>
      </c>
    </row>
    <row r="10509" spans="1:6" s="45" customFormat="1" ht="14.25">
      <c r="A10509" s="230">
        <v>5405971</v>
      </c>
      <c r="B10509" s="22" t="s">
        <v>31</v>
      </c>
      <c r="C10509" s="50" t="s">
        <v>11303</v>
      </c>
      <c r="D10509" s="51" t="s">
        <v>44</v>
      </c>
      <c r="E10509" s="52">
        <v>1657.21</v>
      </c>
      <c r="F10509" s="172">
        <f t="shared" si="178"/>
        <v>1657.21</v>
      </c>
    </row>
    <row r="10510" spans="1:6" s="45" customFormat="1" ht="14.25">
      <c r="A10510" s="230">
        <v>5405973</v>
      </c>
      <c r="B10510" s="22" t="s">
        <v>31</v>
      </c>
      <c r="C10510" s="50" t="s">
        <v>11304</v>
      </c>
      <c r="D10510" s="51" t="s">
        <v>44</v>
      </c>
      <c r="E10510" s="52">
        <v>1512.94</v>
      </c>
      <c r="F10510" s="172">
        <f t="shared" si="178"/>
        <v>1512.94</v>
      </c>
    </row>
    <row r="10511" spans="1:6" s="45" customFormat="1" ht="24">
      <c r="A10511" s="230">
        <v>5405986</v>
      </c>
      <c r="B10511" s="22" t="s">
        <v>31</v>
      </c>
      <c r="C10511" s="50" t="s">
        <v>11305</v>
      </c>
      <c r="D10511" s="51" t="s">
        <v>45</v>
      </c>
      <c r="E10511" s="52">
        <v>9.2200000000000006</v>
      </c>
      <c r="F10511" s="172">
        <f t="shared" si="178"/>
        <v>9.2200000000000006</v>
      </c>
    </row>
    <row r="10512" spans="1:6" s="45" customFormat="1" ht="14.25">
      <c r="A10512" s="230">
        <v>5405976</v>
      </c>
      <c r="B10512" s="22" t="s">
        <v>31</v>
      </c>
      <c r="C10512" s="50" t="s">
        <v>11306</v>
      </c>
      <c r="D10512" s="51" t="s">
        <v>45</v>
      </c>
      <c r="E10512" s="52">
        <v>126.58</v>
      </c>
      <c r="F10512" s="172">
        <f t="shared" si="178"/>
        <v>126.58</v>
      </c>
    </row>
    <row r="10513" spans="1:6" s="45" customFormat="1" ht="14.25">
      <c r="A10513" s="230">
        <v>5406023</v>
      </c>
      <c r="B10513" s="22" t="s">
        <v>31</v>
      </c>
      <c r="C10513" s="50" t="s">
        <v>11307</v>
      </c>
      <c r="D10513" s="51" t="s">
        <v>45</v>
      </c>
      <c r="E10513" s="52">
        <v>350.88</v>
      </c>
      <c r="F10513" s="172">
        <f t="shared" si="178"/>
        <v>350.88</v>
      </c>
    </row>
    <row r="10514" spans="1:6" s="45" customFormat="1" ht="14.25">
      <c r="A10514" s="230">
        <v>5406033</v>
      </c>
      <c r="B10514" s="22" t="s">
        <v>31</v>
      </c>
      <c r="C10514" s="50" t="s">
        <v>11308</v>
      </c>
      <c r="D10514" s="51" t="s">
        <v>45</v>
      </c>
      <c r="E10514" s="52">
        <v>330.69</v>
      </c>
      <c r="F10514" s="172">
        <f t="shared" si="178"/>
        <v>330.69</v>
      </c>
    </row>
    <row r="10515" spans="1:6" s="45" customFormat="1" ht="14.25">
      <c r="A10515" s="230">
        <v>5406024</v>
      </c>
      <c r="B10515" s="22" t="s">
        <v>31</v>
      </c>
      <c r="C10515" s="50" t="s">
        <v>11309</v>
      </c>
      <c r="D10515" s="51" t="s">
        <v>45</v>
      </c>
      <c r="E10515" s="52">
        <v>378.03</v>
      </c>
      <c r="F10515" s="172">
        <f t="shared" si="178"/>
        <v>378.03</v>
      </c>
    </row>
    <row r="10516" spans="1:6" s="45" customFormat="1" ht="14.25">
      <c r="A10516" s="230">
        <v>5406034</v>
      </c>
      <c r="B10516" s="22" t="s">
        <v>31</v>
      </c>
      <c r="C10516" s="50" t="s">
        <v>11310</v>
      </c>
      <c r="D10516" s="51" t="s">
        <v>45</v>
      </c>
      <c r="E10516" s="52">
        <v>357.83</v>
      </c>
      <c r="F10516" s="172">
        <f t="shared" si="178"/>
        <v>357.83</v>
      </c>
    </row>
    <row r="10517" spans="1:6" s="45" customFormat="1" ht="14.25">
      <c r="A10517" s="230">
        <v>5406031</v>
      </c>
      <c r="B10517" s="22" t="s">
        <v>31</v>
      </c>
      <c r="C10517" s="50" t="s">
        <v>11311</v>
      </c>
      <c r="D10517" s="51" t="s">
        <v>45</v>
      </c>
      <c r="E10517" s="52">
        <v>334.98</v>
      </c>
      <c r="F10517" s="172">
        <f t="shared" si="178"/>
        <v>334.98</v>
      </c>
    </row>
    <row r="10518" spans="1:6" s="45" customFormat="1" ht="24">
      <c r="A10518" s="230">
        <v>5406041</v>
      </c>
      <c r="B10518" s="22" t="s">
        <v>31</v>
      </c>
      <c r="C10518" s="50" t="s">
        <v>11312</v>
      </c>
      <c r="D10518" s="51" t="s">
        <v>45</v>
      </c>
      <c r="E10518" s="52">
        <v>314.77999999999997</v>
      </c>
      <c r="F10518" s="172">
        <f t="shared" si="178"/>
        <v>314.77999999999997</v>
      </c>
    </row>
    <row r="10519" spans="1:6" s="45" customFormat="1" ht="14.25">
      <c r="A10519" s="230">
        <v>5406032</v>
      </c>
      <c r="B10519" s="22" t="s">
        <v>31</v>
      </c>
      <c r="C10519" s="50" t="s">
        <v>11313</v>
      </c>
      <c r="D10519" s="51" t="s">
        <v>45</v>
      </c>
      <c r="E10519" s="52">
        <v>362.12</v>
      </c>
      <c r="F10519" s="172">
        <f t="shared" si="178"/>
        <v>362.12</v>
      </c>
    </row>
    <row r="10520" spans="1:6" s="45" customFormat="1" ht="24">
      <c r="A10520" s="230">
        <v>5406042</v>
      </c>
      <c r="B10520" s="22" t="s">
        <v>31</v>
      </c>
      <c r="C10520" s="50" t="s">
        <v>11314</v>
      </c>
      <c r="D10520" s="51" t="s">
        <v>45</v>
      </c>
      <c r="E10520" s="52">
        <v>341.93</v>
      </c>
      <c r="F10520" s="172">
        <f t="shared" si="178"/>
        <v>341.93</v>
      </c>
    </row>
    <row r="10521" spans="1:6" s="45" customFormat="1" ht="14.25">
      <c r="A10521" s="230">
        <v>5406025</v>
      </c>
      <c r="B10521" s="22" t="s">
        <v>31</v>
      </c>
      <c r="C10521" s="50" t="s">
        <v>11315</v>
      </c>
      <c r="D10521" s="51" t="s">
        <v>45</v>
      </c>
      <c r="E10521" s="52">
        <v>339.22</v>
      </c>
      <c r="F10521" s="172">
        <f t="shared" si="178"/>
        <v>339.22</v>
      </c>
    </row>
    <row r="10522" spans="1:6" s="45" customFormat="1" ht="14.25">
      <c r="A10522" s="230">
        <v>5406035</v>
      </c>
      <c r="B10522" s="22" t="s">
        <v>31</v>
      </c>
      <c r="C10522" s="50" t="s">
        <v>11316</v>
      </c>
      <c r="D10522" s="51" t="s">
        <v>45</v>
      </c>
      <c r="E10522" s="52">
        <v>319.02</v>
      </c>
      <c r="F10522" s="172">
        <f t="shared" si="178"/>
        <v>319.02</v>
      </c>
    </row>
    <row r="10523" spans="1:6" s="45" customFormat="1" ht="14.25">
      <c r="A10523" s="230">
        <v>5406026</v>
      </c>
      <c r="B10523" s="22" t="s">
        <v>31</v>
      </c>
      <c r="C10523" s="50" t="s">
        <v>11317</v>
      </c>
      <c r="D10523" s="51" t="s">
        <v>45</v>
      </c>
      <c r="E10523" s="52">
        <v>366.37</v>
      </c>
      <c r="F10523" s="172">
        <f t="shared" si="178"/>
        <v>366.37</v>
      </c>
    </row>
    <row r="10524" spans="1:6" s="45" customFormat="1" ht="14.25">
      <c r="A10524" s="230">
        <v>5406036</v>
      </c>
      <c r="B10524" s="22" t="s">
        <v>31</v>
      </c>
      <c r="C10524" s="50" t="s">
        <v>11318</v>
      </c>
      <c r="D10524" s="51" t="s">
        <v>45</v>
      </c>
      <c r="E10524" s="52">
        <v>346.17</v>
      </c>
      <c r="F10524" s="172">
        <f t="shared" si="178"/>
        <v>346.17</v>
      </c>
    </row>
    <row r="10525" spans="1:6" s="45" customFormat="1" ht="14.25">
      <c r="A10525" s="230">
        <v>5406027</v>
      </c>
      <c r="B10525" s="22" t="s">
        <v>31</v>
      </c>
      <c r="C10525" s="50" t="s">
        <v>11319</v>
      </c>
      <c r="D10525" s="51" t="s">
        <v>45</v>
      </c>
      <c r="E10525" s="52">
        <v>337</v>
      </c>
      <c r="F10525" s="172">
        <f t="shared" si="178"/>
        <v>337</v>
      </c>
    </row>
    <row r="10526" spans="1:6" s="45" customFormat="1" ht="14.25">
      <c r="A10526" s="230">
        <v>5406037</v>
      </c>
      <c r="B10526" s="22" t="s">
        <v>31</v>
      </c>
      <c r="C10526" s="50" t="s">
        <v>11320</v>
      </c>
      <c r="D10526" s="51" t="s">
        <v>45</v>
      </c>
      <c r="E10526" s="52">
        <v>316.8</v>
      </c>
      <c r="F10526" s="172">
        <f t="shared" si="178"/>
        <v>316.8</v>
      </c>
    </row>
    <row r="10527" spans="1:6" s="45" customFormat="1" ht="14.25">
      <c r="A10527" s="230">
        <v>5406028</v>
      </c>
      <c r="B10527" s="22" t="s">
        <v>31</v>
      </c>
      <c r="C10527" s="50" t="s">
        <v>11321</v>
      </c>
      <c r="D10527" s="51" t="s">
        <v>45</v>
      </c>
      <c r="E10527" s="52">
        <v>364.14</v>
      </c>
      <c r="F10527" s="172">
        <f t="shared" si="178"/>
        <v>364.14</v>
      </c>
    </row>
    <row r="10528" spans="1:6" s="45" customFormat="1" ht="14.25">
      <c r="A10528" s="230">
        <v>5406038</v>
      </c>
      <c r="B10528" s="22" t="s">
        <v>31</v>
      </c>
      <c r="C10528" s="50" t="s">
        <v>11322</v>
      </c>
      <c r="D10528" s="51" t="s">
        <v>45</v>
      </c>
      <c r="E10528" s="52">
        <v>343.95</v>
      </c>
      <c r="F10528" s="172">
        <f t="shared" si="178"/>
        <v>343.95</v>
      </c>
    </row>
    <row r="10529" spans="1:6" s="45" customFormat="1" ht="14.25">
      <c r="A10529" s="230">
        <v>5406029</v>
      </c>
      <c r="B10529" s="22" t="s">
        <v>31</v>
      </c>
      <c r="C10529" s="50" t="s">
        <v>11323</v>
      </c>
      <c r="D10529" s="51" t="s">
        <v>45</v>
      </c>
      <c r="E10529" s="52">
        <v>335.76</v>
      </c>
      <c r="F10529" s="172">
        <f t="shared" si="178"/>
        <v>335.76</v>
      </c>
    </row>
    <row r="10530" spans="1:6" s="45" customFormat="1" ht="24">
      <c r="A10530" s="230">
        <v>5406039</v>
      </c>
      <c r="B10530" s="22" t="s">
        <v>31</v>
      </c>
      <c r="C10530" s="50" t="s">
        <v>11324</v>
      </c>
      <c r="D10530" s="51" t="s">
        <v>45</v>
      </c>
      <c r="E10530" s="52">
        <v>315.57</v>
      </c>
      <c r="F10530" s="172">
        <f t="shared" si="178"/>
        <v>315.57</v>
      </c>
    </row>
    <row r="10531" spans="1:6" s="45" customFormat="1" ht="14.25">
      <c r="A10531" s="230">
        <v>5406030</v>
      </c>
      <c r="B10531" s="22" t="s">
        <v>31</v>
      </c>
      <c r="C10531" s="50" t="s">
        <v>11325</v>
      </c>
      <c r="D10531" s="51" t="s">
        <v>45</v>
      </c>
      <c r="E10531" s="52">
        <v>362.91</v>
      </c>
      <c r="F10531" s="172">
        <f t="shared" si="178"/>
        <v>362.91</v>
      </c>
    </row>
    <row r="10532" spans="1:6" s="45" customFormat="1" ht="24">
      <c r="A10532" s="230">
        <v>5406040</v>
      </c>
      <c r="B10532" s="22" t="s">
        <v>31</v>
      </c>
      <c r="C10532" s="50" t="s">
        <v>11326</v>
      </c>
      <c r="D10532" s="51" t="s">
        <v>45</v>
      </c>
      <c r="E10532" s="52">
        <v>342.71</v>
      </c>
      <c r="F10532" s="172">
        <f t="shared" si="178"/>
        <v>342.71</v>
      </c>
    </row>
    <row r="10533" spans="1:6" s="45" customFormat="1" ht="14.25">
      <c r="A10533" s="230">
        <v>5405987</v>
      </c>
      <c r="B10533" s="22" t="s">
        <v>31</v>
      </c>
      <c r="C10533" s="50" t="s">
        <v>11327</v>
      </c>
      <c r="D10533" s="51" t="s">
        <v>20</v>
      </c>
      <c r="E10533" s="52">
        <v>9.4700000000000006</v>
      </c>
      <c r="F10533" s="172">
        <f t="shared" si="178"/>
        <v>9.4700000000000006</v>
      </c>
    </row>
    <row r="10534" spans="1:6" s="45" customFormat="1" ht="14.25">
      <c r="A10534" s="230">
        <v>5405979</v>
      </c>
      <c r="B10534" s="22" t="s">
        <v>31</v>
      </c>
      <c r="C10534" s="50" t="s">
        <v>11328</v>
      </c>
      <c r="D10534" s="51" t="s">
        <v>45</v>
      </c>
      <c r="E10534" s="52">
        <v>16.420000000000002</v>
      </c>
      <c r="F10534" s="172">
        <f t="shared" si="178"/>
        <v>16.420000000000002</v>
      </c>
    </row>
    <row r="10535" spans="1:6" s="45" customFormat="1" ht="14.25">
      <c r="A10535" s="230">
        <v>5502806</v>
      </c>
      <c r="B10535" s="22" t="s">
        <v>31</v>
      </c>
      <c r="C10535" s="50" t="s">
        <v>11329</v>
      </c>
      <c r="D10535" s="51" t="s">
        <v>44</v>
      </c>
      <c r="E10535" s="52">
        <v>142.11000000000001</v>
      </c>
      <c r="F10535" s="172">
        <f t="shared" si="178"/>
        <v>142.11000000000001</v>
      </c>
    </row>
    <row r="10536" spans="1:6" s="45" customFormat="1" ht="14.25">
      <c r="A10536" s="230">
        <v>5502807</v>
      </c>
      <c r="B10536" s="22" t="s">
        <v>31</v>
      </c>
      <c r="C10536" s="50" t="s">
        <v>11330</v>
      </c>
      <c r="D10536" s="51" t="s">
        <v>44</v>
      </c>
      <c r="E10536" s="52">
        <v>14.96</v>
      </c>
      <c r="F10536" s="172">
        <f t="shared" si="178"/>
        <v>14.96</v>
      </c>
    </row>
    <row r="10537" spans="1:6" s="45" customFormat="1" ht="14.25">
      <c r="A10537" s="230">
        <v>5503041</v>
      </c>
      <c r="B10537" s="22" t="s">
        <v>31</v>
      </c>
      <c r="C10537" s="50" t="s">
        <v>11331</v>
      </c>
      <c r="D10537" s="51" t="s">
        <v>44</v>
      </c>
      <c r="E10537" s="52">
        <v>8.64</v>
      </c>
      <c r="F10537" s="172">
        <f t="shared" si="178"/>
        <v>8.64</v>
      </c>
    </row>
    <row r="10538" spans="1:6" s="45" customFormat="1" ht="14.25">
      <c r="A10538" s="230">
        <v>5502978</v>
      </c>
      <c r="B10538" s="22" t="s">
        <v>31</v>
      </c>
      <c r="C10538" s="50" t="s">
        <v>11332</v>
      </c>
      <c r="D10538" s="51" t="s">
        <v>44</v>
      </c>
      <c r="E10538" s="52">
        <v>4.99</v>
      </c>
      <c r="F10538" s="172">
        <f t="shared" si="178"/>
        <v>4.99</v>
      </c>
    </row>
    <row r="10539" spans="1:6" s="45" customFormat="1" ht="14.25">
      <c r="A10539" s="230">
        <v>5502822</v>
      </c>
      <c r="B10539" s="22" t="s">
        <v>31</v>
      </c>
      <c r="C10539" s="50" t="s">
        <v>11333</v>
      </c>
      <c r="D10539" s="51" t="s">
        <v>44</v>
      </c>
      <c r="E10539" s="52">
        <v>39.340000000000003</v>
      </c>
      <c r="F10539" s="172">
        <f t="shared" si="178"/>
        <v>39.340000000000003</v>
      </c>
    </row>
    <row r="10540" spans="1:6" s="45" customFormat="1" ht="14.25">
      <c r="A10540" s="230">
        <v>5502979</v>
      </c>
      <c r="B10540" s="22" t="s">
        <v>31</v>
      </c>
      <c r="C10540" s="50" t="s">
        <v>11334</v>
      </c>
      <c r="D10540" s="51" t="s">
        <v>44</v>
      </c>
      <c r="E10540" s="52">
        <v>16.579999999999998</v>
      </c>
      <c r="F10540" s="172">
        <f t="shared" si="178"/>
        <v>16.579999999999998</v>
      </c>
    </row>
    <row r="10541" spans="1:6" s="45" customFormat="1" ht="14.25">
      <c r="A10541" s="230">
        <v>5501700</v>
      </c>
      <c r="B10541" s="22" t="s">
        <v>31</v>
      </c>
      <c r="C10541" s="50" t="s">
        <v>11335</v>
      </c>
      <c r="D10541" s="51" t="s">
        <v>45</v>
      </c>
      <c r="E10541" s="52">
        <v>0.53</v>
      </c>
      <c r="F10541" s="172">
        <f t="shared" si="178"/>
        <v>0.53</v>
      </c>
    </row>
    <row r="10542" spans="1:6" s="45" customFormat="1" ht="14.25">
      <c r="A10542" s="230">
        <v>5500991</v>
      </c>
      <c r="B10542" s="22" t="s">
        <v>31</v>
      </c>
      <c r="C10542" s="50" t="s">
        <v>11336</v>
      </c>
      <c r="D10542" s="51" t="s">
        <v>44</v>
      </c>
      <c r="E10542" s="52">
        <v>154.88999999999999</v>
      </c>
      <c r="F10542" s="172">
        <f t="shared" si="178"/>
        <v>154.88999999999999</v>
      </c>
    </row>
    <row r="10543" spans="1:6" s="45" customFormat="1" ht="14.25">
      <c r="A10543" s="230">
        <v>5515739</v>
      </c>
      <c r="B10543" s="22" t="s">
        <v>31</v>
      </c>
      <c r="C10543" s="50" t="s">
        <v>11337</v>
      </c>
      <c r="D10543" s="51" t="s">
        <v>44</v>
      </c>
      <c r="E10543" s="52">
        <v>42.08</v>
      </c>
      <c r="F10543" s="172">
        <f t="shared" ref="F10543:F10606" si="179">E10543*$F$5038</f>
        <v>42.08</v>
      </c>
    </row>
    <row r="10544" spans="1:6" s="45" customFormat="1" ht="14.25">
      <c r="A10544" s="230">
        <v>5505766</v>
      </c>
      <c r="B10544" s="22" t="s">
        <v>31</v>
      </c>
      <c r="C10544" s="50" t="s">
        <v>11338</v>
      </c>
      <c r="D10544" s="51" t="s">
        <v>44</v>
      </c>
      <c r="E10544" s="52">
        <v>343.49</v>
      </c>
      <c r="F10544" s="172">
        <f t="shared" si="179"/>
        <v>343.49</v>
      </c>
    </row>
    <row r="10545" spans="1:6" s="45" customFormat="1" ht="14.25">
      <c r="A10545" s="230">
        <v>5501701</v>
      </c>
      <c r="B10545" s="22" t="s">
        <v>31</v>
      </c>
      <c r="C10545" s="50" t="s">
        <v>11339</v>
      </c>
      <c r="D10545" s="51" t="s">
        <v>20</v>
      </c>
      <c r="E10545" s="52">
        <v>39</v>
      </c>
      <c r="F10545" s="172">
        <f t="shared" si="179"/>
        <v>39</v>
      </c>
    </row>
    <row r="10546" spans="1:6" s="45" customFormat="1" ht="14.25">
      <c r="A10546" s="230">
        <v>5501702</v>
      </c>
      <c r="B10546" s="22" t="s">
        <v>31</v>
      </c>
      <c r="C10546" s="50" t="s">
        <v>11340</v>
      </c>
      <c r="D10546" s="51" t="s">
        <v>20</v>
      </c>
      <c r="E10546" s="52">
        <v>97.5</v>
      </c>
      <c r="F10546" s="172">
        <f t="shared" si="179"/>
        <v>97.5</v>
      </c>
    </row>
    <row r="10547" spans="1:6" s="45" customFormat="1" ht="24">
      <c r="A10547" s="230">
        <v>5502972</v>
      </c>
      <c r="B10547" s="22" t="s">
        <v>31</v>
      </c>
      <c r="C10547" s="50" t="s">
        <v>11341</v>
      </c>
      <c r="D10547" s="51" t="s">
        <v>44</v>
      </c>
      <c r="E10547" s="52">
        <v>204.58</v>
      </c>
      <c r="F10547" s="172">
        <f t="shared" si="179"/>
        <v>204.58</v>
      </c>
    </row>
    <row r="10548" spans="1:6" s="45" customFormat="1" ht="14.25">
      <c r="A10548" s="230">
        <v>5502968</v>
      </c>
      <c r="B10548" s="22" t="s">
        <v>31</v>
      </c>
      <c r="C10548" s="50" t="s">
        <v>11342</v>
      </c>
      <c r="D10548" s="51" t="s">
        <v>44</v>
      </c>
      <c r="E10548" s="52">
        <v>23.1</v>
      </c>
      <c r="F10548" s="172">
        <f t="shared" si="179"/>
        <v>23.1</v>
      </c>
    </row>
    <row r="10549" spans="1:6" s="45" customFormat="1" ht="24">
      <c r="A10549" s="230">
        <v>5502969</v>
      </c>
      <c r="B10549" s="22" t="s">
        <v>31</v>
      </c>
      <c r="C10549" s="50" t="s">
        <v>11343</v>
      </c>
      <c r="D10549" s="51" t="s">
        <v>44</v>
      </c>
      <c r="E10549" s="52">
        <v>29.14</v>
      </c>
      <c r="F10549" s="172">
        <f t="shared" si="179"/>
        <v>29.14</v>
      </c>
    </row>
    <row r="10550" spans="1:6" s="45" customFormat="1" ht="24">
      <c r="A10550" s="230">
        <v>5502970</v>
      </c>
      <c r="B10550" s="22" t="s">
        <v>31</v>
      </c>
      <c r="C10550" s="50" t="s">
        <v>11344</v>
      </c>
      <c r="D10550" s="51" t="s">
        <v>44</v>
      </c>
      <c r="E10550" s="52">
        <v>53.37</v>
      </c>
      <c r="F10550" s="172">
        <f t="shared" si="179"/>
        <v>53.37</v>
      </c>
    </row>
    <row r="10551" spans="1:6" s="45" customFormat="1" ht="24">
      <c r="A10551" s="230">
        <v>5502971</v>
      </c>
      <c r="B10551" s="22" t="s">
        <v>31</v>
      </c>
      <c r="C10551" s="50" t="s">
        <v>11345</v>
      </c>
      <c r="D10551" s="51" t="s">
        <v>44</v>
      </c>
      <c r="E10551" s="52">
        <v>99.33</v>
      </c>
      <c r="F10551" s="172">
        <f t="shared" si="179"/>
        <v>99.33</v>
      </c>
    </row>
    <row r="10552" spans="1:6" s="45" customFormat="1" ht="14.25">
      <c r="A10552" s="230">
        <v>5502663</v>
      </c>
      <c r="B10552" s="22" t="s">
        <v>31</v>
      </c>
      <c r="C10552" s="50" t="s">
        <v>11346</v>
      </c>
      <c r="D10552" s="51" t="s">
        <v>44</v>
      </c>
      <c r="E10552" s="52">
        <v>32.200000000000003</v>
      </c>
      <c r="F10552" s="172">
        <f t="shared" si="179"/>
        <v>32.200000000000003</v>
      </c>
    </row>
    <row r="10553" spans="1:6" s="45" customFormat="1" ht="14.25">
      <c r="A10553" s="230">
        <v>5502993</v>
      </c>
      <c r="B10553" s="22" t="s">
        <v>31</v>
      </c>
      <c r="C10553" s="50" t="s">
        <v>11347</v>
      </c>
      <c r="D10553" s="51" t="s">
        <v>44</v>
      </c>
      <c r="E10553" s="52">
        <v>23.74</v>
      </c>
      <c r="F10553" s="172">
        <f t="shared" si="179"/>
        <v>23.74</v>
      </c>
    </row>
    <row r="10554" spans="1:6" s="45" customFormat="1" ht="14.25">
      <c r="A10554" s="230">
        <v>5502967</v>
      </c>
      <c r="B10554" s="22" t="s">
        <v>31</v>
      </c>
      <c r="C10554" s="50" t="s">
        <v>11348</v>
      </c>
      <c r="D10554" s="51" t="s">
        <v>44</v>
      </c>
      <c r="E10554" s="52">
        <v>113.2</v>
      </c>
      <c r="F10554" s="172">
        <f t="shared" si="179"/>
        <v>113.2</v>
      </c>
    </row>
    <row r="10555" spans="1:6" s="45" customFormat="1" ht="14.25">
      <c r="A10555" s="230">
        <v>5502963</v>
      </c>
      <c r="B10555" s="22" t="s">
        <v>31</v>
      </c>
      <c r="C10555" s="50" t="s">
        <v>11349</v>
      </c>
      <c r="D10555" s="51" t="s">
        <v>44</v>
      </c>
      <c r="E10555" s="52">
        <v>13.83</v>
      </c>
      <c r="F10555" s="172">
        <f t="shared" si="179"/>
        <v>13.83</v>
      </c>
    </row>
    <row r="10556" spans="1:6" s="45" customFormat="1" ht="14.25">
      <c r="A10556" s="230">
        <v>5502964</v>
      </c>
      <c r="B10556" s="22" t="s">
        <v>31</v>
      </c>
      <c r="C10556" s="50" t="s">
        <v>11350</v>
      </c>
      <c r="D10556" s="51" t="s">
        <v>44</v>
      </c>
      <c r="E10556" s="52">
        <v>17.32</v>
      </c>
      <c r="F10556" s="172">
        <f t="shared" si="179"/>
        <v>17.32</v>
      </c>
    </row>
    <row r="10557" spans="1:6" s="45" customFormat="1" ht="14.25">
      <c r="A10557" s="230">
        <v>5502965</v>
      </c>
      <c r="B10557" s="22" t="s">
        <v>31</v>
      </c>
      <c r="C10557" s="50" t="s">
        <v>11351</v>
      </c>
      <c r="D10557" s="51" t="s">
        <v>44</v>
      </c>
      <c r="E10557" s="52">
        <v>31.17</v>
      </c>
      <c r="F10557" s="172">
        <f t="shared" si="179"/>
        <v>31.17</v>
      </c>
    </row>
    <row r="10558" spans="1:6" s="45" customFormat="1" ht="14.25">
      <c r="A10558" s="230">
        <v>5502966</v>
      </c>
      <c r="B10558" s="22" t="s">
        <v>31</v>
      </c>
      <c r="C10558" s="50" t="s">
        <v>11352</v>
      </c>
      <c r="D10558" s="51" t="s">
        <v>44</v>
      </c>
      <c r="E10558" s="52">
        <v>57.14</v>
      </c>
      <c r="F10558" s="172">
        <f t="shared" si="179"/>
        <v>57.14</v>
      </c>
    </row>
    <row r="10559" spans="1:6" s="45" customFormat="1" ht="14.25">
      <c r="A10559" s="230">
        <v>5501706</v>
      </c>
      <c r="B10559" s="22" t="s">
        <v>31</v>
      </c>
      <c r="C10559" s="50" t="s">
        <v>11353</v>
      </c>
      <c r="D10559" s="51" t="s">
        <v>44</v>
      </c>
      <c r="E10559" s="52">
        <v>6.55</v>
      </c>
      <c r="F10559" s="172">
        <f t="shared" si="179"/>
        <v>6.55</v>
      </c>
    </row>
    <row r="10560" spans="1:6" s="45" customFormat="1" ht="24">
      <c r="A10560" s="230">
        <v>5501880</v>
      </c>
      <c r="B10560" s="22" t="s">
        <v>31</v>
      </c>
      <c r="C10560" s="50" t="s">
        <v>11354</v>
      </c>
      <c r="D10560" s="51" t="s">
        <v>44</v>
      </c>
      <c r="E10560" s="52">
        <v>11.91</v>
      </c>
      <c r="F10560" s="172">
        <f t="shared" si="179"/>
        <v>11.91</v>
      </c>
    </row>
    <row r="10561" spans="1:6" s="45" customFormat="1" ht="24">
      <c r="A10561" s="230">
        <v>5502114</v>
      </c>
      <c r="B10561" s="22" t="s">
        <v>31</v>
      </c>
      <c r="C10561" s="50" t="s">
        <v>11355</v>
      </c>
      <c r="D10561" s="51" t="s">
        <v>44</v>
      </c>
      <c r="E10561" s="52">
        <v>7.91</v>
      </c>
      <c r="F10561" s="172">
        <f t="shared" si="179"/>
        <v>7.91</v>
      </c>
    </row>
    <row r="10562" spans="1:6" s="45" customFormat="1" ht="24">
      <c r="A10562" s="230">
        <v>5501906</v>
      </c>
      <c r="B10562" s="22" t="s">
        <v>31</v>
      </c>
      <c r="C10562" s="50" t="s">
        <v>11356</v>
      </c>
      <c r="D10562" s="51" t="s">
        <v>44</v>
      </c>
      <c r="E10562" s="52">
        <v>10.64</v>
      </c>
      <c r="F10562" s="172">
        <f t="shared" si="179"/>
        <v>10.64</v>
      </c>
    </row>
    <row r="10563" spans="1:6" s="45" customFormat="1" ht="24">
      <c r="A10563" s="230">
        <v>5502140</v>
      </c>
      <c r="B10563" s="22" t="s">
        <v>31</v>
      </c>
      <c r="C10563" s="50" t="s">
        <v>11357</v>
      </c>
      <c r="D10563" s="51" t="s">
        <v>44</v>
      </c>
      <c r="E10563" s="52">
        <v>6.64</v>
      </c>
      <c r="F10563" s="172">
        <f t="shared" si="179"/>
        <v>6.64</v>
      </c>
    </row>
    <row r="10564" spans="1:6" s="45" customFormat="1" ht="24">
      <c r="A10564" s="230">
        <v>5501932</v>
      </c>
      <c r="B10564" s="22" t="s">
        <v>31</v>
      </c>
      <c r="C10564" s="50" t="s">
        <v>11358</v>
      </c>
      <c r="D10564" s="51" t="s">
        <v>44</v>
      </c>
      <c r="E10564" s="52">
        <v>10.64</v>
      </c>
      <c r="F10564" s="172">
        <f t="shared" si="179"/>
        <v>10.64</v>
      </c>
    </row>
    <row r="10565" spans="1:6" s="45" customFormat="1" ht="24">
      <c r="A10565" s="230">
        <v>5502166</v>
      </c>
      <c r="B10565" s="22" t="s">
        <v>31</v>
      </c>
      <c r="C10565" s="50" t="s">
        <v>11359</v>
      </c>
      <c r="D10565" s="51" t="s">
        <v>44</v>
      </c>
      <c r="E10565" s="52">
        <v>7.05</v>
      </c>
      <c r="F10565" s="172">
        <f t="shared" si="179"/>
        <v>7.05</v>
      </c>
    </row>
    <row r="10566" spans="1:6" s="45" customFormat="1" ht="24">
      <c r="A10566" s="230">
        <v>5501881</v>
      </c>
      <c r="B10566" s="22" t="s">
        <v>31</v>
      </c>
      <c r="C10566" s="50" t="s">
        <v>11360</v>
      </c>
      <c r="D10566" s="51" t="s">
        <v>44</v>
      </c>
      <c r="E10566" s="52">
        <v>12.18</v>
      </c>
      <c r="F10566" s="172">
        <f t="shared" si="179"/>
        <v>12.18</v>
      </c>
    </row>
    <row r="10567" spans="1:6" s="45" customFormat="1" ht="24">
      <c r="A10567" s="230">
        <v>5502115</v>
      </c>
      <c r="B10567" s="22" t="s">
        <v>31</v>
      </c>
      <c r="C10567" s="50" t="s">
        <v>11361</v>
      </c>
      <c r="D10567" s="51" t="s">
        <v>44</v>
      </c>
      <c r="E10567" s="52">
        <v>8.59</v>
      </c>
      <c r="F10567" s="172">
        <f t="shared" si="179"/>
        <v>8.59</v>
      </c>
    </row>
    <row r="10568" spans="1:6" s="45" customFormat="1" ht="24">
      <c r="A10568" s="230">
        <v>5501907</v>
      </c>
      <c r="B10568" s="22" t="s">
        <v>31</v>
      </c>
      <c r="C10568" s="50" t="s">
        <v>11362</v>
      </c>
      <c r="D10568" s="51" t="s">
        <v>44</v>
      </c>
      <c r="E10568" s="52">
        <v>10.82</v>
      </c>
      <c r="F10568" s="172">
        <f t="shared" si="179"/>
        <v>10.82</v>
      </c>
    </row>
    <row r="10569" spans="1:6" s="45" customFormat="1" ht="24">
      <c r="A10569" s="230">
        <v>5502141</v>
      </c>
      <c r="B10569" s="22" t="s">
        <v>31</v>
      </c>
      <c r="C10569" s="50" t="s">
        <v>11363</v>
      </c>
      <c r="D10569" s="51" t="s">
        <v>44</v>
      </c>
      <c r="E10569" s="52">
        <v>7.19</v>
      </c>
      <c r="F10569" s="172">
        <f t="shared" si="179"/>
        <v>7.19</v>
      </c>
    </row>
    <row r="10570" spans="1:6" s="45" customFormat="1" ht="24">
      <c r="A10570" s="230">
        <v>5501933</v>
      </c>
      <c r="B10570" s="22" t="s">
        <v>31</v>
      </c>
      <c r="C10570" s="50" t="s">
        <v>11364</v>
      </c>
      <c r="D10570" s="51" t="s">
        <v>44</v>
      </c>
      <c r="E10570" s="52">
        <v>10.82</v>
      </c>
      <c r="F10570" s="172">
        <f t="shared" si="179"/>
        <v>10.82</v>
      </c>
    </row>
    <row r="10571" spans="1:6" s="45" customFormat="1" ht="24">
      <c r="A10571" s="230">
        <v>5502167</v>
      </c>
      <c r="B10571" s="22" t="s">
        <v>31</v>
      </c>
      <c r="C10571" s="50" t="s">
        <v>11365</v>
      </c>
      <c r="D10571" s="51" t="s">
        <v>44</v>
      </c>
      <c r="E10571" s="52">
        <v>7.19</v>
      </c>
      <c r="F10571" s="172">
        <f t="shared" si="179"/>
        <v>7.19</v>
      </c>
    </row>
    <row r="10572" spans="1:6" s="45" customFormat="1" ht="24">
      <c r="A10572" s="230">
        <v>5501882</v>
      </c>
      <c r="B10572" s="22" t="s">
        <v>31</v>
      </c>
      <c r="C10572" s="50" t="s">
        <v>11366</v>
      </c>
      <c r="D10572" s="51" t="s">
        <v>44</v>
      </c>
      <c r="E10572" s="52">
        <v>12.45</v>
      </c>
      <c r="F10572" s="172">
        <f t="shared" si="179"/>
        <v>12.45</v>
      </c>
    </row>
    <row r="10573" spans="1:6" s="45" customFormat="1" ht="24">
      <c r="A10573" s="230">
        <v>5502116</v>
      </c>
      <c r="B10573" s="22" t="s">
        <v>31</v>
      </c>
      <c r="C10573" s="50" t="s">
        <v>11367</v>
      </c>
      <c r="D10573" s="51" t="s">
        <v>44</v>
      </c>
      <c r="E10573" s="52">
        <v>8.82</v>
      </c>
      <c r="F10573" s="172">
        <f t="shared" si="179"/>
        <v>8.82</v>
      </c>
    </row>
    <row r="10574" spans="1:6" s="45" customFormat="1" ht="24">
      <c r="A10574" s="230">
        <v>5501908</v>
      </c>
      <c r="B10574" s="22" t="s">
        <v>31</v>
      </c>
      <c r="C10574" s="50" t="s">
        <v>11368</v>
      </c>
      <c r="D10574" s="51" t="s">
        <v>44</v>
      </c>
      <c r="E10574" s="52">
        <v>11</v>
      </c>
      <c r="F10574" s="172">
        <f t="shared" si="179"/>
        <v>11</v>
      </c>
    </row>
    <row r="10575" spans="1:6" s="45" customFormat="1" ht="24">
      <c r="A10575" s="230">
        <v>5502142</v>
      </c>
      <c r="B10575" s="22" t="s">
        <v>31</v>
      </c>
      <c r="C10575" s="50" t="s">
        <v>11369</v>
      </c>
      <c r="D10575" s="51" t="s">
        <v>44</v>
      </c>
      <c r="E10575" s="52">
        <v>7.38</v>
      </c>
      <c r="F10575" s="172">
        <f t="shared" si="179"/>
        <v>7.38</v>
      </c>
    </row>
    <row r="10576" spans="1:6" s="45" customFormat="1" ht="24">
      <c r="A10576" s="230">
        <v>5501934</v>
      </c>
      <c r="B10576" s="22" t="s">
        <v>31</v>
      </c>
      <c r="C10576" s="50" t="s">
        <v>11370</v>
      </c>
      <c r="D10576" s="51" t="s">
        <v>44</v>
      </c>
      <c r="E10576" s="52">
        <v>10.96</v>
      </c>
      <c r="F10576" s="172">
        <f t="shared" si="179"/>
        <v>10.96</v>
      </c>
    </row>
    <row r="10577" spans="1:6" s="45" customFormat="1" ht="24">
      <c r="A10577" s="230">
        <v>5502168</v>
      </c>
      <c r="B10577" s="22" t="s">
        <v>31</v>
      </c>
      <c r="C10577" s="50" t="s">
        <v>11371</v>
      </c>
      <c r="D10577" s="51" t="s">
        <v>44</v>
      </c>
      <c r="E10577" s="52">
        <v>7.34</v>
      </c>
      <c r="F10577" s="172">
        <f t="shared" si="179"/>
        <v>7.34</v>
      </c>
    </row>
    <row r="10578" spans="1:6" s="45" customFormat="1" ht="24">
      <c r="A10578" s="230">
        <v>5501883</v>
      </c>
      <c r="B10578" s="22" t="s">
        <v>31</v>
      </c>
      <c r="C10578" s="50" t="s">
        <v>11372</v>
      </c>
      <c r="D10578" s="51" t="s">
        <v>44</v>
      </c>
      <c r="E10578" s="52">
        <v>12.72</v>
      </c>
      <c r="F10578" s="172">
        <f t="shared" si="179"/>
        <v>12.72</v>
      </c>
    </row>
    <row r="10579" spans="1:6" s="45" customFormat="1" ht="24">
      <c r="A10579" s="230">
        <v>5502117</v>
      </c>
      <c r="B10579" s="22" t="s">
        <v>31</v>
      </c>
      <c r="C10579" s="50" t="s">
        <v>11373</v>
      </c>
      <c r="D10579" s="51" t="s">
        <v>44</v>
      </c>
      <c r="E10579" s="52">
        <v>9.11</v>
      </c>
      <c r="F10579" s="172">
        <f t="shared" si="179"/>
        <v>9.11</v>
      </c>
    </row>
    <row r="10580" spans="1:6" s="45" customFormat="1" ht="24">
      <c r="A10580" s="230">
        <v>5501909</v>
      </c>
      <c r="B10580" s="22" t="s">
        <v>31</v>
      </c>
      <c r="C10580" s="50" t="s">
        <v>11374</v>
      </c>
      <c r="D10580" s="51" t="s">
        <v>44</v>
      </c>
      <c r="E10580" s="52">
        <v>11.19</v>
      </c>
      <c r="F10580" s="172">
        <f t="shared" si="179"/>
        <v>11.19</v>
      </c>
    </row>
    <row r="10581" spans="1:6" s="45" customFormat="1" ht="24">
      <c r="A10581" s="230">
        <v>5502143</v>
      </c>
      <c r="B10581" s="22" t="s">
        <v>31</v>
      </c>
      <c r="C10581" s="50" t="s">
        <v>11375</v>
      </c>
      <c r="D10581" s="51" t="s">
        <v>44</v>
      </c>
      <c r="E10581" s="52">
        <v>7.58</v>
      </c>
      <c r="F10581" s="172">
        <f t="shared" si="179"/>
        <v>7.58</v>
      </c>
    </row>
    <row r="10582" spans="1:6" s="45" customFormat="1" ht="24">
      <c r="A10582" s="230">
        <v>5501935</v>
      </c>
      <c r="B10582" s="22" t="s">
        <v>31</v>
      </c>
      <c r="C10582" s="50" t="s">
        <v>11376</v>
      </c>
      <c r="D10582" s="51" t="s">
        <v>44</v>
      </c>
      <c r="E10582" s="52">
        <v>11.14</v>
      </c>
      <c r="F10582" s="172">
        <f t="shared" si="179"/>
        <v>11.14</v>
      </c>
    </row>
    <row r="10583" spans="1:6" s="45" customFormat="1" ht="24">
      <c r="A10583" s="230">
        <v>5502169</v>
      </c>
      <c r="B10583" s="22" t="s">
        <v>31</v>
      </c>
      <c r="C10583" s="50" t="s">
        <v>11377</v>
      </c>
      <c r="D10583" s="51" t="s">
        <v>44</v>
      </c>
      <c r="E10583" s="52">
        <v>7.53</v>
      </c>
      <c r="F10583" s="172">
        <f t="shared" si="179"/>
        <v>7.53</v>
      </c>
    </row>
    <row r="10584" spans="1:6" s="45" customFormat="1" ht="24">
      <c r="A10584" s="230">
        <v>5501884</v>
      </c>
      <c r="B10584" s="22" t="s">
        <v>31</v>
      </c>
      <c r="C10584" s="50" t="s">
        <v>11378</v>
      </c>
      <c r="D10584" s="51" t="s">
        <v>44</v>
      </c>
      <c r="E10584" s="52">
        <v>13.35</v>
      </c>
      <c r="F10584" s="172">
        <f t="shared" si="179"/>
        <v>13.35</v>
      </c>
    </row>
    <row r="10585" spans="1:6" s="45" customFormat="1" ht="24">
      <c r="A10585" s="230">
        <v>5502118</v>
      </c>
      <c r="B10585" s="22" t="s">
        <v>31</v>
      </c>
      <c r="C10585" s="50" t="s">
        <v>11379</v>
      </c>
      <c r="D10585" s="51" t="s">
        <v>44</v>
      </c>
      <c r="E10585" s="52">
        <v>9.4</v>
      </c>
      <c r="F10585" s="172">
        <f t="shared" si="179"/>
        <v>9.4</v>
      </c>
    </row>
    <row r="10586" spans="1:6" s="45" customFormat="1" ht="24">
      <c r="A10586" s="230">
        <v>5501910</v>
      </c>
      <c r="B10586" s="22" t="s">
        <v>31</v>
      </c>
      <c r="C10586" s="50" t="s">
        <v>11380</v>
      </c>
      <c r="D10586" s="51" t="s">
        <v>44</v>
      </c>
      <c r="E10586" s="52">
        <v>11.37</v>
      </c>
      <c r="F10586" s="172">
        <f t="shared" si="179"/>
        <v>11.37</v>
      </c>
    </row>
    <row r="10587" spans="1:6" s="45" customFormat="1" ht="24">
      <c r="A10587" s="230">
        <v>5502144</v>
      </c>
      <c r="B10587" s="22" t="s">
        <v>31</v>
      </c>
      <c r="C10587" s="50" t="s">
        <v>11381</v>
      </c>
      <c r="D10587" s="51" t="s">
        <v>44</v>
      </c>
      <c r="E10587" s="52">
        <v>7.72</v>
      </c>
      <c r="F10587" s="172">
        <f t="shared" si="179"/>
        <v>7.72</v>
      </c>
    </row>
    <row r="10588" spans="1:6" s="45" customFormat="1" ht="24">
      <c r="A10588" s="230">
        <v>5501936</v>
      </c>
      <c r="B10588" s="22" t="s">
        <v>31</v>
      </c>
      <c r="C10588" s="50" t="s">
        <v>11382</v>
      </c>
      <c r="D10588" s="51" t="s">
        <v>44</v>
      </c>
      <c r="E10588" s="52">
        <v>11.28</v>
      </c>
      <c r="F10588" s="172">
        <f t="shared" si="179"/>
        <v>11.28</v>
      </c>
    </row>
    <row r="10589" spans="1:6" s="45" customFormat="1" ht="24">
      <c r="A10589" s="230">
        <v>5502170</v>
      </c>
      <c r="B10589" s="22" t="s">
        <v>31</v>
      </c>
      <c r="C10589" s="50" t="s">
        <v>11383</v>
      </c>
      <c r="D10589" s="51" t="s">
        <v>44</v>
      </c>
      <c r="E10589" s="52">
        <v>7.67</v>
      </c>
      <c r="F10589" s="172">
        <f t="shared" si="179"/>
        <v>7.67</v>
      </c>
    </row>
    <row r="10590" spans="1:6" s="45" customFormat="1" ht="24">
      <c r="A10590" s="230">
        <v>5501885</v>
      </c>
      <c r="B10590" s="22" t="s">
        <v>31</v>
      </c>
      <c r="C10590" s="50" t="s">
        <v>11384</v>
      </c>
      <c r="D10590" s="51" t="s">
        <v>44</v>
      </c>
      <c r="E10590" s="52">
        <v>13.86</v>
      </c>
      <c r="F10590" s="172">
        <f t="shared" si="179"/>
        <v>13.86</v>
      </c>
    </row>
    <row r="10591" spans="1:6" s="45" customFormat="1" ht="24">
      <c r="A10591" s="230">
        <v>5502119</v>
      </c>
      <c r="B10591" s="22" t="s">
        <v>31</v>
      </c>
      <c r="C10591" s="50" t="s">
        <v>11385</v>
      </c>
      <c r="D10591" s="51" t="s">
        <v>44</v>
      </c>
      <c r="E10591" s="52">
        <v>10.26</v>
      </c>
      <c r="F10591" s="172">
        <f t="shared" si="179"/>
        <v>10.26</v>
      </c>
    </row>
    <row r="10592" spans="1:6" s="45" customFormat="1" ht="24">
      <c r="A10592" s="230">
        <v>5501911</v>
      </c>
      <c r="B10592" s="22" t="s">
        <v>31</v>
      </c>
      <c r="C10592" s="50" t="s">
        <v>11386</v>
      </c>
      <c r="D10592" s="51" t="s">
        <v>44</v>
      </c>
      <c r="E10592" s="52">
        <v>12.02</v>
      </c>
      <c r="F10592" s="172">
        <f t="shared" si="179"/>
        <v>12.02</v>
      </c>
    </row>
    <row r="10593" spans="1:6" s="45" customFormat="1" ht="24">
      <c r="A10593" s="230">
        <v>5502145</v>
      </c>
      <c r="B10593" s="22" t="s">
        <v>31</v>
      </c>
      <c r="C10593" s="50" t="s">
        <v>11387</v>
      </c>
      <c r="D10593" s="51" t="s">
        <v>44</v>
      </c>
      <c r="E10593" s="52">
        <v>8.06</v>
      </c>
      <c r="F10593" s="172">
        <f t="shared" si="179"/>
        <v>8.06</v>
      </c>
    </row>
    <row r="10594" spans="1:6" s="45" customFormat="1" ht="24">
      <c r="A10594" s="230">
        <v>5501937</v>
      </c>
      <c r="B10594" s="22" t="s">
        <v>31</v>
      </c>
      <c r="C10594" s="50" t="s">
        <v>11388</v>
      </c>
      <c r="D10594" s="51" t="s">
        <v>44</v>
      </c>
      <c r="E10594" s="52">
        <v>11.96</v>
      </c>
      <c r="F10594" s="172">
        <f t="shared" si="179"/>
        <v>11.96</v>
      </c>
    </row>
    <row r="10595" spans="1:6" s="45" customFormat="1" ht="24">
      <c r="A10595" s="230">
        <v>5502171</v>
      </c>
      <c r="B10595" s="22" t="s">
        <v>31</v>
      </c>
      <c r="C10595" s="50" t="s">
        <v>11389</v>
      </c>
      <c r="D10595" s="51" t="s">
        <v>44</v>
      </c>
      <c r="E10595" s="52">
        <v>7.96</v>
      </c>
      <c r="F10595" s="172">
        <f t="shared" si="179"/>
        <v>7.96</v>
      </c>
    </row>
    <row r="10596" spans="1:6" s="45" customFormat="1" ht="24">
      <c r="A10596" s="230">
        <v>5501886</v>
      </c>
      <c r="B10596" s="22" t="s">
        <v>31</v>
      </c>
      <c r="C10596" s="50" t="s">
        <v>11390</v>
      </c>
      <c r="D10596" s="51" t="s">
        <v>44</v>
      </c>
      <c r="E10596" s="52">
        <v>14.96</v>
      </c>
      <c r="F10596" s="172">
        <f t="shared" si="179"/>
        <v>14.96</v>
      </c>
    </row>
    <row r="10597" spans="1:6" s="45" customFormat="1" ht="24">
      <c r="A10597" s="230">
        <v>5502120</v>
      </c>
      <c r="B10597" s="22" t="s">
        <v>31</v>
      </c>
      <c r="C10597" s="50" t="s">
        <v>11391</v>
      </c>
      <c r="D10597" s="51" t="s">
        <v>44</v>
      </c>
      <c r="E10597" s="52">
        <v>11.38</v>
      </c>
      <c r="F10597" s="172">
        <f t="shared" si="179"/>
        <v>11.38</v>
      </c>
    </row>
    <row r="10598" spans="1:6" s="45" customFormat="1" ht="24">
      <c r="A10598" s="230">
        <v>5501912</v>
      </c>
      <c r="B10598" s="22" t="s">
        <v>31</v>
      </c>
      <c r="C10598" s="50" t="s">
        <v>11392</v>
      </c>
      <c r="D10598" s="51" t="s">
        <v>44</v>
      </c>
      <c r="E10598" s="52">
        <v>12.5</v>
      </c>
      <c r="F10598" s="172">
        <f t="shared" si="179"/>
        <v>12.5</v>
      </c>
    </row>
    <row r="10599" spans="1:6" s="45" customFormat="1" ht="24">
      <c r="A10599" s="230">
        <v>5502146</v>
      </c>
      <c r="B10599" s="22" t="s">
        <v>31</v>
      </c>
      <c r="C10599" s="50" t="s">
        <v>11393</v>
      </c>
      <c r="D10599" s="51" t="s">
        <v>44</v>
      </c>
      <c r="E10599" s="52">
        <v>8.94</v>
      </c>
      <c r="F10599" s="172">
        <f t="shared" si="179"/>
        <v>8.94</v>
      </c>
    </row>
    <row r="10600" spans="1:6" s="45" customFormat="1" ht="24">
      <c r="A10600" s="230">
        <v>5501938</v>
      </c>
      <c r="B10600" s="22" t="s">
        <v>31</v>
      </c>
      <c r="C10600" s="50" t="s">
        <v>11394</v>
      </c>
      <c r="D10600" s="51" t="s">
        <v>44</v>
      </c>
      <c r="E10600" s="52">
        <v>12.4</v>
      </c>
      <c r="F10600" s="172">
        <f t="shared" si="179"/>
        <v>12.4</v>
      </c>
    </row>
    <row r="10601" spans="1:6" s="45" customFormat="1" ht="24">
      <c r="A10601" s="230">
        <v>5502172</v>
      </c>
      <c r="B10601" s="22" t="s">
        <v>31</v>
      </c>
      <c r="C10601" s="50" t="s">
        <v>11395</v>
      </c>
      <c r="D10601" s="51" t="s">
        <v>44</v>
      </c>
      <c r="E10601" s="52">
        <v>8.82</v>
      </c>
      <c r="F10601" s="172">
        <f t="shared" si="179"/>
        <v>8.82</v>
      </c>
    </row>
    <row r="10602" spans="1:6" s="45" customFormat="1" ht="24">
      <c r="A10602" s="230">
        <v>5501876</v>
      </c>
      <c r="B10602" s="22" t="s">
        <v>31</v>
      </c>
      <c r="C10602" s="50" t="s">
        <v>11396</v>
      </c>
      <c r="D10602" s="51" t="s">
        <v>44</v>
      </c>
      <c r="E10602" s="52">
        <v>9.9</v>
      </c>
      <c r="F10602" s="172">
        <f t="shared" si="179"/>
        <v>9.9</v>
      </c>
    </row>
    <row r="10603" spans="1:6" s="45" customFormat="1" ht="24">
      <c r="A10603" s="230">
        <v>5502110</v>
      </c>
      <c r="B10603" s="22" t="s">
        <v>31</v>
      </c>
      <c r="C10603" s="50" t="s">
        <v>11397</v>
      </c>
      <c r="D10603" s="51" t="s">
        <v>44</v>
      </c>
      <c r="E10603" s="52">
        <v>6.26</v>
      </c>
      <c r="F10603" s="172">
        <f t="shared" si="179"/>
        <v>6.26</v>
      </c>
    </row>
    <row r="10604" spans="1:6" s="45" customFormat="1" ht="24">
      <c r="A10604" s="230">
        <v>5501902</v>
      </c>
      <c r="B10604" s="22" t="s">
        <v>31</v>
      </c>
      <c r="C10604" s="50" t="s">
        <v>11398</v>
      </c>
      <c r="D10604" s="51" t="s">
        <v>44</v>
      </c>
      <c r="E10604" s="52">
        <v>9.4700000000000006</v>
      </c>
      <c r="F10604" s="172">
        <f t="shared" si="179"/>
        <v>9.4700000000000006</v>
      </c>
    </row>
    <row r="10605" spans="1:6" s="45" customFormat="1" ht="24">
      <c r="A10605" s="230">
        <v>5502136</v>
      </c>
      <c r="B10605" s="22" t="s">
        <v>31</v>
      </c>
      <c r="C10605" s="50" t="s">
        <v>11399</v>
      </c>
      <c r="D10605" s="51" t="s">
        <v>44</v>
      </c>
      <c r="E10605" s="52">
        <v>5.83</v>
      </c>
      <c r="F10605" s="172">
        <f t="shared" si="179"/>
        <v>5.83</v>
      </c>
    </row>
    <row r="10606" spans="1:6" s="45" customFormat="1" ht="24">
      <c r="A10606" s="230">
        <v>5501928</v>
      </c>
      <c r="B10606" s="22" t="s">
        <v>31</v>
      </c>
      <c r="C10606" s="50" t="s">
        <v>11400</v>
      </c>
      <c r="D10606" s="51" t="s">
        <v>44</v>
      </c>
      <c r="E10606" s="52">
        <v>9.5399999999999991</v>
      </c>
      <c r="F10606" s="172">
        <f t="shared" si="179"/>
        <v>9.5399999999999991</v>
      </c>
    </row>
    <row r="10607" spans="1:6" s="45" customFormat="1" ht="24">
      <c r="A10607" s="230">
        <v>5502162</v>
      </c>
      <c r="B10607" s="22" t="s">
        <v>31</v>
      </c>
      <c r="C10607" s="50" t="s">
        <v>11401</v>
      </c>
      <c r="D10607" s="51" t="s">
        <v>44</v>
      </c>
      <c r="E10607" s="52">
        <v>5.91</v>
      </c>
      <c r="F10607" s="172">
        <f t="shared" ref="F10607:F10670" si="180">E10607*$F$5038</f>
        <v>5.91</v>
      </c>
    </row>
    <row r="10608" spans="1:6" s="45" customFormat="1" ht="24">
      <c r="A10608" s="230">
        <v>5501877</v>
      </c>
      <c r="B10608" s="22" t="s">
        <v>31</v>
      </c>
      <c r="C10608" s="50" t="s">
        <v>11402</v>
      </c>
      <c r="D10608" s="51" t="s">
        <v>44</v>
      </c>
      <c r="E10608" s="52">
        <v>10.64</v>
      </c>
      <c r="F10608" s="172">
        <f t="shared" si="180"/>
        <v>10.64</v>
      </c>
    </row>
    <row r="10609" spans="1:6" s="45" customFormat="1" ht="24">
      <c r="A10609" s="230">
        <v>5502111</v>
      </c>
      <c r="B10609" s="22" t="s">
        <v>31</v>
      </c>
      <c r="C10609" s="50" t="s">
        <v>11403</v>
      </c>
      <c r="D10609" s="51" t="s">
        <v>44</v>
      </c>
      <c r="E10609" s="52">
        <v>6.64</v>
      </c>
      <c r="F10609" s="172">
        <f t="shared" si="180"/>
        <v>6.64</v>
      </c>
    </row>
    <row r="10610" spans="1:6" s="45" customFormat="1" ht="24">
      <c r="A10610" s="230">
        <v>5501903</v>
      </c>
      <c r="B10610" s="22" t="s">
        <v>31</v>
      </c>
      <c r="C10610" s="50" t="s">
        <v>11404</v>
      </c>
      <c r="D10610" s="51" t="s">
        <v>44</v>
      </c>
      <c r="E10610" s="52">
        <v>9.7200000000000006</v>
      </c>
      <c r="F10610" s="172">
        <f t="shared" si="180"/>
        <v>9.7200000000000006</v>
      </c>
    </row>
    <row r="10611" spans="1:6" s="45" customFormat="1" ht="24">
      <c r="A10611" s="230">
        <v>5502137</v>
      </c>
      <c r="B10611" s="22" t="s">
        <v>31</v>
      </c>
      <c r="C10611" s="50" t="s">
        <v>11405</v>
      </c>
      <c r="D10611" s="51" t="s">
        <v>44</v>
      </c>
      <c r="E10611" s="52">
        <v>6.06</v>
      </c>
      <c r="F10611" s="172">
        <f t="shared" si="180"/>
        <v>6.06</v>
      </c>
    </row>
    <row r="10612" spans="1:6" s="45" customFormat="1" ht="24">
      <c r="A10612" s="230">
        <v>5501929</v>
      </c>
      <c r="B10612" s="22" t="s">
        <v>31</v>
      </c>
      <c r="C10612" s="50" t="s">
        <v>11406</v>
      </c>
      <c r="D10612" s="51" t="s">
        <v>44</v>
      </c>
      <c r="E10612" s="52">
        <v>9.76</v>
      </c>
      <c r="F10612" s="172">
        <f t="shared" si="180"/>
        <v>9.76</v>
      </c>
    </row>
    <row r="10613" spans="1:6" s="45" customFormat="1" ht="24">
      <c r="A10613" s="230">
        <v>5502163</v>
      </c>
      <c r="B10613" s="22" t="s">
        <v>31</v>
      </c>
      <c r="C10613" s="50" t="s">
        <v>11407</v>
      </c>
      <c r="D10613" s="51" t="s">
        <v>44</v>
      </c>
      <c r="E10613" s="52">
        <v>6.1</v>
      </c>
      <c r="F10613" s="172">
        <f t="shared" si="180"/>
        <v>6.1</v>
      </c>
    </row>
    <row r="10614" spans="1:6" s="45" customFormat="1" ht="24">
      <c r="A10614" s="230">
        <v>5501875</v>
      </c>
      <c r="B10614" s="22" t="s">
        <v>31</v>
      </c>
      <c r="C10614" s="50" t="s">
        <v>11408</v>
      </c>
      <c r="D10614" s="51" t="s">
        <v>44</v>
      </c>
      <c r="E10614" s="52">
        <v>9.4700000000000006</v>
      </c>
      <c r="F10614" s="172">
        <f t="shared" si="180"/>
        <v>9.4700000000000006</v>
      </c>
    </row>
    <row r="10615" spans="1:6" s="45" customFormat="1" ht="24">
      <c r="A10615" s="230">
        <v>5502109</v>
      </c>
      <c r="B10615" s="22" t="s">
        <v>31</v>
      </c>
      <c r="C10615" s="50" t="s">
        <v>11409</v>
      </c>
      <c r="D10615" s="51" t="s">
        <v>44</v>
      </c>
      <c r="E10615" s="52">
        <v>5.83</v>
      </c>
      <c r="F10615" s="172">
        <f t="shared" si="180"/>
        <v>5.83</v>
      </c>
    </row>
    <row r="10616" spans="1:6" s="45" customFormat="1" ht="24">
      <c r="A10616" s="230">
        <v>5501901</v>
      </c>
      <c r="B10616" s="22" t="s">
        <v>31</v>
      </c>
      <c r="C10616" s="50" t="s">
        <v>11410</v>
      </c>
      <c r="D10616" s="51" t="s">
        <v>44</v>
      </c>
      <c r="E10616" s="52">
        <v>8.82</v>
      </c>
      <c r="F10616" s="172">
        <f t="shared" si="180"/>
        <v>8.82</v>
      </c>
    </row>
    <row r="10617" spans="1:6" s="45" customFormat="1" ht="24">
      <c r="A10617" s="230">
        <v>5502135</v>
      </c>
      <c r="B10617" s="22" t="s">
        <v>31</v>
      </c>
      <c r="C10617" s="50" t="s">
        <v>11411</v>
      </c>
      <c r="D10617" s="51" t="s">
        <v>44</v>
      </c>
      <c r="E10617" s="52">
        <v>5.15</v>
      </c>
      <c r="F10617" s="172">
        <f t="shared" si="180"/>
        <v>5.15</v>
      </c>
    </row>
    <row r="10618" spans="1:6" s="45" customFormat="1" ht="24">
      <c r="A10618" s="230">
        <v>5501927</v>
      </c>
      <c r="B10618" s="22" t="s">
        <v>31</v>
      </c>
      <c r="C10618" s="50" t="s">
        <v>11412</v>
      </c>
      <c r="D10618" s="51" t="s">
        <v>44</v>
      </c>
      <c r="E10618" s="52">
        <v>9.2899999999999991</v>
      </c>
      <c r="F10618" s="172">
        <f t="shared" si="180"/>
        <v>9.2899999999999991</v>
      </c>
    </row>
    <row r="10619" spans="1:6" s="45" customFormat="1" ht="24">
      <c r="A10619" s="230">
        <v>5502161</v>
      </c>
      <c r="B10619" s="22" t="s">
        <v>31</v>
      </c>
      <c r="C10619" s="50" t="s">
        <v>11413</v>
      </c>
      <c r="D10619" s="51" t="s">
        <v>44</v>
      </c>
      <c r="E10619" s="52">
        <v>5.23</v>
      </c>
      <c r="F10619" s="172">
        <f t="shared" si="180"/>
        <v>5.23</v>
      </c>
    </row>
    <row r="10620" spans="1:6" s="45" customFormat="1" ht="24">
      <c r="A10620" s="230">
        <v>5501878</v>
      </c>
      <c r="B10620" s="22" t="s">
        <v>31</v>
      </c>
      <c r="C10620" s="50" t="s">
        <v>11414</v>
      </c>
      <c r="D10620" s="51" t="s">
        <v>44</v>
      </c>
      <c r="E10620" s="52">
        <v>10.96</v>
      </c>
      <c r="F10620" s="172">
        <f t="shared" si="180"/>
        <v>10.96</v>
      </c>
    </row>
    <row r="10621" spans="1:6" s="45" customFormat="1" ht="24">
      <c r="A10621" s="230">
        <v>5502112</v>
      </c>
      <c r="B10621" s="22" t="s">
        <v>31</v>
      </c>
      <c r="C10621" s="50" t="s">
        <v>11415</v>
      </c>
      <c r="D10621" s="51" t="s">
        <v>44</v>
      </c>
      <c r="E10621" s="52">
        <v>7.34</v>
      </c>
      <c r="F10621" s="172">
        <f t="shared" si="180"/>
        <v>7.34</v>
      </c>
    </row>
    <row r="10622" spans="1:6" s="45" customFormat="1" ht="24">
      <c r="A10622" s="230">
        <v>5501904</v>
      </c>
      <c r="B10622" s="22" t="s">
        <v>31</v>
      </c>
      <c r="C10622" s="50" t="s">
        <v>11416</v>
      </c>
      <c r="D10622" s="51" t="s">
        <v>44</v>
      </c>
      <c r="E10622" s="52">
        <v>9.9</v>
      </c>
      <c r="F10622" s="172">
        <f t="shared" si="180"/>
        <v>9.9</v>
      </c>
    </row>
    <row r="10623" spans="1:6" s="45" customFormat="1" ht="24">
      <c r="A10623" s="230">
        <v>5502138</v>
      </c>
      <c r="B10623" s="22" t="s">
        <v>31</v>
      </c>
      <c r="C10623" s="50" t="s">
        <v>11417</v>
      </c>
      <c r="D10623" s="51" t="s">
        <v>44</v>
      </c>
      <c r="E10623" s="52">
        <v>6.3</v>
      </c>
      <c r="F10623" s="172">
        <f t="shared" si="180"/>
        <v>6.3</v>
      </c>
    </row>
    <row r="10624" spans="1:6" s="45" customFormat="1" ht="24">
      <c r="A10624" s="230">
        <v>5501930</v>
      </c>
      <c r="B10624" s="22" t="s">
        <v>31</v>
      </c>
      <c r="C10624" s="50" t="s">
        <v>11418</v>
      </c>
      <c r="D10624" s="51" t="s">
        <v>44</v>
      </c>
      <c r="E10624" s="52">
        <v>9.94</v>
      </c>
      <c r="F10624" s="172">
        <f t="shared" si="180"/>
        <v>9.94</v>
      </c>
    </row>
    <row r="10625" spans="1:6" s="45" customFormat="1" ht="24">
      <c r="A10625" s="230">
        <v>5502164</v>
      </c>
      <c r="B10625" s="22" t="s">
        <v>31</v>
      </c>
      <c r="C10625" s="50" t="s">
        <v>11419</v>
      </c>
      <c r="D10625" s="51" t="s">
        <v>44</v>
      </c>
      <c r="E10625" s="52">
        <v>6.3</v>
      </c>
      <c r="F10625" s="172">
        <f t="shared" si="180"/>
        <v>6.3</v>
      </c>
    </row>
    <row r="10626" spans="1:6" s="45" customFormat="1" ht="24">
      <c r="A10626" s="230">
        <v>5501879</v>
      </c>
      <c r="B10626" s="22" t="s">
        <v>31</v>
      </c>
      <c r="C10626" s="50" t="s">
        <v>11420</v>
      </c>
      <c r="D10626" s="51" t="s">
        <v>44</v>
      </c>
      <c r="E10626" s="52">
        <v>11.28</v>
      </c>
      <c r="F10626" s="172">
        <f t="shared" si="180"/>
        <v>11.28</v>
      </c>
    </row>
    <row r="10627" spans="1:6" s="45" customFormat="1" ht="24">
      <c r="A10627" s="230">
        <v>5502113</v>
      </c>
      <c r="B10627" s="22" t="s">
        <v>31</v>
      </c>
      <c r="C10627" s="50" t="s">
        <v>11421</v>
      </c>
      <c r="D10627" s="51" t="s">
        <v>44</v>
      </c>
      <c r="E10627" s="52">
        <v>7.62</v>
      </c>
      <c r="F10627" s="172">
        <f t="shared" si="180"/>
        <v>7.62</v>
      </c>
    </row>
    <row r="10628" spans="1:6" s="45" customFormat="1" ht="24">
      <c r="A10628" s="230">
        <v>5501905</v>
      </c>
      <c r="B10628" s="22" t="s">
        <v>31</v>
      </c>
      <c r="C10628" s="50" t="s">
        <v>11422</v>
      </c>
      <c r="D10628" s="51" t="s">
        <v>44</v>
      </c>
      <c r="E10628" s="52">
        <v>10.119999999999999</v>
      </c>
      <c r="F10628" s="172">
        <f t="shared" si="180"/>
        <v>10.119999999999999</v>
      </c>
    </row>
    <row r="10629" spans="1:6" s="45" customFormat="1" ht="24">
      <c r="A10629" s="230">
        <v>5502139</v>
      </c>
      <c r="B10629" s="22" t="s">
        <v>31</v>
      </c>
      <c r="C10629" s="50" t="s">
        <v>11423</v>
      </c>
      <c r="D10629" s="51" t="s">
        <v>44</v>
      </c>
      <c r="E10629" s="52">
        <v>6.49</v>
      </c>
      <c r="F10629" s="172">
        <f t="shared" si="180"/>
        <v>6.49</v>
      </c>
    </row>
    <row r="10630" spans="1:6" s="45" customFormat="1" ht="24">
      <c r="A10630" s="230">
        <v>5501931</v>
      </c>
      <c r="B10630" s="22" t="s">
        <v>31</v>
      </c>
      <c r="C10630" s="50" t="s">
        <v>11424</v>
      </c>
      <c r="D10630" s="51" t="s">
        <v>44</v>
      </c>
      <c r="E10630" s="52">
        <v>10.51</v>
      </c>
      <c r="F10630" s="172">
        <f t="shared" si="180"/>
        <v>10.51</v>
      </c>
    </row>
    <row r="10631" spans="1:6" s="45" customFormat="1" ht="24">
      <c r="A10631" s="230">
        <v>5502165</v>
      </c>
      <c r="B10631" s="22" t="s">
        <v>31</v>
      </c>
      <c r="C10631" s="50" t="s">
        <v>11425</v>
      </c>
      <c r="D10631" s="51" t="s">
        <v>44</v>
      </c>
      <c r="E10631" s="52">
        <v>6.49</v>
      </c>
      <c r="F10631" s="172">
        <f t="shared" si="180"/>
        <v>6.49</v>
      </c>
    </row>
    <row r="10632" spans="1:6" s="45" customFormat="1" ht="24">
      <c r="A10632" s="230">
        <v>5502825</v>
      </c>
      <c r="B10632" s="22" t="s">
        <v>31</v>
      </c>
      <c r="C10632" s="50" t="s">
        <v>11426</v>
      </c>
      <c r="D10632" s="51" t="s">
        <v>44</v>
      </c>
      <c r="E10632" s="52">
        <v>15.78</v>
      </c>
      <c r="F10632" s="172">
        <f t="shared" si="180"/>
        <v>15.78</v>
      </c>
    </row>
    <row r="10633" spans="1:6" s="45" customFormat="1" ht="24">
      <c r="A10633" s="230">
        <v>5502834</v>
      </c>
      <c r="B10633" s="22" t="s">
        <v>31</v>
      </c>
      <c r="C10633" s="50" t="s">
        <v>11427</v>
      </c>
      <c r="D10633" s="51" t="s">
        <v>44</v>
      </c>
      <c r="E10633" s="52">
        <v>11.84</v>
      </c>
      <c r="F10633" s="172">
        <f t="shared" si="180"/>
        <v>11.84</v>
      </c>
    </row>
    <row r="10634" spans="1:6" s="45" customFormat="1" ht="24">
      <c r="A10634" s="230">
        <v>5502826</v>
      </c>
      <c r="B10634" s="22" t="s">
        <v>31</v>
      </c>
      <c r="C10634" s="50" t="s">
        <v>11428</v>
      </c>
      <c r="D10634" s="51" t="s">
        <v>44</v>
      </c>
      <c r="E10634" s="52">
        <v>12.78</v>
      </c>
      <c r="F10634" s="172">
        <f t="shared" si="180"/>
        <v>12.78</v>
      </c>
    </row>
    <row r="10635" spans="1:6" s="45" customFormat="1" ht="24">
      <c r="A10635" s="230">
        <v>5502835</v>
      </c>
      <c r="B10635" s="22" t="s">
        <v>31</v>
      </c>
      <c r="C10635" s="50" t="s">
        <v>11429</v>
      </c>
      <c r="D10635" s="51" t="s">
        <v>44</v>
      </c>
      <c r="E10635" s="52">
        <v>9.2200000000000006</v>
      </c>
      <c r="F10635" s="172">
        <f t="shared" si="180"/>
        <v>9.2200000000000006</v>
      </c>
    </row>
    <row r="10636" spans="1:6" s="45" customFormat="1" ht="24">
      <c r="A10636" s="230">
        <v>5502827</v>
      </c>
      <c r="B10636" s="22" t="s">
        <v>31</v>
      </c>
      <c r="C10636" s="50" t="s">
        <v>11430</v>
      </c>
      <c r="D10636" s="51" t="s">
        <v>44</v>
      </c>
      <c r="E10636" s="52">
        <v>12.61</v>
      </c>
      <c r="F10636" s="172">
        <f t="shared" si="180"/>
        <v>12.61</v>
      </c>
    </row>
    <row r="10637" spans="1:6" s="45" customFormat="1" ht="24">
      <c r="A10637" s="230">
        <v>5502836</v>
      </c>
      <c r="B10637" s="22" t="s">
        <v>31</v>
      </c>
      <c r="C10637" s="50" t="s">
        <v>11431</v>
      </c>
      <c r="D10637" s="51" t="s">
        <v>44</v>
      </c>
      <c r="E10637" s="52">
        <v>9.0500000000000007</v>
      </c>
      <c r="F10637" s="172">
        <f t="shared" si="180"/>
        <v>9.0500000000000007</v>
      </c>
    </row>
    <row r="10638" spans="1:6" s="45" customFormat="1" ht="24">
      <c r="A10638" s="230">
        <v>5502356</v>
      </c>
      <c r="B10638" s="22" t="s">
        <v>31</v>
      </c>
      <c r="C10638" s="50" t="s">
        <v>11432</v>
      </c>
      <c r="D10638" s="51" t="s">
        <v>44</v>
      </c>
      <c r="E10638" s="52">
        <v>18.190000000000001</v>
      </c>
      <c r="F10638" s="172">
        <f t="shared" si="180"/>
        <v>18.190000000000001</v>
      </c>
    </row>
    <row r="10639" spans="1:6" s="45" customFormat="1" ht="24">
      <c r="A10639" s="230">
        <v>5502590</v>
      </c>
      <c r="B10639" s="22" t="s">
        <v>31</v>
      </c>
      <c r="C10639" s="50" t="s">
        <v>11433</v>
      </c>
      <c r="D10639" s="51" t="s">
        <v>44</v>
      </c>
      <c r="E10639" s="52">
        <v>10.64</v>
      </c>
      <c r="F10639" s="172">
        <f t="shared" si="180"/>
        <v>10.64</v>
      </c>
    </row>
    <row r="10640" spans="1:6" s="45" customFormat="1" ht="24">
      <c r="A10640" s="230">
        <v>5502382</v>
      </c>
      <c r="B10640" s="22" t="s">
        <v>31</v>
      </c>
      <c r="C10640" s="50" t="s">
        <v>11434</v>
      </c>
      <c r="D10640" s="51" t="s">
        <v>44</v>
      </c>
      <c r="E10640" s="52">
        <v>16.739999999999998</v>
      </c>
      <c r="F10640" s="172">
        <f t="shared" si="180"/>
        <v>16.739999999999998</v>
      </c>
    </row>
    <row r="10641" spans="1:6" s="45" customFormat="1" ht="24">
      <c r="A10641" s="230">
        <v>5502616</v>
      </c>
      <c r="B10641" s="22" t="s">
        <v>31</v>
      </c>
      <c r="C10641" s="50" t="s">
        <v>11435</v>
      </c>
      <c r="D10641" s="51" t="s">
        <v>44</v>
      </c>
      <c r="E10641" s="52">
        <v>9.06</v>
      </c>
      <c r="F10641" s="172">
        <f t="shared" si="180"/>
        <v>9.06</v>
      </c>
    </row>
    <row r="10642" spans="1:6" s="45" customFormat="1" ht="24">
      <c r="A10642" s="230">
        <v>5502408</v>
      </c>
      <c r="B10642" s="22" t="s">
        <v>31</v>
      </c>
      <c r="C10642" s="50" t="s">
        <v>11436</v>
      </c>
      <c r="D10642" s="51" t="s">
        <v>44</v>
      </c>
      <c r="E10642" s="52">
        <v>16.739999999999998</v>
      </c>
      <c r="F10642" s="172">
        <f t="shared" si="180"/>
        <v>16.739999999999998</v>
      </c>
    </row>
    <row r="10643" spans="1:6" s="45" customFormat="1" ht="24">
      <c r="A10643" s="230">
        <v>5502642</v>
      </c>
      <c r="B10643" s="22" t="s">
        <v>31</v>
      </c>
      <c r="C10643" s="50" t="s">
        <v>11437</v>
      </c>
      <c r="D10643" s="51" t="s">
        <v>44</v>
      </c>
      <c r="E10643" s="52">
        <v>9.01</v>
      </c>
      <c r="F10643" s="172">
        <f t="shared" si="180"/>
        <v>9.01</v>
      </c>
    </row>
    <row r="10644" spans="1:6" s="45" customFormat="1" ht="24">
      <c r="A10644" s="230">
        <v>5502357</v>
      </c>
      <c r="B10644" s="22" t="s">
        <v>31</v>
      </c>
      <c r="C10644" s="50" t="s">
        <v>11438</v>
      </c>
      <c r="D10644" s="51" t="s">
        <v>44</v>
      </c>
      <c r="E10644" s="52">
        <v>18.489999999999998</v>
      </c>
      <c r="F10644" s="172">
        <f t="shared" si="180"/>
        <v>18.489999999999998</v>
      </c>
    </row>
    <row r="10645" spans="1:6" s="45" customFormat="1" ht="24">
      <c r="A10645" s="230">
        <v>5502591</v>
      </c>
      <c r="B10645" s="22" t="s">
        <v>31</v>
      </c>
      <c r="C10645" s="50" t="s">
        <v>11439</v>
      </c>
      <c r="D10645" s="51" t="s">
        <v>44</v>
      </c>
      <c r="E10645" s="52">
        <v>10.97</v>
      </c>
      <c r="F10645" s="172">
        <f t="shared" si="180"/>
        <v>10.97</v>
      </c>
    </row>
    <row r="10646" spans="1:6" s="45" customFormat="1" ht="24">
      <c r="A10646" s="230">
        <v>5502383</v>
      </c>
      <c r="B10646" s="22" t="s">
        <v>31</v>
      </c>
      <c r="C10646" s="50" t="s">
        <v>11440</v>
      </c>
      <c r="D10646" s="51" t="s">
        <v>44</v>
      </c>
      <c r="E10646" s="52">
        <v>16.940000000000001</v>
      </c>
      <c r="F10646" s="172">
        <f t="shared" si="180"/>
        <v>16.940000000000001</v>
      </c>
    </row>
    <row r="10647" spans="1:6" s="45" customFormat="1" ht="24">
      <c r="A10647" s="230">
        <v>5502617</v>
      </c>
      <c r="B10647" s="22" t="s">
        <v>31</v>
      </c>
      <c r="C10647" s="50" t="s">
        <v>11441</v>
      </c>
      <c r="D10647" s="51" t="s">
        <v>44</v>
      </c>
      <c r="E10647" s="52">
        <v>9.2100000000000009</v>
      </c>
      <c r="F10647" s="172">
        <f t="shared" si="180"/>
        <v>9.2100000000000009</v>
      </c>
    </row>
    <row r="10648" spans="1:6" s="45" customFormat="1" ht="24">
      <c r="A10648" s="230">
        <v>5502409</v>
      </c>
      <c r="B10648" s="22" t="s">
        <v>31</v>
      </c>
      <c r="C10648" s="50" t="s">
        <v>11442</v>
      </c>
      <c r="D10648" s="51" t="s">
        <v>44</v>
      </c>
      <c r="E10648" s="52">
        <v>16.89</v>
      </c>
      <c r="F10648" s="172">
        <f t="shared" si="180"/>
        <v>16.89</v>
      </c>
    </row>
    <row r="10649" spans="1:6" s="45" customFormat="1" ht="24">
      <c r="A10649" s="230">
        <v>5502643</v>
      </c>
      <c r="B10649" s="22" t="s">
        <v>31</v>
      </c>
      <c r="C10649" s="50" t="s">
        <v>11443</v>
      </c>
      <c r="D10649" s="51" t="s">
        <v>44</v>
      </c>
      <c r="E10649" s="52">
        <v>9.2100000000000009</v>
      </c>
      <c r="F10649" s="172">
        <f t="shared" si="180"/>
        <v>9.2100000000000009</v>
      </c>
    </row>
    <row r="10650" spans="1:6" s="45" customFormat="1" ht="24">
      <c r="A10650" s="230">
        <v>5502358</v>
      </c>
      <c r="B10650" s="22" t="s">
        <v>31</v>
      </c>
      <c r="C10650" s="50" t="s">
        <v>11444</v>
      </c>
      <c r="D10650" s="51" t="s">
        <v>44</v>
      </c>
      <c r="E10650" s="52">
        <v>18.8</v>
      </c>
      <c r="F10650" s="172">
        <f t="shared" si="180"/>
        <v>18.8</v>
      </c>
    </row>
    <row r="10651" spans="1:6" s="45" customFormat="1" ht="24">
      <c r="A10651" s="230">
        <v>5502592</v>
      </c>
      <c r="B10651" s="22" t="s">
        <v>31</v>
      </c>
      <c r="C10651" s="50" t="s">
        <v>11445</v>
      </c>
      <c r="D10651" s="51" t="s">
        <v>44</v>
      </c>
      <c r="E10651" s="52">
        <v>11.24</v>
      </c>
      <c r="F10651" s="172">
        <f t="shared" si="180"/>
        <v>11.24</v>
      </c>
    </row>
    <row r="10652" spans="1:6" s="45" customFormat="1" ht="24">
      <c r="A10652" s="230">
        <v>5502384</v>
      </c>
      <c r="B10652" s="22" t="s">
        <v>31</v>
      </c>
      <c r="C10652" s="50" t="s">
        <v>11446</v>
      </c>
      <c r="D10652" s="51" t="s">
        <v>44</v>
      </c>
      <c r="E10652" s="52">
        <v>17.14</v>
      </c>
      <c r="F10652" s="172">
        <f t="shared" si="180"/>
        <v>17.14</v>
      </c>
    </row>
    <row r="10653" spans="1:6" s="45" customFormat="1" ht="24">
      <c r="A10653" s="230">
        <v>5502618</v>
      </c>
      <c r="B10653" s="22" t="s">
        <v>31</v>
      </c>
      <c r="C10653" s="50" t="s">
        <v>11447</v>
      </c>
      <c r="D10653" s="51" t="s">
        <v>44</v>
      </c>
      <c r="E10653" s="52">
        <v>10.11</v>
      </c>
      <c r="F10653" s="172">
        <f t="shared" si="180"/>
        <v>10.11</v>
      </c>
    </row>
    <row r="10654" spans="1:6" s="45" customFormat="1" ht="24">
      <c r="A10654" s="230">
        <v>5502410</v>
      </c>
      <c r="B10654" s="22" t="s">
        <v>31</v>
      </c>
      <c r="C10654" s="50" t="s">
        <v>11448</v>
      </c>
      <c r="D10654" s="51" t="s">
        <v>44</v>
      </c>
      <c r="E10654" s="52">
        <v>17.09</v>
      </c>
      <c r="F10654" s="172">
        <f t="shared" si="180"/>
        <v>17.09</v>
      </c>
    </row>
    <row r="10655" spans="1:6" s="45" customFormat="1" ht="24">
      <c r="A10655" s="230">
        <v>5502644</v>
      </c>
      <c r="B10655" s="22" t="s">
        <v>31</v>
      </c>
      <c r="C10655" s="50" t="s">
        <v>11449</v>
      </c>
      <c r="D10655" s="51" t="s">
        <v>44</v>
      </c>
      <c r="E10655" s="52">
        <v>10.050000000000001</v>
      </c>
      <c r="F10655" s="172">
        <f t="shared" si="180"/>
        <v>10.050000000000001</v>
      </c>
    </row>
    <row r="10656" spans="1:6" s="45" customFormat="1" ht="24">
      <c r="A10656" s="230">
        <v>5502359</v>
      </c>
      <c r="B10656" s="22" t="s">
        <v>31</v>
      </c>
      <c r="C10656" s="50" t="s">
        <v>11450</v>
      </c>
      <c r="D10656" s="51" t="s">
        <v>44</v>
      </c>
      <c r="E10656" s="52">
        <v>19.11</v>
      </c>
      <c r="F10656" s="172">
        <f t="shared" si="180"/>
        <v>19.11</v>
      </c>
    </row>
    <row r="10657" spans="1:6" s="45" customFormat="1" ht="24">
      <c r="A10657" s="230">
        <v>5502593</v>
      </c>
      <c r="B10657" s="22" t="s">
        <v>31</v>
      </c>
      <c r="C10657" s="50" t="s">
        <v>11451</v>
      </c>
      <c r="D10657" s="51" t="s">
        <v>44</v>
      </c>
      <c r="E10657" s="52">
        <v>11.57</v>
      </c>
      <c r="F10657" s="172">
        <f t="shared" si="180"/>
        <v>11.57</v>
      </c>
    </row>
    <row r="10658" spans="1:6" s="45" customFormat="1" ht="24">
      <c r="A10658" s="230">
        <v>5502385</v>
      </c>
      <c r="B10658" s="22" t="s">
        <v>31</v>
      </c>
      <c r="C10658" s="50" t="s">
        <v>11452</v>
      </c>
      <c r="D10658" s="51" t="s">
        <v>44</v>
      </c>
      <c r="E10658" s="52">
        <v>17.329999999999998</v>
      </c>
      <c r="F10658" s="172">
        <f t="shared" si="180"/>
        <v>17.329999999999998</v>
      </c>
    </row>
    <row r="10659" spans="1:6" s="45" customFormat="1" ht="24">
      <c r="A10659" s="230">
        <v>5502619</v>
      </c>
      <c r="B10659" s="22" t="s">
        <v>31</v>
      </c>
      <c r="C10659" s="50" t="s">
        <v>11453</v>
      </c>
      <c r="D10659" s="51" t="s">
        <v>44</v>
      </c>
      <c r="E10659" s="52">
        <v>10.31</v>
      </c>
      <c r="F10659" s="172">
        <f t="shared" si="180"/>
        <v>10.31</v>
      </c>
    </row>
    <row r="10660" spans="1:6" s="45" customFormat="1" ht="24">
      <c r="A10660" s="230">
        <v>5502411</v>
      </c>
      <c r="B10660" s="22" t="s">
        <v>31</v>
      </c>
      <c r="C10660" s="50" t="s">
        <v>11454</v>
      </c>
      <c r="D10660" s="51" t="s">
        <v>44</v>
      </c>
      <c r="E10660" s="52">
        <v>17.28</v>
      </c>
      <c r="F10660" s="172">
        <f t="shared" si="180"/>
        <v>17.28</v>
      </c>
    </row>
    <row r="10661" spans="1:6" s="45" customFormat="1" ht="24">
      <c r="A10661" s="230">
        <v>5502645</v>
      </c>
      <c r="B10661" s="22" t="s">
        <v>31</v>
      </c>
      <c r="C10661" s="50" t="s">
        <v>11455</v>
      </c>
      <c r="D10661" s="51" t="s">
        <v>44</v>
      </c>
      <c r="E10661" s="52">
        <v>10.25</v>
      </c>
      <c r="F10661" s="172">
        <f t="shared" si="180"/>
        <v>10.25</v>
      </c>
    </row>
    <row r="10662" spans="1:6" s="45" customFormat="1" ht="24">
      <c r="A10662" s="230">
        <v>5502360</v>
      </c>
      <c r="B10662" s="22" t="s">
        <v>31</v>
      </c>
      <c r="C10662" s="50" t="s">
        <v>11456</v>
      </c>
      <c r="D10662" s="51" t="s">
        <v>44</v>
      </c>
      <c r="E10662" s="52">
        <v>19.87</v>
      </c>
      <c r="F10662" s="172">
        <f t="shared" si="180"/>
        <v>19.87</v>
      </c>
    </row>
    <row r="10663" spans="1:6" s="45" customFormat="1" ht="24">
      <c r="A10663" s="230">
        <v>5502594</v>
      </c>
      <c r="B10663" s="22" t="s">
        <v>31</v>
      </c>
      <c r="C10663" s="50" t="s">
        <v>11457</v>
      </c>
      <c r="D10663" s="51" t="s">
        <v>44</v>
      </c>
      <c r="E10663" s="52">
        <v>12.55</v>
      </c>
      <c r="F10663" s="172">
        <f t="shared" si="180"/>
        <v>12.55</v>
      </c>
    </row>
    <row r="10664" spans="1:6" s="45" customFormat="1" ht="24">
      <c r="A10664" s="230">
        <v>5502386</v>
      </c>
      <c r="B10664" s="22" t="s">
        <v>31</v>
      </c>
      <c r="C10664" s="50" t="s">
        <v>11458</v>
      </c>
      <c r="D10664" s="51" t="s">
        <v>44</v>
      </c>
      <c r="E10664" s="52">
        <v>18</v>
      </c>
      <c r="F10664" s="172">
        <f t="shared" si="180"/>
        <v>18</v>
      </c>
    </row>
    <row r="10665" spans="1:6" s="45" customFormat="1" ht="24">
      <c r="A10665" s="230">
        <v>5502620</v>
      </c>
      <c r="B10665" s="22" t="s">
        <v>31</v>
      </c>
      <c r="C10665" s="50" t="s">
        <v>11459</v>
      </c>
      <c r="D10665" s="51" t="s">
        <v>44</v>
      </c>
      <c r="E10665" s="52">
        <v>10.44</v>
      </c>
      <c r="F10665" s="172">
        <f t="shared" si="180"/>
        <v>10.44</v>
      </c>
    </row>
    <row r="10666" spans="1:6" s="45" customFormat="1" ht="24">
      <c r="A10666" s="230">
        <v>5502412</v>
      </c>
      <c r="B10666" s="22" t="s">
        <v>31</v>
      </c>
      <c r="C10666" s="50" t="s">
        <v>11460</v>
      </c>
      <c r="D10666" s="51" t="s">
        <v>44</v>
      </c>
      <c r="E10666" s="52">
        <v>17.940000000000001</v>
      </c>
      <c r="F10666" s="172">
        <f t="shared" si="180"/>
        <v>17.940000000000001</v>
      </c>
    </row>
    <row r="10667" spans="1:6" s="45" customFormat="1" ht="24">
      <c r="A10667" s="230">
        <v>5502646</v>
      </c>
      <c r="B10667" s="22" t="s">
        <v>31</v>
      </c>
      <c r="C10667" s="50" t="s">
        <v>11461</v>
      </c>
      <c r="D10667" s="51" t="s">
        <v>44</v>
      </c>
      <c r="E10667" s="52">
        <v>10.38</v>
      </c>
      <c r="F10667" s="172">
        <f t="shared" si="180"/>
        <v>10.38</v>
      </c>
    </row>
    <row r="10668" spans="1:6" s="45" customFormat="1" ht="24">
      <c r="A10668" s="230">
        <v>5502361</v>
      </c>
      <c r="B10668" s="22" t="s">
        <v>31</v>
      </c>
      <c r="C10668" s="50" t="s">
        <v>11462</v>
      </c>
      <c r="D10668" s="51" t="s">
        <v>44</v>
      </c>
      <c r="E10668" s="52">
        <v>20.39</v>
      </c>
      <c r="F10668" s="172">
        <f t="shared" si="180"/>
        <v>20.39</v>
      </c>
    </row>
    <row r="10669" spans="1:6" s="45" customFormat="1" ht="24">
      <c r="A10669" s="230">
        <v>5502595</v>
      </c>
      <c r="B10669" s="22" t="s">
        <v>31</v>
      </c>
      <c r="C10669" s="50" t="s">
        <v>11463</v>
      </c>
      <c r="D10669" s="51" t="s">
        <v>44</v>
      </c>
      <c r="E10669" s="52">
        <v>13.05</v>
      </c>
      <c r="F10669" s="172">
        <f t="shared" si="180"/>
        <v>13.05</v>
      </c>
    </row>
    <row r="10670" spans="1:6" s="45" customFormat="1" ht="24">
      <c r="A10670" s="230">
        <v>5502387</v>
      </c>
      <c r="B10670" s="22" t="s">
        <v>31</v>
      </c>
      <c r="C10670" s="50" t="s">
        <v>11464</v>
      </c>
      <c r="D10670" s="51" t="s">
        <v>44</v>
      </c>
      <c r="E10670" s="52">
        <v>18.37</v>
      </c>
      <c r="F10670" s="172">
        <f t="shared" si="180"/>
        <v>18.37</v>
      </c>
    </row>
    <row r="10671" spans="1:6" s="45" customFormat="1" ht="24">
      <c r="A10671" s="230">
        <v>5502621</v>
      </c>
      <c r="B10671" s="22" t="s">
        <v>31</v>
      </c>
      <c r="C10671" s="50" t="s">
        <v>11465</v>
      </c>
      <c r="D10671" s="51" t="s">
        <v>44</v>
      </c>
      <c r="E10671" s="52">
        <v>10.84</v>
      </c>
      <c r="F10671" s="172">
        <f t="shared" ref="F10671:F10734" si="181">E10671*$F$5038</f>
        <v>10.84</v>
      </c>
    </row>
    <row r="10672" spans="1:6" s="45" customFormat="1" ht="24">
      <c r="A10672" s="230">
        <v>5502413</v>
      </c>
      <c r="B10672" s="22" t="s">
        <v>31</v>
      </c>
      <c r="C10672" s="50" t="s">
        <v>11466</v>
      </c>
      <c r="D10672" s="51" t="s">
        <v>44</v>
      </c>
      <c r="E10672" s="52">
        <v>18.25</v>
      </c>
      <c r="F10672" s="172">
        <f t="shared" si="181"/>
        <v>18.25</v>
      </c>
    </row>
    <row r="10673" spans="1:6" s="45" customFormat="1" ht="24">
      <c r="A10673" s="230">
        <v>5502647</v>
      </c>
      <c r="B10673" s="22" t="s">
        <v>31</v>
      </c>
      <c r="C10673" s="50" t="s">
        <v>11467</v>
      </c>
      <c r="D10673" s="51" t="s">
        <v>44</v>
      </c>
      <c r="E10673" s="52">
        <v>10.71</v>
      </c>
      <c r="F10673" s="172">
        <f t="shared" si="181"/>
        <v>10.71</v>
      </c>
    </row>
    <row r="10674" spans="1:6" s="45" customFormat="1" ht="24">
      <c r="A10674" s="230">
        <v>5502362</v>
      </c>
      <c r="B10674" s="22" t="s">
        <v>31</v>
      </c>
      <c r="C10674" s="50" t="s">
        <v>11468</v>
      </c>
      <c r="D10674" s="51" t="s">
        <v>44</v>
      </c>
      <c r="E10674" s="52">
        <v>21.78</v>
      </c>
      <c r="F10674" s="172">
        <f t="shared" si="181"/>
        <v>21.78</v>
      </c>
    </row>
    <row r="10675" spans="1:6" s="45" customFormat="1" ht="24">
      <c r="A10675" s="230">
        <v>5502596</v>
      </c>
      <c r="B10675" s="22" t="s">
        <v>31</v>
      </c>
      <c r="C10675" s="50" t="s">
        <v>11469</v>
      </c>
      <c r="D10675" s="51" t="s">
        <v>44</v>
      </c>
      <c r="E10675" s="52">
        <v>13.87</v>
      </c>
      <c r="F10675" s="172">
        <f t="shared" si="181"/>
        <v>13.87</v>
      </c>
    </row>
    <row r="10676" spans="1:6" s="45" customFormat="1" ht="24">
      <c r="A10676" s="230">
        <v>5502388</v>
      </c>
      <c r="B10676" s="22" t="s">
        <v>31</v>
      </c>
      <c r="C10676" s="50" t="s">
        <v>11470</v>
      </c>
      <c r="D10676" s="51" t="s">
        <v>44</v>
      </c>
      <c r="E10676" s="52">
        <v>18.86</v>
      </c>
      <c r="F10676" s="172">
        <f t="shared" si="181"/>
        <v>18.86</v>
      </c>
    </row>
    <row r="10677" spans="1:6" s="45" customFormat="1" ht="24">
      <c r="A10677" s="230">
        <v>5502622</v>
      </c>
      <c r="B10677" s="22" t="s">
        <v>31</v>
      </c>
      <c r="C10677" s="50" t="s">
        <v>11471</v>
      </c>
      <c r="D10677" s="51" t="s">
        <v>44</v>
      </c>
      <c r="E10677" s="52">
        <v>11.37</v>
      </c>
      <c r="F10677" s="172">
        <f t="shared" si="181"/>
        <v>11.37</v>
      </c>
    </row>
    <row r="10678" spans="1:6" s="45" customFormat="1" ht="24">
      <c r="A10678" s="230">
        <v>5502414</v>
      </c>
      <c r="B10678" s="22" t="s">
        <v>31</v>
      </c>
      <c r="C10678" s="50" t="s">
        <v>11472</v>
      </c>
      <c r="D10678" s="51" t="s">
        <v>44</v>
      </c>
      <c r="E10678" s="52">
        <v>18.739999999999998</v>
      </c>
      <c r="F10678" s="172">
        <f t="shared" si="181"/>
        <v>18.739999999999998</v>
      </c>
    </row>
    <row r="10679" spans="1:6" s="45" customFormat="1" ht="24">
      <c r="A10679" s="230">
        <v>5502648</v>
      </c>
      <c r="B10679" s="22" t="s">
        <v>31</v>
      </c>
      <c r="C10679" s="50" t="s">
        <v>11473</v>
      </c>
      <c r="D10679" s="51" t="s">
        <v>44</v>
      </c>
      <c r="E10679" s="52">
        <v>11.24</v>
      </c>
      <c r="F10679" s="172">
        <f t="shared" si="181"/>
        <v>11.24</v>
      </c>
    </row>
    <row r="10680" spans="1:6" s="45" customFormat="1" ht="24">
      <c r="A10680" s="230">
        <v>5502352</v>
      </c>
      <c r="B10680" s="22" t="s">
        <v>31</v>
      </c>
      <c r="C10680" s="50" t="s">
        <v>11474</v>
      </c>
      <c r="D10680" s="51" t="s">
        <v>44</v>
      </c>
      <c r="E10680" s="52">
        <v>16.3</v>
      </c>
      <c r="F10680" s="172">
        <f t="shared" si="181"/>
        <v>16.3</v>
      </c>
    </row>
    <row r="10681" spans="1:6" s="45" customFormat="1" ht="24">
      <c r="A10681" s="230">
        <v>5502586</v>
      </c>
      <c r="B10681" s="22" t="s">
        <v>31</v>
      </c>
      <c r="C10681" s="50" t="s">
        <v>11475</v>
      </c>
      <c r="D10681" s="51" t="s">
        <v>44</v>
      </c>
      <c r="E10681" s="52">
        <v>8.6199999999999992</v>
      </c>
      <c r="F10681" s="172">
        <f t="shared" si="181"/>
        <v>8.6199999999999992</v>
      </c>
    </row>
    <row r="10682" spans="1:6" s="45" customFormat="1" ht="24">
      <c r="A10682" s="230">
        <v>5502378</v>
      </c>
      <c r="B10682" s="22" t="s">
        <v>31</v>
      </c>
      <c r="C10682" s="50" t="s">
        <v>11476</v>
      </c>
      <c r="D10682" s="51" t="s">
        <v>44</v>
      </c>
      <c r="E10682" s="52">
        <v>15.33</v>
      </c>
      <c r="F10682" s="172">
        <f t="shared" si="181"/>
        <v>15.33</v>
      </c>
    </row>
    <row r="10683" spans="1:6" s="45" customFormat="1" ht="24">
      <c r="A10683" s="230">
        <v>5502612</v>
      </c>
      <c r="B10683" s="22" t="s">
        <v>31</v>
      </c>
      <c r="C10683" s="50" t="s">
        <v>11477</v>
      </c>
      <c r="D10683" s="51" t="s">
        <v>44</v>
      </c>
      <c r="E10683" s="52">
        <v>8.1199999999999992</v>
      </c>
      <c r="F10683" s="172">
        <f t="shared" si="181"/>
        <v>8.1199999999999992</v>
      </c>
    </row>
    <row r="10684" spans="1:6" s="45" customFormat="1" ht="24">
      <c r="A10684" s="230">
        <v>5502404</v>
      </c>
      <c r="B10684" s="22" t="s">
        <v>31</v>
      </c>
      <c r="C10684" s="50" t="s">
        <v>11478</v>
      </c>
      <c r="D10684" s="51" t="s">
        <v>44</v>
      </c>
      <c r="E10684" s="52">
        <v>15.4</v>
      </c>
      <c r="F10684" s="172">
        <f t="shared" si="181"/>
        <v>15.4</v>
      </c>
    </row>
    <row r="10685" spans="1:6" s="45" customFormat="1" ht="24">
      <c r="A10685" s="230">
        <v>5502638</v>
      </c>
      <c r="B10685" s="22" t="s">
        <v>31</v>
      </c>
      <c r="C10685" s="50" t="s">
        <v>11479</v>
      </c>
      <c r="D10685" s="51" t="s">
        <v>44</v>
      </c>
      <c r="E10685" s="52">
        <v>8.2200000000000006</v>
      </c>
      <c r="F10685" s="172">
        <f t="shared" si="181"/>
        <v>8.2200000000000006</v>
      </c>
    </row>
    <row r="10686" spans="1:6" s="45" customFormat="1" ht="24">
      <c r="A10686" s="230">
        <v>5502353</v>
      </c>
      <c r="B10686" s="22" t="s">
        <v>31</v>
      </c>
      <c r="C10686" s="50" t="s">
        <v>11480</v>
      </c>
      <c r="D10686" s="51" t="s">
        <v>44</v>
      </c>
      <c r="E10686" s="52">
        <v>16.7</v>
      </c>
      <c r="F10686" s="172">
        <f t="shared" si="181"/>
        <v>16.7</v>
      </c>
    </row>
    <row r="10687" spans="1:6" s="45" customFormat="1" ht="24">
      <c r="A10687" s="230">
        <v>5502587</v>
      </c>
      <c r="B10687" s="22" t="s">
        <v>31</v>
      </c>
      <c r="C10687" s="50" t="s">
        <v>11481</v>
      </c>
      <c r="D10687" s="51" t="s">
        <v>44</v>
      </c>
      <c r="E10687" s="52">
        <v>9.01</v>
      </c>
      <c r="F10687" s="172">
        <f t="shared" si="181"/>
        <v>9.01</v>
      </c>
    </row>
    <row r="10688" spans="1:6" s="45" customFormat="1" ht="24">
      <c r="A10688" s="230">
        <v>5502379</v>
      </c>
      <c r="B10688" s="22" t="s">
        <v>31</v>
      </c>
      <c r="C10688" s="50" t="s">
        <v>11482</v>
      </c>
      <c r="D10688" s="51" t="s">
        <v>44</v>
      </c>
      <c r="E10688" s="52">
        <v>15.62</v>
      </c>
      <c r="F10688" s="172">
        <f t="shared" si="181"/>
        <v>15.62</v>
      </c>
    </row>
    <row r="10689" spans="1:6" s="45" customFormat="1" ht="24">
      <c r="A10689" s="230">
        <v>5502613</v>
      </c>
      <c r="B10689" s="22" t="s">
        <v>31</v>
      </c>
      <c r="C10689" s="50" t="s">
        <v>11483</v>
      </c>
      <c r="D10689" s="51" t="s">
        <v>44</v>
      </c>
      <c r="E10689" s="52">
        <v>8.42</v>
      </c>
      <c r="F10689" s="172">
        <f t="shared" si="181"/>
        <v>8.42</v>
      </c>
    </row>
    <row r="10690" spans="1:6" s="45" customFormat="1" ht="24">
      <c r="A10690" s="230">
        <v>5502405</v>
      </c>
      <c r="B10690" s="22" t="s">
        <v>31</v>
      </c>
      <c r="C10690" s="50" t="s">
        <v>11484</v>
      </c>
      <c r="D10690" s="51" t="s">
        <v>44</v>
      </c>
      <c r="E10690" s="52">
        <v>16.16</v>
      </c>
      <c r="F10690" s="172">
        <f t="shared" si="181"/>
        <v>16.16</v>
      </c>
    </row>
    <row r="10691" spans="1:6" s="45" customFormat="1" ht="24">
      <c r="A10691" s="230">
        <v>5502639</v>
      </c>
      <c r="B10691" s="22" t="s">
        <v>31</v>
      </c>
      <c r="C10691" s="50" t="s">
        <v>11485</v>
      </c>
      <c r="D10691" s="51" t="s">
        <v>44</v>
      </c>
      <c r="E10691" s="52">
        <v>8.4700000000000006</v>
      </c>
      <c r="F10691" s="172">
        <f t="shared" si="181"/>
        <v>8.4700000000000006</v>
      </c>
    </row>
    <row r="10692" spans="1:6" s="45" customFormat="1" ht="24">
      <c r="A10692" s="230">
        <v>5502351</v>
      </c>
      <c r="B10692" s="22" t="s">
        <v>31</v>
      </c>
      <c r="C10692" s="50" t="s">
        <v>11486</v>
      </c>
      <c r="D10692" s="51" t="s">
        <v>44</v>
      </c>
      <c r="E10692" s="52">
        <v>15.33</v>
      </c>
      <c r="F10692" s="172">
        <f t="shared" si="181"/>
        <v>15.33</v>
      </c>
    </row>
    <row r="10693" spans="1:6" s="45" customFormat="1" ht="24">
      <c r="A10693" s="230">
        <v>5502585</v>
      </c>
      <c r="B10693" s="22" t="s">
        <v>31</v>
      </c>
      <c r="C10693" s="50" t="s">
        <v>11487</v>
      </c>
      <c r="D10693" s="51" t="s">
        <v>44</v>
      </c>
      <c r="E10693" s="52">
        <v>8.1199999999999992</v>
      </c>
      <c r="F10693" s="172">
        <f t="shared" si="181"/>
        <v>8.1199999999999992</v>
      </c>
    </row>
    <row r="10694" spans="1:6" s="45" customFormat="1" ht="24">
      <c r="A10694" s="230">
        <v>5502377</v>
      </c>
      <c r="B10694" s="22" t="s">
        <v>31</v>
      </c>
      <c r="C10694" s="50" t="s">
        <v>11488</v>
      </c>
      <c r="D10694" s="51" t="s">
        <v>44</v>
      </c>
      <c r="E10694" s="52">
        <v>15.03</v>
      </c>
      <c r="F10694" s="172">
        <f t="shared" si="181"/>
        <v>15.03</v>
      </c>
    </row>
    <row r="10695" spans="1:6" s="45" customFormat="1" ht="24">
      <c r="A10695" s="230">
        <v>5502611</v>
      </c>
      <c r="B10695" s="22" t="s">
        <v>31</v>
      </c>
      <c r="C10695" s="50" t="s">
        <v>11489</v>
      </c>
      <c r="D10695" s="51" t="s">
        <v>44</v>
      </c>
      <c r="E10695" s="52">
        <v>7.82</v>
      </c>
      <c r="F10695" s="172">
        <f t="shared" si="181"/>
        <v>7.82</v>
      </c>
    </row>
    <row r="10696" spans="1:6" s="45" customFormat="1" ht="24">
      <c r="A10696" s="230">
        <v>5502403</v>
      </c>
      <c r="B10696" s="22" t="s">
        <v>31</v>
      </c>
      <c r="C10696" s="50" t="s">
        <v>11490</v>
      </c>
      <c r="D10696" s="51" t="s">
        <v>44</v>
      </c>
      <c r="E10696" s="52">
        <v>15.14</v>
      </c>
      <c r="F10696" s="172">
        <f t="shared" si="181"/>
        <v>15.14</v>
      </c>
    </row>
    <row r="10697" spans="1:6" s="45" customFormat="1" ht="24">
      <c r="A10697" s="230">
        <v>5502637</v>
      </c>
      <c r="B10697" s="22" t="s">
        <v>31</v>
      </c>
      <c r="C10697" s="50" t="s">
        <v>11491</v>
      </c>
      <c r="D10697" s="51" t="s">
        <v>44</v>
      </c>
      <c r="E10697" s="52">
        <v>7.92</v>
      </c>
      <c r="F10697" s="172">
        <f t="shared" si="181"/>
        <v>7.92</v>
      </c>
    </row>
    <row r="10698" spans="1:6" s="45" customFormat="1" ht="14.25">
      <c r="A10698" s="230">
        <v>5502187</v>
      </c>
      <c r="B10698" s="22" t="s">
        <v>31</v>
      </c>
      <c r="C10698" s="50" t="s">
        <v>11492</v>
      </c>
      <c r="D10698" s="51" t="s">
        <v>44</v>
      </c>
      <c r="E10698" s="52">
        <v>7.21</v>
      </c>
      <c r="F10698" s="172">
        <f t="shared" si="181"/>
        <v>7.21</v>
      </c>
    </row>
    <row r="10699" spans="1:6" s="45" customFormat="1" ht="24">
      <c r="A10699" s="230">
        <v>5502354</v>
      </c>
      <c r="B10699" s="22" t="s">
        <v>31</v>
      </c>
      <c r="C10699" s="50" t="s">
        <v>11493</v>
      </c>
      <c r="D10699" s="51" t="s">
        <v>44</v>
      </c>
      <c r="E10699" s="52">
        <v>17.09</v>
      </c>
      <c r="F10699" s="172">
        <f t="shared" si="181"/>
        <v>17.09</v>
      </c>
    </row>
    <row r="10700" spans="1:6" s="45" customFormat="1" ht="24">
      <c r="A10700" s="230">
        <v>5502588</v>
      </c>
      <c r="B10700" s="22" t="s">
        <v>31</v>
      </c>
      <c r="C10700" s="50" t="s">
        <v>11494</v>
      </c>
      <c r="D10700" s="51" t="s">
        <v>44</v>
      </c>
      <c r="E10700" s="52">
        <v>10.050000000000001</v>
      </c>
      <c r="F10700" s="172">
        <f t="shared" si="181"/>
        <v>10.050000000000001</v>
      </c>
    </row>
    <row r="10701" spans="1:6" s="45" customFormat="1" ht="24">
      <c r="A10701" s="230">
        <v>5502380</v>
      </c>
      <c r="B10701" s="22" t="s">
        <v>31</v>
      </c>
      <c r="C10701" s="50" t="s">
        <v>11495</v>
      </c>
      <c r="D10701" s="51" t="s">
        <v>44</v>
      </c>
      <c r="E10701" s="52">
        <v>16.350000000000001</v>
      </c>
      <c r="F10701" s="172">
        <f t="shared" si="181"/>
        <v>16.350000000000001</v>
      </c>
    </row>
    <row r="10702" spans="1:6" s="45" customFormat="1" ht="24">
      <c r="A10702" s="230">
        <v>5502614</v>
      </c>
      <c r="B10702" s="22" t="s">
        <v>31</v>
      </c>
      <c r="C10702" s="50" t="s">
        <v>11496</v>
      </c>
      <c r="D10702" s="51" t="s">
        <v>44</v>
      </c>
      <c r="E10702" s="52">
        <v>8.6199999999999992</v>
      </c>
      <c r="F10702" s="172">
        <f t="shared" si="181"/>
        <v>8.6199999999999992</v>
      </c>
    </row>
    <row r="10703" spans="1:6" s="45" customFormat="1" ht="24">
      <c r="A10703" s="230">
        <v>5502406</v>
      </c>
      <c r="B10703" s="22" t="s">
        <v>31</v>
      </c>
      <c r="C10703" s="50" t="s">
        <v>11497</v>
      </c>
      <c r="D10703" s="51" t="s">
        <v>44</v>
      </c>
      <c r="E10703" s="52">
        <v>16.350000000000001</v>
      </c>
      <c r="F10703" s="172">
        <f t="shared" si="181"/>
        <v>16.350000000000001</v>
      </c>
    </row>
    <row r="10704" spans="1:6" s="45" customFormat="1" ht="24">
      <c r="A10704" s="230">
        <v>5502640</v>
      </c>
      <c r="B10704" s="22" t="s">
        <v>31</v>
      </c>
      <c r="C10704" s="50" t="s">
        <v>11498</v>
      </c>
      <c r="D10704" s="51" t="s">
        <v>44</v>
      </c>
      <c r="E10704" s="52">
        <v>8.67</v>
      </c>
      <c r="F10704" s="172">
        <f t="shared" si="181"/>
        <v>8.67</v>
      </c>
    </row>
    <row r="10705" spans="1:6" s="45" customFormat="1" ht="24">
      <c r="A10705" s="230">
        <v>5502355</v>
      </c>
      <c r="B10705" s="22" t="s">
        <v>31</v>
      </c>
      <c r="C10705" s="50" t="s">
        <v>11499</v>
      </c>
      <c r="D10705" s="51" t="s">
        <v>44</v>
      </c>
      <c r="E10705" s="52">
        <v>17.38</v>
      </c>
      <c r="F10705" s="172">
        <f t="shared" si="181"/>
        <v>17.38</v>
      </c>
    </row>
    <row r="10706" spans="1:6" s="45" customFormat="1" ht="24">
      <c r="A10706" s="230">
        <v>5502589</v>
      </c>
      <c r="B10706" s="22" t="s">
        <v>31</v>
      </c>
      <c r="C10706" s="50" t="s">
        <v>11500</v>
      </c>
      <c r="D10706" s="51" t="s">
        <v>44</v>
      </c>
      <c r="E10706" s="52">
        <v>10.38</v>
      </c>
      <c r="F10706" s="172">
        <f t="shared" si="181"/>
        <v>10.38</v>
      </c>
    </row>
    <row r="10707" spans="1:6" s="45" customFormat="1" ht="24">
      <c r="A10707" s="230">
        <v>5502381</v>
      </c>
      <c r="B10707" s="22" t="s">
        <v>31</v>
      </c>
      <c r="C10707" s="50" t="s">
        <v>11501</v>
      </c>
      <c r="D10707" s="51" t="s">
        <v>44</v>
      </c>
      <c r="E10707" s="52">
        <v>16.55</v>
      </c>
      <c r="F10707" s="172">
        <f t="shared" si="181"/>
        <v>16.55</v>
      </c>
    </row>
    <row r="10708" spans="1:6" s="45" customFormat="1" ht="24">
      <c r="A10708" s="230">
        <v>5502615</v>
      </c>
      <c r="B10708" s="22" t="s">
        <v>31</v>
      </c>
      <c r="C10708" s="50" t="s">
        <v>11502</v>
      </c>
      <c r="D10708" s="51" t="s">
        <v>44</v>
      </c>
      <c r="E10708" s="52">
        <v>8.8699999999999992</v>
      </c>
      <c r="F10708" s="172">
        <f t="shared" si="181"/>
        <v>8.8699999999999992</v>
      </c>
    </row>
    <row r="10709" spans="1:6" s="45" customFormat="1" ht="24">
      <c r="A10709" s="230">
        <v>5502407</v>
      </c>
      <c r="B10709" s="22" t="s">
        <v>31</v>
      </c>
      <c r="C10709" s="50" t="s">
        <v>11503</v>
      </c>
      <c r="D10709" s="51" t="s">
        <v>44</v>
      </c>
      <c r="E10709" s="52">
        <v>16.55</v>
      </c>
      <c r="F10709" s="172">
        <f t="shared" si="181"/>
        <v>16.55</v>
      </c>
    </row>
    <row r="10710" spans="1:6" s="45" customFormat="1" ht="24">
      <c r="A10710" s="230">
        <v>5502641</v>
      </c>
      <c r="B10710" s="22" t="s">
        <v>31</v>
      </c>
      <c r="C10710" s="50" t="s">
        <v>11504</v>
      </c>
      <c r="D10710" s="51" t="s">
        <v>44</v>
      </c>
      <c r="E10710" s="52">
        <v>8.8699999999999992</v>
      </c>
      <c r="F10710" s="172">
        <f t="shared" si="181"/>
        <v>8.8699999999999992</v>
      </c>
    </row>
    <row r="10711" spans="1:6" s="45" customFormat="1" ht="24">
      <c r="A10711" s="230">
        <v>5502880</v>
      </c>
      <c r="B10711" s="22" t="s">
        <v>31</v>
      </c>
      <c r="C10711" s="50" t="s">
        <v>11505</v>
      </c>
      <c r="D10711" s="51" t="s">
        <v>44</v>
      </c>
      <c r="E10711" s="52">
        <v>14.99</v>
      </c>
      <c r="F10711" s="172">
        <f t="shared" si="181"/>
        <v>14.99</v>
      </c>
    </row>
    <row r="10712" spans="1:6" s="45" customFormat="1" ht="24">
      <c r="A10712" s="230">
        <v>5502857</v>
      </c>
      <c r="B10712" s="22" t="s">
        <v>31</v>
      </c>
      <c r="C10712" s="50" t="s">
        <v>11506</v>
      </c>
      <c r="D10712" s="51" t="s">
        <v>44</v>
      </c>
      <c r="E10712" s="52">
        <v>22.21</v>
      </c>
      <c r="F10712" s="172">
        <f t="shared" si="181"/>
        <v>22.21</v>
      </c>
    </row>
    <row r="10713" spans="1:6" s="45" customFormat="1" ht="24">
      <c r="A10713" s="230">
        <v>5502881</v>
      </c>
      <c r="B10713" s="22" t="s">
        <v>31</v>
      </c>
      <c r="C10713" s="50" t="s">
        <v>11507</v>
      </c>
      <c r="D10713" s="51" t="s">
        <v>44</v>
      </c>
      <c r="E10713" s="52">
        <v>11.63</v>
      </c>
      <c r="F10713" s="172">
        <f t="shared" si="181"/>
        <v>11.63</v>
      </c>
    </row>
    <row r="10714" spans="1:6" s="45" customFormat="1" ht="24">
      <c r="A10714" s="230">
        <v>5502859</v>
      </c>
      <c r="B10714" s="22" t="s">
        <v>31</v>
      </c>
      <c r="C10714" s="50" t="s">
        <v>11508</v>
      </c>
      <c r="D10714" s="51" t="s">
        <v>44</v>
      </c>
      <c r="E10714" s="52">
        <v>18.98</v>
      </c>
      <c r="F10714" s="172">
        <f t="shared" si="181"/>
        <v>18.98</v>
      </c>
    </row>
    <row r="10715" spans="1:6" s="45" customFormat="1" ht="24">
      <c r="A10715" s="230">
        <v>5502882</v>
      </c>
      <c r="B10715" s="22" t="s">
        <v>31</v>
      </c>
      <c r="C10715" s="50" t="s">
        <v>11509</v>
      </c>
      <c r="D10715" s="51" t="s">
        <v>44</v>
      </c>
      <c r="E10715" s="52">
        <v>11.5</v>
      </c>
      <c r="F10715" s="172">
        <f t="shared" si="181"/>
        <v>11.5</v>
      </c>
    </row>
    <row r="10716" spans="1:6" s="45" customFormat="1" ht="24">
      <c r="A10716" s="230">
        <v>5502858</v>
      </c>
      <c r="B10716" s="22" t="s">
        <v>31</v>
      </c>
      <c r="C10716" s="50" t="s">
        <v>11510</v>
      </c>
      <c r="D10716" s="51" t="s">
        <v>44</v>
      </c>
      <c r="E10716" s="52">
        <v>19.649999999999999</v>
      </c>
      <c r="F10716" s="172">
        <f t="shared" si="181"/>
        <v>19.649999999999999</v>
      </c>
    </row>
    <row r="10717" spans="1:6" s="45" customFormat="1" ht="24">
      <c r="A10717" s="230">
        <v>5502747</v>
      </c>
      <c r="B10717" s="22" t="s">
        <v>31</v>
      </c>
      <c r="C10717" s="50" t="s">
        <v>11511</v>
      </c>
      <c r="D10717" s="51" t="s">
        <v>44</v>
      </c>
      <c r="E10717" s="52">
        <v>45.12</v>
      </c>
      <c r="F10717" s="172">
        <f t="shared" si="181"/>
        <v>45.12</v>
      </c>
    </row>
    <row r="10718" spans="1:6" s="45" customFormat="1" ht="24">
      <c r="A10718" s="230">
        <v>5502773</v>
      </c>
      <c r="B10718" s="22" t="s">
        <v>31</v>
      </c>
      <c r="C10718" s="50" t="s">
        <v>11512</v>
      </c>
      <c r="D10718" s="51" t="s">
        <v>44</v>
      </c>
      <c r="E10718" s="52">
        <v>43.58</v>
      </c>
      <c r="F10718" s="172">
        <f t="shared" si="181"/>
        <v>43.58</v>
      </c>
    </row>
    <row r="10719" spans="1:6" s="45" customFormat="1" ht="24">
      <c r="A10719" s="230">
        <v>5502799</v>
      </c>
      <c r="B10719" s="22" t="s">
        <v>31</v>
      </c>
      <c r="C10719" s="50" t="s">
        <v>11513</v>
      </c>
      <c r="D10719" s="51" t="s">
        <v>44</v>
      </c>
      <c r="E10719" s="52">
        <v>43.09</v>
      </c>
      <c r="F10719" s="172">
        <f t="shared" si="181"/>
        <v>43.09</v>
      </c>
    </row>
    <row r="10720" spans="1:6" s="45" customFormat="1" ht="24">
      <c r="A10720" s="230">
        <v>5502748</v>
      </c>
      <c r="B10720" s="22" t="s">
        <v>31</v>
      </c>
      <c r="C10720" s="50" t="s">
        <v>11514</v>
      </c>
      <c r="D10720" s="51" t="s">
        <v>44</v>
      </c>
      <c r="E10720" s="52">
        <v>45.6</v>
      </c>
      <c r="F10720" s="172">
        <f t="shared" si="181"/>
        <v>45.6</v>
      </c>
    </row>
    <row r="10721" spans="1:6" s="45" customFormat="1" ht="24">
      <c r="A10721" s="230">
        <v>5502774</v>
      </c>
      <c r="B10721" s="22" t="s">
        <v>31</v>
      </c>
      <c r="C10721" s="50" t="s">
        <v>11515</v>
      </c>
      <c r="D10721" s="51" t="s">
        <v>44</v>
      </c>
      <c r="E10721" s="52">
        <v>43.87</v>
      </c>
      <c r="F10721" s="172">
        <f t="shared" si="181"/>
        <v>43.87</v>
      </c>
    </row>
    <row r="10722" spans="1:6" s="45" customFormat="1" ht="24">
      <c r="A10722" s="230">
        <v>5502800</v>
      </c>
      <c r="B10722" s="22" t="s">
        <v>31</v>
      </c>
      <c r="C10722" s="50" t="s">
        <v>11516</v>
      </c>
      <c r="D10722" s="51" t="s">
        <v>44</v>
      </c>
      <c r="E10722" s="52">
        <v>43.38</v>
      </c>
      <c r="F10722" s="172">
        <f t="shared" si="181"/>
        <v>43.38</v>
      </c>
    </row>
    <row r="10723" spans="1:6" s="45" customFormat="1" ht="24">
      <c r="A10723" s="230">
        <v>5502749</v>
      </c>
      <c r="B10723" s="22" t="s">
        <v>31</v>
      </c>
      <c r="C10723" s="50" t="s">
        <v>11517</v>
      </c>
      <c r="D10723" s="51" t="s">
        <v>44</v>
      </c>
      <c r="E10723" s="52">
        <v>45.99</v>
      </c>
      <c r="F10723" s="172">
        <f t="shared" si="181"/>
        <v>45.99</v>
      </c>
    </row>
    <row r="10724" spans="1:6" s="45" customFormat="1" ht="24">
      <c r="A10724" s="230">
        <v>5502775</v>
      </c>
      <c r="B10724" s="22" t="s">
        <v>31</v>
      </c>
      <c r="C10724" s="50" t="s">
        <v>11518</v>
      </c>
      <c r="D10724" s="51" t="s">
        <v>44</v>
      </c>
      <c r="E10724" s="52">
        <v>44.15</v>
      </c>
      <c r="F10724" s="172">
        <f t="shared" si="181"/>
        <v>44.15</v>
      </c>
    </row>
    <row r="10725" spans="1:6" s="45" customFormat="1" ht="24">
      <c r="A10725" s="230">
        <v>5502801</v>
      </c>
      <c r="B10725" s="22" t="s">
        <v>31</v>
      </c>
      <c r="C10725" s="50" t="s">
        <v>11519</v>
      </c>
      <c r="D10725" s="51" t="s">
        <v>44</v>
      </c>
      <c r="E10725" s="52">
        <v>43.58</v>
      </c>
      <c r="F10725" s="172">
        <f t="shared" si="181"/>
        <v>43.58</v>
      </c>
    </row>
    <row r="10726" spans="1:6" s="45" customFormat="1" ht="24">
      <c r="A10726" s="230">
        <v>5502750</v>
      </c>
      <c r="B10726" s="22" t="s">
        <v>31</v>
      </c>
      <c r="C10726" s="50" t="s">
        <v>11520</v>
      </c>
      <c r="D10726" s="51" t="s">
        <v>44</v>
      </c>
      <c r="E10726" s="52">
        <v>48.05</v>
      </c>
      <c r="F10726" s="172">
        <f t="shared" si="181"/>
        <v>48.05</v>
      </c>
    </row>
    <row r="10727" spans="1:6" s="45" customFormat="1" ht="24">
      <c r="A10727" s="230">
        <v>5502776</v>
      </c>
      <c r="B10727" s="22" t="s">
        <v>31</v>
      </c>
      <c r="C10727" s="50" t="s">
        <v>11521</v>
      </c>
      <c r="D10727" s="51" t="s">
        <v>44</v>
      </c>
      <c r="E10727" s="52">
        <v>44.44</v>
      </c>
      <c r="F10727" s="172">
        <f t="shared" si="181"/>
        <v>44.44</v>
      </c>
    </row>
    <row r="10728" spans="1:6" s="45" customFormat="1" ht="24">
      <c r="A10728" s="230">
        <v>5502802</v>
      </c>
      <c r="B10728" s="22" t="s">
        <v>31</v>
      </c>
      <c r="C10728" s="50" t="s">
        <v>11522</v>
      </c>
      <c r="D10728" s="51" t="s">
        <v>44</v>
      </c>
      <c r="E10728" s="52">
        <v>43.87</v>
      </c>
      <c r="F10728" s="172">
        <f t="shared" si="181"/>
        <v>43.87</v>
      </c>
    </row>
    <row r="10729" spans="1:6" s="45" customFormat="1" ht="24">
      <c r="A10729" s="230">
        <v>5502751</v>
      </c>
      <c r="B10729" s="22" t="s">
        <v>31</v>
      </c>
      <c r="C10729" s="50" t="s">
        <v>11523</v>
      </c>
      <c r="D10729" s="51" t="s">
        <v>44</v>
      </c>
      <c r="E10729" s="52">
        <v>48.57</v>
      </c>
      <c r="F10729" s="172">
        <f t="shared" si="181"/>
        <v>48.57</v>
      </c>
    </row>
    <row r="10730" spans="1:6" s="45" customFormat="1" ht="24">
      <c r="A10730" s="230">
        <v>5502777</v>
      </c>
      <c r="B10730" s="22" t="s">
        <v>31</v>
      </c>
      <c r="C10730" s="50" t="s">
        <v>11524</v>
      </c>
      <c r="D10730" s="51" t="s">
        <v>44</v>
      </c>
      <c r="E10730" s="52">
        <v>44.73</v>
      </c>
      <c r="F10730" s="172">
        <f t="shared" si="181"/>
        <v>44.73</v>
      </c>
    </row>
    <row r="10731" spans="1:6" s="45" customFormat="1" ht="24">
      <c r="A10731" s="230">
        <v>5502803</v>
      </c>
      <c r="B10731" s="22" t="s">
        <v>31</v>
      </c>
      <c r="C10731" s="50" t="s">
        <v>11525</v>
      </c>
      <c r="D10731" s="51" t="s">
        <v>44</v>
      </c>
      <c r="E10731" s="52">
        <v>44.06</v>
      </c>
      <c r="F10731" s="172">
        <f t="shared" si="181"/>
        <v>44.06</v>
      </c>
    </row>
    <row r="10732" spans="1:6" s="45" customFormat="1" ht="24">
      <c r="A10732" s="230">
        <v>5502752</v>
      </c>
      <c r="B10732" s="22" t="s">
        <v>31</v>
      </c>
      <c r="C10732" s="50" t="s">
        <v>11526</v>
      </c>
      <c r="D10732" s="51" t="s">
        <v>44</v>
      </c>
      <c r="E10732" s="52">
        <v>49.34</v>
      </c>
      <c r="F10732" s="172">
        <f t="shared" si="181"/>
        <v>49.34</v>
      </c>
    </row>
    <row r="10733" spans="1:6" s="45" customFormat="1" ht="24">
      <c r="A10733" s="230">
        <v>5502778</v>
      </c>
      <c r="B10733" s="22" t="s">
        <v>31</v>
      </c>
      <c r="C10733" s="50" t="s">
        <v>11527</v>
      </c>
      <c r="D10733" s="51" t="s">
        <v>44</v>
      </c>
      <c r="E10733" s="52">
        <v>45.31</v>
      </c>
      <c r="F10733" s="172">
        <f t="shared" si="181"/>
        <v>45.31</v>
      </c>
    </row>
    <row r="10734" spans="1:6" s="45" customFormat="1" ht="24">
      <c r="A10734" s="230">
        <v>5502804</v>
      </c>
      <c r="B10734" s="22" t="s">
        <v>31</v>
      </c>
      <c r="C10734" s="50" t="s">
        <v>11528</v>
      </c>
      <c r="D10734" s="51" t="s">
        <v>44</v>
      </c>
      <c r="E10734" s="52">
        <v>44.54</v>
      </c>
      <c r="F10734" s="172">
        <f t="shared" si="181"/>
        <v>44.54</v>
      </c>
    </row>
    <row r="10735" spans="1:6" s="45" customFormat="1" ht="24">
      <c r="A10735" s="230">
        <v>5502753</v>
      </c>
      <c r="B10735" s="22" t="s">
        <v>31</v>
      </c>
      <c r="C10735" s="50" t="s">
        <v>11529</v>
      </c>
      <c r="D10735" s="51" t="s">
        <v>44</v>
      </c>
      <c r="E10735" s="52">
        <v>50.63</v>
      </c>
      <c r="F10735" s="172">
        <f t="shared" ref="F10735:F10798" si="182">E10735*$F$5038</f>
        <v>50.63</v>
      </c>
    </row>
    <row r="10736" spans="1:6" s="45" customFormat="1" ht="24">
      <c r="A10736" s="230">
        <v>5502779</v>
      </c>
      <c r="B10736" s="22" t="s">
        <v>31</v>
      </c>
      <c r="C10736" s="50" t="s">
        <v>11530</v>
      </c>
      <c r="D10736" s="51" t="s">
        <v>44</v>
      </c>
      <c r="E10736" s="52">
        <v>47.79</v>
      </c>
      <c r="F10736" s="172">
        <f t="shared" si="182"/>
        <v>47.79</v>
      </c>
    </row>
    <row r="10737" spans="1:6" s="45" customFormat="1" ht="24">
      <c r="A10737" s="230">
        <v>5502805</v>
      </c>
      <c r="B10737" s="22" t="s">
        <v>31</v>
      </c>
      <c r="C10737" s="50" t="s">
        <v>11531</v>
      </c>
      <c r="D10737" s="51" t="s">
        <v>44</v>
      </c>
      <c r="E10737" s="52">
        <v>45.22</v>
      </c>
      <c r="F10737" s="172">
        <f t="shared" si="182"/>
        <v>45.22</v>
      </c>
    </row>
    <row r="10738" spans="1:6" s="45" customFormat="1" ht="24">
      <c r="A10738" s="230">
        <v>5502743</v>
      </c>
      <c r="B10738" s="22" t="s">
        <v>31</v>
      </c>
      <c r="C10738" s="50" t="s">
        <v>11532</v>
      </c>
      <c r="D10738" s="51" t="s">
        <v>44</v>
      </c>
      <c r="E10738" s="52">
        <v>42.9</v>
      </c>
      <c r="F10738" s="172">
        <f t="shared" si="182"/>
        <v>42.9</v>
      </c>
    </row>
    <row r="10739" spans="1:6" s="45" customFormat="1" ht="24">
      <c r="A10739" s="230">
        <v>5502769</v>
      </c>
      <c r="B10739" s="22" t="s">
        <v>31</v>
      </c>
      <c r="C10739" s="50" t="s">
        <v>11533</v>
      </c>
      <c r="D10739" s="51" t="s">
        <v>44</v>
      </c>
      <c r="E10739" s="52">
        <v>40.58</v>
      </c>
      <c r="F10739" s="172">
        <f t="shared" si="182"/>
        <v>40.58</v>
      </c>
    </row>
    <row r="10740" spans="1:6" s="45" customFormat="1" ht="24">
      <c r="A10740" s="230">
        <v>5502795</v>
      </c>
      <c r="B10740" s="22" t="s">
        <v>31</v>
      </c>
      <c r="C10740" s="50" t="s">
        <v>11534</v>
      </c>
      <c r="D10740" s="51" t="s">
        <v>44</v>
      </c>
      <c r="E10740" s="52">
        <v>40.39</v>
      </c>
      <c r="F10740" s="172">
        <f t="shared" si="182"/>
        <v>40.39</v>
      </c>
    </row>
    <row r="10741" spans="1:6" s="45" customFormat="1" ht="24">
      <c r="A10741" s="230">
        <v>5502744</v>
      </c>
      <c r="B10741" s="22" t="s">
        <v>31</v>
      </c>
      <c r="C10741" s="50" t="s">
        <v>11535</v>
      </c>
      <c r="D10741" s="51" t="s">
        <v>44</v>
      </c>
      <c r="E10741" s="52">
        <v>43.58</v>
      </c>
      <c r="F10741" s="172">
        <f t="shared" si="182"/>
        <v>43.58</v>
      </c>
    </row>
    <row r="10742" spans="1:6" s="45" customFormat="1" ht="24">
      <c r="A10742" s="230">
        <v>5502770</v>
      </c>
      <c r="B10742" s="22" t="s">
        <v>31</v>
      </c>
      <c r="C10742" s="50" t="s">
        <v>11536</v>
      </c>
      <c r="D10742" s="51" t="s">
        <v>44</v>
      </c>
      <c r="E10742" s="52">
        <v>41.03</v>
      </c>
      <c r="F10742" s="172">
        <f t="shared" si="182"/>
        <v>41.03</v>
      </c>
    </row>
    <row r="10743" spans="1:6" s="45" customFormat="1" ht="24">
      <c r="A10743" s="230">
        <v>5502796</v>
      </c>
      <c r="B10743" s="22" t="s">
        <v>31</v>
      </c>
      <c r="C10743" s="50" t="s">
        <v>11537</v>
      </c>
      <c r="D10743" s="51" t="s">
        <v>44</v>
      </c>
      <c r="E10743" s="52">
        <v>40.71</v>
      </c>
      <c r="F10743" s="172">
        <f t="shared" si="182"/>
        <v>40.71</v>
      </c>
    </row>
    <row r="10744" spans="1:6" s="45" customFormat="1" ht="24">
      <c r="A10744" s="230">
        <v>5502742</v>
      </c>
      <c r="B10744" s="22" t="s">
        <v>31</v>
      </c>
      <c r="C10744" s="50" t="s">
        <v>11538</v>
      </c>
      <c r="D10744" s="51" t="s">
        <v>44</v>
      </c>
      <c r="E10744" s="52">
        <v>40.58</v>
      </c>
      <c r="F10744" s="172">
        <f t="shared" si="182"/>
        <v>40.58</v>
      </c>
    </row>
    <row r="10745" spans="1:6" s="45" customFormat="1" ht="24">
      <c r="A10745" s="230">
        <v>5502768</v>
      </c>
      <c r="B10745" s="22" t="s">
        <v>31</v>
      </c>
      <c r="C10745" s="50" t="s">
        <v>11539</v>
      </c>
      <c r="D10745" s="51" t="s">
        <v>44</v>
      </c>
      <c r="E10745" s="52">
        <v>40.130000000000003</v>
      </c>
      <c r="F10745" s="172">
        <f t="shared" si="182"/>
        <v>40.130000000000003</v>
      </c>
    </row>
    <row r="10746" spans="1:6" s="45" customFormat="1" ht="24">
      <c r="A10746" s="230">
        <v>5502794</v>
      </c>
      <c r="B10746" s="22" t="s">
        <v>31</v>
      </c>
      <c r="C10746" s="50" t="s">
        <v>11540</v>
      </c>
      <c r="D10746" s="51" t="s">
        <v>44</v>
      </c>
      <c r="E10746" s="52">
        <v>39.94</v>
      </c>
      <c r="F10746" s="172">
        <f t="shared" si="182"/>
        <v>39.94</v>
      </c>
    </row>
    <row r="10747" spans="1:6" s="45" customFormat="1" ht="24">
      <c r="A10747" s="230">
        <v>5502745</v>
      </c>
      <c r="B10747" s="22" t="s">
        <v>31</v>
      </c>
      <c r="C10747" s="50" t="s">
        <v>11541</v>
      </c>
      <c r="D10747" s="51" t="s">
        <v>44</v>
      </c>
      <c r="E10747" s="52">
        <v>44.15</v>
      </c>
      <c r="F10747" s="172">
        <f t="shared" si="182"/>
        <v>44.15</v>
      </c>
    </row>
    <row r="10748" spans="1:6" s="45" customFormat="1" ht="24">
      <c r="A10748" s="230">
        <v>5502771</v>
      </c>
      <c r="B10748" s="22" t="s">
        <v>31</v>
      </c>
      <c r="C10748" s="50" t="s">
        <v>11542</v>
      </c>
      <c r="D10748" s="51" t="s">
        <v>44</v>
      </c>
      <c r="E10748" s="52">
        <v>43</v>
      </c>
      <c r="F10748" s="172">
        <f t="shared" si="182"/>
        <v>43</v>
      </c>
    </row>
    <row r="10749" spans="1:6" s="45" customFormat="1" ht="24">
      <c r="A10749" s="230">
        <v>5502797</v>
      </c>
      <c r="B10749" s="22" t="s">
        <v>31</v>
      </c>
      <c r="C10749" s="50" t="s">
        <v>11543</v>
      </c>
      <c r="D10749" s="51" t="s">
        <v>44</v>
      </c>
      <c r="E10749" s="52">
        <v>40.97</v>
      </c>
      <c r="F10749" s="172">
        <f t="shared" si="182"/>
        <v>40.97</v>
      </c>
    </row>
    <row r="10750" spans="1:6" s="45" customFormat="1" ht="24">
      <c r="A10750" s="230">
        <v>5502746</v>
      </c>
      <c r="B10750" s="22" t="s">
        <v>31</v>
      </c>
      <c r="C10750" s="50" t="s">
        <v>11544</v>
      </c>
      <c r="D10750" s="51" t="s">
        <v>44</v>
      </c>
      <c r="E10750" s="52">
        <v>44.64</v>
      </c>
      <c r="F10750" s="172">
        <f t="shared" si="182"/>
        <v>44.64</v>
      </c>
    </row>
    <row r="10751" spans="1:6" s="45" customFormat="1" ht="24">
      <c r="A10751" s="230">
        <v>5502772</v>
      </c>
      <c r="B10751" s="22" t="s">
        <v>31</v>
      </c>
      <c r="C10751" s="50" t="s">
        <v>11545</v>
      </c>
      <c r="D10751" s="51" t="s">
        <v>44</v>
      </c>
      <c r="E10751" s="52">
        <v>43.29</v>
      </c>
      <c r="F10751" s="172">
        <f t="shared" si="182"/>
        <v>43.29</v>
      </c>
    </row>
    <row r="10752" spans="1:6" s="45" customFormat="1" ht="24">
      <c r="A10752" s="230">
        <v>5502798</v>
      </c>
      <c r="B10752" s="22" t="s">
        <v>31</v>
      </c>
      <c r="C10752" s="50" t="s">
        <v>11546</v>
      </c>
      <c r="D10752" s="51" t="s">
        <v>44</v>
      </c>
      <c r="E10752" s="52">
        <v>41.29</v>
      </c>
      <c r="F10752" s="172">
        <f t="shared" si="182"/>
        <v>41.29</v>
      </c>
    </row>
    <row r="10753" spans="1:6" s="45" customFormat="1" ht="24">
      <c r="A10753" s="230">
        <v>5502886</v>
      </c>
      <c r="B10753" s="22" t="s">
        <v>31</v>
      </c>
      <c r="C10753" s="50" t="s">
        <v>11547</v>
      </c>
      <c r="D10753" s="51" t="s">
        <v>44</v>
      </c>
      <c r="E10753" s="52">
        <v>52.95</v>
      </c>
      <c r="F10753" s="172">
        <f t="shared" si="182"/>
        <v>52.95</v>
      </c>
    </row>
    <row r="10754" spans="1:6" s="45" customFormat="1" ht="24">
      <c r="A10754" s="230">
        <v>5502887</v>
      </c>
      <c r="B10754" s="22" t="s">
        <v>31</v>
      </c>
      <c r="C10754" s="50" t="s">
        <v>11548</v>
      </c>
      <c r="D10754" s="51" t="s">
        <v>44</v>
      </c>
      <c r="E10754" s="52">
        <v>48.18</v>
      </c>
      <c r="F10754" s="172">
        <f t="shared" si="182"/>
        <v>48.18</v>
      </c>
    </row>
    <row r="10755" spans="1:6" s="45" customFormat="1" ht="24">
      <c r="A10755" s="230">
        <v>5502888</v>
      </c>
      <c r="B10755" s="22" t="s">
        <v>31</v>
      </c>
      <c r="C10755" s="50" t="s">
        <v>11549</v>
      </c>
      <c r="D10755" s="51" t="s">
        <v>44</v>
      </c>
      <c r="E10755" s="52">
        <v>45.6</v>
      </c>
      <c r="F10755" s="172">
        <f t="shared" si="182"/>
        <v>45.6</v>
      </c>
    </row>
    <row r="10756" spans="1:6" s="45" customFormat="1" ht="14.25">
      <c r="A10756" s="230">
        <v>5502820</v>
      </c>
      <c r="B10756" s="22" t="s">
        <v>31</v>
      </c>
      <c r="C10756" s="50" t="s">
        <v>11550</v>
      </c>
      <c r="D10756" s="51" t="s">
        <v>44</v>
      </c>
      <c r="E10756" s="52">
        <v>6.62</v>
      </c>
      <c r="F10756" s="172">
        <f t="shared" si="182"/>
        <v>6.62</v>
      </c>
    </row>
    <row r="10757" spans="1:6" s="45" customFormat="1" ht="24">
      <c r="A10757" s="230">
        <v>5502904</v>
      </c>
      <c r="B10757" s="22" t="s">
        <v>31</v>
      </c>
      <c r="C10757" s="50" t="s">
        <v>11551</v>
      </c>
      <c r="D10757" s="51" t="s">
        <v>44</v>
      </c>
      <c r="E10757" s="52">
        <v>20.02</v>
      </c>
      <c r="F10757" s="172">
        <f t="shared" si="182"/>
        <v>20.02</v>
      </c>
    </row>
    <row r="10758" spans="1:6" s="45" customFormat="1" ht="24">
      <c r="A10758" s="230">
        <v>5502930</v>
      </c>
      <c r="B10758" s="22" t="s">
        <v>31</v>
      </c>
      <c r="C10758" s="50" t="s">
        <v>11552</v>
      </c>
      <c r="D10758" s="51" t="s">
        <v>44</v>
      </c>
      <c r="E10758" s="52">
        <v>18.95</v>
      </c>
      <c r="F10758" s="172">
        <f t="shared" si="182"/>
        <v>18.95</v>
      </c>
    </row>
    <row r="10759" spans="1:6" s="45" customFormat="1" ht="24">
      <c r="A10759" s="230">
        <v>5502956</v>
      </c>
      <c r="B10759" s="22" t="s">
        <v>31</v>
      </c>
      <c r="C10759" s="50" t="s">
        <v>11553</v>
      </c>
      <c r="D10759" s="51" t="s">
        <v>44</v>
      </c>
      <c r="E10759" s="52">
        <v>18.559999999999999</v>
      </c>
      <c r="F10759" s="172">
        <f t="shared" si="182"/>
        <v>18.559999999999999</v>
      </c>
    </row>
    <row r="10760" spans="1:6" s="45" customFormat="1" ht="24">
      <c r="A10760" s="230">
        <v>5502905</v>
      </c>
      <c r="B10760" s="22" t="s">
        <v>31</v>
      </c>
      <c r="C10760" s="50" t="s">
        <v>11554</v>
      </c>
      <c r="D10760" s="51" t="s">
        <v>44</v>
      </c>
      <c r="E10760" s="52">
        <v>22.34</v>
      </c>
      <c r="F10760" s="172">
        <f t="shared" si="182"/>
        <v>22.34</v>
      </c>
    </row>
    <row r="10761" spans="1:6" s="45" customFormat="1" ht="24">
      <c r="A10761" s="230">
        <v>5502931</v>
      </c>
      <c r="B10761" s="22" t="s">
        <v>31</v>
      </c>
      <c r="C10761" s="50" t="s">
        <v>11555</v>
      </c>
      <c r="D10761" s="51" t="s">
        <v>44</v>
      </c>
      <c r="E10761" s="52">
        <v>19.14</v>
      </c>
      <c r="F10761" s="172">
        <f t="shared" si="182"/>
        <v>19.14</v>
      </c>
    </row>
    <row r="10762" spans="1:6" s="45" customFormat="1" ht="24">
      <c r="A10762" s="230">
        <v>5502957</v>
      </c>
      <c r="B10762" s="22" t="s">
        <v>31</v>
      </c>
      <c r="C10762" s="50" t="s">
        <v>11556</v>
      </c>
      <c r="D10762" s="51" t="s">
        <v>44</v>
      </c>
      <c r="E10762" s="52">
        <v>18.760000000000002</v>
      </c>
      <c r="F10762" s="172">
        <f t="shared" si="182"/>
        <v>18.760000000000002</v>
      </c>
    </row>
    <row r="10763" spans="1:6" s="45" customFormat="1" ht="24">
      <c r="A10763" s="230">
        <v>5502906</v>
      </c>
      <c r="B10763" s="22" t="s">
        <v>31</v>
      </c>
      <c r="C10763" s="50" t="s">
        <v>11557</v>
      </c>
      <c r="D10763" s="51" t="s">
        <v>44</v>
      </c>
      <c r="E10763" s="52">
        <v>22.63</v>
      </c>
      <c r="F10763" s="172">
        <f t="shared" si="182"/>
        <v>22.63</v>
      </c>
    </row>
    <row r="10764" spans="1:6" s="45" customFormat="1" ht="24">
      <c r="A10764" s="230">
        <v>5502932</v>
      </c>
      <c r="B10764" s="22" t="s">
        <v>31</v>
      </c>
      <c r="C10764" s="50" t="s">
        <v>11558</v>
      </c>
      <c r="D10764" s="51" t="s">
        <v>44</v>
      </c>
      <c r="E10764" s="52">
        <v>19.34</v>
      </c>
      <c r="F10764" s="172">
        <f t="shared" si="182"/>
        <v>19.34</v>
      </c>
    </row>
    <row r="10765" spans="1:6" s="45" customFormat="1" ht="24">
      <c r="A10765" s="230">
        <v>5502958</v>
      </c>
      <c r="B10765" s="22" t="s">
        <v>31</v>
      </c>
      <c r="C10765" s="50" t="s">
        <v>11559</v>
      </c>
      <c r="D10765" s="51" t="s">
        <v>44</v>
      </c>
      <c r="E10765" s="52">
        <v>18.95</v>
      </c>
      <c r="F10765" s="172">
        <f t="shared" si="182"/>
        <v>18.95</v>
      </c>
    </row>
    <row r="10766" spans="1:6" s="45" customFormat="1" ht="24">
      <c r="A10766" s="230">
        <v>5502907</v>
      </c>
      <c r="B10766" s="22" t="s">
        <v>31</v>
      </c>
      <c r="C10766" s="50" t="s">
        <v>11560</v>
      </c>
      <c r="D10766" s="51" t="s">
        <v>44</v>
      </c>
      <c r="E10766" s="52">
        <v>23.07</v>
      </c>
      <c r="F10766" s="172">
        <f t="shared" si="182"/>
        <v>23.07</v>
      </c>
    </row>
    <row r="10767" spans="1:6" s="45" customFormat="1" ht="24">
      <c r="A10767" s="230">
        <v>5502933</v>
      </c>
      <c r="B10767" s="22" t="s">
        <v>31</v>
      </c>
      <c r="C10767" s="50" t="s">
        <v>11561</v>
      </c>
      <c r="D10767" s="51" t="s">
        <v>44</v>
      </c>
      <c r="E10767" s="52">
        <v>19.63</v>
      </c>
      <c r="F10767" s="172">
        <f t="shared" si="182"/>
        <v>19.63</v>
      </c>
    </row>
    <row r="10768" spans="1:6" s="45" customFormat="1" ht="24">
      <c r="A10768" s="230">
        <v>5502959</v>
      </c>
      <c r="B10768" s="22" t="s">
        <v>31</v>
      </c>
      <c r="C10768" s="50" t="s">
        <v>11562</v>
      </c>
      <c r="D10768" s="51" t="s">
        <v>44</v>
      </c>
      <c r="E10768" s="52">
        <v>19.14</v>
      </c>
      <c r="F10768" s="172">
        <f t="shared" si="182"/>
        <v>19.14</v>
      </c>
    </row>
    <row r="10769" spans="1:6" s="45" customFormat="1" ht="24">
      <c r="A10769" s="230">
        <v>5502908</v>
      </c>
      <c r="B10769" s="22" t="s">
        <v>31</v>
      </c>
      <c r="C10769" s="50" t="s">
        <v>11563</v>
      </c>
      <c r="D10769" s="51" t="s">
        <v>44</v>
      </c>
      <c r="E10769" s="52">
        <v>23.36</v>
      </c>
      <c r="F10769" s="172">
        <f t="shared" si="182"/>
        <v>23.36</v>
      </c>
    </row>
    <row r="10770" spans="1:6" s="45" customFormat="1" ht="24">
      <c r="A10770" s="230">
        <v>5502934</v>
      </c>
      <c r="B10770" s="22" t="s">
        <v>31</v>
      </c>
      <c r="C10770" s="50" t="s">
        <v>11564</v>
      </c>
      <c r="D10770" s="51" t="s">
        <v>44</v>
      </c>
      <c r="E10770" s="52">
        <v>19.829999999999998</v>
      </c>
      <c r="F10770" s="172">
        <f t="shared" si="182"/>
        <v>19.829999999999998</v>
      </c>
    </row>
    <row r="10771" spans="1:6" s="45" customFormat="1" ht="24">
      <c r="A10771" s="230">
        <v>5502960</v>
      </c>
      <c r="B10771" s="22" t="s">
        <v>31</v>
      </c>
      <c r="C10771" s="50" t="s">
        <v>11565</v>
      </c>
      <c r="D10771" s="51" t="s">
        <v>44</v>
      </c>
      <c r="E10771" s="52">
        <v>19.239999999999998</v>
      </c>
      <c r="F10771" s="172">
        <f t="shared" si="182"/>
        <v>19.239999999999998</v>
      </c>
    </row>
    <row r="10772" spans="1:6" s="45" customFormat="1" ht="24">
      <c r="A10772" s="230">
        <v>5502909</v>
      </c>
      <c r="B10772" s="22" t="s">
        <v>31</v>
      </c>
      <c r="C10772" s="50" t="s">
        <v>11566</v>
      </c>
      <c r="D10772" s="51" t="s">
        <v>44</v>
      </c>
      <c r="E10772" s="52">
        <v>23.95</v>
      </c>
      <c r="F10772" s="172">
        <f t="shared" si="182"/>
        <v>23.95</v>
      </c>
    </row>
    <row r="10773" spans="1:6" s="45" customFormat="1" ht="24">
      <c r="A10773" s="230">
        <v>5502935</v>
      </c>
      <c r="B10773" s="22" t="s">
        <v>31</v>
      </c>
      <c r="C10773" s="50" t="s">
        <v>11567</v>
      </c>
      <c r="D10773" s="51" t="s">
        <v>44</v>
      </c>
      <c r="E10773" s="52">
        <v>20.22</v>
      </c>
      <c r="F10773" s="172">
        <f t="shared" si="182"/>
        <v>20.22</v>
      </c>
    </row>
    <row r="10774" spans="1:6" s="45" customFormat="1" ht="24">
      <c r="A10774" s="230">
        <v>5502961</v>
      </c>
      <c r="B10774" s="22" t="s">
        <v>31</v>
      </c>
      <c r="C10774" s="50" t="s">
        <v>11568</v>
      </c>
      <c r="D10774" s="51" t="s">
        <v>44</v>
      </c>
      <c r="E10774" s="52">
        <v>19.63</v>
      </c>
      <c r="F10774" s="172">
        <f t="shared" si="182"/>
        <v>19.63</v>
      </c>
    </row>
    <row r="10775" spans="1:6" s="45" customFormat="1" ht="24">
      <c r="A10775" s="230">
        <v>5502910</v>
      </c>
      <c r="B10775" s="22" t="s">
        <v>31</v>
      </c>
      <c r="C10775" s="50" t="s">
        <v>11569</v>
      </c>
      <c r="D10775" s="51" t="s">
        <v>44</v>
      </c>
      <c r="E10775" s="52">
        <v>24.97</v>
      </c>
      <c r="F10775" s="172">
        <f t="shared" si="182"/>
        <v>24.97</v>
      </c>
    </row>
    <row r="10776" spans="1:6" s="45" customFormat="1" ht="24">
      <c r="A10776" s="230">
        <v>5502936</v>
      </c>
      <c r="B10776" s="22" t="s">
        <v>31</v>
      </c>
      <c r="C10776" s="50" t="s">
        <v>11570</v>
      </c>
      <c r="D10776" s="51" t="s">
        <v>44</v>
      </c>
      <c r="E10776" s="52">
        <v>22.78</v>
      </c>
      <c r="F10776" s="172">
        <f t="shared" si="182"/>
        <v>22.78</v>
      </c>
    </row>
    <row r="10777" spans="1:6" s="45" customFormat="1" ht="24">
      <c r="A10777" s="230">
        <v>5502962</v>
      </c>
      <c r="B10777" s="22" t="s">
        <v>31</v>
      </c>
      <c r="C10777" s="50" t="s">
        <v>11571</v>
      </c>
      <c r="D10777" s="51" t="s">
        <v>44</v>
      </c>
      <c r="E10777" s="52">
        <v>20.12</v>
      </c>
      <c r="F10777" s="172">
        <f t="shared" si="182"/>
        <v>20.12</v>
      </c>
    </row>
    <row r="10778" spans="1:6" s="45" customFormat="1" ht="24">
      <c r="A10778" s="230">
        <v>5502900</v>
      </c>
      <c r="B10778" s="22" t="s">
        <v>31</v>
      </c>
      <c r="C10778" s="50" t="s">
        <v>11572</v>
      </c>
      <c r="D10778" s="51" t="s">
        <v>44</v>
      </c>
      <c r="E10778" s="52">
        <v>18.46</v>
      </c>
      <c r="F10778" s="172">
        <f t="shared" si="182"/>
        <v>18.46</v>
      </c>
    </row>
    <row r="10779" spans="1:6" s="45" customFormat="1" ht="24">
      <c r="A10779" s="230">
        <v>5502926</v>
      </c>
      <c r="B10779" s="22" t="s">
        <v>31</v>
      </c>
      <c r="C10779" s="50" t="s">
        <v>11573</v>
      </c>
      <c r="D10779" s="51" t="s">
        <v>44</v>
      </c>
      <c r="E10779" s="52">
        <v>17.88</v>
      </c>
      <c r="F10779" s="172">
        <f t="shared" si="182"/>
        <v>17.88</v>
      </c>
    </row>
    <row r="10780" spans="1:6" s="45" customFormat="1" ht="24">
      <c r="A10780" s="230">
        <v>5502952</v>
      </c>
      <c r="B10780" s="22" t="s">
        <v>31</v>
      </c>
      <c r="C10780" s="50" t="s">
        <v>11574</v>
      </c>
      <c r="D10780" s="51" t="s">
        <v>44</v>
      </c>
      <c r="E10780" s="52">
        <v>17.690000000000001</v>
      </c>
      <c r="F10780" s="172">
        <f t="shared" si="182"/>
        <v>17.690000000000001</v>
      </c>
    </row>
    <row r="10781" spans="1:6" s="45" customFormat="1" ht="24">
      <c r="A10781" s="230">
        <v>5502901</v>
      </c>
      <c r="B10781" s="22" t="s">
        <v>31</v>
      </c>
      <c r="C10781" s="50" t="s">
        <v>11575</v>
      </c>
      <c r="D10781" s="51" t="s">
        <v>44</v>
      </c>
      <c r="E10781" s="52">
        <v>18.850000000000001</v>
      </c>
      <c r="F10781" s="172">
        <f t="shared" si="182"/>
        <v>18.850000000000001</v>
      </c>
    </row>
    <row r="10782" spans="1:6" s="45" customFormat="1" ht="24">
      <c r="A10782" s="230">
        <v>5502927</v>
      </c>
      <c r="B10782" s="22" t="s">
        <v>31</v>
      </c>
      <c r="C10782" s="50" t="s">
        <v>11576</v>
      </c>
      <c r="D10782" s="51" t="s">
        <v>44</v>
      </c>
      <c r="E10782" s="52">
        <v>18.170000000000002</v>
      </c>
      <c r="F10782" s="172">
        <f t="shared" si="182"/>
        <v>18.170000000000002</v>
      </c>
    </row>
    <row r="10783" spans="1:6" s="45" customFormat="1" ht="24">
      <c r="A10783" s="230">
        <v>5502953</v>
      </c>
      <c r="B10783" s="22" t="s">
        <v>31</v>
      </c>
      <c r="C10783" s="50" t="s">
        <v>11577</v>
      </c>
      <c r="D10783" s="51" t="s">
        <v>44</v>
      </c>
      <c r="E10783" s="52">
        <v>17.98</v>
      </c>
      <c r="F10783" s="172">
        <f t="shared" si="182"/>
        <v>17.98</v>
      </c>
    </row>
    <row r="10784" spans="1:6" s="45" customFormat="1" ht="24">
      <c r="A10784" s="230">
        <v>5502899</v>
      </c>
      <c r="B10784" s="22" t="s">
        <v>31</v>
      </c>
      <c r="C10784" s="50" t="s">
        <v>11578</v>
      </c>
      <c r="D10784" s="51" t="s">
        <v>44</v>
      </c>
      <c r="E10784" s="52">
        <v>17.88</v>
      </c>
      <c r="F10784" s="172">
        <f t="shared" si="182"/>
        <v>17.88</v>
      </c>
    </row>
    <row r="10785" spans="1:6" s="45" customFormat="1" ht="24">
      <c r="A10785" s="230">
        <v>5502925</v>
      </c>
      <c r="B10785" s="22" t="s">
        <v>31</v>
      </c>
      <c r="C10785" s="50" t="s">
        <v>11579</v>
      </c>
      <c r="D10785" s="51" t="s">
        <v>44</v>
      </c>
      <c r="E10785" s="52">
        <v>17.59</v>
      </c>
      <c r="F10785" s="172">
        <f t="shared" si="182"/>
        <v>17.59</v>
      </c>
    </row>
    <row r="10786" spans="1:6" s="45" customFormat="1" ht="24">
      <c r="A10786" s="230">
        <v>5502951</v>
      </c>
      <c r="B10786" s="22" t="s">
        <v>31</v>
      </c>
      <c r="C10786" s="50" t="s">
        <v>11580</v>
      </c>
      <c r="D10786" s="51" t="s">
        <v>44</v>
      </c>
      <c r="E10786" s="52">
        <v>17.39</v>
      </c>
      <c r="F10786" s="172">
        <f t="shared" si="182"/>
        <v>17.39</v>
      </c>
    </row>
    <row r="10787" spans="1:6" s="45" customFormat="1" ht="24">
      <c r="A10787" s="230">
        <v>5502902</v>
      </c>
      <c r="B10787" s="22" t="s">
        <v>31</v>
      </c>
      <c r="C10787" s="50" t="s">
        <v>11581</v>
      </c>
      <c r="D10787" s="51" t="s">
        <v>44</v>
      </c>
      <c r="E10787" s="52">
        <v>19.34</v>
      </c>
      <c r="F10787" s="172">
        <f t="shared" si="182"/>
        <v>19.34</v>
      </c>
    </row>
    <row r="10788" spans="1:6" s="45" customFormat="1" ht="24">
      <c r="A10788" s="230">
        <v>5502928</v>
      </c>
      <c r="B10788" s="22" t="s">
        <v>31</v>
      </c>
      <c r="C10788" s="50" t="s">
        <v>11582</v>
      </c>
      <c r="D10788" s="51" t="s">
        <v>44</v>
      </c>
      <c r="E10788" s="52">
        <v>18.46</v>
      </c>
      <c r="F10788" s="172">
        <f t="shared" si="182"/>
        <v>18.46</v>
      </c>
    </row>
    <row r="10789" spans="1:6" s="45" customFormat="1" ht="24">
      <c r="A10789" s="230">
        <v>5502954</v>
      </c>
      <c r="B10789" s="22" t="s">
        <v>31</v>
      </c>
      <c r="C10789" s="50" t="s">
        <v>11583</v>
      </c>
      <c r="D10789" s="51" t="s">
        <v>44</v>
      </c>
      <c r="E10789" s="52">
        <v>18.170000000000002</v>
      </c>
      <c r="F10789" s="172">
        <f t="shared" si="182"/>
        <v>18.170000000000002</v>
      </c>
    </row>
    <row r="10790" spans="1:6" s="45" customFormat="1" ht="24">
      <c r="A10790" s="230">
        <v>5502903</v>
      </c>
      <c r="B10790" s="22" t="s">
        <v>31</v>
      </c>
      <c r="C10790" s="50" t="s">
        <v>11584</v>
      </c>
      <c r="D10790" s="51" t="s">
        <v>44</v>
      </c>
      <c r="E10790" s="52">
        <v>19.63</v>
      </c>
      <c r="F10790" s="172">
        <f t="shared" si="182"/>
        <v>19.63</v>
      </c>
    </row>
    <row r="10791" spans="1:6" s="45" customFormat="1" ht="24">
      <c r="A10791" s="230">
        <v>5502929</v>
      </c>
      <c r="B10791" s="22" t="s">
        <v>31</v>
      </c>
      <c r="C10791" s="50" t="s">
        <v>11585</v>
      </c>
      <c r="D10791" s="51" t="s">
        <v>44</v>
      </c>
      <c r="E10791" s="52">
        <v>18.66</v>
      </c>
      <c r="F10791" s="172">
        <f t="shared" si="182"/>
        <v>18.66</v>
      </c>
    </row>
    <row r="10792" spans="1:6" s="45" customFormat="1" ht="24">
      <c r="A10792" s="230">
        <v>5502955</v>
      </c>
      <c r="B10792" s="22" t="s">
        <v>31</v>
      </c>
      <c r="C10792" s="50" t="s">
        <v>11586</v>
      </c>
      <c r="D10792" s="51" t="s">
        <v>44</v>
      </c>
      <c r="E10792" s="52">
        <v>18.37</v>
      </c>
      <c r="F10792" s="172">
        <f t="shared" si="182"/>
        <v>18.37</v>
      </c>
    </row>
    <row r="10793" spans="1:6" s="45" customFormat="1" ht="24">
      <c r="A10793" s="230">
        <v>5502889</v>
      </c>
      <c r="B10793" s="22" t="s">
        <v>31</v>
      </c>
      <c r="C10793" s="50" t="s">
        <v>11587</v>
      </c>
      <c r="D10793" s="51" t="s">
        <v>44</v>
      </c>
      <c r="E10793" s="52">
        <v>25.41</v>
      </c>
      <c r="F10793" s="172">
        <f t="shared" si="182"/>
        <v>25.41</v>
      </c>
    </row>
    <row r="10794" spans="1:6" s="45" customFormat="1" ht="24">
      <c r="A10794" s="230">
        <v>5502996</v>
      </c>
      <c r="B10794" s="22" t="s">
        <v>31</v>
      </c>
      <c r="C10794" s="50" t="s">
        <v>11588</v>
      </c>
      <c r="D10794" s="51" t="s">
        <v>44</v>
      </c>
      <c r="E10794" s="52">
        <v>23.07</v>
      </c>
      <c r="F10794" s="172">
        <f t="shared" si="182"/>
        <v>23.07</v>
      </c>
    </row>
    <row r="10795" spans="1:6" s="45" customFormat="1" ht="24">
      <c r="A10795" s="230">
        <v>5502997</v>
      </c>
      <c r="B10795" s="22" t="s">
        <v>31</v>
      </c>
      <c r="C10795" s="50" t="s">
        <v>11589</v>
      </c>
      <c r="D10795" s="51" t="s">
        <v>44</v>
      </c>
      <c r="E10795" s="52">
        <v>22.34</v>
      </c>
      <c r="F10795" s="172">
        <f t="shared" si="182"/>
        <v>22.34</v>
      </c>
    </row>
    <row r="10796" spans="1:6" s="45" customFormat="1" ht="14.25">
      <c r="A10796" s="230">
        <v>5501716</v>
      </c>
      <c r="B10796" s="22" t="s">
        <v>31</v>
      </c>
      <c r="C10796" s="50" t="s">
        <v>11590</v>
      </c>
      <c r="D10796" s="51" t="s">
        <v>44</v>
      </c>
      <c r="E10796" s="52">
        <v>20.93</v>
      </c>
      <c r="F10796" s="172">
        <f t="shared" si="182"/>
        <v>20.93</v>
      </c>
    </row>
    <row r="10797" spans="1:6" s="45" customFormat="1" ht="14.25">
      <c r="A10797" s="230">
        <v>5501717</v>
      </c>
      <c r="B10797" s="22" t="s">
        <v>31</v>
      </c>
      <c r="C10797" s="50" t="s">
        <v>11591</v>
      </c>
      <c r="D10797" s="51" t="s">
        <v>44</v>
      </c>
      <c r="E10797" s="52">
        <v>23.6</v>
      </c>
      <c r="F10797" s="172">
        <f t="shared" si="182"/>
        <v>23.6</v>
      </c>
    </row>
    <row r="10798" spans="1:6" s="45" customFormat="1" ht="14.25">
      <c r="A10798" s="230">
        <v>5501712</v>
      </c>
      <c r="B10798" s="22" t="s">
        <v>31</v>
      </c>
      <c r="C10798" s="50" t="s">
        <v>11592</v>
      </c>
      <c r="D10798" s="51" t="s">
        <v>44</v>
      </c>
      <c r="E10798" s="52">
        <v>12.12</v>
      </c>
      <c r="F10798" s="172">
        <f t="shared" si="182"/>
        <v>12.12</v>
      </c>
    </row>
    <row r="10799" spans="1:6" s="45" customFormat="1" ht="14.25">
      <c r="A10799" s="230">
        <v>5501713</v>
      </c>
      <c r="B10799" s="22" t="s">
        <v>31</v>
      </c>
      <c r="C10799" s="50" t="s">
        <v>11593</v>
      </c>
      <c r="D10799" s="51" t="s">
        <v>44</v>
      </c>
      <c r="E10799" s="52">
        <v>13.45</v>
      </c>
      <c r="F10799" s="172">
        <f t="shared" ref="F10799:F10862" si="183">E10799*$F$5038</f>
        <v>13.45</v>
      </c>
    </row>
    <row r="10800" spans="1:6" s="45" customFormat="1" ht="14.25">
      <c r="A10800" s="230">
        <v>5501711</v>
      </c>
      <c r="B10800" s="22" t="s">
        <v>31</v>
      </c>
      <c r="C10800" s="50" t="s">
        <v>11594</v>
      </c>
      <c r="D10800" s="51" t="s">
        <v>44</v>
      </c>
      <c r="E10800" s="52">
        <v>9.6999999999999993</v>
      </c>
      <c r="F10800" s="172">
        <f t="shared" si="183"/>
        <v>9.6999999999999993</v>
      </c>
    </row>
    <row r="10801" spans="1:6" s="45" customFormat="1" ht="14.25">
      <c r="A10801" s="230">
        <v>5501710</v>
      </c>
      <c r="B10801" s="22" t="s">
        <v>31</v>
      </c>
      <c r="C10801" s="50" t="s">
        <v>11595</v>
      </c>
      <c r="D10801" s="51" t="s">
        <v>44</v>
      </c>
      <c r="E10801" s="52">
        <v>2.81</v>
      </c>
      <c r="F10801" s="172">
        <f t="shared" si="183"/>
        <v>2.81</v>
      </c>
    </row>
    <row r="10802" spans="1:6" s="45" customFormat="1" ht="14.25">
      <c r="A10802" s="230">
        <v>5501714</v>
      </c>
      <c r="B10802" s="22" t="s">
        <v>31</v>
      </c>
      <c r="C10802" s="50" t="s">
        <v>11596</v>
      </c>
      <c r="D10802" s="51" t="s">
        <v>44</v>
      </c>
      <c r="E10802" s="52">
        <v>15.84</v>
      </c>
      <c r="F10802" s="172">
        <f t="shared" si="183"/>
        <v>15.84</v>
      </c>
    </row>
    <row r="10803" spans="1:6" s="45" customFormat="1" ht="14.25">
      <c r="A10803" s="230">
        <v>5501715</v>
      </c>
      <c r="B10803" s="22" t="s">
        <v>31</v>
      </c>
      <c r="C10803" s="50" t="s">
        <v>11597</v>
      </c>
      <c r="D10803" s="51" t="s">
        <v>44</v>
      </c>
      <c r="E10803" s="52">
        <v>18.260000000000002</v>
      </c>
      <c r="F10803" s="172">
        <f t="shared" si="183"/>
        <v>18.260000000000002</v>
      </c>
    </row>
    <row r="10804" spans="1:6" s="45" customFormat="1" ht="14.25">
      <c r="A10804" s="230">
        <v>5502986</v>
      </c>
      <c r="B10804" s="22" t="s">
        <v>31</v>
      </c>
      <c r="C10804" s="50" t="s">
        <v>11598</v>
      </c>
      <c r="D10804" s="51" t="s">
        <v>44</v>
      </c>
      <c r="E10804" s="52">
        <v>3.17</v>
      </c>
      <c r="F10804" s="172">
        <f t="shared" si="183"/>
        <v>3.17</v>
      </c>
    </row>
    <row r="10805" spans="1:6" s="45" customFormat="1" ht="14.25">
      <c r="A10805" s="230">
        <v>5502977</v>
      </c>
      <c r="B10805" s="22" t="s">
        <v>31</v>
      </c>
      <c r="C10805" s="50" t="s">
        <v>11599</v>
      </c>
      <c r="D10805" s="51" t="s">
        <v>44</v>
      </c>
      <c r="E10805" s="52">
        <v>8.9</v>
      </c>
      <c r="F10805" s="172">
        <f t="shared" si="183"/>
        <v>8.9</v>
      </c>
    </row>
    <row r="10806" spans="1:6" s="45" customFormat="1" ht="14.25">
      <c r="A10806" s="230">
        <v>5502985</v>
      </c>
      <c r="B10806" s="22" t="s">
        <v>31</v>
      </c>
      <c r="C10806" s="50" t="s">
        <v>11600</v>
      </c>
      <c r="D10806" s="51" t="s">
        <v>45</v>
      </c>
      <c r="E10806" s="52">
        <v>0.56000000000000005</v>
      </c>
      <c r="F10806" s="172">
        <f t="shared" si="183"/>
        <v>0.56000000000000005</v>
      </c>
    </row>
    <row r="10807" spans="1:6" s="45" customFormat="1" ht="14.25">
      <c r="A10807" s="230">
        <v>5503018</v>
      </c>
      <c r="B10807" s="22" t="s">
        <v>31</v>
      </c>
      <c r="C10807" s="50" t="s">
        <v>11601</v>
      </c>
      <c r="D10807" s="51" t="s">
        <v>2417</v>
      </c>
      <c r="E10807" s="52">
        <v>65.52</v>
      </c>
      <c r="F10807" s="172">
        <f t="shared" si="183"/>
        <v>65.52</v>
      </c>
    </row>
    <row r="10808" spans="1:6" s="45" customFormat="1" ht="14.25">
      <c r="A10808" s="230">
        <v>5505768</v>
      </c>
      <c r="B10808" s="22" t="s">
        <v>31</v>
      </c>
      <c r="C10808" s="50" t="s">
        <v>11602</v>
      </c>
      <c r="D10808" s="51" t="s">
        <v>45</v>
      </c>
      <c r="E10808" s="52">
        <v>80.209999999999994</v>
      </c>
      <c r="F10808" s="172">
        <f t="shared" si="183"/>
        <v>80.209999999999994</v>
      </c>
    </row>
    <row r="10809" spans="1:6" s="45" customFormat="1" ht="14.25">
      <c r="A10809" s="230">
        <v>5503020</v>
      </c>
      <c r="B10809" s="22" t="s">
        <v>31</v>
      </c>
      <c r="C10809" s="50" t="s">
        <v>11603</v>
      </c>
      <c r="D10809" s="51" t="s">
        <v>2417</v>
      </c>
      <c r="E10809" s="52">
        <v>287.83999999999997</v>
      </c>
      <c r="F10809" s="172">
        <f t="shared" si="183"/>
        <v>287.83999999999997</v>
      </c>
    </row>
    <row r="10810" spans="1:6" s="45" customFormat="1" ht="24">
      <c r="A10810" s="230">
        <v>5605798</v>
      </c>
      <c r="B10810" s="22" t="s">
        <v>31</v>
      </c>
      <c r="C10810" s="50" t="s">
        <v>11604</v>
      </c>
      <c r="D10810" s="51" t="s">
        <v>21</v>
      </c>
      <c r="E10810" s="52">
        <v>87.11</v>
      </c>
      <c r="F10810" s="172">
        <f t="shared" si="183"/>
        <v>87.11</v>
      </c>
    </row>
    <row r="10811" spans="1:6" s="45" customFormat="1" ht="24">
      <c r="A10811" s="230">
        <v>5605925</v>
      </c>
      <c r="B10811" s="22" t="s">
        <v>31</v>
      </c>
      <c r="C10811" s="50" t="s">
        <v>11605</v>
      </c>
      <c r="D10811" s="51" t="s">
        <v>21</v>
      </c>
      <c r="E10811" s="52">
        <v>81.69</v>
      </c>
      <c r="F10811" s="172">
        <f t="shared" si="183"/>
        <v>81.69</v>
      </c>
    </row>
    <row r="10812" spans="1:6" s="45" customFormat="1" ht="24">
      <c r="A10812" s="230">
        <v>5605799</v>
      </c>
      <c r="B10812" s="22" t="s">
        <v>31</v>
      </c>
      <c r="C10812" s="50" t="s">
        <v>11606</v>
      </c>
      <c r="D10812" s="51" t="s">
        <v>21</v>
      </c>
      <c r="E10812" s="52">
        <v>97.53</v>
      </c>
      <c r="F10812" s="172">
        <f t="shared" si="183"/>
        <v>97.53</v>
      </c>
    </row>
    <row r="10813" spans="1:6" s="45" customFormat="1" ht="24">
      <c r="A10813" s="230">
        <v>5605800</v>
      </c>
      <c r="B10813" s="22" t="s">
        <v>31</v>
      </c>
      <c r="C10813" s="50" t="s">
        <v>11607</v>
      </c>
      <c r="D10813" s="51" t="s">
        <v>21</v>
      </c>
      <c r="E10813" s="52">
        <v>110.94</v>
      </c>
      <c r="F10813" s="172">
        <f t="shared" si="183"/>
        <v>110.94</v>
      </c>
    </row>
    <row r="10814" spans="1:6" s="45" customFormat="1" ht="24">
      <c r="A10814" s="230">
        <v>5613944</v>
      </c>
      <c r="B10814" s="22" t="s">
        <v>31</v>
      </c>
      <c r="C10814" s="50" t="s">
        <v>11608</v>
      </c>
      <c r="D10814" s="51" t="s">
        <v>21</v>
      </c>
      <c r="E10814" s="52">
        <v>133.19</v>
      </c>
      <c r="F10814" s="172">
        <f t="shared" si="183"/>
        <v>133.19</v>
      </c>
    </row>
    <row r="10815" spans="1:6" s="45" customFormat="1" ht="14.25">
      <c r="A10815" s="230">
        <v>5605894</v>
      </c>
      <c r="B10815" s="22" t="s">
        <v>31</v>
      </c>
      <c r="C10815" s="50" t="s">
        <v>11609</v>
      </c>
      <c r="D10815" s="51" t="s">
        <v>21</v>
      </c>
      <c r="E10815" s="52">
        <v>48.57</v>
      </c>
      <c r="F10815" s="172">
        <f t="shared" si="183"/>
        <v>48.57</v>
      </c>
    </row>
    <row r="10816" spans="1:6" s="45" customFormat="1" ht="14.25">
      <c r="A10816" s="230">
        <v>5605895</v>
      </c>
      <c r="B10816" s="22" t="s">
        <v>31</v>
      </c>
      <c r="C10816" s="50" t="s">
        <v>11610</v>
      </c>
      <c r="D10816" s="51" t="s">
        <v>21</v>
      </c>
      <c r="E10816" s="52">
        <v>52.59</v>
      </c>
      <c r="F10816" s="172">
        <f t="shared" si="183"/>
        <v>52.59</v>
      </c>
    </row>
    <row r="10817" spans="1:6" s="45" customFormat="1" ht="14.25">
      <c r="A10817" s="230">
        <v>5605896</v>
      </c>
      <c r="B10817" s="22" t="s">
        <v>31</v>
      </c>
      <c r="C10817" s="50" t="s">
        <v>11611</v>
      </c>
      <c r="D10817" s="51" t="s">
        <v>21</v>
      </c>
      <c r="E10817" s="52">
        <v>58.65</v>
      </c>
      <c r="F10817" s="172">
        <f t="shared" si="183"/>
        <v>58.65</v>
      </c>
    </row>
    <row r="10818" spans="1:6" s="45" customFormat="1" ht="14.25">
      <c r="A10818" s="230">
        <v>5605911</v>
      </c>
      <c r="B10818" s="22" t="s">
        <v>31</v>
      </c>
      <c r="C10818" s="50" t="s">
        <v>11612</v>
      </c>
      <c r="D10818" s="51" t="s">
        <v>21</v>
      </c>
      <c r="E10818" s="52">
        <v>39.130000000000003</v>
      </c>
      <c r="F10818" s="172">
        <f t="shared" si="183"/>
        <v>39.130000000000003</v>
      </c>
    </row>
    <row r="10819" spans="1:6" s="45" customFormat="1" ht="14.25">
      <c r="A10819" s="230">
        <v>5605912</v>
      </c>
      <c r="B10819" s="22" t="s">
        <v>31</v>
      </c>
      <c r="C10819" s="50" t="s">
        <v>11613</v>
      </c>
      <c r="D10819" s="51" t="s">
        <v>21</v>
      </c>
      <c r="E10819" s="52">
        <v>65.05</v>
      </c>
      <c r="F10819" s="172">
        <f t="shared" si="183"/>
        <v>65.05</v>
      </c>
    </row>
    <row r="10820" spans="1:6" s="45" customFormat="1" ht="14.25">
      <c r="A10820" s="230">
        <v>5605938</v>
      </c>
      <c r="B10820" s="22" t="s">
        <v>31</v>
      </c>
      <c r="C10820" s="50" t="s">
        <v>11614</v>
      </c>
      <c r="D10820" s="51" t="s">
        <v>21</v>
      </c>
      <c r="E10820" s="52">
        <v>21.6</v>
      </c>
      <c r="F10820" s="172">
        <f t="shared" si="183"/>
        <v>21.6</v>
      </c>
    </row>
    <row r="10821" spans="1:6" s="45" customFormat="1" ht="14.25">
      <c r="A10821" s="230">
        <v>5605939</v>
      </c>
      <c r="B10821" s="22" t="s">
        <v>31</v>
      </c>
      <c r="C10821" s="50" t="s">
        <v>11615</v>
      </c>
      <c r="D10821" s="51" t="s">
        <v>21</v>
      </c>
      <c r="E10821" s="52">
        <v>25.96</v>
      </c>
      <c r="F10821" s="172">
        <f t="shared" si="183"/>
        <v>25.96</v>
      </c>
    </row>
    <row r="10822" spans="1:6" s="45" customFormat="1" ht="14.25">
      <c r="A10822" s="230">
        <v>5605940</v>
      </c>
      <c r="B10822" s="22" t="s">
        <v>31</v>
      </c>
      <c r="C10822" s="50" t="s">
        <v>11616</v>
      </c>
      <c r="D10822" s="51" t="s">
        <v>21</v>
      </c>
      <c r="E10822" s="52">
        <v>59.22</v>
      </c>
      <c r="F10822" s="172">
        <f t="shared" si="183"/>
        <v>59.22</v>
      </c>
    </row>
    <row r="10823" spans="1:6" s="45" customFormat="1" ht="14.25">
      <c r="A10823" s="230">
        <v>5605942</v>
      </c>
      <c r="B10823" s="22" t="s">
        <v>31</v>
      </c>
      <c r="C10823" s="50" t="s">
        <v>11617</v>
      </c>
      <c r="D10823" s="51" t="s">
        <v>45</v>
      </c>
      <c r="E10823" s="52">
        <v>49.8</v>
      </c>
      <c r="F10823" s="172">
        <f t="shared" si="183"/>
        <v>49.8</v>
      </c>
    </row>
    <row r="10824" spans="1:6" s="45" customFormat="1" ht="24">
      <c r="A10824" s="230">
        <v>5605955</v>
      </c>
      <c r="B10824" s="22" t="s">
        <v>31</v>
      </c>
      <c r="C10824" s="50" t="s">
        <v>11618</v>
      </c>
      <c r="D10824" s="51" t="s">
        <v>20</v>
      </c>
      <c r="E10824" s="52">
        <v>703.52</v>
      </c>
      <c r="F10824" s="172">
        <f t="shared" si="183"/>
        <v>703.52</v>
      </c>
    </row>
    <row r="10825" spans="1:6" s="45" customFormat="1" ht="24">
      <c r="A10825" s="230">
        <v>5605956</v>
      </c>
      <c r="B10825" s="22" t="s">
        <v>31</v>
      </c>
      <c r="C10825" s="50" t="s">
        <v>11619</v>
      </c>
      <c r="D10825" s="51" t="s">
        <v>20</v>
      </c>
      <c r="E10825" s="52">
        <v>846.7</v>
      </c>
      <c r="F10825" s="172">
        <f t="shared" si="183"/>
        <v>846.7</v>
      </c>
    </row>
    <row r="10826" spans="1:6" s="45" customFormat="1" ht="24">
      <c r="A10826" s="230">
        <v>5605953</v>
      </c>
      <c r="B10826" s="22" t="s">
        <v>31</v>
      </c>
      <c r="C10826" s="50" t="s">
        <v>11620</v>
      </c>
      <c r="D10826" s="51" t="s">
        <v>20</v>
      </c>
      <c r="E10826" s="52">
        <v>498.22</v>
      </c>
      <c r="F10826" s="172">
        <f t="shared" si="183"/>
        <v>498.22</v>
      </c>
    </row>
    <row r="10827" spans="1:6" s="45" customFormat="1" ht="24">
      <c r="A10827" s="230">
        <v>5605954</v>
      </c>
      <c r="B10827" s="22" t="s">
        <v>31</v>
      </c>
      <c r="C10827" s="50" t="s">
        <v>11621</v>
      </c>
      <c r="D10827" s="51" t="s">
        <v>20</v>
      </c>
      <c r="E10827" s="52">
        <v>607.82000000000005</v>
      </c>
      <c r="F10827" s="172">
        <f t="shared" si="183"/>
        <v>607.82000000000005</v>
      </c>
    </row>
    <row r="10828" spans="1:6" s="45" customFormat="1" ht="24">
      <c r="A10828" s="230">
        <v>5605909</v>
      </c>
      <c r="B10828" s="22" t="s">
        <v>31</v>
      </c>
      <c r="C10828" s="50" t="s">
        <v>11622</v>
      </c>
      <c r="D10828" s="51" t="s">
        <v>20</v>
      </c>
      <c r="E10828" s="52">
        <v>468.4</v>
      </c>
      <c r="F10828" s="172">
        <f t="shared" si="183"/>
        <v>468.4</v>
      </c>
    </row>
    <row r="10829" spans="1:6" s="45" customFormat="1" ht="24">
      <c r="A10829" s="230">
        <v>5605908</v>
      </c>
      <c r="B10829" s="22" t="s">
        <v>31</v>
      </c>
      <c r="C10829" s="50" t="s">
        <v>11623</v>
      </c>
      <c r="D10829" s="51" t="s">
        <v>20</v>
      </c>
      <c r="E10829" s="52">
        <v>468.4</v>
      </c>
      <c r="F10829" s="172">
        <f t="shared" si="183"/>
        <v>468.4</v>
      </c>
    </row>
    <row r="10830" spans="1:6" s="45" customFormat="1" ht="24">
      <c r="A10830" s="230">
        <v>5605907</v>
      </c>
      <c r="B10830" s="22" t="s">
        <v>31</v>
      </c>
      <c r="C10830" s="50" t="s">
        <v>11624</v>
      </c>
      <c r="D10830" s="51" t="s">
        <v>20</v>
      </c>
      <c r="E10830" s="52">
        <v>500.1</v>
      </c>
      <c r="F10830" s="172">
        <f t="shared" si="183"/>
        <v>500.1</v>
      </c>
    </row>
    <row r="10831" spans="1:6" s="45" customFormat="1" ht="24">
      <c r="A10831" s="230">
        <v>5605906</v>
      </c>
      <c r="B10831" s="22" t="s">
        <v>31</v>
      </c>
      <c r="C10831" s="50" t="s">
        <v>11625</v>
      </c>
      <c r="D10831" s="51" t="s">
        <v>20</v>
      </c>
      <c r="E10831" s="52">
        <v>603.19000000000005</v>
      </c>
      <c r="F10831" s="172">
        <f t="shared" si="183"/>
        <v>603.19000000000005</v>
      </c>
    </row>
    <row r="10832" spans="1:6" s="45" customFormat="1" ht="24">
      <c r="A10832" s="230">
        <v>5605905</v>
      </c>
      <c r="B10832" s="22" t="s">
        <v>31</v>
      </c>
      <c r="C10832" s="50" t="s">
        <v>11626</v>
      </c>
      <c r="D10832" s="51" t="s">
        <v>20</v>
      </c>
      <c r="E10832" s="52">
        <v>702.43</v>
      </c>
      <c r="F10832" s="172">
        <f t="shared" si="183"/>
        <v>702.43</v>
      </c>
    </row>
    <row r="10833" spans="1:6" s="45" customFormat="1" ht="24">
      <c r="A10833" s="230">
        <v>5605944</v>
      </c>
      <c r="B10833" s="22" t="s">
        <v>31</v>
      </c>
      <c r="C10833" s="50" t="s">
        <v>11627</v>
      </c>
      <c r="D10833" s="51" t="s">
        <v>20</v>
      </c>
      <c r="E10833" s="52">
        <v>420.43</v>
      </c>
      <c r="F10833" s="172">
        <f t="shared" si="183"/>
        <v>420.43</v>
      </c>
    </row>
    <row r="10834" spans="1:6" s="45" customFormat="1" ht="24">
      <c r="A10834" s="230">
        <v>5605910</v>
      </c>
      <c r="B10834" s="22" t="s">
        <v>31</v>
      </c>
      <c r="C10834" s="50" t="s">
        <v>11628</v>
      </c>
      <c r="D10834" s="51" t="s">
        <v>20</v>
      </c>
      <c r="E10834" s="52">
        <v>495.39</v>
      </c>
      <c r="F10834" s="172">
        <f t="shared" si="183"/>
        <v>495.39</v>
      </c>
    </row>
    <row r="10835" spans="1:6" s="45" customFormat="1" ht="24">
      <c r="A10835" s="230">
        <v>5605945</v>
      </c>
      <c r="B10835" s="22" t="s">
        <v>31</v>
      </c>
      <c r="C10835" s="50" t="s">
        <v>11629</v>
      </c>
      <c r="D10835" s="51" t="s">
        <v>20</v>
      </c>
      <c r="E10835" s="52">
        <v>526.85</v>
      </c>
      <c r="F10835" s="172">
        <f t="shared" si="183"/>
        <v>526.85</v>
      </c>
    </row>
    <row r="10836" spans="1:6" s="45" customFormat="1" ht="24">
      <c r="A10836" s="230">
        <v>5605946</v>
      </c>
      <c r="B10836" s="22" t="s">
        <v>31</v>
      </c>
      <c r="C10836" s="50" t="s">
        <v>11630</v>
      </c>
      <c r="D10836" s="51" t="s">
        <v>20</v>
      </c>
      <c r="E10836" s="52">
        <v>500.1</v>
      </c>
      <c r="F10836" s="172">
        <f t="shared" si="183"/>
        <v>500.1</v>
      </c>
    </row>
    <row r="10837" spans="1:6" s="45" customFormat="1" ht="24">
      <c r="A10837" s="230">
        <v>5605947</v>
      </c>
      <c r="B10837" s="22" t="s">
        <v>31</v>
      </c>
      <c r="C10837" s="50" t="s">
        <v>11631</v>
      </c>
      <c r="D10837" s="51" t="s">
        <v>20</v>
      </c>
      <c r="E10837" s="52">
        <v>561.77</v>
      </c>
      <c r="F10837" s="172">
        <f t="shared" si="183"/>
        <v>561.77</v>
      </c>
    </row>
    <row r="10838" spans="1:6" s="45" customFormat="1" ht="24">
      <c r="A10838" s="230">
        <v>5605948</v>
      </c>
      <c r="B10838" s="22" t="s">
        <v>31</v>
      </c>
      <c r="C10838" s="50" t="s">
        <v>11632</v>
      </c>
      <c r="D10838" s="51" t="s">
        <v>20</v>
      </c>
      <c r="E10838" s="52">
        <v>702.43</v>
      </c>
      <c r="F10838" s="172">
        <f t="shared" si="183"/>
        <v>702.43</v>
      </c>
    </row>
    <row r="10839" spans="1:6" s="45" customFormat="1" ht="24">
      <c r="A10839" s="230">
        <v>5605949</v>
      </c>
      <c r="B10839" s="22" t="s">
        <v>31</v>
      </c>
      <c r="C10839" s="50" t="s">
        <v>11633</v>
      </c>
      <c r="D10839" s="51" t="s">
        <v>20</v>
      </c>
      <c r="E10839" s="52">
        <v>1001.44</v>
      </c>
      <c r="F10839" s="172">
        <f t="shared" si="183"/>
        <v>1001.44</v>
      </c>
    </row>
    <row r="10840" spans="1:6" s="45" customFormat="1" ht="24">
      <c r="A10840" s="230">
        <v>5605950</v>
      </c>
      <c r="B10840" s="22" t="s">
        <v>31</v>
      </c>
      <c r="C10840" s="50" t="s">
        <v>11634</v>
      </c>
      <c r="D10840" s="51" t="s">
        <v>20</v>
      </c>
      <c r="E10840" s="52">
        <v>1026.43</v>
      </c>
      <c r="F10840" s="172">
        <f t="shared" si="183"/>
        <v>1026.43</v>
      </c>
    </row>
    <row r="10841" spans="1:6" s="45" customFormat="1" ht="24">
      <c r="A10841" s="230">
        <v>5605951</v>
      </c>
      <c r="B10841" s="22" t="s">
        <v>31</v>
      </c>
      <c r="C10841" s="50" t="s">
        <v>11635</v>
      </c>
      <c r="D10841" s="51" t="s">
        <v>20</v>
      </c>
      <c r="E10841" s="52">
        <v>1626.63</v>
      </c>
      <c r="F10841" s="172">
        <f t="shared" si="183"/>
        <v>1626.63</v>
      </c>
    </row>
    <row r="10842" spans="1:6" s="45" customFormat="1" ht="24">
      <c r="A10842" s="230">
        <v>5605952</v>
      </c>
      <c r="B10842" s="22" t="s">
        <v>31</v>
      </c>
      <c r="C10842" s="50" t="s">
        <v>11636</v>
      </c>
      <c r="D10842" s="51" t="s">
        <v>20</v>
      </c>
      <c r="E10842" s="52">
        <v>2473.11</v>
      </c>
      <c r="F10842" s="172">
        <f t="shared" si="183"/>
        <v>2473.11</v>
      </c>
    </row>
    <row r="10843" spans="1:6" s="45" customFormat="1" ht="24">
      <c r="A10843" s="230">
        <v>5605932</v>
      </c>
      <c r="B10843" s="22" t="s">
        <v>31</v>
      </c>
      <c r="C10843" s="50" t="s">
        <v>11637</v>
      </c>
      <c r="D10843" s="51" t="s">
        <v>21</v>
      </c>
      <c r="E10843" s="52">
        <v>129.83000000000001</v>
      </c>
      <c r="F10843" s="172">
        <f t="shared" si="183"/>
        <v>129.83000000000001</v>
      </c>
    </row>
    <row r="10844" spans="1:6" s="45" customFormat="1" ht="24">
      <c r="A10844" s="230">
        <v>5605934</v>
      </c>
      <c r="B10844" s="22" t="s">
        <v>31</v>
      </c>
      <c r="C10844" s="50" t="s">
        <v>11638</v>
      </c>
      <c r="D10844" s="51" t="s">
        <v>21</v>
      </c>
      <c r="E10844" s="52">
        <v>140.88</v>
      </c>
      <c r="F10844" s="172">
        <f t="shared" si="183"/>
        <v>140.88</v>
      </c>
    </row>
    <row r="10845" spans="1:6" s="45" customFormat="1" ht="24">
      <c r="A10845" s="230">
        <v>5605928</v>
      </c>
      <c r="B10845" s="22" t="s">
        <v>31</v>
      </c>
      <c r="C10845" s="50" t="s">
        <v>11639</v>
      </c>
      <c r="D10845" s="51" t="s">
        <v>21</v>
      </c>
      <c r="E10845" s="52">
        <v>167.49</v>
      </c>
      <c r="F10845" s="172">
        <f t="shared" si="183"/>
        <v>167.49</v>
      </c>
    </row>
    <row r="10846" spans="1:6" s="45" customFormat="1" ht="24">
      <c r="A10846" s="230">
        <v>5605935</v>
      </c>
      <c r="B10846" s="22" t="s">
        <v>31</v>
      </c>
      <c r="C10846" s="50" t="s">
        <v>11640</v>
      </c>
      <c r="D10846" s="51" t="s">
        <v>21</v>
      </c>
      <c r="E10846" s="52">
        <v>154.97999999999999</v>
      </c>
      <c r="F10846" s="172">
        <f t="shared" si="183"/>
        <v>154.97999999999999</v>
      </c>
    </row>
    <row r="10847" spans="1:6" s="45" customFormat="1" ht="24">
      <c r="A10847" s="230">
        <v>5605936</v>
      </c>
      <c r="B10847" s="22" t="s">
        <v>31</v>
      </c>
      <c r="C10847" s="50" t="s">
        <v>11641</v>
      </c>
      <c r="D10847" s="51" t="s">
        <v>21</v>
      </c>
      <c r="E10847" s="52">
        <v>236.52</v>
      </c>
      <c r="F10847" s="172">
        <f t="shared" si="183"/>
        <v>236.52</v>
      </c>
    </row>
    <row r="10848" spans="1:6" s="45" customFormat="1" ht="24">
      <c r="A10848" s="230">
        <v>5605937</v>
      </c>
      <c r="B10848" s="22" t="s">
        <v>31</v>
      </c>
      <c r="C10848" s="50" t="s">
        <v>11642</v>
      </c>
      <c r="D10848" s="51" t="s">
        <v>21</v>
      </c>
      <c r="E10848" s="52">
        <v>292.69</v>
      </c>
      <c r="F10848" s="172">
        <f t="shared" si="183"/>
        <v>292.69</v>
      </c>
    </row>
    <row r="10849" spans="1:6" s="45" customFormat="1" ht="24">
      <c r="A10849" s="230">
        <v>5605957</v>
      </c>
      <c r="B10849" s="22" t="s">
        <v>31</v>
      </c>
      <c r="C10849" s="50" t="s">
        <v>11643</v>
      </c>
      <c r="D10849" s="51" t="s">
        <v>21</v>
      </c>
      <c r="E10849" s="52">
        <v>213.8</v>
      </c>
      <c r="F10849" s="172">
        <f t="shared" si="183"/>
        <v>213.8</v>
      </c>
    </row>
    <row r="10850" spans="1:6" s="45" customFormat="1" ht="24">
      <c r="A10850" s="230">
        <v>5605958</v>
      </c>
      <c r="B10850" s="22" t="s">
        <v>31</v>
      </c>
      <c r="C10850" s="50" t="s">
        <v>11644</v>
      </c>
      <c r="D10850" s="51" t="s">
        <v>21</v>
      </c>
      <c r="E10850" s="52">
        <v>244.93</v>
      </c>
      <c r="F10850" s="172">
        <f t="shared" si="183"/>
        <v>244.93</v>
      </c>
    </row>
    <row r="10851" spans="1:6" s="45" customFormat="1" ht="24">
      <c r="A10851" s="230">
        <v>5605959</v>
      </c>
      <c r="B10851" s="22" t="s">
        <v>31</v>
      </c>
      <c r="C10851" s="50" t="s">
        <v>11645</v>
      </c>
      <c r="D10851" s="51" t="s">
        <v>21</v>
      </c>
      <c r="E10851" s="52">
        <v>297</v>
      </c>
      <c r="F10851" s="172">
        <f t="shared" si="183"/>
        <v>297</v>
      </c>
    </row>
    <row r="10852" spans="1:6" s="45" customFormat="1" ht="24">
      <c r="A10852" s="230">
        <v>5605960</v>
      </c>
      <c r="B10852" s="22" t="s">
        <v>31</v>
      </c>
      <c r="C10852" s="50" t="s">
        <v>11646</v>
      </c>
      <c r="D10852" s="51" t="s">
        <v>21</v>
      </c>
      <c r="E10852" s="52">
        <v>389.77</v>
      </c>
      <c r="F10852" s="172">
        <f t="shared" si="183"/>
        <v>389.77</v>
      </c>
    </row>
    <row r="10853" spans="1:6" s="45" customFormat="1" ht="24">
      <c r="A10853" s="230">
        <v>5605961</v>
      </c>
      <c r="B10853" s="22" t="s">
        <v>31</v>
      </c>
      <c r="C10853" s="50" t="s">
        <v>11647</v>
      </c>
      <c r="D10853" s="51" t="s">
        <v>21</v>
      </c>
      <c r="E10853" s="52">
        <v>444.54</v>
      </c>
      <c r="F10853" s="172">
        <f t="shared" si="183"/>
        <v>444.54</v>
      </c>
    </row>
    <row r="10854" spans="1:6" s="45" customFormat="1" ht="14.25">
      <c r="A10854" s="230">
        <v>5605885</v>
      </c>
      <c r="B10854" s="22" t="s">
        <v>31</v>
      </c>
      <c r="C10854" s="50" t="s">
        <v>11648</v>
      </c>
      <c r="D10854" s="51" t="s">
        <v>21</v>
      </c>
      <c r="E10854" s="52">
        <v>214.62</v>
      </c>
      <c r="F10854" s="172">
        <f t="shared" si="183"/>
        <v>214.62</v>
      </c>
    </row>
    <row r="10855" spans="1:6" s="45" customFormat="1" ht="14.25">
      <c r="A10855" s="230">
        <v>5605886</v>
      </c>
      <c r="B10855" s="22" t="s">
        <v>31</v>
      </c>
      <c r="C10855" s="50" t="s">
        <v>11649</v>
      </c>
      <c r="D10855" s="51" t="s">
        <v>21</v>
      </c>
      <c r="E10855" s="52">
        <v>233.23</v>
      </c>
      <c r="F10855" s="172">
        <f t="shared" si="183"/>
        <v>233.23</v>
      </c>
    </row>
    <row r="10856" spans="1:6" s="45" customFormat="1" ht="14.25">
      <c r="A10856" s="230">
        <v>5605883</v>
      </c>
      <c r="B10856" s="22" t="s">
        <v>31</v>
      </c>
      <c r="C10856" s="50" t="s">
        <v>11650</v>
      </c>
      <c r="D10856" s="51" t="s">
        <v>21</v>
      </c>
      <c r="E10856" s="52">
        <v>172.79</v>
      </c>
      <c r="F10856" s="172">
        <f t="shared" si="183"/>
        <v>172.79</v>
      </c>
    </row>
    <row r="10857" spans="1:6" s="45" customFormat="1" ht="14.25">
      <c r="A10857" s="230">
        <v>5605884</v>
      </c>
      <c r="B10857" s="22" t="s">
        <v>31</v>
      </c>
      <c r="C10857" s="50" t="s">
        <v>11651</v>
      </c>
      <c r="D10857" s="51" t="s">
        <v>21</v>
      </c>
      <c r="E10857" s="52">
        <v>191.4</v>
      </c>
      <c r="F10857" s="172">
        <f t="shared" si="183"/>
        <v>191.4</v>
      </c>
    </row>
    <row r="10858" spans="1:6" s="45" customFormat="1" ht="14.25">
      <c r="A10858" s="230">
        <v>5605962</v>
      </c>
      <c r="B10858" s="22" t="s">
        <v>31</v>
      </c>
      <c r="C10858" s="50" t="s">
        <v>11652</v>
      </c>
      <c r="D10858" s="51" t="s">
        <v>21</v>
      </c>
      <c r="E10858" s="52">
        <v>155.22</v>
      </c>
      <c r="F10858" s="172">
        <f t="shared" si="183"/>
        <v>155.22</v>
      </c>
    </row>
    <row r="10859" spans="1:6" s="45" customFormat="1" ht="14.25">
      <c r="A10859" s="230">
        <v>5605881</v>
      </c>
      <c r="B10859" s="22" t="s">
        <v>31</v>
      </c>
      <c r="C10859" s="50" t="s">
        <v>11653</v>
      </c>
      <c r="D10859" s="51" t="s">
        <v>21</v>
      </c>
      <c r="E10859" s="52">
        <v>222.8</v>
      </c>
      <c r="F10859" s="172">
        <f t="shared" si="183"/>
        <v>222.8</v>
      </c>
    </row>
    <row r="10860" spans="1:6" s="45" customFormat="1" ht="14.25">
      <c r="A10860" s="230">
        <v>5605882</v>
      </c>
      <c r="B10860" s="22" t="s">
        <v>31</v>
      </c>
      <c r="C10860" s="50" t="s">
        <v>11654</v>
      </c>
      <c r="D10860" s="51" t="s">
        <v>21</v>
      </c>
      <c r="E10860" s="52">
        <v>376.94</v>
      </c>
      <c r="F10860" s="172">
        <f t="shared" si="183"/>
        <v>376.94</v>
      </c>
    </row>
    <row r="10861" spans="1:6" s="45" customFormat="1" ht="14.25">
      <c r="A10861" s="230">
        <v>5605963</v>
      </c>
      <c r="B10861" s="22" t="s">
        <v>31</v>
      </c>
      <c r="C10861" s="50" t="s">
        <v>11655</v>
      </c>
      <c r="D10861" s="51" t="s">
        <v>21</v>
      </c>
      <c r="E10861" s="52">
        <v>243.63</v>
      </c>
      <c r="F10861" s="172">
        <f t="shared" si="183"/>
        <v>243.63</v>
      </c>
    </row>
    <row r="10862" spans="1:6" s="45" customFormat="1" ht="14.25">
      <c r="A10862" s="230">
        <v>5605964</v>
      </c>
      <c r="B10862" s="22" t="s">
        <v>31</v>
      </c>
      <c r="C10862" s="50" t="s">
        <v>11656</v>
      </c>
      <c r="D10862" s="51" t="s">
        <v>21</v>
      </c>
      <c r="E10862" s="52">
        <v>312.24</v>
      </c>
      <c r="F10862" s="172">
        <f t="shared" si="183"/>
        <v>312.24</v>
      </c>
    </row>
    <row r="10863" spans="1:6" s="45" customFormat="1" ht="14.25">
      <c r="A10863" s="230">
        <v>5605965</v>
      </c>
      <c r="B10863" s="22" t="s">
        <v>31</v>
      </c>
      <c r="C10863" s="50" t="s">
        <v>11657</v>
      </c>
      <c r="D10863" s="51" t="s">
        <v>21</v>
      </c>
      <c r="E10863" s="52">
        <v>368.67</v>
      </c>
      <c r="F10863" s="172">
        <f t="shared" ref="F10863:F10926" si="184">E10863*$F$5038</f>
        <v>368.67</v>
      </c>
    </row>
    <row r="10864" spans="1:6" s="45" customFormat="1" ht="14.25">
      <c r="A10864" s="230">
        <v>5605966</v>
      </c>
      <c r="B10864" s="22" t="s">
        <v>31</v>
      </c>
      <c r="C10864" s="50" t="s">
        <v>11658</v>
      </c>
      <c r="D10864" s="51" t="s">
        <v>21</v>
      </c>
      <c r="E10864" s="52">
        <v>410.77</v>
      </c>
      <c r="F10864" s="172">
        <f t="shared" si="184"/>
        <v>410.77</v>
      </c>
    </row>
    <row r="10865" spans="1:6" s="45" customFormat="1" ht="14.25">
      <c r="A10865" s="230">
        <v>5605967</v>
      </c>
      <c r="B10865" s="22" t="s">
        <v>31</v>
      </c>
      <c r="C10865" s="50" t="s">
        <v>11659</v>
      </c>
      <c r="D10865" s="51" t="s">
        <v>21</v>
      </c>
      <c r="E10865" s="52">
        <v>464.14</v>
      </c>
      <c r="F10865" s="172">
        <f t="shared" si="184"/>
        <v>464.14</v>
      </c>
    </row>
    <row r="10866" spans="1:6" s="45" customFormat="1" ht="14.25">
      <c r="A10866" s="230">
        <v>5605968</v>
      </c>
      <c r="B10866" s="22" t="s">
        <v>31</v>
      </c>
      <c r="C10866" s="50" t="s">
        <v>11660</v>
      </c>
      <c r="D10866" s="51" t="s">
        <v>21</v>
      </c>
      <c r="E10866" s="52">
        <v>567.91999999999996</v>
      </c>
      <c r="F10866" s="172">
        <f t="shared" si="184"/>
        <v>567.91999999999996</v>
      </c>
    </row>
    <row r="10867" spans="1:6" s="45" customFormat="1" ht="14.25">
      <c r="A10867" s="230">
        <v>5605969</v>
      </c>
      <c r="B10867" s="22" t="s">
        <v>31</v>
      </c>
      <c r="C10867" s="50" t="s">
        <v>11661</v>
      </c>
      <c r="D10867" s="51" t="s">
        <v>21</v>
      </c>
      <c r="E10867" s="52">
        <v>686.43</v>
      </c>
      <c r="F10867" s="172">
        <f t="shared" si="184"/>
        <v>686.43</v>
      </c>
    </row>
    <row r="10868" spans="1:6" s="45" customFormat="1" ht="24">
      <c r="A10868" s="230">
        <v>5909130</v>
      </c>
      <c r="B10868" s="22" t="s">
        <v>31</v>
      </c>
      <c r="C10868" s="50" t="s">
        <v>11662</v>
      </c>
      <c r="D10868" s="51" t="s">
        <v>24</v>
      </c>
      <c r="E10868" s="52">
        <v>25.81</v>
      </c>
      <c r="F10868" s="172">
        <f t="shared" si="184"/>
        <v>25.81</v>
      </c>
    </row>
    <row r="10869" spans="1:6" s="45" customFormat="1" ht="24">
      <c r="A10869" s="230">
        <v>5914703</v>
      </c>
      <c r="B10869" s="22" t="s">
        <v>31</v>
      </c>
      <c r="C10869" s="50" t="s">
        <v>11663</v>
      </c>
      <c r="D10869" s="51" t="s">
        <v>24</v>
      </c>
      <c r="E10869" s="52">
        <v>5.64</v>
      </c>
      <c r="F10869" s="172">
        <f t="shared" si="184"/>
        <v>5.64</v>
      </c>
    </row>
    <row r="10870" spans="1:6" s="45" customFormat="1" ht="24">
      <c r="A10870" s="230">
        <v>5914704</v>
      </c>
      <c r="B10870" s="22" t="s">
        <v>31</v>
      </c>
      <c r="C10870" s="50" t="s">
        <v>11664</v>
      </c>
      <c r="D10870" s="51" t="s">
        <v>24</v>
      </c>
      <c r="E10870" s="52">
        <v>5.7</v>
      </c>
      <c r="F10870" s="172">
        <f t="shared" si="184"/>
        <v>5.7</v>
      </c>
    </row>
    <row r="10871" spans="1:6" s="45" customFormat="1" ht="24">
      <c r="A10871" s="230">
        <v>5914710</v>
      </c>
      <c r="B10871" s="22" t="s">
        <v>31</v>
      </c>
      <c r="C10871" s="50" t="s">
        <v>11665</v>
      </c>
      <c r="D10871" s="51" t="s">
        <v>24</v>
      </c>
      <c r="E10871" s="52">
        <v>11.08</v>
      </c>
      <c r="F10871" s="172">
        <f t="shared" si="184"/>
        <v>11.08</v>
      </c>
    </row>
    <row r="10872" spans="1:6" s="45" customFormat="1" ht="24">
      <c r="A10872" s="230">
        <v>5914711</v>
      </c>
      <c r="B10872" s="22" t="s">
        <v>31</v>
      </c>
      <c r="C10872" s="50" t="s">
        <v>11666</v>
      </c>
      <c r="D10872" s="51" t="s">
        <v>24</v>
      </c>
      <c r="E10872" s="52">
        <v>9.98</v>
      </c>
      <c r="F10872" s="172">
        <f t="shared" si="184"/>
        <v>9.98</v>
      </c>
    </row>
    <row r="10873" spans="1:6" s="45" customFormat="1" ht="24">
      <c r="A10873" s="230">
        <v>5914712</v>
      </c>
      <c r="B10873" s="22" t="s">
        <v>31</v>
      </c>
      <c r="C10873" s="50" t="s">
        <v>11667</v>
      </c>
      <c r="D10873" s="51" t="s">
        <v>24</v>
      </c>
      <c r="E10873" s="52">
        <v>10.050000000000001</v>
      </c>
      <c r="F10873" s="172">
        <f t="shared" si="184"/>
        <v>10.050000000000001</v>
      </c>
    </row>
    <row r="10874" spans="1:6" s="45" customFormat="1" ht="24">
      <c r="A10874" s="230">
        <v>5915369</v>
      </c>
      <c r="B10874" s="22" t="s">
        <v>31</v>
      </c>
      <c r="C10874" s="50" t="s">
        <v>11668</v>
      </c>
      <c r="D10874" s="51" t="s">
        <v>20</v>
      </c>
      <c r="E10874" s="52">
        <v>7690.47</v>
      </c>
      <c r="F10874" s="172">
        <f t="shared" si="184"/>
        <v>7690.47</v>
      </c>
    </row>
    <row r="10875" spans="1:6" s="45" customFormat="1" ht="24">
      <c r="A10875" s="230">
        <v>5915401</v>
      </c>
      <c r="B10875" s="22" t="s">
        <v>31</v>
      </c>
      <c r="C10875" s="50" t="s">
        <v>11669</v>
      </c>
      <c r="D10875" s="51" t="s">
        <v>20</v>
      </c>
      <c r="E10875" s="52">
        <v>7104.31</v>
      </c>
      <c r="F10875" s="172">
        <f t="shared" si="184"/>
        <v>7104.31</v>
      </c>
    </row>
    <row r="10876" spans="1:6" s="45" customFormat="1" ht="24">
      <c r="A10876" s="230">
        <v>5915402</v>
      </c>
      <c r="B10876" s="22" t="s">
        <v>31</v>
      </c>
      <c r="C10876" s="50" t="s">
        <v>11670</v>
      </c>
      <c r="D10876" s="51" t="s">
        <v>20</v>
      </c>
      <c r="E10876" s="52">
        <v>4156.25</v>
      </c>
      <c r="F10876" s="172">
        <f t="shared" si="184"/>
        <v>4156.25</v>
      </c>
    </row>
    <row r="10877" spans="1:6" s="45" customFormat="1" ht="14.25">
      <c r="A10877" s="230">
        <v>5915400</v>
      </c>
      <c r="B10877" s="22" t="s">
        <v>31</v>
      </c>
      <c r="C10877" s="50" t="s">
        <v>11671</v>
      </c>
      <c r="D10877" s="51" t="s">
        <v>20</v>
      </c>
      <c r="E10877" s="52">
        <v>3717.33</v>
      </c>
      <c r="F10877" s="172">
        <f t="shared" si="184"/>
        <v>3717.33</v>
      </c>
    </row>
    <row r="10878" spans="1:6" s="45" customFormat="1" ht="24">
      <c r="A10878" s="230">
        <v>5914651</v>
      </c>
      <c r="B10878" s="22" t="s">
        <v>31</v>
      </c>
      <c r="C10878" s="50" t="s">
        <v>11672</v>
      </c>
      <c r="D10878" s="51" t="s">
        <v>24</v>
      </c>
      <c r="E10878" s="52">
        <v>2.57</v>
      </c>
      <c r="F10878" s="172">
        <f t="shared" si="184"/>
        <v>2.57</v>
      </c>
    </row>
    <row r="10879" spans="1:6" s="45" customFormat="1" ht="24">
      <c r="A10879" s="230">
        <v>5914648</v>
      </c>
      <c r="B10879" s="22" t="s">
        <v>31</v>
      </c>
      <c r="C10879" s="50" t="s">
        <v>11673</v>
      </c>
      <c r="D10879" s="51" t="s">
        <v>24</v>
      </c>
      <c r="E10879" s="52">
        <v>7.77</v>
      </c>
      <c r="F10879" s="172">
        <f t="shared" si="184"/>
        <v>7.77</v>
      </c>
    </row>
    <row r="10880" spans="1:6" s="45" customFormat="1" ht="24">
      <c r="A10880" s="230">
        <v>5914647</v>
      </c>
      <c r="B10880" s="22" t="s">
        <v>31</v>
      </c>
      <c r="C10880" s="50" t="s">
        <v>11674</v>
      </c>
      <c r="D10880" s="51" t="s">
        <v>24</v>
      </c>
      <c r="E10880" s="52">
        <v>1.79</v>
      </c>
      <c r="F10880" s="172">
        <f t="shared" si="184"/>
        <v>1.79</v>
      </c>
    </row>
    <row r="10881" spans="1:6" s="45" customFormat="1" ht="24">
      <c r="A10881" s="230">
        <v>5915411</v>
      </c>
      <c r="B10881" s="22" t="s">
        <v>31</v>
      </c>
      <c r="C10881" s="50" t="s">
        <v>11675</v>
      </c>
      <c r="D10881" s="51" t="s">
        <v>24</v>
      </c>
      <c r="E10881" s="52">
        <v>3.53</v>
      </c>
      <c r="F10881" s="172">
        <f t="shared" si="184"/>
        <v>3.53</v>
      </c>
    </row>
    <row r="10882" spans="1:6" s="45" customFormat="1" ht="24">
      <c r="A10882" s="230">
        <v>5915409</v>
      </c>
      <c r="B10882" s="22" t="s">
        <v>31</v>
      </c>
      <c r="C10882" s="50" t="s">
        <v>11676</v>
      </c>
      <c r="D10882" s="51" t="s">
        <v>24</v>
      </c>
      <c r="E10882" s="52">
        <v>8.73</v>
      </c>
      <c r="F10882" s="172">
        <f t="shared" si="184"/>
        <v>8.73</v>
      </c>
    </row>
    <row r="10883" spans="1:6" s="45" customFormat="1" ht="24">
      <c r="A10883" s="230">
        <v>5915407</v>
      </c>
      <c r="B10883" s="22" t="s">
        <v>31</v>
      </c>
      <c r="C10883" s="50" t="s">
        <v>11677</v>
      </c>
      <c r="D10883" s="51" t="s">
        <v>24</v>
      </c>
      <c r="E10883" s="52">
        <v>2.75</v>
      </c>
      <c r="F10883" s="172">
        <f t="shared" si="184"/>
        <v>2.75</v>
      </c>
    </row>
    <row r="10884" spans="1:6" s="45" customFormat="1" ht="24">
      <c r="A10884" s="230">
        <v>5914354</v>
      </c>
      <c r="B10884" s="22" t="s">
        <v>31</v>
      </c>
      <c r="C10884" s="50" t="s">
        <v>11678</v>
      </c>
      <c r="D10884" s="51" t="s">
        <v>24</v>
      </c>
      <c r="E10884" s="52">
        <v>1.86</v>
      </c>
      <c r="F10884" s="172">
        <f t="shared" si="184"/>
        <v>1.86</v>
      </c>
    </row>
    <row r="10885" spans="1:6" s="45" customFormat="1" ht="14.25">
      <c r="A10885" s="230">
        <v>5915406</v>
      </c>
      <c r="B10885" s="22" t="s">
        <v>31</v>
      </c>
      <c r="C10885" s="50" t="s">
        <v>11679</v>
      </c>
      <c r="D10885" s="51" t="s">
        <v>24</v>
      </c>
      <c r="E10885" s="52">
        <v>9.4700000000000006</v>
      </c>
      <c r="F10885" s="172">
        <f t="shared" si="184"/>
        <v>9.4700000000000006</v>
      </c>
    </row>
    <row r="10886" spans="1:6" s="45" customFormat="1" ht="24">
      <c r="A10886" s="230">
        <v>5914652</v>
      </c>
      <c r="B10886" s="22" t="s">
        <v>31</v>
      </c>
      <c r="C10886" s="50" t="s">
        <v>11680</v>
      </c>
      <c r="D10886" s="51" t="s">
        <v>24</v>
      </c>
      <c r="E10886" s="52">
        <v>3.44</v>
      </c>
      <c r="F10886" s="172">
        <f t="shared" si="184"/>
        <v>3.44</v>
      </c>
    </row>
    <row r="10887" spans="1:6" s="45" customFormat="1" ht="24">
      <c r="A10887" s="230">
        <v>5915417</v>
      </c>
      <c r="B10887" s="22" t="s">
        <v>31</v>
      </c>
      <c r="C10887" s="50" t="s">
        <v>11681</v>
      </c>
      <c r="D10887" s="51" t="s">
        <v>24</v>
      </c>
      <c r="E10887" s="52">
        <v>5.43</v>
      </c>
      <c r="F10887" s="172">
        <f t="shared" si="184"/>
        <v>5.43</v>
      </c>
    </row>
    <row r="10888" spans="1:6" s="45" customFormat="1" ht="24">
      <c r="A10888" s="230">
        <v>5915414</v>
      </c>
      <c r="B10888" s="22" t="s">
        <v>31</v>
      </c>
      <c r="C10888" s="50" t="s">
        <v>11682</v>
      </c>
      <c r="D10888" s="51" t="s">
        <v>24</v>
      </c>
      <c r="E10888" s="52">
        <v>2.84</v>
      </c>
      <c r="F10888" s="172">
        <f t="shared" si="184"/>
        <v>2.84</v>
      </c>
    </row>
    <row r="10889" spans="1:6" s="45" customFormat="1" ht="24">
      <c r="A10889" s="230">
        <v>5914351</v>
      </c>
      <c r="B10889" s="22" t="s">
        <v>31</v>
      </c>
      <c r="C10889" s="50" t="s">
        <v>11683</v>
      </c>
      <c r="D10889" s="51" t="s">
        <v>24</v>
      </c>
      <c r="E10889" s="52">
        <v>2.62</v>
      </c>
      <c r="F10889" s="172">
        <f t="shared" si="184"/>
        <v>2.62</v>
      </c>
    </row>
    <row r="10890" spans="1:6" s="45" customFormat="1" ht="24">
      <c r="A10890" s="230">
        <v>5914645</v>
      </c>
      <c r="B10890" s="22" t="s">
        <v>31</v>
      </c>
      <c r="C10890" s="50" t="s">
        <v>11684</v>
      </c>
      <c r="D10890" s="51" t="s">
        <v>24</v>
      </c>
      <c r="E10890" s="52">
        <v>2.7</v>
      </c>
      <c r="F10890" s="172">
        <f t="shared" si="184"/>
        <v>2.7</v>
      </c>
    </row>
    <row r="10891" spans="1:6" s="45" customFormat="1" ht="24">
      <c r="A10891" s="230">
        <v>5914642</v>
      </c>
      <c r="B10891" s="22" t="s">
        <v>31</v>
      </c>
      <c r="C10891" s="50" t="s">
        <v>11685</v>
      </c>
      <c r="D10891" s="51" t="s">
        <v>24</v>
      </c>
      <c r="E10891" s="52">
        <v>5.25</v>
      </c>
      <c r="F10891" s="172">
        <f t="shared" si="184"/>
        <v>5.25</v>
      </c>
    </row>
    <row r="10892" spans="1:6" s="45" customFormat="1" ht="24">
      <c r="A10892" s="230">
        <v>5914641</v>
      </c>
      <c r="B10892" s="22" t="s">
        <v>31</v>
      </c>
      <c r="C10892" s="50" t="s">
        <v>11686</v>
      </c>
      <c r="D10892" s="51" t="s">
        <v>24</v>
      </c>
      <c r="E10892" s="52">
        <v>1.87</v>
      </c>
      <c r="F10892" s="172">
        <f t="shared" si="184"/>
        <v>1.87</v>
      </c>
    </row>
    <row r="10893" spans="1:6" s="45" customFormat="1" ht="24">
      <c r="A10893" s="230">
        <v>5915456</v>
      </c>
      <c r="B10893" s="22" t="s">
        <v>31</v>
      </c>
      <c r="C10893" s="50" t="s">
        <v>11687</v>
      </c>
      <c r="D10893" s="51" t="s">
        <v>24</v>
      </c>
      <c r="E10893" s="52">
        <v>3.56</v>
      </c>
      <c r="F10893" s="172">
        <f t="shared" si="184"/>
        <v>3.56</v>
      </c>
    </row>
    <row r="10894" spans="1:6" s="45" customFormat="1" ht="24">
      <c r="A10894" s="230">
        <v>5915454</v>
      </c>
      <c r="B10894" s="22" t="s">
        <v>31</v>
      </c>
      <c r="C10894" s="50" t="s">
        <v>11688</v>
      </c>
      <c r="D10894" s="51" t="s">
        <v>24</v>
      </c>
      <c r="E10894" s="52">
        <v>6.11</v>
      </c>
      <c r="F10894" s="172">
        <f t="shared" si="184"/>
        <v>6.11</v>
      </c>
    </row>
    <row r="10895" spans="1:6" s="45" customFormat="1" ht="24">
      <c r="A10895" s="230">
        <v>5915399</v>
      </c>
      <c r="B10895" s="22" t="s">
        <v>31</v>
      </c>
      <c r="C10895" s="50" t="s">
        <v>11689</v>
      </c>
      <c r="D10895" s="51" t="s">
        <v>24</v>
      </c>
      <c r="E10895" s="52">
        <v>2.73</v>
      </c>
      <c r="F10895" s="172">
        <f t="shared" si="184"/>
        <v>2.73</v>
      </c>
    </row>
    <row r="10896" spans="1:6" s="45" customFormat="1" ht="24">
      <c r="A10896" s="230">
        <v>5914353</v>
      </c>
      <c r="B10896" s="22" t="s">
        <v>31</v>
      </c>
      <c r="C10896" s="50" t="s">
        <v>11690</v>
      </c>
      <c r="D10896" s="51" t="s">
        <v>24</v>
      </c>
      <c r="E10896" s="52">
        <v>1.41</v>
      </c>
      <c r="F10896" s="172">
        <f t="shared" si="184"/>
        <v>1.41</v>
      </c>
    </row>
    <row r="10897" spans="1:6" s="45" customFormat="1" ht="14.25">
      <c r="A10897" s="230">
        <v>5915470</v>
      </c>
      <c r="B10897" s="22" t="s">
        <v>31</v>
      </c>
      <c r="C10897" s="50" t="s">
        <v>11691</v>
      </c>
      <c r="D10897" s="51" t="s">
        <v>24</v>
      </c>
      <c r="E10897" s="52">
        <v>2.0699999999999998</v>
      </c>
      <c r="F10897" s="172">
        <f t="shared" si="184"/>
        <v>2.0699999999999998</v>
      </c>
    </row>
    <row r="10898" spans="1:6" s="45" customFormat="1" ht="24">
      <c r="A10898" s="230">
        <v>5915459</v>
      </c>
      <c r="B10898" s="22" t="s">
        <v>31</v>
      </c>
      <c r="C10898" s="50" t="s">
        <v>11692</v>
      </c>
      <c r="D10898" s="51" t="s">
        <v>24</v>
      </c>
      <c r="E10898" s="52">
        <v>7.13</v>
      </c>
      <c r="F10898" s="172">
        <f t="shared" si="184"/>
        <v>7.13</v>
      </c>
    </row>
    <row r="10899" spans="1:6" s="45" customFormat="1" ht="14.25">
      <c r="A10899" s="230">
        <v>5915476</v>
      </c>
      <c r="B10899" s="22" t="s">
        <v>31</v>
      </c>
      <c r="C10899" s="50" t="s">
        <v>11693</v>
      </c>
      <c r="D10899" s="51" t="s">
        <v>24</v>
      </c>
      <c r="E10899" s="52">
        <v>27.37</v>
      </c>
      <c r="F10899" s="172">
        <f t="shared" si="184"/>
        <v>27.37</v>
      </c>
    </row>
    <row r="10900" spans="1:6" s="45" customFormat="1" ht="24">
      <c r="A10900" s="230">
        <v>5914702</v>
      </c>
      <c r="B10900" s="22" t="s">
        <v>31</v>
      </c>
      <c r="C10900" s="50" t="s">
        <v>11694</v>
      </c>
      <c r="D10900" s="51" t="s">
        <v>24</v>
      </c>
      <c r="E10900" s="52">
        <v>14.84</v>
      </c>
      <c r="F10900" s="172">
        <f t="shared" si="184"/>
        <v>14.84</v>
      </c>
    </row>
    <row r="10901" spans="1:6" s="45" customFormat="1" ht="24">
      <c r="A10901" s="230">
        <v>5914701</v>
      </c>
      <c r="B10901" s="22" t="s">
        <v>31</v>
      </c>
      <c r="C10901" s="50" t="s">
        <v>11695</v>
      </c>
      <c r="D10901" s="51" t="s">
        <v>24</v>
      </c>
      <c r="E10901" s="52">
        <v>15.3</v>
      </c>
      <c r="F10901" s="172">
        <f t="shared" si="184"/>
        <v>15.3</v>
      </c>
    </row>
    <row r="10902" spans="1:6" s="45" customFormat="1" ht="24">
      <c r="A10902" s="230">
        <v>5915018</v>
      </c>
      <c r="B10902" s="22" t="s">
        <v>31</v>
      </c>
      <c r="C10902" s="50" t="s">
        <v>11696</v>
      </c>
      <c r="D10902" s="51" t="s">
        <v>24</v>
      </c>
      <c r="E10902" s="52">
        <v>9.75</v>
      </c>
      <c r="F10902" s="172">
        <f t="shared" si="184"/>
        <v>9.75</v>
      </c>
    </row>
    <row r="10903" spans="1:6" s="45" customFormat="1" ht="24">
      <c r="A10903" s="230">
        <v>5906592</v>
      </c>
      <c r="B10903" s="22" t="s">
        <v>31</v>
      </c>
      <c r="C10903" s="50" t="s">
        <v>11697</v>
      </c>
      <c r="D10903" s="51" t="s">
        <v>20</v>
      </c>
      <c r="E10903" s="52">
        <v>32.58</v>
      </c>
      <c r="F10903" s="172">
        <f t="shared" si="184"/>
        <v>32.58</v>
      </c>
    </row>
    <row r="10904" spans="1:6" s="45" customFormat="1" ht="24">
      <c r="A10904" s="230">
        <v>5906591</v>
      </c>
      <c r="B10904" s="22" t="s">
        <v>31</v>
      </c>
      <c r="C10904" s="50" t="s">
        <v>11698</v>
      </c>
      <c r="D10904" s="51" t="s">
        <v>20</v>
      </c>
      <c r="E10904" s="52">
        <v>30.97</v>
      </c>
      <c r="F10904" s="172">
        <f t="shared" si="184"/>
        <v>30.97</v>
      </c>
    </row>
    <row r="10905" spans="1:6" s="45" customFormat="1" ht="24">
      <c r="A10905" s="230">
        <v>5914653</v>
      </c>
      <c r="B10905" s="22" t="s">
        <v>31</v>
      </c>
      <c r="C10905" s="50" t="s">
        <v>11699</v>
      </c>
      <c r="D10905" s="51" t="s">
        <v>24</v>
      </c>
      <c r="E10905" s="52">
        <v>3.45</v>
      </c>
      <c r="F10905" s="172">
        <f t="shared" si="184"/>
        <v>3.45</v>
      </c>
    </row>
    <row r="10906" spans="1:6" s="45" customFormat="1" ht="14.25">
      <c r="A10906" s="230">
        <v>5915405</v>
      </c>
      <c r="B10906" s="22" t="s">
        <v>31</v>
      </c>
      <c r="C10906" s="50" t="s">
        <v>11700</v>
      </c>
      <c r="D10906" s="51" t="s">
        <v>24</v>
      </c>
      <c r="E10906" s="52">
        <v>5.52</v>
      </c>
      <c r="F10906" s="172">
        <f t="shared" si="184"/>
        <v>5.52</v>
      </c>
    </row>
    <row r="10907" spans="1:6" s="45" customFormat="1" ht="24">
      <c r="A10907" s="230">
        <v>5914657</v>
      </c>
      <c r="B10907" s="22" t="s">
        <v>31</v>
      </c>
      <c r="C10907" s="50" t="s">
        <v>11701</v>
      </c>
      <c r="D10907" s="51" t="s">
        <v>24</v>
      </c>
      <c r="E10907" s="52">
        <v>16.989999999999998</v>
      </c>
      <c r="F10907" s="172">
        <f t="shared" si="184"/>
        <v>16.989999999999998</v>
      </c>
    </row>
    <row r="10908" spans="1:6" s="45" customFormat="1" ht="14.25">
      <c r="A10908" s="230">
        <v>5914363</v>
      </c>
      <c r="B10908" s="22" t="s">
        <v>31</v>
      </c>
      <c r="C10908" s="50" t="s">
        <v>11702</v>
      </c>
      <c r="D10908" s="51" t="s">
        <v>24</v>
      </c>
      <c r="E10908" s="52">
        <v>17.420000000000002</v>
      </c>
      <c r="F10908" s="172">
        <f t="shared" si="184"/>
        <v>17.420000000000002</v>
      </c>
    </row>
    <row r="10909" spans="1:6" s="45" customFormat="1" ht="24">
      <c r="A10909" s="230">
        <v>5914646</v>
      </c>
      <c r="B10909" s="22" t="s">
        <v>31</v>
      </c>
      <c r="C10909" s="50" t="s">
        <v>11703</v>
      </c>
      <c r="D10909" s="51" t="s">
        <v>24</v>
      </c>
      <c r="E10909" s="52">
        <v>8.81</v>
      </c>
      <c r="F10909" s="172">
        <f t="shared" si="184"/>
        <v>8.81</v>
      </c>
    </row>
    <row r="10910" spans="1:6" s="45" customFormat="1" ht="24">
      <c r="A10910" s="230">
        <v>5919535</v>
      </c>
      <c r="B10910" s="22" t="s">
        <v>31</v>
      </c>
      <c r="C10910" s="50" t="s">
        <v>11704</v>
      </c>
      <c r="D10910" s="51" t="s">
        <v>24</v>
      </c>
      <c r="E10910" s="52">
        <v>19.16</v>
      </c>
      <c r="F10910" s="172">
        <f t="shared" si="184"/>
        <v>19.16</v>
      </c>
    </row>
    <row r="10911" spans="1:6" s="45" customFormat="1" ht="24">
      <c r="A10911" s="230">
        <v>5919533</v>
      </c>
      <c r="B10911" s="22" t="s">
        <v>31</v>
      </c>
      <c r="C10911" s="50" t="s">
        <v>11705</v>
      </c>
      <c r="D10911" s="51" t="s">
        <v>24</v>
      </c>
      <c r="E10911" s="52">
        <v>64.17</v>
      </c>
      <c r="F10911" s="172">
        <f t="shared" si="184"/>
        <v>64.17</v>
      </c>
    </row>
    <row r="10912" spans="1:6" s="45" customFormat="1" ht="24">
      <c r="A10912" s="230">
        <v>5919534</v>
      </c>
      <c r="B10912" s="22" t="s">
        <v>31</v>
      </c>
      <c r="C10912" s="50" t="s">
        <v>11706</v>
      </c>
      <c r="D10912" s="51" t="s">
        <v>24</v>
      </c>
      <c r="E10912" s="52">
        <v>58.59</v>
      </c>
      <c r="F10912" s="172">
        <f t="shared" si="184"/>
        <v>58.59</v>
      </c>
    </row>
    <row r="10913" spans="1:6" s="45" customFormat="1" ht="14.25">
      <c r="A10913" s="230">
        <v>5909007</v>
      </c>
      <c r="B10913" s="22" t="s">
        <v>31</v>
      </c>
      <c r="C10913" s="50" t="s">
        <v>11707</v>
      </c>
      <c r="D10913" s="51" t="s">
        <v>24</v>
      </c>
      <c r="E10913" s="52">
        <v>17.72</v>
      </c>
      <c r="F10913" s="172">
        <f t="shared" si="184"/>
        <v>17.72</v>
      </c>
    </row>
    <row r="10914" spans="1:6" s="45" customFormat="1" ht="14.25">
      <c r="A10914" s="230">
        <v>5919538</v>
      </c>
      <c r="B10914" s="22" t="s">
        <v>31</v>
      </c>
      <c r="C10914" s="50" t="s">
        <v>11708</v>
      </c>
      <c r="D10914" s="51" t="s">
        <v>24</v>
      </c>
      <c r="E10914" s="52">
        <v>14.95</v>
      </c>
      <c r="F10914" s="172">
        <f t="shared" si="184"/>
        <v>14.95</v>
      </c>
    </row>
    <row r="10915" spans="1:6" s="45" customFormat="1" ht="24">
      <c r="A10915" s="230">
        <v>5919540</v>
      </c>
      <c r="B10915" s="22" t="s">
        <v>31</v>
      </c>
      <c r="C10915" s="50" t="s">
        <v>11709</v>
      </c>
      <c r="D10915" s="51" t="s">
        <v>24</v>
      </c>
      <c r="E10915" s="52">
        <v>3.33</v>
      </c>
      <c r="F10915" s="172">
        <f t="shared" si="184"/>
        <v>3.33</v>
      </c>
    </row>
    <row r="10916" spans="1:6" s="45" customFormat="1" ht="24">
      <c r="A10916" s="230">
        <v>5914705</v>
      </c>
      <c r="B10916" s="22" t="s">
        <v>31</v>
      </c>
      <c r="C10916" s="50" t="s">
        <v>11710</v>
      </c>
      <c r="D10916" s="51" t="s">
        <v>24</v>
      </c>
      <c r="E10916" s="52">
        <v>22.17</v>
      </c>
      <c r="F10916" s="172">
        <f t="shared" si="184"/>
        <v>22.17</v>
      </c>
    </row>
    <row r="10917" spans="1:6" s="45" customFormat="1" ht="24">
      <c r="A10917" s="230">
        <v>5914706</v>
      </c>
      <c r="B10917" s="22" t="s">
        <v>31</v>
      </c>
      <c r="C10917" s="50" t="s">
        <v>11711</v>
      </c>
      <c r="D10917" s="51" t="s">
        <v>24</v>
      </c>
      <c r="E10917" s="52">
        <v>19.97</v>
      </c>
      <c r="F10917" s="172">
        <f t="shared" si="184"/>
        <v>19.97</v>
      </c>
    </row>
    <row r="10918" spans="1:6" s="45" customFormat="1" ht="24">
      <c r="A10918" s="230">
        <v>5914707</v>
      </c>
      <c r="B10918" s="22" t="s">
        <v>31</v>
      </c>
      <c r="C10918" s="50" t="s">
        <v>11712</v>
      </c>
      <c r="D10918" s="51" t="s">
        <v>24</v>
      </c>
      <c r="E10918" s="52">
        <v>20.11</v>
      </c>
      <c r="F10918" s="172">
        <f t="shared" si="184"/>
        <v>20.11</v>
      </c>
    </row>
    <row r="10919" spans="1:6" s="45" customFormat="1" ht="24">
      <c r="A10919" s="230">
        <v>5914677</v>
      </c>
      <c r="B10919" s="22" t="s">
        <v>31</v>
      </c>
      <c r="C10919" s="50" t="s">
        <v>11713</v>
      </c>
      <c r="D10919" s="51" t="s">
        <v>24</v>
      </c>
      <c r="E10919" s="52">
        <v>29.78</v>
      </c>
      <c r="F10919" s="172">
        <f t="shared" si="184"/>
        <v>29.78</v>
      </c>
    </row>
    <row r="10920" spans="1:6" s="45" customFormat="1" ht="24">
      <c r="A10920" s="230">
        <v>5914676</v>
      </c>
      <c r="B10920" s="22" t="s">
        <v>31</v>
      </c>
      <c r="C10920" s="50" t="s">
        <v>11714</v>
      </c>
      <c r="D10920" s="51" t="s">
        <v>24</v>
      </c>
      <c r="E10920" s="52">
        <v>25.23</v>
      </c>
      <c r="F10920" s="172">
        <f t="shared" si="184"/>
        <v>25.23</v>
      </c>
    </row>
    <row r="10921" spans="1:6" s="45" customFormat="1" ht="24">
      <c r="A10921" s="230">
        <v>5915016</v>
      </c>
      <c r="B10921" s="22" t="s">
        <v>31</v>
      </c>
      <c r="C10921" s="50" t="s">
        <v>11715</v>
      </c>
      <c r="D10921" s="51" t="s">
        <v>24</v>
      </c>
      <c r="E10921" s="52">
        <v>15.67</v>
      </c>
      <c r="F10921" s="172">
        <f t="shared" si="184"/>
        <v>15.67</v>
      </c>
    </row>
    <row r="10922" spans="1:6" s="45" customFormat="1" ht="24">
      <c r="A10922" s="230">
        <v>5915017</v>
      </c>
      <c r="B10922" s="22" t="s">
        <v>31</v>
      </c>
      <c r="C10922" s="50" t="s">
        <v>11716</v>
      </c>
      <c r="D10922" s="51" t="s">
        <v>24</v>
      </c>
      <c r="E10922" s="52">
        <v>18.95</v>
      </c>
      <c r="F10922" s="172">
        <f t="shared" si="184"/>
        <v>18.95</v>
      </c>
    </row>
    <row r="10923" spans="1:6" s="45" customFormat="1" ht="24">
      <c r="A10923" s="230">
        <v>5914678</v>
      </c>
      <c r="B10923" s="22" t="s">
        <v>31</v>
      </c>
      <c r="C10923" s="50" t="s">
        <v>11717</v>
      </c>
      <c r="D10923" s="51" t="s">
        <v>24</v>
      </c>
      <c r="E10923" s="52">
        <v>35.909999999999997</v>
      </c>
      <c r="F10923" s="172">
        <f t="shared" si="184"/>
        <v>35.909999999999997</v>
      </c>
    </row>
    <row r="10924" spans="1:6" s="45" customFormat="1" ht="24">
      <c r="A10924" s="230">
        <v>5914679</v>
      </c>
      <c r="B10924" s="22" t="s">
        <v>31</v>
      </c>
      <c r="C10924" s="50" t="s">
        <v>11718</v>
      </c>
      <c r="D10924" s="51" t="s">
        <v>24</v>
      </c>
      <c r="E10924" s="52">
        <v>56.69</v>
      </c>
      <c r="F10924" s="172">
        <f t="shared" si="184"/>
        <v>56.69</v>
      </c>
    </row>
    <row r="10925" spans="1:6" s="45" customFormat="1" ht="24">
      <c r="A10925" s="230">
        <v>5914681</v>
      </c>
      <c r="B10925" s="22" t="s">
        <v>31</v>
      </c>
      <c r="C10925" s="50" t="s">
        <v>11719</v>
      </c>
      <c r="D10925" s="51" t="s">
        <v>24</v>
      </c>
      <c r="E10925" s="52">
        <v>67.64</v>
      </c>
      <c r="F10925" s="172">
        <f t="shared" si="184"/>
        <v>67.64</v>
      </c>
    </row>
    <row r="10926" spans="1:6" s="45" customFormat="1" ht="24">
      <c r="A10926" s="230">
        <v>5914680</v>
      </c>
      <c r="B10926" s="22" t="s">
        <v>31</v>
      </c>
      <c r="C10926" s="50" t="s">
        <v>11720</v>
      </c>
      <c r="D10926" s="51" t="s">
        <v>24</v>
      </c>
      <c r="E10926" s="52">
        <v>47.54</v>
      </c>
      <c r="F10926" s="172">
        <f t="shared" si="184"/>
        <v>47.54</v>
      </c>
    </row>
    <row r="10927" spans="1:6" s="45" customFormat="1" ht="14.25">
      <c r="A10927" s="230">
        <v>5915015</v>
      </c>
      <c r="B10927" s="22" t="s">
        <v>31</v>
      </c>
      <c r="C10927" s="50" t="s">
        <v>11721</v>
      </c>
      <c r="D10927" s="51" t="s">
        <v>24</v>
      </c>
      <c r="E10927" s="52">
        <v>20.75</v>
      </c>
      <c r="F10927" s="172">
        <f t="shared" ref="F10927:F10990" si="185">E10927*$F$5038</f>
        <v>20.75</v>
      </c>
    </row>
    <row r="10928" spans="1:6" s="45" customFormat="1" ht="14.25">
      <c r="A10928" s="230">
        <v>5915373</v>
      </c>
      <c r="B10928" s="22" t="s">
        <v>31</v>
      </c>
      <c r="C10928" s="50" t="s">
        <v>11722</v>
      </c>
      <c r="D10928" s="51" t="s">
        <v>24</v>
      </c>
      <c r="E10928" s="52">
        <v>17.829999999999998</v>
      </c>
      <c r="F10928" s="172">
        <f t="shared" si="185"/>
        <v>17.829999999999998</v>
      </c>
    </row>
    <row r="10929" spans="1:6" s="45" customFormat="1" ht="14.25">
      <c r="A10929" s="230">
        <v>5914333</v>
      </c>
      <c r="B10929" s="22" t="s">
        <v>31</v>
      </c>
      <c r="C10929" s="50" t="s">
        <v>11723</v>
      </c>
      <c r="D10929" s="51" t="s">
        <v>24</v>
      </c>
      <c r="E10929" s="52">
        <v>31.97</v>
      </c>
      <c r="F10929" s="172">
        <f t="shared" si="185"/>
        <v>31.97</v>
      </c>
    </row>
    <row r="10930" spans="1:6" s="45" customFormat="1" ht="14.25">
      <c r="A10930" s="230">
        <v>5914655</v>
      </c>
      <c r="B10930" s="22" t="s">
        <v>31</v>
      </c>
      <c r="C10930" s="50" t="s">
        <v>11724</v>
      </c>
      <c r="D10930" s="51" t="s">
        <v>24</v>
      </c>
      <c r="E10930" s="52">
        <v>32.130000000000003</v>
      </c>
      <c r="F10930" s="172">
        <f t="shared" si="185"/>
        <v>32.130000000000003</v>
      </c>
    </row>
    <row r="10931" spans="1:6" s="45" customFormat="1" ht="14.25">
      <c r="A10931" s="230">
        <v>5915474</v>
      </c>
      <c r="B10931" s="22" t="s">
        <v>31</v>
      </c>
      <c r="C10931" s="50" t="s">
        <v>11725</v>
      </c>
      <c r="D10931" s="51" t="s">
        <v>24</v>
      </c>
      <c r="E10931" s="52">
        <v>29.39</v>
      </c>
      <c r="F10931" s="172">
        <f t="shared" si="185"/>
        <v>29.39</v>
      </c>
    </row>
    <row r="10932" spans="1:6" s="45" customFormat="1" ht="14.25">
      <c r="A10932" s="230">
        <v>5914654</v>
      </c>
      <c r="B10932" s="22" t="s">
        <v>31</v>
      </c>
      <c r="C10932" s="50" t="s">
        <v>11726</v>
      </c>
      <c r="D10932" s="51" t="s">
        <v>24</v>
      </c>
      <c r="E10932" s="52">
        <v>26.83</v>
      </c>
      <c r="F10932" s="172">
        <f t="shared" si="185"/>
        <v>26.83</v>
      </c>
    </row>
    <row r="10933" spans="1:6" s="45" customFormat="1" ht="24">
      <c r="A10933" s="230">
        <v>5914686</v>
      </c>
      <c r="B10933" s="22" t="s">
        <v>31</v>
      </c>
      <c r="C10933" s="50" t="s">
        <v>11727</v>
      </c>
      <c r="D10933" s="51" t="s">
        <v>24</v>
      </c>
      <c r="E10933" s="52">
        <v>25.04</v>
      </c>
      <c r="F10933" s="172">
        <f t="shared" si="185"/>
        <v>25.04</v>
      </c>
    </row>
    <row r="10934" spans="1:6" s="45" customFormat="1" ht="24">
      <c r="A10934" s="230">
        <v>5914685</v>
      </c>
      <c r="B10934" s="22" t="s">
        <v>31</v>
      </c>
      <c r="C10934" s="50" t="s">
        <v>11728</v>
      </c>
      <c r="D10934" s="51" t="s">
        <v>24</v>
      </c>
      <c r="E10934" s="52">
        <v>25.47</v>
      </c>
      <c r="F10934" s="172">
        <f t="shared" si="185"/>
        <v>25.47</v>
      </c>
    </row>
    <row r="10935" spans="1:6" s="45" customFormat="1" ht="24">
      <c r="A10935" s="230">
        <v>5914682</v>
      </c>
      <c r="B10935" s="22" t="s">
        <v>31</v>
      </c>
      <c r="C10935" s="50" t="s">
        <v>11729</v>
      </c>
      <c r="D10935" s="51" t="s">
        <v>24</v>
      </c>
      <c r="E10935" s="52">
        <v>32.72</v>
      </c>
      <c r="F10935" s="172">
        <f t="shared" si="185"/>
        <v>32.72</v>
      </c>
    </row>
    <row r="10936" spans="1:6" s="45" customFormat="1" ht="24">
      <c r="A10936" s="230">
        <v>5915019</v>
      </c>
      <c r="B10936" s="22" t="s">
        <v>31</v>
      </c>
      <c r="C10936" s="50" t="s">
        <v>11730</v>
      </c>
      <c r="D10936" s="51" t="s">
        <v>24</v>
      </c>
      <c r="E10936" s="52">
        <v>13.28</v>
      </c>
      <c r="F10936" s="172">
        <f t="shared" si="185"/>
        <v>13.28</v>
      </c>
    </row>
    <row r="10937" spans="1:6" s="45" customFormat="1" ht="24">
      <c r="A10937" s="230">
        <v>5914683</v>
      </c>
      <c r="B10937" s="22" t="s">
        <v>31</v>
      </c>
      <c r="C10937" s="50" t="s">
        <v>11731</v>
      </c>
      <c r="D10937" s="51" t="s">
        <v>24</v>
      </c>
      <c r="E10937" s="52">
        <v>37.19</v>
      </c>
      <c r="F10937" s="172">
        <f t="shared" si="185"/>
        <v>37.19</v>
      </c>
    </row>
    <row r="10938" spans="1:6" s="45" customFormat="1" ht="24">
      <c r="A10938" s="230">
        <v>5915020</v>
      </c>
      <c r="B10938" s="22" t="s">
        <v>31</v>
      </c>
      <c r="C10938" s="50" t="s">
        <v>11732</v>
      </c>
      <c r="D10938" s="51" t="s">
        <v>24</v>
      </c>
      <c r="E10938" s="52">
        <v>15.27</v>
      </c>
      <c r="F10938" s="172">
        <f t="shared" si="185"/>
        <v>15.27</v>
      </c>
    </row>
    <row r="10939" spans="1:6" s="45" customFormat="1" ht="24">
      <c r="A10939" s="230">
        <v>5914684</v>
      </c>
      <c r="B10939" s="22" t="s">
        <v>31</v>
      </c>
      <c r="C10939" s="50" t="s">
        <v>11733</v>
      </c>
      <c r="D10939" s="51" t="s">
        <v>24</v>
      </c>
      <c r="E10939" s="52">
        <v>28.35</v>
      </c>
      <c r="F10939" s="172">
        <f t="shared" si="185"/>
        <v>28.35</v>
      </c>
    </row>
    <row r="10940" spans="1:6" s="45" customFormat="1" ht="24">
      <c r="A10940" s="230">
        <v>5915021</v>
      </c>
      <c r="B10940" s="22" t="s">
        <v>31</v>
      </c>
      <c r="C10940" s="50" t="s">
        <v>11734</v>
      </c>
      <c r="D10940" s="51" t="s">
        <v>24</v>
      </c>
      <c r="E10940" s="52">
        <v>11.51</v>
      </c>
      <c r="F10940" s="172">
        <f t="shared" si="185"/>
        <v>11.51</v>
      </c>
    </row>
    <row r="10941" spans="1:6" s="45" customFormat="1" ht="14.25">
      <c r="A10941" s="230">
        <v>5914675</v>
      </c>
      <c r="B10941" s="22" t="s">
        <v>31</v>
      </c>
      <c r="C10941" s="50" t="s">
        <v>11735</v>
      </c>
      <c r="D10941" s="51" t="s">
        <v>24</v>
      </c>
      <c r="E10941" s="52">
        <v>2.9</v>
      </c>
      <c r="F10941" s="172">
        <f t="shared" si="185"/>
        <v>2.9</v>
      </c>
    </row>
    <row r="10942" spans="1:6" s="45" customFormat="1" ht="14.25">
      <c r="A10942" s="230">
        <v>5915433</v>
      </c>
      <c r="B10942" s="22" t="s">
        <v>31</v>
      </c>
      <c r="C10942" s="50" t="s">
        <v>11736</v>
      </c>
      <c r="D10942" s="51" t="s">
        <v>24</v>
      </c>
      <c r="E10942" s="52">
        <v>33.090000000000003</v>
      </c>
      <c r="F10942" s="172">
        <f t="shared" si="185"/>
        <v>33.090000000000003</v>
      </c>
    </row>
    <row r="10943" spans="1:6" s="45" customFormat="1" ht="24">
      <c r="A10943" s="230">
        <v>5914304</v>
      </c>
      <c r="B10943" s="22" t="s">
        <v>31</v>
      </c>
      <c r="C10943" s="50" t="s">
        <v>11737</v>
      </c>
      <c r="D10943" s="51" t="s">
        <v>24</v>
      </c>
      <c r="E10943" s="52">
        <v>3.61</v>
      </c>
      <c r="F10943" s="172">
        <f t="shared" si="185"/>
        <v>3.61</v>
      </c>
    </row>
    <row r="10944" spans="1:6" s="45" customFormat="1" ht="24">
      <c r="A10944" s="230">
        <v>5914305</v>
      </c>
      <c r="B10944" s="22" t="s">
        <v>31</v>
      </c>
      <c r="C10944" s="50" t="s">
        <v>11738</v>
      </c>
      <c r="D10944" s="51" t="s">
        <v>24</v>
      </c>
      <c r="E10944" s="52">
        <v>3.54</v>
      </c>
      <c r="F10944" s="172">
        <f t="shared" si="185"/>
        <v>3.54</v>
      </c>
    </row>
    <row r="10945" spans="1:6" s="45" customFormat="1" ht="24">
      <c r="A10945" s="230">
        <v>5915440</v>
      </c>
      <c r="B10945" s="22" t="s">
        <v>31</v>
      </c>
      <c r="C10945" s="50" t="s">
        <v>11739</v>
      </c>
      <c r="D10945" s="51" t="s">
        <v>24</v>
      </c>
      <c r="E10945" s="52">
        <v>3.17</v>
      </c>
      <c r="F10945" s="172">
        <f t="shared" si="185"/>
        <v>3.17</v>
      </c>
    </row>
    <row r="10946" spans="1:6" s="45" customFormat="1" ht="24">
      <c r="A10946" s="230">
        <v>5914306</v>
      </c>
      <c r="B10946" s="22" t="s">
        <v>31</v>
      </c>
      <c r="C10946" s="50" t="s">
        <v>11740</v>
      </c>
      <c r="D10946" s="51" t="s">
        <v>24</v>
      </c>
      <c r="E10946" s="52">
        <v>2.95</v>
      </c>
      <c r="F10946" s="172">
        <f t="shared" si="185"/>
        <v>2.95</v>
      </c>
    </row>
    <row r="10947" spans="1:6" s="45" customFormat="1" ht="24">
      <c r="A10947" s="230">
        <v>5914307</v>
      </c>
      <c r="B10947" s="22" t="s">
        <v>31</v>
      </c>
      <c r="C10947" s="50" t="s">
        <v>11741</v>
      </c>
      <c r="D10947" s="51" t="s">
        <v>24</v>
      </c>
      <c r="E10947" s="52">
        <v>2.79</v>
      </c>
      <c r="F10947" s="172">
        <f t="shared" si="185"/>
        <v>2.79</v>
      </c>
    </row>
    <row r="10948" spans="1:6" s="45" customFormat="1" ht="24">
      <c r="A10948" s="230">
        <v>5914308</v>
      </c>
      <c r="B10948" s="22" t="s">
        <v>31</v>
      </c>
      <c r="C10948" s="50" t="s">
        <v>11742</v>
      </c>
      <c r="D10948" s="51" t="s">
        <v>24</v>
      </c>
      <c r="E10948" s="52">
        <v>2.7</v>
      </c>
      <c r="F10948" s="172">
        <f t="shared" si="185"/>
        <v>2.7</v>
      </c>
    </row>
    <row r="10949" spans="1:6" s="45" customFormat="1" ht="24">
      <c r="A10949" s="230">
        <v>5914309</v>
      </c>
      <c r="B10949" s="22" t="s">
        <v>31</v>
      </c>
      <c r="C10949" s="50" t="s">
        <v>11743</v>
      </c>
      <c r="D10949" s="51" t="s">
        <v>24</v>
      </c>
      <c r="E10949" s="52">
        <v>5.97</v>
      </c>
      <c r="F10949" s="172">
        <f t="shared" si="185"/>
        <v>5.97</v>
      </c>
    </row>
    <row r="10950" spans="1:6" s="45" customFormat="1" ht="24">
      <c r="A10950" s="230">
        <v>5914310</v>
      </c>
      <c r="B10950" s="22" t="s">
        <v>31</v>
      </c>
      <c r="C10950" s="50" t="s">
        <v>11744</v>
      </c>
      <c r="D10950" s="51" t="s">
        <v>24</v>
      </c>
      <c r="E10950" s="52">
        <v>4.99</v>
      </c>
      <c r="F10950" s="172">
        <f t="shared" si="185"/>
        <v>4.99</v>
      </c>
    </row>
    <row r="10951" spans="1:6" s="45" customFormat="1" ht="24">
      <c r="A10951" s="230">
        <v>5914352</v>
      </c>
      <c r="B10951" s="22" t="s">
        <v>31</v>
      </c>
      <c r="C10951" s="50" t="s">
        <v>11745</v>
      </c>
      <c r="D10951" s="51" t="s">
        <v>24</v>
      </c>
      <c r="E10951" s="52">
        <v>4.45</v>
      </c>
      <c r="F10951" s="172">
        <f t="shared" si="185"/>
        <v>4.45</v>
      </c>
    </row>
    <row r="10952" spans="1:6" s="45" customFormat="1" ht="24">
      <c r="A10952" s="230">
        <v>5914311</v>
      </c>
      <c r="B10952" s="22" t="s">
        <v>31</v>
      </c>
      <c r="C10952" s="50" t="s">
        <v>11746</v>
      </c>
      <c r="D10952" s="51" t="s">
        <v>24</v>
      </c>
      <c r="E10952" s="52">
        <v>4.09</v>
      </c>
      <c r="F10952" s="172">
        <f t="shared" si="185"/>
        <v>4.09</v>
      </c>
    </row>
    <row r="10953" spans="1:6" s="45" customFormat="1" ht="24">
      <c r="A10953" s="230">
        <v>5914312</v>
      </c>
      <c r="B10953" s="22" t="s">
        <v>31</v>
      </c>
      <c r="C10953" s="50" t="s">
        <v>11747</v>
      </c>
      <c r="D10953" s="51" t="s">
        <v>24</v>
      </c>
      <c r="E10953" s="52">
        <v>3.87</v>
      </c>
      <c r="F10953" s="172">
        <f t="shared" si="185"/>
        <v>3.87</v>
      </c>
    </row>
    <row r="10954" spans="1:6" s="45" customFormat="1" ht="24">
      <c r="A10954" s="230">
        <v>5914313</v>
      </c>
      <c r="B10954" s="22" t="s">
        <v>31</v>
      </c>
      <c r="C10954" s="50" t="s">
        <v>11748</v>
      </c>
      <c r="D10954" s="51" t="s">
        <v>24</v>
      </c>
      <c r="E10954" s="52">
        <v>3.7</v>
      </c>
      <c r="F10954" s="172">
        <f t="shared" si="185"/>
        <v>3.7</v>
      </c>
    </row>
    <row r="10955" spans="1:6" s="45" customFormat="1" ht="24">
      <c r="A10955" s="230">
        <v>5914339</v>
      </c>
      <c r="B10955" s="22" t="s">
        <v>31</v>
      </c>
      <c r="C10955" s="50" t="s">
        <v>11749</v>
      </c>
      <c r="D10955" s="51" t="s">
        <v>24</v>
      </c>
      <c r="E10955" s="52">
        <v>8.86</v>
      </c>
      <c r="F10955" s="172">
        <f t="shared" si="185"/>
        <v>8.86</v>
      </c>
    </row>
    <row r="10956" spans="1:6" s="45" customFormat="1" ht="24">
      <c r="A10956" s="230">
        <v>5914650</v>
      </c>
      <c r="B10956" s="22" t="s">
        <v>31</v>
      </c>
      <c r="C10956" s="50" t="s">
        <v>11750</v>
      </c>
      <c r="D10956" s="51" t="s">
        <v>24</v>
      </c>
      <c r="E10956" s="52">
        <v>11.37</v>
      </c>
      <c r="F10956" s="172">
        <f t="shared" si="185"/>
        <v>11.37</v>
      </c>
    </row>
    <row r="10957" spans="1:6" s="45" customFormat="1" ht="24">
      <c r="A10957" s="230">
        <v>5914358</v>
      </c>
      <c r="B10957" s="22" t="s">
        <v>31</v>
      </c>
      <c r="C10957" s="50" t="s">
        <v>11751</v>
      </c>
      <c r="D10957" s="51" t="s">
        <v>24</v>
      </c>
      <c r="E10957" s="52">
        <v>8.35</v>
      </c>
      <c r="F10957" s="172">
        <f t="shared" si="185"/>
        <v>8.35</v>
      </c>
    </row>
    <row r="10958" spans="1:6" s="45" customFormat="1" ht="24">
      <c r="A10958" s="230">
        <v>5915421</v>
      </c>
      <c r="B10958" s="22" t="s">
        <v>31</v>
      </c>
      <c r="C10958" s="50" t="s">
        <v>11752</v>
      </c>
      <c r="D10958" s="51" t="s">
        <v>24</v>
      </c>
      <c r="E10958" s="52">
        <v>24.02</v>
      </c>
      <c r="F10958" s="172">
        <f t="shared" si="185"/>
        <v>24.02</v>
      </c>
    </row>
    <row r="10959" spans="1:6" s="45" customFormat="1" ht="24">
      <c r="A10959" s="230">
        <v>5914649</v>
      </c>
      <c r="B10959" s="22" t="s">
        <v>31</v>
      </c>
      <c r="C10959" s="50" t="s">
        <v>11753</v>
      </c>
      <c r="D10959" s="51" t="s">
        <v>24</v>
      </c>
      <c r="E10959" s="52">
        <v>7.88</v>
      </c>
      <c r="F10959" s="172">
        <f t="shared" si="185"/>
        <v>7.88</v>
      </c>
    </row>
    <row r="10960" spans="1:6" s="45" customFormat="1" ht="24">
      <c r="A10960" s="230">
        <v>5914643</v>
      </c>
      <c r="B10960" s="22" t="s">
        <v>31</v>
      </c>
      <c r="C10960" s="50" t="s">
        <v>11754</v>
      </c>
      <c r="D10960" s="51" t="s">
        <v>24</v>
      </c>
      <c r="E10960" s="52">
        <v>5.0599999999999996</v>
      </c>
      <c r="F10960" s="172">
        <f t="shared" si="185"/>
        <v>5.0599999999999996</v>
      </c>
    </row>
    <row r="10961" spans="1:6" s="45" customFormat="1" ht="24">
      <c r="A10961" s="230">
        <v>5914328</v>
      </c>
      <c r="B10961" s="22" t="s">
        <v>31</v>
      </c>
      <c r="C10961" s="50" t="s">
        <v>11755</v>
      </c>
      <c r="D10961" s="51" t="s">
        <v>24</v>
      </c>
      <c r="E10961" s="52">
        <v>25.24</v>
      </c>
      <c r="F10961" s="172">
        <f t="shared" si="185"/>
        <v>25.24</v>
      </c>
    </row>
    <row r="10962" spans="1:6" s="45" customFormat="1" ht="24">
      <c r="A10962" s="230">
        <v>5914610</v>
      </c>
      <c r="B10962" s="22" t="s">
        <v>31</v>
      </c>
      <c r="C10962" s="50" t="s">
        <v>11756</v>
      </c>
      <c r="D10962" s="51" t="s">
        <v>24</v>
      </c>
      <c r="E10962" s="52">
        <v>35.479999999999997</v>
      </c>
      <c r="F10962" s="172">
        <f t="shared" si="185"/>
        <v>35.479999999999997</v>
      </c>
    </row>
    <row r="10963" spans="1:6" s="45" customFormat="1" ht="24">
      <c r="A10963" s="230">
        <v>5915408</v>
      </c>
      <c r="B10963" s="22" t="s">
        <v>31</v>
      </c>
      <c r="C10963" s="50" t="s">
        <v>11757</v>
      </c>
      <c r="D10963" s="51" t="s">
        <v>24</v>
      </c>
      <c r="E10963" s="52">
        <v>5.69</v>
      </c>
      <c r="F10963" s="172">
        <f t="shared" si="185"/>
        <v>5.69</v>
      </c>
    </row>
    <row r="10964" spans="1:6" s="45" customFormat="1" ht="24">
      <c r="A10964" s="230">
        <v>5915306</v>
      </c>
      <c r="B10964" s="22" t="s">
        <v>31</v>
      </c>
      <c r="C10964" s="50" t="s">
        <v>11758</v>
      </c>
      <c r="D10964" s="51" t="s">
        <v>20</v>
      </c>
      <c r="E10964" s="52">
        <v>35.74</v>
      </c>
      <c r="F10964" s="172">
        <f t="shared" si="185"/>
        <v>35.74</v>
      </c>
    </row>
    <row r="10965" spans="1:6" s="45" customFormat="1" ht="24">
      <c r="A10965" s="230">
        <v>5914708</v>
      </c>
      <c r="B10965" s="22" t="s">
        <v>31</v>
      </c>
      <c r="C10965" s="50" t="s">
        <v>11759</v>
      </c>
      <c r="D10965" s="51" t="s">
        <v>24</v>
      </c>
      <c r="E10965" s="52">
        <v>41.31</v>
      </c>
      <c r="F10965" s="172">
        <f t="shared" si="185"/>
        <v>41.31</v>
      </c>
    </row>
    <row r="10966" spans="1:6" s="45" customFormat="1" ht="24">
      <c r="A10966" s="230">
        <v>5914687</v>
      </c>
      <c r="B10966" s="22" t="s">
        <v>31</v>
      </c>
      <c r="C10966" s="50" t="s">
        <v>11760</v>
      </c>
      <c r="D10966" s="51" t="s">
        <v>24</v>
      </c>
      <c r="E10966" s="52">
        <v>41.54</v>
      </c>
      <c r="F10966" s="172">
        <f t="shared" si="185"/>
        <v>41.54</v>
      </c>
    </row>
    <row r="10967" spans="1:6" s="45" customFormat="1" ht="24">
      <c r="A10967" s="230">
        <v>5914709</v>
      </c>
      <c r="B10967" s="22" t="s">
        <v>31</v>
      </c>
      <c r="C10967" s="50" t="s">
        <v>11761</v>
      </c>
      <c r="D10967" s="51" t="s">
        <v>24</v>
      </c>
      <c r="E10967" s="52">
        <v>45.45</v>
      </c>
      <c r="F10967" s="172">
        <f t="shared" si="185"/>
        <v>45.45</v>
      </c>
    </row>
    <row r="10968" spans="1:6" s="45" customFormat="1" ht="24">
      <c r="A10968" s="230">
        <v>5914688</v>
      </c>
      <c r="B10968" s="22" t="s">
        <v>31</v>
      </c>
      <c r="C10968" s="50" t="s">
        <v>11762</v>
      </c>
      <c r="D10968" s="51" t="s">
        <v>24</v>
      </c>
      <c r="E10968" s="52">
        <v>45</v>
      </c>
      <c r="F10968" s="172">
        <f t="shared" si="185"/>
        <v>45</v>
      </c>
    </row>
    <row r="10969" spans="1:6" s="45" customFormat="1" ht="24">
      <c r="A10969" s="230">
        <v>5914695</v>
      </c>
      <c r="B10969" s="22" t="s">
        <v>31</v>
      </c>
      <c r="C10969" s="50" t="s">
        <v>11763</v>
      </c>
      <c r="D10969" s="51" t="s">
        <v>24</v>
      </c>
      <c r="E10969" s="52">
        <v>32.42</v>
      </c>
      <c r="F10969" s="172">
        <f t="shared" si="185"/>
        <v>32.42</v>
      </c>
    </row>
    <row r="10970" spans="1:6" s="45" customFormat="1" ht="24">
      <c r="A10970" s="230">
        <v>5914689</v>
      </c>
      <c r="B10970" s="22" t="s">
        <v>31</v>
      </c>
      <c r="C10970" s="50" t="s">
        <v>11764</v>
      </c>
      <c r="D10970" s="51" t="s">
        <v>24</v>
      </c>
      <c r="E10970" s="52">
        <v>32.6</v>
      </c>
      <c r="F10970" s="172">
        <f t="shared" si="185"/>
        <v>32.6</v>
      </c>
    </row>
    <row r="10971" spans="1:6" s="45" customFormat="1" ht="24">
      <c r="A10971" s="230">
        <v>5914696</v>
      </c>
      <c r="B10971" s="22" t="s">
        <v>31</v>
      </c>
      <c r="C10971" s="50" t="s">
        <v>11765</v>
      </c>
      <c r="D10971" s="51" t="s">
        <v>24</v>
      </c>
      <c r="E10971" s="52">
        <v>35.659999999999997</v>
      </c>
      <c r="F10971" s="172">
        <f t="shared" si="185"/>
        <v>35.659999999999997</v>
      </c>
    </row>
    <row r="10972" spans="1:6" s="45" customFormat="1" ht="24">
      <c r="A10972" s="230">
        <v>5914690</v>
      </c>
      <c r="B10972" s="22" t="s">
        <v>31</v>
      </c>
      <c r="C10972" s="50" t="s">
        <v>11766</v>
      </c>
      <c r="D10972" s="51" t="s">
        <v>24</v>
      </c>
      <c r="E10972" s="52">
        <v>35.31</v>
      </c>
      <c r="F10972" s="172">
        <f t="shared" si="185"/>
        <v>35.31</v>
      </c>
    </row>
    <row r="10973" spans="1:6" s="45" customFormat="1" ht="24">
      <c r="A10973" s="230">
        <v>5914697</v>
      </c>
      <c r="B10973" s="22" t="s">
        <v>31</v>
      </c>
      <c r="C10973" s="50" t="s">
        <v>11767</v>
      </c>
      <c r="D10973" s="51" t="s">
        <v>24</v>
      </c>
      <c r="E10973" s="52">
        <v>27.37</v>
      </c>
      <c r="F10973" s="172">
        <f t="shared" si="185"/>
        <v>27.37</v>
      </c>
    </row>
    <row r="10974" spans="1:6" s="45" customFormat="1" ht="24">
      <c r="A10974" s="230">
        <v>5914691</v>
      </c>
      <c r="B10974" s="22" t="s">
        <v>31</v>
      </c>
      <c r="C10974" s="50" t="s">
        <v>11768</v>
      </c>
      <c r="D10974" s="51" t="s">
        <v>24</v>
      </c>
      <c r="E10974" s="52">
        <v>27.52</v>
      </c>
      <c r="F10974" s="172">
        <f t="shared" si="185"/>
        <v>27.52</v>
      </c>
    </row>
    <row r="10975" spans="1:6" s="45" customFormat="1" ht="24">
      <c r="A10975" s="230">
        <v>5914698</v>
      </c>
      <c r="B10975" s="22" t="s">
        <v>31</v>
      </c>
      <c r="C10975" s="50" t="s">
        <v>11769</v>
      </c>
      <c r="D10975" s="51" t="s">
        <v>24</v>
      </c>
      <c r="E10975" s="52">
        <v>30.1</v>
      </c>
      <c r="F10975" s="172">
        <f t="shared" si="185"/>
        <v>30.1</v>
      </c>
    </row>
    <row r="10976" spans="1:6" s="45" customFormat="1" ht="24">
      <c r="A10976" s="230">
        <v>5914692</v>
      </c>
      <c r="B10976" s="22" t="s">
        <v>31</v>
      </c>
      <c r="C10976" s="50" t="s">
        <v>11770</v>
      </c>
      <c r="D10976" s="51" t="s">
        <v>24</v>
      </c>
      <c r="E10976" s="52">
        <v>29.8</v>
      </c>
      <c r="F10976" s="172">
        <f t="shared" si="185"/>
        <v>29.8</v>
      </c>
    </row>
    <row r="10977" spans="1:6" s="45" customFormat="1" ht="24">
      <c r="A10977" s="230">
        <v>5914699</v>
      </c>
      <c r="B10977" s="22" t="s">
        <v>31</v>
      </c>
      <c r="C10977" s="50" t="s">
        <v>11771</v>
      </c>
      <c r="D10977" s="51" t="s">
        <v>24</v>
      </c>
      <c r="E10977" s="52">
        <v>30.64</v>
      </c>
      <c r="F10977" s="172">
        <f t="shared" si="185"/>
        <v>30.64</v>
      </c>
    </row>
    <row r="10978" spans="1:6" s="45" customFormat="1" ht="24">
      <c r="A10978" s="230">
        <v>5914693</v>
      </c>
      <c r="B10978" s="22" t="s">
        <v>31</v>
      </c>
      <c r="C10978" s="50" t="s">
        <v>11772</v>
      </c>
      <c r="D10978" s="51" t="s">
        <v>24</v>
      </c>
      <c r="E10978" s="52">
        <v>30.81</v>
      </c>
      <c r="F10978" s="172">
        <f t="shared" si="185"/>
        <v>30.81</v>
      </c>
    </row>
    <row r="10979" spans="1:6" s="45" customFormat="1" ht="24">
      <c r="A10979" s="230">
        <v>5914700</v>
      </c>
      <c r="B10979" s="22" t="s">
        <v>31</v>
      </c>
      <c r="C10979" s="50" t="s">
        <v>11773</v>
      </c>
      <c r="D10979" s="51" t="s">
        <v>24</v>
      </c>
      <c r="E10979" s="52">
        <v>33.700000000000003</v>
      </c>
      <c r="F10979" s="172">
        <f t="shared" si="185"/>
        <v>33.700000000000003</v>
      </c>
    </row>
    <row r="10980" spans="1:6" s="45" customFormat="1" ht="24">
      <c r="A10980" s="230">
        <v>5914694</v>
      </c>
      <c r="B10980" s="22" t="s">
        <v>31</v>
      </c>
      <c r="C10980" s="50" t="s">
        <v>11774</v>
      </c>
      <c r="D10980" s="51" t="s">
        <v>24</v>
      </c>
      <c r="E10980" s="52">
        <v>33.369999999999997</v>
      </c>
      <c r="F10980" s="172">
        <f t="shared" si="185"/>
        <v>33.369999999999997</v>
      </c>
    </row>
    <row r="10981" spans="1:6" s="45" customFormat="1" ht="14.25">
      <c r="A10981" s="230">
        <v>5915441</v>
      </c>
      <c r="B10981" s="22" t="s">
        <v>31</v>
      </c>
      <c r="C10981" s="50" t="s">
        <v>11775</v>
      </c>
      <c r="D10981" s="51" t="s">
        <v>24</v>
      </c>
      <c r="E10981" s="52">
        <v>93.83</v>
      </c>
      <c r="F10981" s="172">
        <f t="shared" si="185"/>
        <v>93.83</v>
      </c>
    </row>
    <row r="10982" spans="1:6" s="45" customFormat="1" ht="14.25">
      <c r="A10982" s="230">
        <v>5901639</v>
      </c>
      <c r="B10982" s="22" t="s">
        <v>31</v>
      </c>
      <c r="C10982" s="50" t="s">
        <v>11776</v>
      </c>
      <c r="D10982" s="51" t="s">
        <v>2418</v>
      </c>
      <c r="E10982" s="52">
        <v>0.89</v>
      </c>
      <c r="F10982" s="172">
        <f t="shared" si="185"/>
        <v>0.89</v>
      </c>
    </row>
    <row r="10983" spans="1:6" s="45" customFormat="1" ht="14.25">
      <c r="A10983" s="230">
        <v>5901638</v>
      </c>
      <c r="B10983" s="22" t="s">
        <v>31</v>
      </c>
      <c r="C10983" s="50" t="s">
        <v>11777</v>
      </c>
      <c r="D10983" s="51" t="s">
        <v>2418</v>
      </c>
      <c r="E10983" s="52">
        <v>0.72</v>
      </c>
      <c r="F10983" s="172">
        <f t="shared" si="185"/>
        <v>0.72</v>
      </c>
    </row>
    <row r="10984" spans="1:6" s="45" customFormat="1" ht="14.25">
      <c r="A10984" s="230">
        <v>5901640</v>
      </c>
      <c r="B10984" s="22" t="s">
        <v>31</v>
      </c>
      <c r="C10984" s="50" t="s">
        <v>11778</v>
      </c>
      <c r="D10984" s="51" t="s">
        <v>2418</v>
      </c>
      <c r="E10984" s="52">
        <v>0.65</v>
      </c>
      <c r="F10984" s="172">
        <f t="shared" si="185"/>
        <v>0.65</v>
      </c>
    </row>
    <row r="10985" spans="1:6" s="45" customFormat="1" ht="14.25">
      <c r="A10985" s="230">
        <v>5914359</v>
      </c>
      <c r="B10985" s="22" t="s">
        <v>31</v>
      </c>
      <c r="C10985" s="50" t="s">
        <v>11779</v>
      </c>
      <c r="D10985" s="51" t="s">
        <v>2418</v>
      </c>
      <c r="E10985" s="52">
        <v>1.24</v>
      </c>
      <c r="F10985" s="172">
        <f t="shared" si="185"/>
        <v>1.24</v>
      </c>
    </row>
    <row r="10986" spans="1:6" s="45" customFormat="1" ht="14.25">
      <c r="A10986" s="230">
        <v>5914374</v>
      </c>
      <c r="B10986" s="22" t="s">
        <v>31</v>
      </c>
      <c r="C10986" s="50" t="s">
        <v>11780</v>
      </c>
      <c r="D10986" s="51" t="s">
        <v>2418</v>
      </c>
      <c r="E10986" s="52">
        <v>1</v>
      </c>
      <c r="F10986" s="172">
        <f t="shared" si="185"/>
        <v>1</v>
      </c>
    </row>
    <row r="10987" spans="1:6" s="45" customFormat="1" ht="14.25">
      <c r="A10987" s="230">
        <v>5914389</v>
      </c>
      <c r="B10987" s="22" t="s">
        <v>31</v>
      </c>
      <c r="C10987" s="50" t="s">
        <v>11781</v>
      </c>
      <c r="D10987" s="51" t="s">
        <v>2418</v>
      </c>
      <c r="E10987" s="52">
        <v>0.81</v>
      </c>
      <c r="F10987" s="172">
        <f t="shared" si="185"/>
        <v>0.81</v>
      </c>
    </row>
    <row r="10988" spans="1:6" s="45" customFormat="1" ht="14.25">
      <c r="A10988" s="230">
        <v>5915319</v>
      </c>
      <c r="B10988" s="22" t="s">
        <v>31</v>
      </c>
      <c r="C10988" s="50" t="s">
        <v>11782</v>
      </c>
      <c r="D10988" s="51" t="s">
        <v>2418</v>
      </c>
      <c r="E10988" s="52">
        <v>0.89</v>
      </c>
      <c r="F10988" s="172">
        <f t="shared" si="185"/>
        <v>0.89</v>
      </c>
    </row>
    <row r="10989" spans="1:6" s="45" customFormat="1" ht="14.25">
      <c r="A10989" s="230">
        <v>5915320</v>
      </c>
      <c r="B10989" s="22" t="s">
        <v>31</v>
      </c>
      <c r="C10989" s="50" t="s">
        <v>11783</v>
      </c>
      <c r="D10989" s="51" t="s">
        <v>2418</v>
      </c>
      <c r="E10989" s="52">
        <v>0.71</v>
      </c>
      <c r="F10989" s="172">
        <f t="shared" si="185"/>
        <v>0.71</v>
      </c>
    </row>
    <row r="10990" spans="1:6" s="45" customFormat="1" ht="14.25">
      <c r="A10990" s="230">
        <v>5915321</v>
      </c>
      <c r="B10990" s="22" t="s">
        <v>31</v>
      </c>
      <c r="C10990" s="50" t="s">
        <v>11784</v>
      </c>
      <c r="D10990" s="51" t="s">
        <v>2418</v>
      </c>
      <c r="E10990" s="52">
        <v>0.64</v>
      </c>
      <c r="F10990" s="172">
        <f t="shared" si="185"/>
        <v>0.64</v>
      </c>
    </row>
    <row r="10991" spans="1:6" s="45" customFormat="1" ht="14.25">
      <c r="A10991" s="230">
        <v>5914314</v>
      </c>
      <c r="B10991" s="22" t="s">
        <v>31</v>
      </c>
      <c r="C10991" s="50" t="s">
        <v>11785</v>
      </c>
      <c r="D10991" s="51" t="s">
        <v>2418</v>
      </c>
      <c r="E10991" s="52">
        <v>1.2</v>
      </c>
      <c r="F10991" s="172">
        <f t="shared" ref="F10991:F11054" si="186">E10991*$F$5038</f>
        <v>1.2</v>
      </c>
    </row>
    <row r="10992" spans="1:6" s="45" customFormat="1" ht="14.25">
      <c r="A10992" s="230">
        <v>5914329</v>
      </c>
      <c r="B10992" s="22" t="s">
        <v>31</v>
      </c>
      <c r="C10992" s="50" t="s">
        <v>11786</v>
      </c>
      <c r="D10992" s="51" t="s">
        <v>2418</v>
      </c>
      <c r="E10992" s="52">
        <v>0.96</v>
      </c>
      <c r="F10992" s="172">
        <f t="shared" si="186"/>
        <v>0.96</v>
      </c>
    </row>
    <row r="10993" spans="1:6" s="45" customFormat="1" ht="14.25">
      <c r="A10993" s="230">
        <v>5914344</v>
      </c>
      <c r="B10993" s="22" t="s">
        <v>31</v>
      </c>
      <c r="C10993" s="50" t="s">
        <v>11787</v>
      </c>
      <c r="D10993" s="51" t="s">
        <v>2418</v>
      </c>
      <c r="E10993" s="52">
        <v>0.78</v>
      </c>
      <c r="F10993" s="172">
        <f t="shared" si="186"/>
        <v>0.78</v>
      </c>
    </row>
    <row r="10994" spans="1:6" s="45" customFormat="1" ht="14.25">
      <c r="A10994" s="230">
        <v>5914539</v>
      </c>
      <c r="B10994" s="22" t="s">
        <v>31</v>
      </c>
      <c r="C10994" s="50" t="s">
        <v>11788</v>
      </c>
      <c r="D10994" s="51" t="s">
        <v>2418</v>
      </c>
      <c r="E10994" s="52">
        <v>0.98</v>
      </c>
      <c r="F10994" s="172">
        <f t="shared" si="186"/>
        <v>0.98</v>
      </c>
    </row>
    <row r="10995" spans="1:6" s="45" customFormat="1" ht="14.25">
      <c r="A10995" s="230">
        <v>5914554</v>
      </c>
      <c r="B10995" s="22" t="s">
        <v>31</v>
      </c>
      <c r="C10995" s="50" t="s">
        <v>11789</v>
      </c>
      <c r="D10995" s="51" t="s">
        <v>2418</v>
      </c>
      <c r="E10995" s="52">
        <v>0.79</v>
      </c>
      <c r="F10995" s="172">
        <f t="shared" si="186"/>
        <v>0.79</v>
      </c>
    </row>
    <row r="10996" spans="1:6" s="45" customFormat="1" ht="14.25">
      <c r="A10996" s="230">
        <v>5914569</v>
      </c>
      <c r="B10996" s="22" t="s">
        <v>31</v>
      </c>
      <c r="C10996" s="50" t="s">
        <v>11790</v>
      </c>
      <c r="D10996" s="51" t="s">
        <v>2418</v>
      </c>
      <c r="E10996" s="52">
        <v>0.64</v>
      </c>
      <c r="F10996" s="172">
        <f t="shared" si="186"/>
        <v>0.64</v>
      </c>
    </row>
    <row r="10997" spans="1:6" s="45" customFormat="1" ht="14.25">
      <c r="A10997" s="230">
        <v>5915012</v>
      </c>
      <c r="B10997" s="22" t="s">
        <v>31</v>
      </c>
      <c r="C10997" s="50" t="s">
        <v>11791</v>
      </c>
      <c r="D10997" s="51" t="s">
        <v>2418</v>
      </c>
      <c r="E10997" s="52">
        <v>2.1</v>
      </c>
      <c r="F10997" s="172">
        <f t="shared" si="186"/>
        <v>2.1</v>
      </c>
    </row>
    <row r="10998" spans="1:6" s="45" customFormat="1" ht="14.25">
      <c r="A10998" s="230">
        <v>5915013</v>
      </c>
      <c r="B10998" s="22" t="s">
        <v>31</v>
      </c>
      <c r="C10998" s="50" t="s">
        <v>11792</v>
      </c>
      <c r="D10998" s="51" t="s">
        <v>2418</v>
      </c>
      <c r="E10998" s="52">
        <v>1.68</v>
      </c>
      <c r="F10998" s="172">
        <f t="shared" si="186"/>
        <v>1.68</v>
      </c>
    </row>
    <row r="10999" spans="1:6" s="45" customFormat="1" ht="14.25">
      <c r="A10999" s="230">
        <v>5915014</v>
      </c>
      <c r="B10999" s="22" t="s">
        <v>31</v>
      </c>
      <c r="C10999" s="50" t="s">
        <v>11793</v>
      </c>
      <c r="D10999" s="51" t="s">
        <v>2418</v>
      </c>
      <c r="E10999" s="52">
        <v>1.37</v>
      </c>
      <c r="F10999" s="172">
        <f t="shared" si="186"/>
        <v>1.37</v>
      </c>
    </row>
    <row r="11000" spans="1:6" s="45" customFormat="1" ht="14.25">
      <c r="A11000" s="230">
        <v>5914584</v>
      </c>
      <c r="B11000" s="22" t="s">
        <v>31</v>
      </c>
      <c r="C11000" s="50" t="s">
        <v>11794</v>
      </c>
      <c r="D11000" s="51" t="s">
        <v>2418</v>
      </c>
      <c r="E11000" s="52">
        <v>2.67</v>
      </c>
      <c r="F11000" s="172">
        <f t="shared" si="186"/>
        <v>2.67</v>
      </c>
    </row>
    <row r="11001" spans="1:6" s="45" customFormat="1" ht="14.25">
      <c r="A11001" s="230">
        <v>5914599</v>
      </c>
      <c r="B11001" s="22" t="s">
        <v>31</v>
      </c>
      <c r="C11001" s="50" t="s">
        <v>11795</v>
      </c>
      <c r="D11001" s="51" t="s">
        <v>2418</v>
      </c>
      <c r="E11001" s="52">
        <v>2.14</v>
      </c>
      <c r="F11001" s="172">
        <f t="shared" si="186"/>
        <v>2.14</v>
      </c>
    </row>
    <row r="11002" spans="1:6" s="45" customFormat="1" ht="14.25">
      <c r="A11002" s="230">
        <v>5914614</v>
      </c>
      <c r="B11002" s="22" t="s">
        <v>31</v>
      </c>
      <c r="C11002" s="50" t="s">
        <v>11796</v>
      </c>
      <c r="D11002" s="51" t="s">
        <v>2418</v>
      </c>
      <c r="E11002" s="52">
        <v>1.74</v>
      </c>
      <c r="F11002" s="172">
        <f t="shared" si="186"/>
        <v>1.74</v>
      </c>
    </row>
    <row r="11003" spans="1:6" s="45" customFormat="1" ht="14.25">
      <c r="A11003" s="230">
        <v>5914581</v>
      </c>
      <c r="B11003" s="22" t="s">
        <v>31</v>
      </c>
      <c r="C11003" s="50" t="s">
        <v>11797</v>
      </c>
      <c r="D11003" s="51" t="s">
        <v>2418</v>
      </c>
      <c r="E11003" s="52">
        <v>2.38</v>
      </c>
      <c r="F11003" s="172">
        <f t="shared" si="186"/>
        <v>2.38</v>
      </c>
    </row>
    <row r="11004" spans="1:6" s="45" customFormat="1" ht="14.25">
      <c r="A11004" s="230">
        <v>5914582</v>
      </c>
      <c r="B11004" s="22" t="s">
        <v>31</v>
      </c>
      <c r="C11004" s="50" t="s">
        <v>11798</v>
      </c>
      <c r="D11004" s="51" t="s">
        <v>2418</v>
      </c>
      <c r="E11004" s="52">
        <v>1.9</v>
      </c>
      <c r="F11004" s="172">
        <f t="shared" si="186"/>
        <v>1.9</v>
      </c>
    </row>
    <row r="11005" spans="1:6" s="45" customFormat="1" ht="14.25">
      <c r="A11005" s="230">
        <v>5914583</v>
      </c>
      <c r="B11005" s="22" t="s">
        <v>31</v>
      </c>
      <c r="C11005" s="50" t="s">
        <v>11799</v>
      </c>
      <c r="D11005" s="51" t="s">
        <v>2418</v>
      </c>
      <c r="E11005" s="52">
        <v>1.55</v>
      </c>
      <c r="F11005" s="172">
        <f t="shared" si="186"/>
        <v>1.55</v>
      </c>
    </row>
    <row r="11006" spans="1:6" s="45" customFormat="1" ht="14.25">
      <c r="A11006" s="230">
        <v>5914449</v>
      </c>
      <c r="B11006" s="22" t="s">
        <v>31</v>
      </c>
      <c r="C11006" s="50" t="s">
        <v>11800</v>
      </c>
      <c r="D11006" s="51" t="s">
        <v>2418</v>
      </c>
      <c r="E11006" s="52">
        <v>1.04</v>
      </c>
      <c r="F11006" s="172">
        <f t="shared" si="186"/>
        <v>1.04</v>
      </c>
    </row>
    <row r="11007" spans="1:6" s="45" customFormat="1" ht="14.25">
      <c r="A11007" s="230">
        <v>5914464</v>
      </c>
      <c r="B11007" s="22" t="s">
        <v>31</v>
      </c>
      <c r="C11007" s="50" t="s">
        <v>11801</v>
      </c>
      <c r="D11007" s="51" t="s">
        <v>2418</v>
      </c>
      <c r="E11007" s="52">
        <v>0.83</v>
      </c>
      <c r="F11007" s="172">
        <f t="shared" si="186"/>
        <v>0.83</v>
      </c>
    </row>
    <row r="11008" spans="1:6" s="45" customFormat="1" ht="14.25">
      <c r="A11008" s="230">
        <v>5914479</v>
      </c>
      <c r="B11008" s="22" t="s">
        <v>31</v>
      </c>
      <c r="C11008" s="50" t="s">
        <v>11802</v>
      </c>
      <c r="D11008" s="51" t="s">
        <v>2418</v>
      </c>
      <c r="E11008" s="52">
        <v>0.68</v>
      </c>
      <c r="F11008" s="172">
        <f t="shared" si="186"/>
        <v>0.68</v>
      </c>
    </row>
    <row r="11009" spans="1:6" s="45" customFormat="1" ht="14.25">
      <c r="A11009" s="230">
        <v>5915322</v>
      </c>
      <c r="B11009" s="22" t="s">
        <v>31</v>
      </c>
      <c r="C11009" s="50" t="s">
        <v>11803</v>
      </c>
      <c r="D11009" s="51" t="s">
        <v>2418</v>
      </c>
      <c r="E11009" s="52">
        <v>1.75</v>
      </c>
      <c r="F11009" s="172">
        <f t="shared" si="186"/>
        <v>1.75</v>
      </c>
    </row>
    <row r="11010" spans="1:6" s="45" customFormat="1" ht="14.25">
      <c r="A11010" s="230">
        <v>5915323</v>
      </c>
      <c r="B11010" s="22" t="s">
        <v>31</v>
      </c>
      <c r="C11010" s="50" t="s">
        <v>11804</v>
      </c>
      <c r="D11010" s="51" t="s">
        <v>2418</v>
      </c>
      <c r="E11010" s="52">
        <v>1.4</v>
      </c>
      <c r="F11010" s="172">
        <f t="shared" si="186"/>
        <v>1.4</v>
      </c>
    </row>
    <row r="11011" spans="1:6" s="45" customFormat="1" ht="14.25">
      <c r="A11011" s="230">
        <v>5915324</v>
      </c>
      <c r="B11011" s="22" t="s">
        <v>31</v>
      </c>
      <c r="C11011" s="50" t="s">
        <v>11805</v>
      </c>
      <c r="D11011" s="51" t="s">
        <v>2418</v>
      </c>
      <c r="E11011" s="52">
        <v>1.1399999999999999</v>
      </c>
      <c r="F11011" s="172">
        <f t="shared" si="186"/>
        <v>1.1399999999999999</v>
      </c>
    </row>
    <row r="11012" spans="1:6" s="45" customFormat="1" ht="14.25">
      <c r="A11012" s="230">
        <v>5914404</v>
      </c>
      <c r="B11012" s="22" t="s">
        <v>31</v>
      </c>
      <c r="C11012" s="50" t="s">
        <v>11806</v>
      </c>
      <c r="D11012" s="51" t="s">
        <v>2418</v>
      </c>
      <c r="E11012" s="52">
        <v>1.1200000000000001</v>
      </c>
      <c r="F11012" s="172">
        <f t="shared" si="186"/>
        <v>1.1200000000000001</v>
      </c>
    </row>
    <row r="11013" spans="1:6" s="45" customFormat="1" ht="14.25">
      <c r="A11013" s="230">
        <v>5914419</v>
      </c>
      <c r="B11013" s="22" t="s">
        <v>31</v>
      </c>
      <c r="C11013" s="50" t="s">
        <v>11807</v>
      </c>
      <c r="D11013" s="51" t="s">
        <v>2418</v>
      </c>
      <c r="E11013" s="52">
        <v>0.9</v>
      </c>
      <c r="F11013" s="172">
        <f t="shared" si="186"/>
        <v>0.9</v>
      </c>
    </row>
    <row r="11014" spans="1:6" s="45" customFormat="1" ht="14.25">
      <c r="A11014" s="230">
        <v>5914434</v>
      </c>
      <c r="B11014" s="22" t="s">
        <v>31</v>
      </c>
      <c r="C11014" s="50" t="s">
        <v>11808</v>
      </c>
      <c r="D11014" s="51" t="s">
        <v>2418</v>
      </c>
      <c r="E11014" s="52">
        <v>0.73</v>
      </c>
      <c r="F11014" s="172">
        <f t="shared" si="186"/>
        <v>0.73</v>
      </c>
    </row>
    <row r="11015" spans="1:6" s="45" customFormat="1" ht="14.25">
      <c r="A11015" s="230">
        <v>5914635</v>
      </c>
      <c r="B11015" s="22" t="s">
        <v>31</v>
      </c>
      <c r="C11015" s="50" t="s">
        <v>11809</v>
      </c>
      <c r="D11015" s="51" t="s">
        <v>2418</v>
      </c>
      <c r="E11015" s="52">
        <v>1.1100000000000001</v>
      </c>
      <c r="F11015" s="172">
        <f t="shared" si="186"/>
        <v>1.1100000000000001</v>
      </c>
    </row>
    <row r="11016" spans="1:6" s="45" customFormat="1" ht="14.25">
      <c r="A11016" s="230">
        <v>5914636</v>
      </c>
      <c r="B11016" s="22" t="s">
        <v>31</v>
      </c>
      <c r="C11016" s="50" t="s">
        <v>11810</v>
      </c>
      <c r="D11016" s="51" t="s">
        <v>2418</v>
      </c>
      <c r="E11016" s="52">
        <v>0.88</v>
      </c>
      <c r="F11016" s="172">
        <f t="shared" si="186"/>
        <v>0.88</v>
      </c>
    </row>
    <row r="11017" spans="1:6" s="45" customFormat="1" ht="14.25">
      <c r="A11017" s="230">
        <v>5914637</v>
      </c>
      <c r="B11017" s="22" t="s">
        <v>31</v>
      </c>
      <c r="C11017" s="50" t="s">
        <v>11811</v>
      </c>
      <c r="D11017" s="51" t="s">
        <v>2418</v>
      </c>
      <c r="E11017" s="52">
        <v>0.72</v>
      </c>
      <c r="F11017" s="172">
        <f t="shared" si="186"/>
        <v>0.72</v>
      </c>
    </row>
    <row r="11018" spans="1:6" s="45" customFormat="1" ht="14.25">
      <c r="A11018" s="230">
        <v>5914638</v>
      </c>
      <c r="B11018" s="22" t="s">
        <v>31</v>
      </c>
      <c r="C11018" s="50" t="s">
        <v>11812</v>
      </c>
      <c r="D11018" s="51" t="s">
        <v>2418</v>
      </c>
      <c r="E11018" s="52">
        <v>0.87</v>
      </c>
      <c r="F11018" s="172">
        <f t="shared" si="186"/>
        <v>0.87</v>
      </c>
    </row>
    <row r="11019" spans="1:6" s="45" customFormat="1" ht="14.25">
      <c r="A11019" s="230">
        <v>5914639</v>
      </c>
      <c r="B11019" s="22" t="s">
        <v>31</v>
      </c>
      <c r="C11019" s="50" t="s">
        <v>11813</v>
      </c>
      <c r="D11019" s="51" t="s">
        <v>2418</v>
      </c>
      <c r="E11019" s="52">
        <v>0.69</v>
      </c>
      <c r="F11019" s="172">
        <f t="shared" si="186"/>
        <v>0.69</v>
      </c>
    </row>
    <row r="11020" spans="1:6" s="45" customFormat="1" ht="14.25">
      <c r="A11020" s="230">
        <v>5914640</v>
      </c>
      <c r="B11020" s="22" t="s">
        <v>31</v>
      </c>
      <c r="C11020" s="50" t="s">
        <v>11814</v>
      </c>
      <c r="D11020" s="51" t="s">
        <v>2418</v>
      </c>
      <c r="E11020" s="52">
        <v>0.56000000000000005</v>
      </c>
      <c r="F11020" s="172">
        <f t="shared" si="186"/>
        <v>0.56000000000000005</v>
      </c>
    </row>
    <row r="11021" spans="1:6" s="45" customFormat="1" ht="14.25">
      <c r="A11021" s="230">
        <v>5915466</v>
      </c>
      <c r="B11021" s="22" t="s">
        <v>31</v>
      </c>
      <c r="C11021" s="50" t="s">
        <v>11815</v>
      </c>
      <c r="D11021" s="51" t="s">
        <v>2418</v>
      </c>
      <c r="E11021" s="52">
        <v>1.97</v>
      </c>
      <c r="F11021" s="172">
        <f t="shared" si="186"/>
        <v>1.97</v>
      </c>
    </row>
    <row r="11022" spans="1:6" s="45" customFormat="1" ht="14.25">
      <c r="A11022" s="230">
        <v>5915467</v>
      </c>
      <c r="B11022" s="22" t="s">
        <v>31</v>
      </c>
      <c r="C11022" s="50" t="s">
        <v>11816</v>
      </c>
      <c r="D11022" s="51" t="s">
        <v>2418</v>
      </c>
      <c r="E11022" s="52">
        <v>1.58</v>
      </c>
      <c r="F11022" s="172">
        <f t="shared" si="186"/>
        <v>1.58</v>
      </c>
    </row>
    <row r="11023" spans="1:6" s="45" customFormat="1" ht="14.25">
      <c r="A11023" s="230">
        <v>5915468</v>
      </c>
      <c r="B11023" s="22" t="s">
        <v>31</v>
      </c>
      <c r="C11023" s="50" t="s">
        <v>11817</v>
      </c>
      <c r="D11023" s="51" t="s">
        <v>2418</v>
      </c>
      <c r="E11023" s="52">
        <v>1.28</v>
      </c>
      <c r="F11023" s="172">
        <f t="shared" si="186"/>
        <v>1.28</v>
      </c>
    </row>
    <row r="11024" spans="1:6" s="45" customFormat="1" ht="14.25">
      <c r="A11024" s="230">
        <v>5914617</v>
      </c>
      <c r="B11024" s="22" t="s">
        <v>31</v>
      </c>
      <c r="C11024" s="50" t="s">
        <v>11818</v>
      </c>
      <c r="D11024" s="51" t="s">
        <v>2418</v>
      </c>
      <c r="E11024" s="52">
        <v>1.53</v>
      </c>
      <c r="F11024" s="172">
        <f t="shared" si="186"/>
        <v>1.53</v>
      </c>
    </row>
    <row r="11025" spans="1:6" s="45" customFormat="1" ht="14.25">
      <c r="A11025" s="230">
        <v>5914618</v>
      </c>
      <c r="B11025" s="22" t="s">
        <v>31</v>
      </c>
      <c r="C11025" s="50" t="s">
        <v>11819</v>
      </c>
      <c r="D11025" s="51" t="s">
        <v>2418</v>
      </c>
      <c r="E11025" s="52">
        <v>1.22</v>
      </c>
      <c r="F11025" s="172">
        <f t="shared" si="186"/>
        <v>1.22</v>
      </c>
    </row>
    <row r="11026" spans="1:6" s="45" customFormat="1" ht="14.25">
      <c r="A11026" s="230">
        <v>5914619</v>
      </c>
      <c r="B11026" s="22" t="s">
        <v>31</v>
      </c>
      <c r="C11026" s="50" t="s">
        <v>11820</v>
      </c>
      <c r="D11026" s="51" t="s">
        <v>2418</v>
      </c>
      <c r="E11026" s="52">
        <v>0.99</v>
      </c>
      <c r="F11026" s="172">
        <f t="shared" si="186"/>
        <v>0.99</v>
      </c>
    </row>
    <row r="11027" spans="1:6" s="45" customFormat="1" ht="14.25">
      <c r="A11027" s="230">
        <v>5915451</v>
      </c>
      <c r="B11027" s="22" t="s">
        <v>31</v>
      </c>
      <c r="C11027" s="50" t="s">
        <v>11821</v>
      </c>
      <c r="D11027" s="51" t="s">
        <v>2418</v>
      </c>
      <c r="E11027" s="52">
        <v>2.5299999999999998</v>
      </c>
      <c r="F11027" s="172">
        <f t="shared" si="186"/>
        <v>2.5299999999999998</v>
      </c>
    </row>
    <row r="11028" spans="1:6" s="45" customFormat="1" ht="14.25">
      <c r="A11028" s="230">
        <v>5915452</v>
      </c>
      <c r="B11028" s="22" t="s">
        <v>31</v>
      </c>
      <c r="C11028" s="50" t="s">
        <v>11822</v>
      </c>
      <c r="D11028" s="51" t="s">
        <v>2418</v>
      </c>
      <c r="E11028" s="52">
        <v>2.02</v>
      </c>
      <c r="F11028" s="172">
        <f t="shared" si="186"/>
        <v>2.02</v>
      </c>
    </row>
    <row r="11029" spans="1:6" s="45" customFormat="1" ht="14.25">
      <c r="A11029" s="230">
        <v>5915453</v>
      </c>
      <c r="B11029" s="22" t="s">
        <v>31</v>
      </c>
      <c r="C11029" s="50" t="s">
        <v>11823</v>
      </c>
      <c r="D11029" s="51" t="s">
        <v>2418</v>
      </c>
      <c r="E11029" s="52">
        <v>1.65</v>
      </c>
      <c r="F11029" s="172">
        <f t="shared" si="186"/>
        <v>1.65</v>
      </c>
    </row>
    <row r="11030" spans="1:6" s="45" customFormat="1" ht="14.25">
      <c r="A11030" s="230">
        <v>5915448</v>
      </c>
      <c r="B11030" s="22" t="s">
        <v>31</v>
      </c>
      <c r="C11030" s="50" t="s">
        <v>11824</v>
      </c>
      <c r="D11030" s="51" t="s">
        <v>2418</v>
      </c>
      <c r="E11030" s="52">
        <v>1.94</v>
      </c>
      <c r="F11030" s="172">
        <f t="shared" si="186"/>
        <v>1.94</v>
      </c>
    </row>
    <row r="11031" spans="1:6" s="45" customFormat="1" ht="14.25">
      <c r="A11031" s="230">
        <v>5915449</v>
      </c>
      <c r="B11031" s="22" t="s">
        <v>31</v>
      </c>
      <c r="C11031" s="50" t="s">
        <v>11825</v>
      </c>
      <c r="D11031" s="51" t="s">
        <v>2418</v>
      </c>
      <c r="E11031" s="52">
        <v>1.55</v>
      </c>
      <c r="F11031" s="172">
        <f t="shared" si="186"/>
        <v>1.55</v>
      </c>
    </row>
    <row r="11032" spans="1:6" s="45" customFormat="1" ht="14.25">
      <c r="A11032" s="230">
        <v>5915450</v>
      </c>
      <c r="B11032" s="22" t="s">
        <v>31</v>
      </c>
      <c r="C11032" s="50" t="s">
        <v>11826</v>
      </c>
      <c r="D11032" s="51" t="s">
        <v>2418</v>
      </c>
      <c r="E11032" s="52">
        <v>1.27</v>
      </c>
      <c r="F11032" s="172">
        <f t="shared" si="186"/>
        <v>1.27</v>
      </c>
    </row>
    <row r="11033" spans="1:6" s="45" customFormat="1" ht="14.25">
      <c r="A11033" s="230">
        <v>5901641</v>
      </c>
      <c r="B11033" s="22" t="s">
        <v>31</v>
      </c>
      <c r="C11033" s="50" t="s">
        <v>11827</v>
      </c>
      <c r="D11033" s="51" t="s">
        <v>2454</v>
      </c>
      <c r="E11033" s="52">
        <v>1.06</v>
      </c>
      <c r="F11033" s="172">
        <f t="shared" si="186"/>
        <v>1.06</v>
      </c>
    </row>
    <row r="11034" spans="1:6" s="45" customFormat="1" ht="14.25">
      <c r="A11034" s="230">
        <v>5901642</v>
      </c>
      <c r="B11034" s="22" t="s">
        <v>31</v>
      </c>
      <c r="C11034" s="50" t="s">
        <v>11828</v>
      </c>
      <c r="D11034" s="51" t="s">
        <v>2454</v>
      </c>
      <c r="E11034" s="52">
        <v>0.3</v>
      </c>
      <c r="F11034" s="172">
        <f t="shared" si="186"/>
        <v>0.3</v>
      </c>
    </row>
    <row r="11035" spans="1:6" s="45" customFormat="1" ht="14.25">
      <c r="A11035" s="230">
        <v>5901643</v>
      </c>
      <c r="B11035" s="22" t="s">
        <v>31</v>
      </c>
      <c r="C11035" s="50" t="s">
        <v>11829</v>
      </c>
      <c r="D11035" s="51" t="s">
        <v>2454</v>
      </c>
      <c r="E11035" s="52">
        <v>0.28000000000000003</v>
      </c>
      <c r="F11035" s="172">
        <f t="shared" si="186"/>
        <v>0.28000000000000003</v>
      </c>
    </row>
    <row r="11036" spans="1:6" s="45" customFormat="1" ht="14.25">
      <c r="A11036" s="230">
        <v>5901644</v>
      </c>
      <c r="B11036" s="22" t="s">
        <v>31</v>
      </c>
      <c r="C11036" s="50" t="s">
        <v>11830</v>
      </c>
      <c r="D11036" s="51" t="s">
        <v>2454</v>
      </c>
      <c r="E11036" s="52">
        <v>0.65</v>
      </c>
      <c r="F11036" s="172">
        <f t="shared" si="186"/>
        <v>0.65</v>
      </c>
    </row>
    <row r="11037" spans="1:6" s="45" customFormat="1" ht="14.25">
      <c r="A11037" s="230">
        <v>5901645</v>
      </c>
      <c r="B11037" s="22" t="s">
        <v>31</v>
      </c>
      <c r="C11037" s="50" t="s">
        <v>11831</v>
      </c>
      <c r="D11037" s="51" t="s">
        <v>2454</v>
      </c>
      <c r="E11037" s="52">
        <v>0.27</v>
      </c>
      <c r="F11037" s="172">
        <f t="shared" si="186"/>
        <v>0.27</v>
      </c>
    </row>
    <row r="11038" spans="1:6" s="45" customFormat="1" ht="14.25">
      <c r="A11038" s="230">
        <v>5901646</v>
      </c>
      <c r="B11038" s="22" t="s">
        <v>31</v>
      </c>
      <c r="C11038" s="50" t="s">
        <v>11832</v>
      </c>
      <c r="D11038" s="51" t="s">
        <v>2454</v>
      </c>
      <c r="E11038" s="52">
        <v>0.52</v>
      </c>
      <c r="F11038" s="172">
        <f t="shared" si="186"/>
        <v>0.52</v>
      </c>
    </row>
    <row r="11039" spans="1:6" s="45" customFormat="1" ht="14.25">
      <c r="A11039" s="230">
        <v>5901647</v>
      </c>
      <c r="B11039" s="22" t="s">
        <v>31</v>
      </c>
      <c r="C11039" s="50" t="s">
        <v>11833</v>
      </c>
      <c r="D11039" s="51" t="s">
        <v>2454</v>
      </c>
      <c r="E11039" s="52">
        <v>0.46</v>
      </c>
      <c r="F11039" s="172">
        <f t="shared" si="186"/>
        <v>0.46</v>
      </c>
    </row>
    <row r="11040" spans="1:6" s="45" customFormat="1" ht="14.25">
      <c r="A11040" s="230">
        <v>5901648</v>
      </c>
      <c r="B11040" s="22" t="s">
        <v>31</v>
      </c>
      <c r="C11040" s="50" t="s">
        <v>11834</v>
      </c>
      <c r="D11040" s="51" t="s">
        <v>2454</v>
      </c>
      <c r="E11040" s="52">
        <v>0.4</v>
      </c>
      <c r="F11040" s="172">
        <f t="shared" si="186"/>
        <v>0.4</v>
      </c>
    </row>
    <row r="11041" spans="1:6" s="45" customFormat="1" ht="14.25">
      <c r="A11041" s="230">
        <v>5901649</v>
      </c>
      <c r="B11041" s="22" t="s">
        <v>31</v>
      </c>
      <c r="C11041" s="50" t="s">
        <v>11835</v>
      </c>
      <c r="D11041" s="51" t="s">
        <v>2454</v>
      </c>
      <c r="E11041" s="52">
        <v>1.51</v>
      </c>
      <c r="F11041" s="172">
        <f t="shared" si="186"/>
        <v>1.51</v>
      </c>
    </row>
    <row r="11042" spans="1:6" s="45" customFormat="1" ht="14.25">
      <c r="A11042" s="230">
        <v>5901650</v>
      </c>
      <c r="B11042" s="22" t="s">
        <v>31</v>
      </c>
      <c r="C11042" s="50" t="s">
        <v>11836</v>
      </c>
      <c r="D11042" s="51" t="s">
        <v>2454</v>
      </c>
      <c r="E11042" s="52">
        <v>1.03</v>
      </c>
      <c r="F11042" s="172">
        <f t="shared" si="186"/>
        <v>1.03</v>
      </c>
    </row>
    <row r="11043" spans="1:6" s="45" customFormat="1" ht="14.25">
      <c r="A11043" s="230">
        <v>5901651</v>
      </c>
      <c r="B11043" s="22" t="s">
        <v>31</v>
      </c>
      <c r="C11043" s="50" t="s">
        <v>11837</v>
      </c>
      <c r="D11043" s="51" t="s">
        <v>2454</v>
      </c>
      <c r="E11043" s="52">
        <v>0.28999999999999998</v>
      </c>
      <c r="F11043" s="172">
        <f t="shared" si="186"/>
        <v>0.28999999999999998</v>
      </c>
    </row>
    <row r="11044" spans="1:6" s="45" customFormat="1" ht="14.25">
      <c r="A11044" s="230">
        <v>5901652</v>
      </c>
      <c r="B11044" s="22" t="s">
        <v>31</v>
      </c>
      <c r="C11044" s="50" t="s">
        <v>11838</v>
      </c>
      <c r="D11044" s="51" t="s">
        <v>2454</v>
      </c>
      <c r="E11044" s="52">
        <v>0.27</v>
      </c>
      <c r="F11044" s="172">
        <f t="shared" si="186"/>
        <v>0.27</v>
      </c>
    </row>
    <row r="11045" spans="1:6" s="45" customFormat="1" ht="14.25">
      <c r="A11045" s="230">
        <v>5901653</v>
      </c>
      <c r="B11045" s="22" t="s">
        <v>31</v>
      </c>
      <c r="C11045" s="50" t="s">
        <v>11839</v>
      </c>
      <c r="D11045" s="51" t="s">
        <v>2454</v>
      </c>
      <c r="E11045" s="52">
        <v>0.63</v>
      </c>
      <c r="F11045" s="172">
        <f t="shared" si="186"/>
        <v>0.63</v>
      </c>
    </row>
    <row r="11046" spans="1:6" s="45" customFormat="1" ht="14.25">
      <c r="A11046" s="230">
        <v>5901654</v>
      </c>
      <c r="B11046" s="22" t="s">
        <v>31</v>
      </c>
      <c r="C11046" s="50" t="s">
        <v>11840</v>
      </c>
      <c r="D11046" s="51" t="s">
        <v>2454</v>
      </c>
      <c r="E11046" s="52">
        <v>0.27</v>
      </c>
      <c r="F11046" s="172">
        <f t="shared" si="186"/>
        <v>0.27</v>
      </c>
    </row>
    <row r="11047" spans="1:6" s="45" customFormat="1" ht="14.25">
      <c r="A11047" s="230">
        <v>5901655</v>
      </c>
      <c r="B11047" s="22" t="s">
        <v>31</v>
      </c>
      <c r="C11047" s="50" t="s">
        <v>11841</v>
      </c>
      <c r="D11047" s="51" t="s">
        <v>2454</v>
      </c>
      <c r="E11047" s="52">
        <v>0.51</v>
      </c>
      <c r="F11047" s="172">
        <f t="shared" si="186"/>
        <v>0.51</v>
      </c>
    </row>
    <row r="11048" spans="1:6" s="45" customFormat="1" ht="14.25">
      <c r="A11048" s="230">
        <v>5901656</v>
      </c>
      <c r="B11048" s="22" t="s">
        <v>31</v>
      </c>
      <c r="C11048" s="50" t="s">
        <v>11842</v>
      </c>
      <c r="D11048" s="51" t="s">
        <v>2454</v>
      </c>
      <c r="E11048" s="52">
        <v>0.45</v>
      </c>
      <c r="F11048" s="172">
        <f t="shared" si="186"/>
        <v>0.45</v>
      </c>
    </row>
    <row r="11049" spans="1:6" s="45" customFormat="1" ht="14.25">
      <c r="A11049" s="230">
        <v>5901657</v>
      </c>
      <c r="B11049" s="22" t="s">
        <v>31</v>
      </c>
      <c r="C11049" s="50" t="s">
        <v>11843</v>
      </c>
      <c r="D11049" s="51" t="s">
        <v>2454</v>
      </c>
      <c r="E11049" s="52">
        <v>0.39</v>
      </c>
      <c r="F11049" s="172">
        <f t="shared" si="186"/>
        <v>0.39</v>
      </c>
    </row>
    <row r="11050" spans="1:6" s="45" customFormat="1" ht="14.25">
      <c r="A11050" s="230">
        <v>5901658</v>
      </c>
      <c r="B11050" s="22" t="s">
        <v>31</v>
      </c>
      <c r="C11050" s="50" t="s">
        <v>11844</v>
      </c>
      <c r="D11050" s="51" t="s">
        <v>2454</v>
      </c>
      <c r="E11050" s="52">
        <v>1.48</v>
      </c>
      <c r="F11050" s="172">
        <f t="shared" si="186"/>
        <v>1.48</v>
      </c>
    </row>
    <row r="11051" spans="1:6" s="45" customFormat="1" ht="14.25">
      <c r="A11051" s="230">
        <v>5901659</v>
      </c>
      <c r="B11051" s="22" t="s">
        <v>31</v>
      </c>
      <c r="C11051" s="50" t="s">
        <v>11845</v>
      </c>
      <c r="D11051" s="51" t="s">
        <v>2454</v>
      </c>
      <c r="E11051" s="52">
        <v>1.04</v>
      </c>
      <c r="F11051" s="172">
        <f t="shared" si="186"/>
        <v>1.04</v>
      </c>
    </row>
    <row r="11052" spans="1:6" s="45" customFormat="1" ht="14.25">
      <c r="A11052" s="230">
        <v>5901660</v>
      </c>
      <c r="B11052" s="22" t="s">
        <v>31</v>
      </c>
      <c r="C11052" s="50" t="s">
        <v>11846</v>
      </c>
      <c r="D11052" s="51" t="s">
        <v>2454</v>
      </c>
      <c r="E11052" s="52">
        <v>0.28999999999999998</v>
      </c>
      <c r="F11052" s="172">
        <f t="shared" si="186"/>
        <v>0.28999999999999998</v>
      </c>
    </row>
    <row r="11053" spans="1:6" s="45" customFormat="1" ht="14.25">
      <c r="A11053" s="230">
        <v>5901661</v>
      </c>
      <c r="B11053" s="22" t="s">
        <v>31</v>
      </c>
      <c r="C11053" s="50" t="s">
        <v>11847</v>
      </c>
      <c r="D11053" s="51" t="s">
        <v>2454</v>
      </c>
      <c r="E11053" s="52">
        <v>0.28000000000000003</v>
      </c>
      <c r="F11053" s="172">
        <f t="shared" si="186"/>
        <v>0.28000000000000003</v>
      </c>
    </row>
    <row r="11054" spans="1:6" s="45" customFormat="1" ht="14.25">
      <c r="A11054" s="230">
        <v>5901662</v>
      </c>
      <c r="B11054" s="22" t="s">
        <v>31</v>
      </c>
      <c r="C11054" s="50" t="s">
        <v>11848</v>
      </c>
      <c r="D11054" s="51" t="s">
        <v>2454</v>
      </c>
      <c r="E11054" s="52">
        <v>0.64</v>
      </c>
      <c r="F11054" s="172">
        <f t="shared" si="186"/>
        <v>0.64</v>
      </c>
    </row>
    <row r="11055" spans="1:6" s="45" customFormat="1" ht="14.25">
      <c r="A11055" s="230">
        <v>5901663</v>
      </c>
      <c r="B11055" s="22" t="s">
        <v>31</v>
      </c>
      <c r="C11055" s="50" t="s">
        <v>11849</v>
      </c>
      <c r="D11055" s="51" t="s">
        <v>2454</v>
      </c>
      <c r="E11055" s="52">
        <v>0.27</v>
      </c>
      <c r="F11055" s="172">
        <f t="shared" ref="F11055:F11118" si="187">E11055*$F$5038</f>
        <v>0.27</v>
      </c>
    </row>
    <row r="11056" spans="1:6" s="45" customFormat="1" ht="14.25">
      <c r="A11056" s="230">
        <v>5901664</v>
      </c>
      <c r="B11056" s="22" t="s">
        <v>31</v>
      </c>
      <c r="C11056" s="50" t="s">
        <v>11850</v>
      </c>
      <c r="D11056" s="51" t="s">
        <v>2454</v>
      </c>
      <c r="E11056" s="52">
        <v>0.51</v>
      </c>
      <c r="F11056" s="172">
        <f t="shared" si="187"/>
        <v>0.51</v>
      </c>
    </row>
    <row r="11057" spans="1:6" s="45" customFormat="1" ht="14.25">
      <c r="A11057" s="230">
        <v>5901665</v>
      </c>
      <c r="B11057" s="22" t="s">
        <v>31</v>
      </c>
      <c r="C11057" s="50" t="s">
        <v>11851</v>
      </c>
      <c r="D11057" s="51" t="s">
        <v>2454</v>
      </c>
      <c r="E11057" s="52">
        <v>0.45</v>
      </c>
      <c r="F11057" s="172">
        <f t="shared" si="187"/>
        <v>0.45</v>
      </c>
    </row>
    <row r="11058" spans="1:6" s="45" customFormat="1" ht="14.25">
      <c r="A11058" s="230">
        <v>5901666</v>
      </c>
      <c r="B11058" s="22" t="s">
        <v>31</v>
      </c>
      <c r="C11058" s="50" t="s">
        <v>11852</v>
      </c>
      <c r="D11058" s="51" t="s">
        <v>2454</v>
      </c>
      <c r="E11058" s="52">
        <v>0.4</v>
      </c>
      <c r="F11058" s="172">
        <f t="shared" si="187"/>
        <v>0.4</v>
      </c>
    </row>
    <row r="11059" spans="1:6" s="45" customFormat="1" ht="14.25">
      <c r="A11059" s="230">
        <v>5901667</v>
      </c>
      <c r="B11059" s="22" t="s">
        <v>31</v>
      </c>
      <c r="C11059" s="50" t="s">
        <v>11853</v>
      </c>
      <c r="D11059" s="51" t="s">
        <v>2454</v>
      </c>
      <c r="E11059" s="52">
        <v>1.49</v>
      </c>
      <c r="F11059" s="172">
        <f t="shared" si="187"/>
        <v>1.49</v>
      </c>
    </row>
    <row r="11060" spans="1:6" s="45" customFormat="1" ht="14.25">
      <c r="A11060" s="230">
        <v>5914511</v>
      </c>
      <c r="B11060" s="22" t="s">
        <v>31</v>
      </c>
      <c r="C11060" s="50" t="s">
        <v>11854</v>
      </c>
      <c r="D11060" s="51" t="s">
        <v>2418</v>
      </c>
      <c r="E11060" s="52">
        <v>0.27</v>
      </c>
      <c r="F11060" s="172">
        <f t="shared" si="187"/>
        <v>0.27</v>
      </c>
    </row>
    <row r="11061" spans="1:6" s="45" customFormat="1" ht="14.25">
      <c r="A11061" s="230">
        <v>5914510</v>
      </c>
      <c r="B11061" s="22" t="s">
        <v>31</v>
      </c>
      <c r="C11061" s="50" t="s">
        <v>11855</v>
      </c>
      <c r="D11061" s="51" t="s">
        <v>2418</v>
      </c>
      <c r="E11061" s="52">
        <v>0.24</v>
      </c>
      <c r="F11061" s="172">
        <f t="shared" si="187"/>
        <v>0.24</v>
      </c>
    </row>
    <row r="11062" spans="1:6" s="45" customFormat="1" ht="24">
      <c r="A11062" s="230">
        <v>5906597</v>
      </c>
      <c r="B11062" s="22" t="s">
        <v>31</v>
      </c>
      <c r="C11062" s="50" t="s">
        <v>11856</v>
      </c>
      <c r="D11062" s="51" t="s">
        <v>2455</v>
      </c>
      <c r="E11062" s="52">
        <v>12.72</v>
      </c>
      <c r="F11062" s="172">
        <f t="shared" si="187"/>
        <v>12.72</v>
      </c>
    </row>
    <row r="11063" spans="1:6" s="45" customFormat="1" ht="24">
      <c r="A11063" s="230">
        <v>5906598</v>
      </c>
      <c r="B11063" s="22" t="s">
        <v>31</v>
      </c>
      <c r="C11063" s="50" t="s">
        <v>11857</v>
      </c>
      <c r="D11063" s="51" t="s">
        <v>2455</v>
      </c>
      <c r="E11063" s="52">
        <v>10.17</v>
      </c>
      <c r="F11063" s="172">
        <f t="shared" si="187"/>
        <v>10.17</v>
      </c>
    </row>
    <row r="11064" spans="1:6" s="45" customFormat="1" ht="24">
      <c r="A11064" s="230">
        <v>5906599</v>
      </c>
      <c r="B11064" s="22" t="s">
        <v>31</v>
      </c>
      <c r="C11064" s="50" t="s">
        <v>11858</v>
      </c>
      <c r="D11064" s="51" t="s">
        <v>2455</v>
      </c>
      <c r="E11064" s="52">
        <v>8.2799999999999994</v>
      </c>
      <c r="F11064" s="172">
        <f t="shared" si="187"/>
        <v>8.2799999999999994</v>
      </c>
    </row>
    <row r="11065" spans="1:6" s="45" customFormat="1" ht="24">
      <c r="A11065" s="230">
        <v>5906594</v>
      </c>
      <c r="B11065" s="22" t="s">
        <v>31</v>
      </c>
      <c r="C11065" s="50" t="s">
        <v>11859</v>
      </c>
      <c r="D11065" s="51" t="s">
        <v>2455</v>
      </c>
      <c r="E11065" s="52">
        <v>8.48</v>
      </c>
      <c r="F11065" s="172">
        <f t="shared" si="187"/>
        <v>8.48</v>
      </c>
    </row>
    <row r="11066" spans="1:6" s="45" customFormat="1" ht="24">
      <c r="A11066" s="230">
        <v>5906595</v>
      </c>
      <c r="B11066" s="22" t="s">
        <v>31</v>
      </c>
      <c r="C11066" s="50" t="s">
        <v>11860</v>
      </c>
      <c r="D11066" s="51" t="s">
        <v>2455</v>
      </c>
      <c r="E11066" s="52">
        <v>6.78</v>
      </c>
      <c r="F11066" s="172">
        <f t="shared" si="187"/>
        <v>6.78</v>
      </c>
    </row>
    <row r="11067" spans="1:6" s="45" customFormat="1" ht="24">
      <c r="A11067" s="230">
        <v>5906596</v>
      </c>
      <c r="B11067" s="22" t="s">
        <v>31</v>
      </c>
      <c r="C11067" s="50" t="s">
        <v>11861</v>
      </c>
      <c r="D11067" s="51" t="s">
        <v>2455</v>
      </c>
      <c r="E11067" s="52">
        <v>5.52</v>
      </c>
      <c r="F11067" s="172">
        <f t="shared" si="187"/>
        <v>5.52</v>
      </c>
    </row>
    <row r="11068" spans="1:6" s="45" customFormat="1" ht="14.25">
      <c r="A11068" s="230">
        <v>5901668</v>
      </c>
      <c r="B11068" s="22" t="s">
        <v>31</v>
      </c>
      <c r="C11068" s="50" t="s">
        <v>11862</v>
      </c>
      <c r="D11068" s="51" t="s">
        <v>2454</v>
      </c>
      <c r="E11068" s="52">
        <v>1.06</v>
      </c>
      <c r="F11068" s="172">
        <f t="shared" si="187"/>
        <v>1.06</v>
      </c>
    </row>
    <row r="11069" spans="1:6" s="45" customFormat="1" ht="14.25">
      <c r="A11069" s="230">
        <v>5901669</v>
      </c>
      <c r="B11069" s="22" t="s">
        <v>31</v>
      </c>
      <c r="C11069" s="50" t="s">
        <v>11863</v>
      </c>
      <c r="D11069" s="51" t="s">
        <v>2454</v>
      </c>
      <c r="E11069" s="52">
        <v>0.3</v>
      </c>
      <c r="F11069" s="172">
        <f t="shared" si="187"/>
        <v>0.3</v>
      </c>
    </row>
    <row r="11070" spans="1:6" s="45" customFormat="1" ht="14.25">
      <c r="A11070" s="230">
        <v>5901670</v>
      </c>
      <c r="B11070" s="22" t="s">
        <v>31</v>
      </c>
      <c r="C11070" s="50" t="s">
        <v>11864</v>
      </c>
      <c r="D11070" s="51" t="s">
        <v>2454</v>
      </c>
      <c r="E11070" s="52">
        <v>0.28000000000000003</v>
      </c>
      <c r="F11070" s="172">
        <f t="shared" si="187"/>
        <v>0.28000000000000003</v>
      </c>
    </row>
    <row r="11071" spans="1:6" s="45" customFormat="1" ht="14.25">
      <c r="A11071" s="230">
        <v>5901671</v>
      </c>
      <c r="B11071" s="22" t="s">
        <v>31</v>
      </c>
      <c r="C11071" s="50" t="s">
        <v>11865</v>
      </c>
      <c r="D11071" s="51" t="s">
        <v>2454</v>
      </c>
      <c r="E11071" s="52">
        <v>0.65</v>
      </c>
      <c r="F11071" s="172">
        <f t="shared" si="187"/>
        <v>0.65</v>
      </c>
    </row>
    <row r="11072" spans="1:6" s="45" customFormat="1" ht="14.25">
      <c r="A11072" s="230">
        <v>5901672</v>
      </c>
      <c r="B11072" s="22" t="s">
        <v>31</v>
      </c>
      <c r="C11072" s="50" t="s">
        <v>11866</v>
      </c>
      <c r="D11072" s="51" t="s">
        <v>2454</v>
      </c>
      <c r="E11072" s="52">
        <v>0.28000000000000003</v>
      </c>
      <c r="F11072" s="172">
        <f t="shared" si="187"/>
        <v>0.28000000000000003</v>
      </c>
    </row>
    <row r="11073" spans="1:6" s="45" customFormat="1" ht="14.25">
      <c r="A11073" s="230">
        <v>5901673</v>
      </c>
      <c r="B11073" s="22" t="s">
        <v>31</v>
      </c>
      <c r="C11073" s="50" t="s">
        <v>11867</v>
      </c>
      <c r="D11073" s="51" t="s">
        <v>2454</v>
      </c>
      <c r="E11073" s="52">
        <v>0.53</v>
      </c>
      <c r="F11073" s="172">
        <f t="shared" si="187"/>
        <v>0.53</v>
      </c>
    </row>
    <row r="11074" spans="1:6" s="45" customFormat="1" ht="14.25">
      <c r="A11074" s="230">
        <v>5901674</v>
      </c>
      <c r="B11074" s="22" t="s">
        <v>31</v>
      </c>
      <c r="C11074" s="50" t="s">
        <v>11868</v>
      </c>
      <c r="D11074" s="51" t="s">
        <v>2454</v>
      </c>
      <c r="E11074" s="52">
        <v>0.46</v>
      </c>
      <c r="F11074" s="172">
        <f t="shared" si="187"/>
        <v>0.46</v>
      </c>
    </row>
    <row r="11075" spans="1:6" s="45" customFormat="1" ht="14.25">
      <c r="A11075" s="230">
        <v>5901675</v>
      </c>
      <c r="B11075" s="22" t="s">
        <v>31</v>
      </c>
      <c r="C11075" s="50" t="s">
        <v>11869</v>
      </c>
      <c r="D11075" s="51" t="s">
        <v>2454</v>
      </c>
      <c r="E11075" s="52">
        <v>0.41</v>
      </c>
      <c r="F11075" s="172">
        <f t="shared" si="187"/>
        <v>0.41</v>
      </c>
    </row>
    <row r="11076" spans="1:6" s="45" customFormat="1" ht="14.25">
      <c r="A11076" s="230">
        <v>5901676</v>
      </c>
      <c r="B11076" s="22" t="s">
        <v>31</v>
      </c>
      <c r="C11076" s="50" t="s">
        <v>11870</v>
      </c>
      <c r="D11076" s="51" t="s">
        <v>2454</v>
      </c>
      <c r="E11076" s="52">
        <v>1.53</v>
      </c>
      <c r="F11076" s="172">
        <f t="shared" si="187"/>
        <v>1.53</v>
      </c>
    </row>
    <row r="11077" spans="1:6" s="45" customFormat="1" ht="14.25">
      <c r="A11077" s="230">
        <v>5901677</v>
      </c>
      <c r="B11077" s="22" t="s">
        <v>31</v>
      </c>
      <c r="C11077" s="50" t="s">
        <v>11871</v>
      </c>
      <c r="D11077" s="51" t="s">
        <v>2454</v>
      </c>
      <c r="E11077" s="52">
        <v>1.04</v>
      </c>
      <c r="F11077" s="172">
        <f t="shared" si="187"/>
        <v>1.04</v>
      </c>
    </row>
    <row r="11078" spans="1:6" s="45" customFormat="1" ht="14.25">
      <c r="A11078" s="230">
        <v>5901678</v>
      </c>
      <c r="B11078" s="22" t="s">
        <v>31</v>
      </c>
      <c r="C11078" s="50" t="s">
        <v>11872</v>
      </c>
      <c r="D11078" s="51" t="s">
        <v>2454</v>
      </c>
      <c r="E11078" s="52">
        <v>0.3</v>
      </c>
      <c r="F11078" s="172">
        <f t="shared" si="187"/>
        <v>0.3</v>
      </c>
    </row>
    <row r="11079" spans="1:6" s="45" customFormat="1" ht="14.25">
      <c r="A11079" s="230">
        <v>5901679</v>
      </c>
      <c r="B11079" s="22" t="s">
        <v>31</v>
      </c>
      <c r="C11079" s="50" t="s">
        <v>11873</v>
      </c>
      <c r="D11079" s="51" t="s">
        <v>2454</v>
      </c>
      <c r="E11079" s="52">
        <v>0.28000000000000003</v>
      </c>
      <c r="F11079" s="172">
        <f t="shared" si="187"/>
        <v>0.28000000000000003</v>
      </c>
    </row>
    <row r="11080" spans="1:6" s="45" customFormat="1" ht="14.25">
      <c r="A11080" s="230">
        <v>5901680</v>
      </c>
      <c r="B11080" s="22" t="s">
        <v>31</v>
      </c>
      <c r="C11080" s="50" t="s">
        <v>11874</v>
      </c>
      <c r="D11080" s="51" t="s">
        <v>2454</v>
      </c>
      <c r="E11080" s="52">
        <v>0.64</v>
      </c>
      <c r="F11080" s="172">
        <f t="shared" si="187"/>
        <v>0.64</v>
      </c>
    </row>
    <row r="11081" spans="1:6" s="45" customFormat="1" ht="14.25">
      <c r="A11081" s="230">
        <v>5901681</v>
      </c>
      <c r="B11081" s="22" t="s">
        <v>31</v>
      </c>
      <c r="C11081" s="50" t="s">
        <v>11875</v>
      </c>
      <c r="D11081" s="51" t="s">
        <v>2454</v>
      </c>
      <c r="E11081" s="52">
        <v>0.27</v>
      </c>
      <c r="F11081" s="172">
        <f t="shared" si="187"/>
        <v>0.27</v>
      </c>
    </row>
    <row r="11082" spans="1:6" s="45" customFormat="1" ht="14.25">
      <c r="A11082" s="230">
        <v>5901682</v>
      </c>
      <c r="B11082" s="22" t="s">
        <v>31</v>
      </c>
      <c r="C11082" s="50" t="s">
        <v>11876</v>
      </c>
      <c r="D11082" s="51" t="s">
        <v>2454</v>
      </c>
      <c r="E11082" s="52">
        <v>0.52</v>
      </c>
      <c r="F11082" s="172">
        <f t="shared" si="187"/>
        <v>0.52</v>
      </c>
    </row>
    <row r="11083" spans="1:6" s="45" customFormat="1" ht="14.25">
      <c r="A11083" s="230">
        <v>5901683</v>
      </c>
      <c r="B11083" s="22" t="s">
        <v>31</v>
      </c>
      <c r="C11083" s="50" t="s">
        <v>11877</v>
      </c>
      <c r="D11083" s="51" t="s">
        <v>2454</v>
      </c>
      <c r="E11083" s="52">
        <v>0.45</v>
      </c>
      <c r="F11083" s="172">
        <f t="shared" si="187"/>
        <v>0.45</v>
      </c>
    </row>
    <row r="11084" spans="1:6" s="45" customFormat="1" ht="14.25">
      <c r="A11084" s="230">
        <v>5901684</v>
      </c>
      <c r="B11084" s="22" t="s">
        <v>31</v>
      </c>
      <c r="C11084" s="50" t="s">
        <v>11878</v>
      </c>
      <c r="D11084" s="51" t="s">
        <v>2454</v>
      </c>
      <c r="E11084" s="52">
        <v>0.4</v>
      </c>
      <c r="F11084" s="172">
        <f t="shared" si="187"/>
        <v>0.4</v>
      </c>
    </row>
    <row r="11085" spans="1:6" s="45" customFormat="1" ht="14.25">
      <c r="A11085" s="230">
        <v>5901685</v>
      </c>
      <c r="B11085" s="22" t="s">
        <v>31</v>
      </c>
      <c r="C11085" s="50" t="s">
        <v>11879</v>
      </c>
      <c r="D11085" s="51" t="s">
        <v>2454</v>
      </c>
      <c r="E11085" s="52">
        <v>1.5</v>
      </c>
      <c r="F11085" s="172">
        <f t="shared" si="187"/>
        <v>1.5</v>
      </c>
    </row>
    <row r="11086" spans="1:6" s="45" customFormat="1" ht="14.25">
      <c r="A11086" s="230">
        <v>5914360</v>
      </c>
      <c r="B11086" s="22" t="s">
        <v>31</v>
      </c>
      <c r="C11086" s="50" t="s">
        <v>11880</v>
      </c>
      <c r="D11086" s="51" t="s">
        <v>2418</v>
      </c>
      <c r="E11086" s="52">
        <v>1.1499999999999999</v>
      </c>
      <c r="F11086" s="172">
        <f t="shared" si="187"/>
        <v>1.1499999999999999</v>
      </c>
    </row>
    <row r="11087" spans="1:6" s="45" customFormat="1" ht="14.25">
      <c r="A11087" s="230">
        <v>5914361</v>
      </c>
      <c r="B11087" s="22" t="s">
        <v>31</v>
      </c>
      <c r="C11087" s="50" t="s">
        <v>11881</v>
      </c>
      <c r="D11087" s="51" t="s">
        <v>2418</v>
      </c>
      <c r="E11087" s="52">
        <v>0.92</v>
      </c>
      <c r="F11087" s="172">
        <f t="shared" si="187"/>
        <v>0.92</v>
      </c>
    </row>
    <row r="11088" spans="1:6" s="45" customFormat="1" ht="14.25">
      <c r="A11088" s="230">
        <v>5914362</v>
      </c>
      <c r="B11088" s="22" t="s">
        <v>31</v>
      </c>
      <c r="C11088" s="50" t="s">
        <v>11882</v>
      </c>
      <c r="D11088" s="51" t="s">
        <v>2418</v>
      </c>
      <c r="E11088" s="52">
        <v>0.75</v>
      </c>
      <c r="F11088" s="172">
        <f t="shared" si="187"/>
        <v>0.75</v>
      </c>
    </row>
    <row r="11089" spans="1:6" s="45" customFormat="1" ht="14.25">
      <c r="A11089" s="230">
        <v>5914364</v>
      </c>
      <c r="B11089" s="22" t="s">
        <v>31</v>
      </c>
      <c r="C11089" s="50" t="s">
        <v>11883</v>
      </c>
      <c r="D11089" s="51" t="s">
        <v>2418</v>
      </c>
      <c r="E11089" s="52">
        <v>0.89</v>
      </c>
      <c r="F11089" s="172">
        <f t="shared" si="187"/>
        <v>0.89</v>
      </c>
    </row>
    <row r="11090" spans="1:6" s="45" customFormat="1" ht="14.25">
      <c r="A11090" s="230">
        <v>5914365</v>
      </c>
      <c r="B11090" s="22" t="s">
        <v>31</v>
      </c>
      <c r="C11090" s="50" t="s">
        <v>11884</v>
      </c>
      <c r="D11090" s="51" t="s">
        <v>2418</v>
      </c>
      <c r="E11090" s="52">
        <v>0.71</v>
      </c>
      <c r="F11090" s="172">
        <f t="shared" si="187"/>
        <v>0.71</v>
      </c>
    </row>
    <row r="11091" spans="1:6" s="45" customFormat="1" ht="14.25">
      <c r="A11091" s="230">
        <v>5914366</v>
      </c>
      <c r="B11091" s="22" t="s">
        <v>31</v>
      </c>
      <c r="C11091" s="50" t="s">
        <v>11885</v>
      </c>
      <c r="D11091" s="51" t="s">
        <v>2418</v>
      </c>
      <c r="E11091" s="52">
        <v>0.57999999999999996</v>
      </c>
      <c r="F11091" s="172">
        <f t="shared" si="187"/>
        <v>0.57999999999999996</v>
      </c>
    </row>
    <row r="11092" spans="1:6" s="45" customFormat="1" ht="14.25">
      <c r="A11092" s="230">
        <v>5914315</v>
      </c>
      <c r="B11092" s="22" t="s">
        <v>31</v>
      </c>
      <c r="C11092" s="50" t="s">
        <v>11886</v>
      </c>
      <c r="D11092" s="51" t="s">
        <v>2418</v>
      </c>
      <c r="E11092" s="52">
        <v>1.1000000000000001</v>
      </c>
      <c r="F11092" s="172">
        <f t="shared" si="187"/>
        <v>1.1000000000000001</v>
      </c>
    </row>
    <row r="11093" spans="1:6" s="45" customFormat="1" ht="14.25">
      <c r="A11093" s="230">
        <v>5914330</v>
      </c>
      <c r="B11093" s="22" t="s">
        <v>31</v>
      </c>
      <c r="C11093" s="50" t="s">
        <v>11887</v>
      </c>
      <c r="D11093" s="51" t="s">
        <v>2418</v>
      </c>
      <c r="E11093" s="52">
        <v>0.88</v>
      </c>
      <c r="F11093" s="172">
        <f t="shared" si="187"/>
        <v>0.88</v>
      </c>
    </row>
    <row r="11094" spans="1:6" s="45" customFormat="1" ht="14.25">
      <c r="A11094" s="230">
        <v>5914345</v>
      </c>
      <c r="B11094" s="22" t="s">
        <v>31</v>
      </c>
      <c r="C11094" s="50" t="s">
        <v>11888</v>
      </c>
      <c r="D11094" s="51" t="s">
        <v>2418</v>
      </c>
      <c r="E11094" s="52">
        <v>0.72</v>
      </c>
      <c r="F11094" s="172">
        <f t="shared" si="187"/>
        <v>0.72</v>
      </c>
    </row>
    <row r="11095" spans="1:6" s="45" customFormat="1" ht="14.25">
      <c r="A11095" s="230">
        <v>5914367</v>
      </c>
      <c r="B11095" s="22" t="s">
        <v>31</v>
      </c>
      <c r="C11095" s="50" t="s">
        <v>11889</v>
      </c>
      <c r="D11095" s="51" t="s">
        <v>2418</v>
      </c>
      <c r="E11095" s="52">
        <v>1.67</v>
      </c>
      <c r="F11095" s="172">
        <f t="shared" si="187"/>
        <v>1.67</v>
      </c>
    </row>
    <row r="11096" spans="1:6" s="45" customFormat="1" ht="14.25">
      <c r="A11096" s="230">
        <v>5914368</v>
      </c>
      <c r="B11096" s="22" t="s">
        <v>31</v>
      </c>
      <c r="C11096" s="50" t="s">
        <v>11890</v>
      </c>
      <c r="D11096" s="51" t="s">
        <v>2418</v>
      </c>
      <c r="E11096" s="52">
        <v>1.34</v>
      </c>
      <c r="F11096" s="172">
        <f t="shared" si="187"/>
        <v>1.34</v>
      </c>
    </row>
    <row r="11097" spans="1:6" s="45" customFormat="1" ht="14.25">
      <c r="A11097" s="230">
        <v>5914369</v>
      </c>
      <c r="B11097" s="22" t="s">
        <v>31</v>
      </c>
      <c r="C11097" s="50" t="s">
        <v>11891</v>
      </c>
      <c r="D11097" s="51" t="s">
        <v>2418</v>
      </c>
      <c r="E11097" s="52">
        <v>1.0900000000000001</v>
      </c>
      <c r="F11097" s="172">
        <f t="shared" si="187"/>
        <v>1.0900000000000001</v>
      </c>
    </row>
    <row r="11098" spans="1:6" s="45" customFormat="1" ht="24">
      <c r="A11098" s="230">
        <v>5914489</v>
      </c>
      <c r="B11098" s="22" t="s">
        <v>31</v>
      </c>
      <c r="C11098" s="50" t="s">
        <v>11892</v>
      </c>
      <c r="D11098" s="51" t="s">
        <v>2418</v>
      </c>
      <c r="E11098" s="52">
        <v>0.25</v>
      </c>
      <c r="F11098" s="172">
        <f t="shared" si="187"/>
        <v>0.25</v>
      </c>
    </row>
    <row r="11099" spans="1:6" s="45" customFormat="1" ht="24">
      <c r="A11099" s="230">
        <v>5914491</v>
      </c>
      <c r="B11099" s="22" t="s">
        <v>31</v>
      </c>
      <c r="C11099" s="50" t="s">
        <v>11893</v>
      </c>
      <c r="D11099" s="51" t="s">
        <v>2418</v>
      </c>
      <c r="E11099" s="52">
        <v>0.28000000000000003</v>
      </c>
      <c r="F11099" s="172">
        <f t="shared" si="187"/>
        <v>0.28000000000000003</v>
      </c>
    </row>
    <row r="11100" spans="1:6" s="45" customFormat="1" ht="24">
      <c r="A11100" s="230">
        <v>5914490</v>
      </c>
      <c r="B11100" s="22" t="s">
        <v>31</v>
      </c>
      <c r="C11100" s="50" t="s">
        <v>11894</v>
      </c>
      <c r="D11100" s="51" t="s">
        <v>2418</v>
      </c>
      <c r="E11100" s="52">
        <v>0.25</v>
      </c>
      <c r="F11100" s="172">
        <f t="shared" si="187"/>
        <v>0.25</v>
      </c>
    </row>
    <row r="11101" spans="1:6" s="45" customFormat="1" ht="24">
      <c r="A11101" s="230">
        <v>5914495</v>
      </c>
      <c r="B11101" s="22" t="s">
        <v>31</v>
      </c>
      <c r="C11101" s="50" t="s">
        <v>11895</v>
      </c>
      <c r="D11101" s="51" t="s">
        <v>2418</v>
      </c>
      <c r="E11101" s="52">
        <v>1.62</v>
      </c>
      <c r="F11101" s="172">
        <f t="shared" si="187"/>
        <v>1.62</v>
      </c>
    </row>
    <row r="11102" spans="1:6" s="45" customFormat="1" ht="24">
      <c r="A11102" s="230">
        <v>5914494</v>
      </c>
      <c r="B11102" s="22" t="s">
        <v>31</v>
      </c>
      <c r="C11102" s="50" t="s">
        <v>11896</v>
      </c>
      <c r="D11102" s="51" t="s">
        <v>2418</v>
      </c>
      <c r="E11102" s="52">
        <v>3.55</v>
      </c>
      <c r="F11102" s="172">
        <f t="shared" si="187"/>
        <v>3.55</v>
      </c>
    </row>
    <row r="11103" spans="1:6" s="45" customFormat="1" ht="24">
      <c r="A11103" s="230">
        <v>5914487</v>
      </c>
      <c r="B11103" s="22" t="s">
        <v>31</v>
      </c>
      <c r="C11103" s="50" t="s">
        <v>11897</v>
      </c>
      <c r="D11103" s="51" t="s">
        <v>2418</v>
      </c>
      <c r="E11103" s="52">
        <v>0.25</v>
      </c>
      <c r="F11103" s="172">
        <f t="shared" si="187"/>
        <v>0.25</v>
      </c>
    </row>
    <row r="11104" spans="1:6" s="45" customFormat="1" ht="24">
      <c r="A11104" s="230">
        <v>5914488</v>
      </c>
      <c r="B11104" s="22" t="s">
        <v>31</v>
      </c>
      <c r="C11104" s="50" t="s">
        <v>11898</v>
      </c>
      <c r="D11104" s="51" t="s">
        <v>2418</v>
      </c>
      <c r="E11104" s="52">
        <v>0.28000000000000003</v>
      </c>
      <c r="F11104" s="172">
        <f t="shared" si="187"/>
        <v>0.28000000000000003</v>
      </c>
    </row>
    <row r="11105" spans="1:6" s="45" customFormat="1" ht="24">
      <c r="A11105" s="230">
        <v>5914493</v>
      </c>
      <c r="B11105" s="22" t="s">
        <v>31</v>
      </c>
      <c r="C11105" s="50" t="s">
        <v>11899</v>
      </c>
      <c r="D11105" s="51" t="s">
        <v>2418</v>
      </c>
      <c r="E11105" s="52">
        <v>5.98</v>
      </c>
      <c r="F11105" s="172">
        <f t="shared" si="187"/>
        <v>5.98</v>
      </c>
    </row>
    <row r="11106" spans="1:6" s="45" customFormat="1" ht="24">
      <c r="A11106" s="230">
        <v>5914492</v>
      </c>
      <c r="B11106" s="22" t="s">
        <v>31</v>
      </c>
      <c r="C11106" s="50" t="s">
        <v>11900</v>
      </c>
      <c r="D11106" s="51" t="s">
        <v>2418</v>
      </c>
      <c r="E11106" s="52">
        <v>14.14</v>
      </c>
      <c r="F11106" s="172">
        <f t="shared" si="187"/>
        <v>14.14</v>
      </c>
    </row>
    <row r="11107" spans="1:6" s="45" customFormat="1" ht="14.25">
      <c r="A11107" s="230">
        <v>5914482</v>
      </c>
      <c r="B11107" s="22" t="s">
        <v>31</v>
      </c>
      <c r="C11107" s="50" t="s">
        <v>11901</v>
      </c>
      <c r="D11107" s="51" t="s">
        <v>2418</v>
      </c>
      <c r="E11107" s="52">
        <v>0.63</v>
      </c>
      <c r="F11107" s="172">
        <f t="shared" si="187"/>
        <v>0.63</v>
      </c>
    </row>
    <row r="11108" spans="1:6" s="45" customFormat="1" ht="14.25">
      <c r="A11108" s="230">
        <v>5914483</v>
      </c>
      <c r="B11108" s="22" t="s">
        <v>31</v>
      </c>
      <c r="C11108" s="50" t="s">
        <v>11902</v>
      </c>
      <c r="D11108" s="51" t="s">
        <v>2418</v>
      </c>
      <c r="E11108" s="52">
        <v>0.46</v>
      </c>
      <c r="F11108" s="172">
        <f t="shared" si="187"/>
        <v>0.46</v>
      </c>
    </row>
    <row r="11109" spans="1:6" s="45" customFormat="1" ht="24">
      <c r="A11109" s="230">
        <v>5914480</v>
      </c>
      <c r="B11109" s="22" t="s">
        <v>31</v>
      </c>
      <c r="C11109" s="50" t="s">
        <v>11903</v>
      </c>
      <c r="D11109" s="51" t="s">
        <v>2418</v>
      </c>
      <c r="E11109" s="52">
        <v>0.66</v>
      </c>
      <c r="F11109" s="172">
        <f t="shared" si="187"/>
        <v>0.66</v>
      </c>
    </row>
    <row r="11110" spans="1:6" s="45" customFormat="1" ht="24">
      <c r="A11110" s="230">
        <v>5914481</v>
      </c>
      <c r="B11110" s="22" t="s">
        <v>31</v>
      </c>
      <c r="C11110" s="50" t="s">
        <v>11904</v>
      </c>
      <c r="D11110" s="51" t="s">
        <v>2418</v>
      </c>
      <c r="E11110" s="52">
        <v>0.43</v>
      </c>
      <c r="F11110" s="172">
        <f t="shared" si="187"/>
        <v>0.43</v>
      </c>
    </row>
    <row r="11111" spans="1:6" s="45" customFormat="1" ht="24">
      <c r="A11111" s="230">
        <v>5914485</v>
      </c>
      <c r="B11111" s="22" t="s">
        <v>31</v>
      </c>
      <c r="C11111" s="50" t="s">
        <v>11905</v>
      </c>
      <c r="D11111" s="51" t="s">
        <v>2418</v>
      </c>
      <c r="E11111" s="52">
        <v>4.1100000000000003</v>
      </c>
      <c r="F11111" s="172">
        <f t="shared" si="187"/>
        <v>4.1100000000000003</v>
      </c>
    </row>
    <row r="11112" spans="1:6" s="45" customFormat="1" ht="24">
      <c r="A11112" s="230">
        <v>5914486</v>
      </c>
      <c r="B11112" s="22" t="s">
        <v>31</v>
      </c>
      <c r="C11112" s="50" t="s">
        <v>11906</v>
      </c>
      <c r="D11112" s="51" t="s">
        <v>2418</v>
      </c>
      <c r="E11112" s="52">
        <v>5.08</v>
      </c>
      <c r="F11112" s="172">
        <f t="shared" si="187"/>
        <v>5.08</v>
      </c>
    </row>
    <row r="11113" spans="1:6" s="45" customFormat="1" ht="24">
      <c r="A11113" s="230">
        <v>5914484</v>
      </c>
      <c r="B11113" s="22" t="s">
        <v>31</v>
      </c>
      <c r="C11113" s="50" t="s">
        <v>11907</v>
      </c>
      <c r="D11113" s="51" t="s">
        <v>2418</v>
      </c>
      <c r="E11113" s="52">
        <v>3.56</v>
      </c>
      <c r="F11113" s="172">
        <f t="shared" si="187"/>
        <v>3.56</v>
      </c>
    </row>
    <row r="11114" spans="1:6" s="45" customFormat="1" ht="14.25">
      <c r="A11114" s="230">
        <v>5914620</v>
      </c>
      <c r="B11114" s="22" t="s">
        <v>31</v>
      </c>
      <c r="C11114" s="50" t="s">
        <v>11908</v>
      </c>
      <c r="D11114" s="51" t="s">
        <v>2418</v>
      </c>
      <c r="E11114" s="52">
        <v>2.65</v>
      </c>
      <c r="F11114" s="172">
        <f t="shared" si="187"/>
        <v>2.65</v>
      </c>
    </row>
    <row r="11115" spans="1:6" s="45" customFormat="1" ht="14.25">
      <c r="A11115" s="230">
        <v>5914621</v>
      </c>
      <c r="B11115" s="22" t="s">
        <v>31</v>
      </c>
      <c r="C11115" s="50" t="s">
        <v>11909</v>
      </c>
      <c r="D11115" s="51" t="s">
        <v>2418</v>
      </c>
      <c r="E11115" s="52">
        <v>2.12</v>
      </c>
      <c r="F11115" s="172">
        <f t="shared" si="187"/>
        <v>2.12</v>
      </c>
    </row>
    <row r="11116" spans="1:6" s="45" customFormat="1" ht="14.25">
      <c r="A11116" s="230">
        <v>5914622</v>
      </c>
      <c r="B11116" s="22" t="s">
        <v>31</v>
      </c>
      <c r="C11116" s="50" t="s">
        <v>11910</v>
      </c>
      <c r="D11116" s="51" t="s">
        <v>2418</v>
      </c>
      <c r="E11116" s="52">
        <v>1.72</v>
      </c>
      <c r="F11116" s="172">
        <f t="shared" si="187"/>
        <v>1.72</v>
      </c>
    </row>
    <row r="11117" spans="1:6" s="45" customFormat="1" ht="14.25">
      <c r="A11117" s="230">
        <v>5901695</v>
      </c>
      <c r="B11117" s="22" t="s">
        <v>31</v>
      </c>
      <c r="C11117" s="50" t="s">
        <v>11911</v>
      </c>
      <c r="D11117" s="51" t="s">
        <v>2454</v>
      </c>
      <c r="E11117" s="52">
        <v>0.76</v>
      </c>
      <c r="F11117" s="172">
        <f t="shared" si="187"/>
        <v>0.76</v>
      </c>
    </row>
    <row r="11118" spans="1:6" s="45" customFormat="1" ht="14.25">
      <c r="A11118" s="230">
        <v>5901696</v>
      </c>
      <c r="B11118" s="22" t="s">
        <v>31</v>
      </c>
      <c r="C11118" s="50" t="s">
        <v>11912</v>
      </c>
      <c r="D11118" s="51" t="s">
        <v>2454</v>
      </c>
      <c r="E11118" s="52">
        <v>0.56999999999999995</v>
      </c>
      <c r="F11118" s="172">
        <f t="shared" si="187"/>
        <v>0.56999999999999995</v>
      </c>
    </row>
    <row r="11119" spans="1:6" s="45" customFormat="1" ht="14.25">
      <c r="A11119" s="230">
        <v>5901697</v>
      </c>
      <c r="B11119" s="22" t="s">
        <v>31</v>
      </c>
      <c r="C11119" s="50" t="s">
        <v>11913</v>
      </c>
      <c r="D11119" s="51" t="s">
        <v>2454</v>
      </c>
      <c r="E11119" s="52">
        <v>2.3199999999999998</v>
      </c>
      <c r="F11119" s="172">
        <f t="shared" ref="F11119:F11182" si="188">E11119*$F$5038</f>
        <v>2.3199999999999998</v>
      </c>
    </row>
    <row r="11120" spans="1:6" s="45" customFormat="1" ht="14.25">
      <c r="A11120" s="230">
        <v>5901698</v>
      </c>
      <c r="B11120" s="22" t="s">
        <v>31</v>
      </c>
      <c r="C11120" s="50" t="s">
        <v>11914</v>
      </c>
      <c r="D11120" s="51" t="s">
        <v>2454</v>
      </c>
      <c r="E11120" s="52">
        <v>2.3199999999999998</v>
      </c>
      <c r="F11120" s="172">
        <f t="shared" si="188"/>
        <v>2.3199999999999998</v>
      </c>
    </row>
    <row r="11121" spans="1:6" s="45" customFormat="1" ht="14.25">
      <c r="A11121" s="230">
        <v>5916654</v>
      </c>
      <c r="B11121" s="22" t="s">
        <v>31</v>
      </c>
      <c r="C11121" s="50" t="s">
        <v>11915</v>
      </c>
      <c r="D11121" s="51" t="s">
        <v>2454</v>
      </c>
      <c r="E11121" s="52">
        <v>1.38</v>
      </c>
      <c r="F11121" s="172">
        <f t="shared" si="188"/>
        <v>1.38</v>
      </c>
    </row>
    <row r="11122" spans="1:6" s="45" customFormat="1" ht="14.25">
      <c r="A11122" s="230">
        <v>5916637</v>
      </c>
      <c r="B11122" s="22" t="s">
        <v>31</v>
      </c>
      <c r="C11122" s="50" t="s">
        <v>11916</v>
      </c>
      <c r="D11122" s="51" t="s">
        <v>2454</v>
      </c>
      <c r="E11122" s="52">
        <v>6.83</v>
      </c>
      <c r="F11122" s="172">
        <f t="shared" si="188"/>
        <v>6.83</v>
      </c>
    </row>
    <row r="11123" spans="1:6" s="45" customFormat="1" ht="14.25">
      <c r="A11123" s="230">
        <v>5916618</v>
      </c>
      <c r="B11123" s="22" t="s">
        <v>31</v>
      </c>
      <c r="C11123" s="50" t="s">
        <v>11917</v>
      </c>
      <c r="D11123" s="51" t="s">
        <v>2454</v>
      </c>
      <c r="E11123" s="52">
        <v>6.83</v>
      </c>
      <c r="F11123" s="172">
        <f t="shared" si="188"/>
        <v>6.83</v>
      </c>
    </row>
    <row r="11124" spans="1:6" s="45" customFormat="1" ht="14.25">
      <c r="A11124" s="230">
        <v>5914334</v>
      </c>
      <c r="B11124" s="22" t="s">
        <v>31</v>
      </c>
      <c r="C11124" s="50" t="s">
        <v>11918</v>
      </c>
      <c r="D11124" s="51" t="s">
        <v>2418</v>
      </c>
      <c r="E11124" s="52">
        <v>1.18</v>
      </c>
      <c r="F11124" s="172">
        <f t="shared" si="188"/>
        <v>1.18</v>
      </c>
    </row>
    <row r="11125" spans="1:6" s="45" customFormat="1" ht="14.25">
      <c r="A11125" s="230">
        <v>5914335</v>
      </c>
      <c r="B11125" s="22" t="s">
        <v>31</v>
      </c>
      <c r="C11125" s="50" t="s">
        <v>11919</v>
      </c>
      <c r="D11125" s="51" t="s">
        <v>2418</v>
      </c>
      <c r="E11125" s="52">
        <v>0.94</v>
      </c>
      <c r="F11125" s="172">
        <f t="shared" si="188"/>
        <v>0.94</v>
      </c>
    </row>
    <row r="11126" spans="1:6" s="45" customFormat="1" ht="14.25">
      <c r="A11126" s="230">
        <v>5914336</v>
      </c>
      <c r="B11126" s="22" t="s">
        <v>31</v>
      </c>
      <c r="C11126" s="50" t="s">
        <v>11920</v>
      </c>
      <c r="D11126" s="51" t="s">
        <v>2418</v>
      </c>
      <c r="E11126" s="52">
        <v>0.77</v>
      </c>
      <c r="F11126" s="172">
        <f t="shared" si="188"/>
        <v>0.77</v>
      </c>
    </row>
    <row r="11127" spans="1:6" s="45" customFormat="1" ht="14.25">
      <c r="A11127" s="230">
        <v>5914346</v>
      </c>
      <c r="B11127" s="22" t="s">
        <v>31</v>
      </c>
      <c r="C11127" s="50" t="s">
        <v>11921</v>
      </c>
      <c r="D11127" s="51" t="s">
        <v>2418</v>
      </c>
      <c r="E11127" s="52">
        <v>1.67</v>
      </c>
      <c r="F11127" s="172">
        <f t="shared" si="188"/>
        <v>1.67</v>
      </c>
    </row>
    <row r="11128" spans="1:6" s="45" customFormat="1" ht="14.25">
      <c r="A11128" s="230">
        <v>5914347</v>
      </c>
      <c r="B11128" s="22" t="s">
        <v>31</v>
      </c>
      <c r="C11128" s="50" t="s">
        <v>11922</v>
      </c>
      <c r="D11128" s="51" t="s">
        <v>2418</v>
      </c>
      <c r="E11128" s="52">
        <v>1.33</v>
      </c>
      <c r="F11128" s="172">
        <f t="shared" si="188"/>
        <v>1.33</v>
      </c>
    </row>
    <row r="11129" spans="1:6" s="45" customFormat="1" ht="14.25">
      <c r="A11129" s="230">
        <v>5914348</v>
      </c>
      <c r="B11129" s="22" t="s">
        <v>31</v>
      </c>
      <c r="C11129" s="50" t="s">
        <v>11923</v>
      </c>
      <c r="D11129" s="51" t="s">
        <v>2418</v>
      </c>
      <c r="E11129" s="52">
        <v>1.0900000000000001</v>
      </c>
      <c r="F11129" s="172">
        <f t="shared" si="188"/>
        <v>1.0900000000000001</v>
      </c>
    </row>
    <row r="11130" spans="1:6" s="45" customFormat="1" ht="14.25">
      <c r="A11130" s="230">
        <v>5914611</v>
      </c>
      <c r="B11130" s="22" t="s">
        <v>31</v>
      </c>
      <c r="C11130" s="50" t="s">
        <v>11924</v>
      </c>
      <c r="D11130" s="51" t="s">
        <v>2418</v>
      </c>
      <c r="E11130" s="52">
        <v>1.8</v>
      </c>
      <c r="F11130" s="172">
        <f t="shared" si="188"/>
        <v>1.8</v>
      </c>
    </row>
    <row r="11131" spans="1:6" s="45" customFormat="1" ht="14.25">
      <c r="A11131" s="230">
        <v>5914613</v>
      </c>
      <c r="B11131" s="22" t="s">
        <v>31</v>
      </c>
      <c r="C11131" s="50" t="s">
        <v>11925</v>
      </c>
      <c r="D11131" s="51" t="s">
        <v>2418</v>
      </c>
      <c r="E11131" s="52">
        <v>1.44</v>
      </c>
      <c r="F11131" s="172">
        <f t="shared" si="188"/>
        <v>1.44</v>
      </c>
    </row>
    <row r="11132" spans="1:6" s="45" customFormat="1" ht="14.25">
      <c r="A11132" s="230">
        <v>5914612</v>
      </c>
      <c r="B11132" s="22" t="s">
        <v>31</v>
      </c>
      <c r="C11132" s="50" t="s">
        <v>11926</v>
      </c>
      <c r="D11132" s="51" t="s">
        <v>2418</v>
      </c>
      <c r="E11132" s="52">
        <v>1.17</v>
      </c>
      <c r="F11132" s="172">
        <f t="shared" si="188"/>
        <v>1.17</v>
      </c>
    </row>
    <row r="11133" spans="1:6" s="45" customFormat="1" ht="14.25">
      <c r="A11133" s="230">
        <v>5901686</v>
      </c>
      <c r="B11133" s="22" t="s">
        <v>31</v>
      </c>
      <c r="C11133" s="50" t="s">
        <v>11927</v>
      </c>
      <c r="D11133" s="51" t="s">
        <v>2454</v>
      </c>
      <c r="E11133" s="52">
        <v>3.02</v>
      </c>
      <c r="F11133" s="172">
        <f t="shared" si="188"/>
        <v>3.02</v>
      </c>
    </row>
    <row r="11134" spans="1:6" s="45" customFormat="1" ht="14.25">
      <c r="A11134" s="230">
        <v>5901687</v>
      </c>
      <c r="B11134" s="22" t="s">
        <v>31</v>
      </c>
      <c r="C11134" s="50" t="s">
        <v>11928</v>
      </c>
      <c r="D11134" s="51" t="s">
        <v>2454</v>
      </c>
      <c r="E11134" s="52">
        <v>0.85</v>
      </c>
      <c r="F11134" s="172">
        <f t="shared" si="188"/>
        <v>0.85</v>
      </c>
    </row>
    <row r="11135" spans="1:6" s="45" customFormat="1" ht="14.25">
      <c r="A11135" s="230">
        <v>5901688</v>
      </c>
      <c r="B11135" s="22" t="s">
        <v>31</v>
      </c>
      <c r="C11135" s="50" t="s">
        <v>11929</v>
      </c>
      <c r="D11135" s="51" t="s">
        <v>2454</v>
      </c>
      <c r="E11135" s="52">
        <v>0.81</v>
      </c>
      <c r="F11135" s="172">
        <f t="shared" si="188"/>
        <v>0.81</v>
      </c>
    </row>
    <row r="11136" spans="1:6" s="45" customFormat="1" ht="14.25">
      <c r="A11136" s="230">
        <v>5901689</v>
      </c>
      <c r="B11136" s="22" t="s">
        <v>31</v>
      </c>
      <c r="C11136" s="50" t="s">
        <v>11930</v>
      </c>
      <c r="D11136" s="51" t="s">
        <v>2454</v>
      </c>
      <c r="E11136" s="52">
        <v>1.85</v>
      </c>
      <c r="F11136" s="172">
        <f t="shared" si="188"/>
        <v>1.85</v>
      </c>
    </row>
    <row r="11137" spans="1:6" s="45" customFormat="1" ht="14.25">
      <c r="A11137" s="230">
        <v>5901690</v>
      </c>
      <c r="B11137" s="22" t="s">
        <v>31</v>
      </c>
      <c r="C11137" s="50" t="s">
        <v>11931</v>
      </c>
      <c r="D11137" s="51" t="s">
        <v>2454</v>
      </c>
      <c r="E11137" s="52">
        <v>0.78</v>
      </c>
      <c r="F11137" s="172">
        <f t="shared" si="188"/>
        <v>0.78</v>
      </c>
    </row>
    <row r="11138" spans="1:6" s="45" customFormat="1" ht="14.25">
      <c r="A11138" s="230">
        <v>5901691</v>
      </c>
      <c r="B11138" s="22" t="s">
        <v>31</v>
      </c>
      <c r="C11138" s="50" t="s">
        <v>11932</v>
      </c>
      <c r="D11138" s="51" t="s">
        <v>2454</v>
      </c>
      <c r="E11138" s="52">
        <v>1.49</v>
      </c>
      <c r="F11138" s="172">
        <f t="shared" si="188"/>
        <v>1.49</v>
      </c>
    </row>
    <row r="11139" spans="1:6" s="45" customFormat="1" ht="14.25">
      <c r="A11139" s="230">
        <v>5901692</v>
      </c>
      <c r="B11139" s="22" t="s">
        <v>31</v>
      </c>
      <c r="C11139" s="50" t="s">
        <v>11933</v>
      </c>
      <c r="D11139" s="51" t="s">
        <v>2454</v>
      </c>
      <c r="E11139" s="52">
        <v>1.31</v>
      </c>
      <c r="F11139" s="172">
        <f t="shared" si="188"/>
        <v>1.31</v>
      </c>
    </row>
    <row r="11140" spans="1:6" s="45" customFormat="1" ht="14.25">
      <c r="A11140" s="230">
        <v>5901693</v>
      </c>
      <c r="B11140" s="22" t="s">
        <v>31</v>
      </c>
      <c r="C11140" s="50" t="s">
        <v>11934</v>
      </c>
      <c r="D11140" s="51" t="s">
        <v>2454</v>
      </c>
      <c r="E11140" s="52">
        <v>1.1599999999999999</v>
      </c>
      <c r="F11140" s="172">
        <f t="shared" si="188"/>
        <v>1.1599999999999999</v>
      </c>
    </row>
    <row r="11141" spans="1:6" s="45" customFormat="1" ht="14.25">
      <c r="A11141" s="230">
        <v>5901694</v>
      </c>
      <c r="B11141" s="22" t="s">
        <v>31</v>
      </c>
      <c r="C11141" s="50" t="s">
        <v>11935</v>
      </c>
      <c r="D11141" s="51" t="s">
        <v>2454</v>
      </c>
      <c r="E11141" s="52">
        <v>4.34</v>
      </c>
      <c r="F11141" s="172">
        <f t="shared" si="188"/>
        <v>4.34</v>
      </c>
    </row>
    <row r="11142" spans="1:6" s="45" customFormat="1" ht="14.25">
      <c r="A11142" s="230">
        <v>5914512</v>
      </c>
      <c r="B11142" s="22" t="s">
        <v>31</v>
      </c>
      <c r="C11142" s="50" t="s">
        <v>11936</v>
      </c>
      <c r="D11142" s="51" t="s">
        <v>2418</v>
      </c>
      <c r="E11142" s="52">
        <v>1.5</v>
      </c>
      <c r="F11142" s="172">
        <f t="shared" si="188"/>
        <v>1.5</v>
      </c>
    </row>
    <row r="11143" spans="1:6" s="45" customFormat="1" ht="14.25">
      <c r="A11143" s="230">
        <v>5914496</v>
      </c>
      <c r="B11143" s="22" t="s">
        <v>31</v>
      </c>
      <c r="C11143" s="50" t="s">
        <v>11937</v>
      </c>
      <c r="D11143" s="51" t="s">
        <v>2418</v>
      </c>
      <c r="E11143" s="52">
        <v>1.17</v>
      </c>
      <c r="F11143" s="172">
        <f t="shared" si="188"/>
        <v>1.17</v>
      </c>
    </row>
    <row r="11144" spans="1:6" s="45" customFormat="1" ht="14.25">
      <c r="A11144" s="230">
        <v>5914513</v>
      </c>
      <c r="B11144" s="22" t="s">
        <v>31</v>
      </c>
      <c r="C11144" s="50" t="s">
        <v>11938</v>
      </c>
      <c r="D11144" s="51" t="s">
        <v>2418</v>
      </c>
      <c r="E11144" s="52">
        <v>0.84</v>
      </c>
      <c r="F11144" s="172">
        <f t="shared" si="188"/>
        <v>0.84</v>
      </c>
    </row>
    <row r="11145" spans="1:6" s="45" customFormat="1" ht="14.25">
      <c r="A11145" s="230">
        <v>5914497</v>
      </c>
      <c r="B11145" s="22" t="s">
        <v>31</v>
      </c>
      <c r="C11145" s="50" t="s">
        <v>11939</v>
      </c>
      <c r="D11145" s="51" t="s">
        <v>2418</v>
      </c>
      <c r="E11145" s="52">
        <v>0.65</v>
      </c>
      <c r="F11145" s="172">
        <f t="shared" si="188"/>
        <v>0.65</v>
      </c>
    </row>
    <row r="11146" spans="1:6" s="45" customFormat="1" ht="14.25">
      <c r="A11146" s="230">
        <v>5914500</v>
      </c>
      <c r="B11146" s="22" t="s">
        <v>31</v>
      </c>
      <c r="C11146" s="50" t="s">
        <v>11940</v>
      </c>
      <c r="D11146" s="51" t="s">
        <v>2418</v>
      </c>
      <c r="E11146" s="52">
        <v>1.17</v>
      </c>
      <c r="F11146" s="172">
        <f t="shared" si="188"/>
        <v>1.17</v>
      </c>
    </row>
    <row r="11147" spans="1:6" s="45" customFormat="1" ht="14.25">
      <c r="A11147" s="230">
        <v>5914498</v>
      </c>
      <c r="B11147" s="22" t="s">
        <v>31</v>
      </c>
      <c r="C11147" s="50" t="s">
        <v>11941</v>
      </c>
      <c r="D11147" s="51" t="s">
        <v>2418</v>
      </c>
      <c r="E11147" s="52">
        <v>0.92</v>
      </c>
      <c r="F11147" s="172">
        <f t="shared" si="188"/>
        <v>0.92</v>
      </c>
    </row>
    <row r="11148" spans="1:6" s="45" customFormat="1" ht="14.25">
      <c r="A11148" s="230">
        <v>5914501</v>
      </c>
      <c r="B11148" s="22" t="s">
        <v>31</v>
      </c>
      <c r="C11148" s="50" t="s">
        <v>11942</v>
      </c>
      <c r="D11148" s="51" t="s">
        <v>2418</v>
      </c>
      <c r="E11148" s="52">
        <v>0.66</v>
      </c>
      <c r="F11148" s="172">
        <f t="shared" si="188"/>
        <v>0.66</v>
      </c>
    </row>
    <row r="11149" spans="1:6" s="45" customFormat="1" ht="14.25">
      <c r="A11149" s="230">
        <v>5914499</v>
      </c>
      <c r="B11149" s="22" t="s">
        <v>31</v>
      </c>
      <c r="C11149" s="50" t="s">
        <v>11943</v>
      </c>
      <c r="D11149" s="51" t="s">
        <v>2418</v>
      </c>
      <c r="E11149" s="52">
        <v>0.51</v>
      </c>
      <c r="F11149" s="172">
        <f t="shared" si="188"/>
        <v>0.51</v>
      </c>
    </row>
    <row r="11150" spans="1:6" s="45" customFormat="1" ht="14.25">
      <c r="A11150" s="230">
        <v>5914504</v>
      </c>
      <c r="B11150" s="22" t="s">
        <v>31</v>
      </c>
      <c r="C11150" s="50" t="s">
        <v>11944</v>
      </c>
      <c r="D11150" s="51" t="s">
        <v>2418</v>
      </c>
      <c r="E11150" s="52">
        <v>0.99</v>
      </c>
      <c r="F11150" s="172">
        <f t="shared" si="188"/>
        <v>0.99</v>
      </c>
    </row>
    <row r="11151" spans="1:6" s="45" customFormat="1" ht="14.25">
      <c r="A11151" s="230">
        <v>5914502</v>
      </c>
      <c r="B11151" s="22" t="s">
        <v>31</v>
      </c>
      <c r="C11151" s="50" t="s">
        <v>11945</v>
      </c>
      <c r="D11151" s="51" t="s">
        <v>2418</v>
      </c>
      <c r="E11151" s="52">
        <v>0.78</v>
      </c>
      <c r="F11151" s="172">
        <f t="shared" si="188"/>
        <v>0.78</v>
      </c>
    </row>
    <row r="11152" spans="1:6" s="45" customFormat="1" ht="14.25">
      <c r="A11152" s="230">
        <v>5914505</v>
      </c>
      <c r="B11152" s="22" t="s">
        <v>31</v>
      </c>
      <c r="C11152" s="50" t="s">
        <v>11946</v>
      </c>
      <c r="D11152" s="51" t="s">
        <v>2418</v>
      </c>
      <c r="E11152" s="52">
        <v>0.55000000000000004</v>
      </c>
      <c r="F11152" s="172">
        <f t="shared" si="188"/>
        <v>0.55000000000000004</v>
      </c>
    </row>
    <row r="11153" spans="1:6" s="45" customFormat="1" ht="14.25">
      <c r="A11153" s="230">
        <v>5914503</v>
      </c>
      <c r="B11153" s="22" t="s">
        <v>31</v>
      </c>
      <c r="C11153" s="50" t="s">
        <v>11947</v>
      </c>
      <c r="D11153" s="51" t="s">
        <v>2418</v>
      </c>
      <c r="E11153" s="52">
        <v>0.43</v>
      </c>
      <c r="F11153" s="172">
        <f t="shared" si="188"/>
        <v>0.43</v>
      </c>
    </row>
    <row r="11154" spans="1:6" s="45" customFormat="1" ht="14.25">
      <c r="A11154" s="230">
        <v>5914508</v>
      </c>
      <c r="B11154" s="22" t="s">
        <v>31</v>
      </c>
      <c r="C11154" s="50" t="s">
        <v>11948</v>
      </c>
      <c r="D11154" s="51" t="s">
        <v>2418</v>
      </c>
      <c r="E11154" s="52">
        <v>1.1100000000000001</v>
      </c>
      <c r="F11154" s="172">
        <f t="shared" si="188"/>
        <v>1.1100000000000001</v>
      </c>
    </row>
    <row r="11155" spans="1:6" s="45" customFormat="1" ht="14.25">
      <c r="A11155" s="230">
        <v>5914506</v>
      </c>
      <c r="B11155" s="22" t="s">
        <v>31</v>
      </c>
      <c r="C11155" s="50" t="s">
        <v>11949</v>
      </c>
      <c r="D11155" s="51" t="s">
        <v>2418</v>
      </c>
      <c r="E11155" s="52">
        <v>0.87</v>
      </c>
      <c r="F11155" s="172">
        <f t="shared" si="188"/>
        <v>0.87</v>
      </c>
    </row>
    <row r="11156" spans="1:6" s="45" customFormat="1" ht="14.25">
      <c r="A11156" s="230">
        <v>5914509</v>
      </c>
      <c r="B11156" s="22" t="s">
        <v>31</v>
      </c>
      <c r="C11156" s="50" t="s">
        <v>11950</v>
      </c>
      <c r="D11156" s="51" t="s">
        <v>2418</v>
      </c>
      <c r="E11156" s="52">
        <v>0.62</v>
      </c>
      <c r="F11156" s="172">
        <f t="shared" si="188"/>
        <v>0.62</v>
      </c>
    </row>
    <row r="11157" spans="1:6" s="45" customFormat="1" ht="14.25">
      <c r="A11157" s="230">
        <v>5914507</v>
      </c>
      <c r="B11157" s="22" t="s">
        <v>31</v>
      </c>
      <c r="C11157" s="50" t="s">
        <v>11951</v>
      </c>
      <c r="D11157" s="51" t="s">
        <v>2418</v>
      </c>
      <c r="E11157" s="52">
        <v>0.48</v>
      </c>
      <c r="F11157" s="172">
        <f t="shared" si="188"/>
        <v>0.48</v>
      </c>
    </row>
    <row r="11158" spans="1:6" s="45" customFormat="1" ht="14.25">
      <c r="A11158" s="230">
        <v>5915491</v>
      </c>
      <c r="B11158" s="22" t="s">
        <v>31</v>
      </c>
      <c r="C11158" s="50" t="s">
        <v>11952</v>
      </c>
      <c r="D11158" s="51" t="s">
        <v>2417</v>
      </c>
      <c r="E11158" s="52">
        <v>17.95</v>
      </c>
      <c r="F11158" s="172">
        <f t="shared" si="188"/>
        <v>17.95</v>
      </c>
    </row>
    <row r="11159" spans="1:6" s="45" customFormat="1" ht="14.25">
      <c r="A11159" s="230">
        <v>5915492</v>
      </c>
      <c r="B11159" s="22" t="s">
        <v>31</v>
      </c>
      <c r="C11159" s="50" t="s">
        <v>11953</v>
      </c>
      <c r="D11159" s="51" t="s">
        <v>2417</v>
      </c>
      <c r="E11159" s="52">
        <v>14.36</v>
      </c>
      <c r="F11159" s="172">
        <f t="shared" si="188"/>
        <v>14.36</v>
      </c>
    </row>
    <row r="11160" spans="1:6" s="45" customFormat="1" ht="14.25">
      <c r="A11160" s="230">
        <v>5915493</v>
      </c>
      <c r="B11160" s="22" t="s">
        <v>31</v>
      </c>
      <c r="C11160" s="50" t="s">
        <v>11954</v>
      </c>
      <c r="D11160" s="51" t="s">
        <v>2417</v>
      </c>
      <c r="E11160" s="52">
        <v>11.69</v>
      </c>
      <c r="F11160" s="172">
        <f t="shared" si="188"/>
        <v>11.69</v>
      </c>
    </row>
    <row r="11161" spans="1:6" s="45" customFormat="1" ht="14.25">
      <c r="A11161" s="230">
        <v>5915488</v>
      </c>
      <c r="B11161" s="22" t="s">
        <v>31</v>
      </c>
      <c r="C11161" s="50" t="s">
        <v>11955</v>
      </c>
      <c r="D11161" s="51" t="s">
        <v>2417</v>
      </c>
      <c r="E11161" s="52">
        <v>12.96</v>
      </c>
      <c r="F11161" s="172">
        <f t="shared" si="188"/>
        <v>12.96</v>
      </c>
    </row>
    <row r="11162" spans="1:6" s="45" customFormat="1" ht="14.25">
      <c r="A11162" s="230">
        <v>5915489</v>
      </c>
      <c r="B11162" s="22" t="s">
        <v>31</v>
      </c>
      <c r="C11162" s="50" t="s">
        <v>11956</v>
      </c>
      <c r="D11162" s="51" t="s">
        <v>2417</v>
      </c>
      <c r="E11162" s="52">
        <v>10.36</v>
      </c>
      <c r="F11162" s="172">
        <f t="shared" si="188"/>
        <v>10.36</v>
      </c>
    </row>
    <row r="11163" spans="1:6" s="45" customFormat="1" ht="14.25">
      <c r="A11163" s="230">
        <v>5915490</v>
      </c>
      <c r="B11163" s="22" t="s">
        <v>31</v>
      </c>
      <c r="C11163" s="50" t="s">
        <v>11957</v>
      </c>
      <c r="D11163" s="51" t="s">
        <v>2417</v>
      </c>
      <c r="E11163" s="52">
        <v>8.44</v>
      </c>
      <c r="F11163" s="172">
        <f t="shared" si="188"/>
        <v>8.44</v>
      </c>
    </row>
    <row r="11164" spans="1:6" s="45" customFormat="1" ht="14.25">
      <c r="A11164" s="230">
        <v>5915494</v>
      </c>
      <c r="B11164" s="22" t="s">
        <v>31</v>
      </c>
      <c r="C11164" s="50" t="s">
        <v>11958</v>
      </c>
      <c r="D11164" s="51" t="s">
        <v>2417</v>
      </c>
      <c r="E11164" s="52">
        <v>30.86</v>
      </c>
      <c r="F11164" s="172">
        <f t="shared" si="188"/>
        <v>30.86</v>
      </c>
    </row>
    <row r="11165" spans="1:6" s="45" customFormat="1" ht="14.25">
      <c r="A11165" s="230">
        <v>5915495</v>
      </c>
      <c r="B11165" s="22" t="s">
        <v>31</v>
      </c>
      <c r="C11165" s="50" t="s">
        <v>11959</v>
      </c>
      <c r="D11165" s="51" t="s">
        <v>2417</v>
      </c>
      <c r="E11165" s="52">
        <v>24.69</v>
      </c>
      <c r="F11165" s="172">
        <f t="shared" si="188"/>
        <v>24.69</v>
      </c>
    </row>
    <row r="11166" spans="1:6" s="45" customFormat="1" ht="14.25">
      <c r="A11166" s="230">
        <v>5915496</v>
      </c>
      <c r="B11166" s="22" t="s">
        <v>31</v>
      </c>
      <c r="C11166" s="50" t="s">
        <v>11960</v>
      </c>
      <c r="D11166" s="51" t="s">
        <v>2417</v>
      </c>
      <c r="E11166" s="52">
        <v>20.100000000000001</v>
      </c>
      <c r="F11166" s="172">
        <f t="shared" si="188"/>
        <v>20.100000000000001</v>
      </c>
    </row>
    <row r="11167" spans="1:6" s="45" customFormat="1" ht="14.25">
      <c r="A11167" s="230">
        <v>5915325</v>
      </c>
      <c r="B11167" s="22" t="s">
        <v>31</v>
      </c>
      <c r="C11167" s="50" t="s">
        <v>11961</v>
      </c>
      <c r="D11167" s="51" t="s">
        <v>2417</v>
      </c>
      <c r="E11167" s="52">
        <v>66.13</v>
      </c>
      <c r="F11167" s="172">
        <f t="shared" si="188"/>
        <v>66.13</v>
      </c>
    </row>
    <row r="11168" spans="1:6" s="45" customFormat="1" ht="14.25">
      <c r="A11168" s="230">
        <v>5915326</v>
      </c>
      <c r="B11168" s="22" t="s">
        <v>31</v>
      </c>
      <c r="C11168" s="50" t="s">
        <v>11962</v>
      </c>
      <c r="D11168" s="51" t="s">
        <v>2417</v>
      </c>
      <c r="E11168" s="52">
        <v>52.88</v>
      </c>
      <c r="F11168" s="172">
        <f t="shared" si="188"/>
        <v>52.88</v>
      </c>
    </row>
    <row r="11169" spans="1:6" s="45" customFormat="1" ht="14.25">
      <c r="A11169" s="230">
        <v>5915327</v>
      </c>
      <c r="B11169" s="22" t="s">
        <v>31</v>
      </c>
      <c r="C11169" s="50" t="s">
        <v>11963</v>
      </c>
      <c r="D11169" s="51" t="s">
        <v>2417</v>
      </c>
      <c r="E11169" s="52">
        <v>43.07</v>
      </c>
      <c r="F11169" s="172">
        <f t="shared" si="188"/>
        <v>43.07</v>
      </c>
    </row>
    <row r="11170" spans="1:6" s="45" customFormat="1" ht="14.25">
      <c r="A11170" s="230">
        <v>5915328</v>
      </c>
      <c r="B11170" s="22" t="s">
        <v>31</v>
      </c>
      <c r="C11170" s="50" t="s">
        <v>11964</v>
      </c>
      <c r="D11170" s="51" t="s">
        <v>2417</v>
      </c>
      <c r="E11170" s="52">
        <v>79.69</v>
      </c>
      <c r="F11170" s="172">
        <f t="shared" si="188"/>
        <v>79.69</v>
      </c>
    </row>
    <row r="11171" spans="1:6" s="45" customFormat="1" ht="14.25">
      <c r="A11171" s="230">
        <v>5915329</v>
      </c>
      <c r="B11171" s="22" t="s">
        <v>31</v>
      </c>
      <c r="C11171" s="50" t="s">
        <v>11965</v>
      </c>
      <c r="D11171" s="51" t="s">
        <v>2417</v>
      </c>
      <c r="E11171" s="52">
        <v>63.72</v>
      </c>
      <c r="F11171" s="172">
        <f t="shared" si="188"/>
        <v>63.72</v>
      </c>
    </row>
    <row r="11172" spans="1:6" s="45" customFormat="1" ht="14.25">
      <c r="A11172" s="230">
        <v>5915330</v>
      </c>
      <c r="B11172" s="22" t="s">
        <v>31</v>
      </c>
      <c r="C11172" s="50" t="s">
        <v>11966</v>
      </c>
      <c r="D11172" s="51" t="s">
        <v>2417</v>
      </c>
      <c r="E11172" s="52">
        <v>51.9</v>
      </c>
      <c r="F11172" s="172">
        <f t="shared" si="188"/>
        <v>51.9</v>
      </c>
    </row>
    <row r="11173" spans="1:6" s="45" customFormat="1" ht="14.25">
      <c r="A11173" s="230">
        <v>5915331</v>
      </c>
      <c r="B11173" s="22" t="s">
        <v>31</v>
      </c>
      <c r="C11173" s="50" t="s">
        <v>11967</v>
      </c>
      <c r="D11173" s="51" t="s">
        <v>2417</v>
      </c>
      <c r="E11173" s="52">
        <v>155.97999999999999</v>
      </c>
      <c r="F11173" s="172">
        <f t="shared" si="188"/>
        <v>155.97999999999999</v>
      </c>
    </row>
    <row r="11174" spans="1:6" s="45" customFormat="1" ht="14.25">
      <c r="A11174" s="230">
        <v>5915332</v>
      </c>
      <c r="B11174" s="22" t="s">
        <v>31</v>
      </c>
      <c r="C11174" s="50" t="s">
        <v>11968</v>
      </c>
      <c r="D11174" s="51" t="s">
        <v>2417</v>
      </c>
      <c r="E11174" s="52">
        <v>124.73</v>
      </c>
      <c r="F11174" s="172">
        <f t="shared" si="188"/>
        <v>124.73</v>
      </c>
    </row>
    <row r="11175" spans="1:6" s="45" customFormat="1" ht="14.25">
      <c r="A11175" s="230">
        <v>5915333</v>
      </c>
      <c r="B11175" s="22" t="s">
        <v>31</v>
      </c>
      <c r="C11175" s="50" t="s">
        <v>11969</v>
      </c>
      <c r="D11175" s="51" t="s">
        <v>2417</v>
      </c>
      <c r="E11175" s="52">
        <v>101.59</v>
      </c>
      <c r="F11175" s="172">
        <f t="shared" si="188"/>
        <v>101.59</v>
      </c>
    </row>
    <row r="11176" spans="1:6" s="45" customFormat="1" ht="14.25">
      <c r="A11176" s="230">
        <v>5915364</v>
      </c>
      <c r="B11176" s="22" t="s">
        <v>31</v>
      </c>
      <c r="C11176" s="50" t="s">
        <v>11970</v>
      </c>
      <c r="D11176" s="51" t="s">
        <v>2417</v>
      </c>
      <c r="E11176" s="52">
        <v>179.69</v>
      </c>
      <c r="F11176" s="172">
        <f t="shared" si="188"/>
        <v>179.69</v>
      </c>
    </row>
    <row r="11177" spans="1:6" s="45" customFormat="1" ht="14.25">
      <c r="A11177" s="230">
        <v>5915365</v>
      </c>
      <c r="B11177" s="22" t="s">
        <v>31</v>
      </c>
      <c r="C11177" s="50" t="s">
        <v>11971</v>
      </c>
      <c r="D11177" s="51" t="s">
        <v>2417</v>
      </c>
      <c r="E11177" s="52">
        <v>143.68</v>
      </c>
      <c r="F11177" s="172">
        <f t="shared" si="188"/>
        <v>143.68</v>
      </c>
    </row>
    <row r="11178" spans="1:6" s="45" customFormat="1" ht="14.25">
      <c r="A11178" s="230">
        <v>5915361</v>
      </c>
      <c r="B11178" s="22" t="s">
        <v>31</v>
      </c>
      <c r="C11178" s="50" t="s">
        <v>11972</v>
      </c>
      <c r="D11178" s="51" t="s">
        <v>2417</v>
      </c>
      <c r="E11178" s="52">
        <v>117.03</v>
      </c>
      <c r="F11178" s="172">
        <f t="shared" si="188"/>
        <v>117.03</v>
      </c>
    </row>
    <row r="11179" spans="1:6" s="45" customFormat="1" ht="14.25">
      <c r="A11179" s="230">
        <v>5919716</v>
      </c>
      <c r="B11179" s="22" t="s">
        <v>31</v>
      </c>
      <c r="C11179" s="50" t="s">
        <v>11973</v>
      </c>
      <c r="D11179" s="51" t="s">
        <v>2417</v>
      </c>
      <c r="E11179" s="52">
        <v>200.62</v>
      </c>
      <c r="F11179" s="172">
        <f t="shared" si="188"/>
        <v>200.62</v>
      </c>
    </row>
    <row r="11180" spans="1:6" s="45" customFormat="1" ht="14.25">
      <c r="A11180" s="230">
        <v>5919717</v>
      </c>
      <c r="B11180" s="22" t="s">
        <v>31</v>
      </c>
      <c r="C11180" s="50" t="s">
        <v>11974</v>
      </c>
      <c r="D11180" s="51" t="s">
        <v>2417</v>
      </c>
      <c r="E11180" s="52">
        <v>173.89</v>
      </c>
      <c r="F11180" s="172">
        <f t="shared" si="188"/>
        <v>173.89</v>
      </c>
    </row>
    <row r="11181" spans="1:6" s="45" customFormat="1" ht="14.25">
      <c r="A11181" s="230">
        <v>6106220</v>
      </c>
      <c r="B11181" s="22" t="s">
        <v>31</v>
      </c>
      <c r="C11181" s="50" t="s">
        <v>11975</v>
      </c>
      <c r="D11181" s="51" t="s">
        <v>23</v>
      </c>
      <c r="E11181" s="52">
        <v>12.26</v>
      </c>
      <c r="F11181" s="172">
        <f t="shared" si="188"/>
        <v>12.26</v>
      </c>
    </row>
    <row r="11182" spans="1:6" s="45" customFormat="1" ht="14.25">
      <c r="A11182" s="230">
        <v>6106183</v>
      </c>
      <c r="B11182" s="22" t="s">
        <v>31</v>
      </c>
      <c r="C11182" s="50" t="s">
        <v>11976</v>
      </c>
      <c r="D11182" s="51" t="s">
        <v>44</v>
      </c>
      <c r="E11182" s="52">
        <v>314.61</v>
      </c>
      <c r="F11182" s="172">
        <f t="shared" si="188"/>
        <v>314.61</v>
      </c>
    </row>
    <row r="11183" spans="1:6" s="45" customFormat="1" ht="14.25">
      <c r="A11183" s="230">
        <v>6106182</v>
      </c>
      <c r="B11183" s="22" t="s">
        <v>31</v>
      </c>
      <c r="C11183" s="50" t="s">
        <v>11977</v>
      </c>
      <c r="D11183" s="51" t="s">
        <v>44</v>
      </c>
      <c r="E11183" s="52">
        <v>269.67</v>
      </c>
      <c r="F11183" s="172">
        <f t="shared" ref="F11183:F11246" si="189">E11183*$F$5038</f>
        <v>269.67</v>
      </c>
    </row>
    <row r="11184" spans="1:6" s="45" customFormat="1" ht="14.25">
      <c r="A11184" s="230">
        <v>6106194</v>
      </c>
      <c r="B11184" s="22" t="s">
        <v>31</v>
      </c>
      <c r="C11184" s="50" t="s">
        <v>11978</v>
      </c>
      <c r="D11184" s="51" t="s">
        <v>44</v>
      </c>
      <c r="E11184" s="52">
        <v>724.5</v>
      </c>
      <c r="F11184" s="172">
        <f t="shared" si="189"/>
        <v>724.5</v>
      </c>
    </row>
    <row r="11185" spans="1:6" s="45" customFormat="1" ht="14.25">
      <c r="A11185" s="230">
        <v>6106195</v>
      </c>
      <c r="B11185" s="22" t="s">
        <v>31</v>
      </c>
      <c r="C11185" s="50" t="s">
        <v>11979</v>
      </c>
      <c r="D11185" s="51" t="s">
        <v>44</v>
      </c>
      <c r="E11185" s="52">
        <v>803.12</v>
      </c>
      <c r="F11185" s="172">
        <f t="shared" si="189"/>
        <v>803.12</v>
      </c>
    </row>
    <row r="11186" spans="1:6" s="45" customFormat="1" ht="14.25">
      <c r="A11186" s="230">
        <v>6106331</v>
      </c>
      <c r="B11186" s="22" t="s">
        <v>31</v>
      </c>
      <c r="C11186" s="50" t="s">
        <v>11980</v>
      </c>
      <c r="D11186" s="51" t="s">
        <v>44</v>
      </c>
      <c r="E11186" s="52">
        <v>1808.9</v>
      </c>
      <c r="F11186" s="172">
        <f t="shared" si="189"/>
        <v>1808.9</v>
      </c>
    </row>
    <row r="11187" spans="1:6" s="45" customFormat="1" ht="14.25">
      <c r="A11187" s="230">
        <v>6106332</v>
      </c>
      <c r="B11187" s="22" t="s">
        <v>31</v>
      </c>
      <c r="C11187" s="50" t="s">
        <v>11981</v>
      </c>
      <c r="D11187" s="51" t="s">
        <v>44</v>
      </c>
      <c r="E11187" s="52">
        <v>1925.21</v>
      </c>
      <c r="F11187" s="172">
        <f t="shared" si="189"/>
        <v>1925.21</v>
      </c>
    </row>
    <row r="11188" spans="1:6" s="45" customFormat="1" ht="14.25">
      <c r="A11188" s="230">
        <v>6106206</v>
      </c>
      <c r="B11188" s="22" t="s">
        <v>31</v>
      </c>
      <c r="C11188" s="50" t="s">
        <v>11982</v>
      </c>
      <c r="D11188" s="51" t="s">
        <v>44</v>
      </c>
      <c r="E11188" s="52">
        <v>2094.13</v>
      </c>
      <c r="F11188" s="172">
        <f t="shared" si="189"/>
        <v>2094.13</v>
      </c>
    </row>
    <row r="11189" spans="1:6" s="45" customFormat="1" ht="14.25">
      <c r="A11189" s="230">
        <v>6106207</v>
      </c>
      <c r="B11189" s="22" t="s">
        <v>31</v>
      </c>
      <c r="C11189" s="50" t="s">
        <v>11983</v>
      </c>
      <c r="D11189" s="51" t="s">
        <v>44</v>
      </c>
      <c r="E11189" s="52">
        <v>2232.09</v>
      </c>
      <c r="F11189" s="172">
        <f t="shared" si="189"/>
        <v>2232.09</v>
      </c>
    </row>
    <row r="11190" spans="1:6" s="45" customFormat="1" ht="14.25">
      <c r="A11190" s="230">
        <v>6106222</v>
      </c>
      <c r="B11190" s="22" t="s">
        <v>31</v>
      </c>
      <c r="C11190" s="50" t="s">
        <v>11984</v>
      </c>
      <c r="D11190" s="51" t="s">
        <v>44</v>
      </c>
      <c r="E11190" s="52">
        <v>314.61</v>
      </c>
      <c r="F11190" s="172">
        <f t="shared" si="189"/>
        <v>314.61</v>
      </c>
    </row>
    <row r="11191" spans="1:6" s="45" customFormat="1" ht="14.25">
      <c r="A11191" s="230">
        <v>6106221</v>
      </c>
      <c r="B11191" s="22" t="s">
        <v>31</v>
      </c>
      <c r="C11191" s="50" t="s">
        <v>11985</v>
      </c>
      <c r="D11191" s="51" t="s">
        <v>44</v>
      </c>
      <c r="E11191" s="52">
        <v>269.67</v>
      </c>
      <c r="F11191" s="172">
        <f t="shared" si="189"/>
        <v>269.67</v>
      </c>
    </row>
    <row r="11192" spans="1:6" s="45" customFormat="1" ht="14.25">
      <c r="A11192" s="230">
        <v>6106224</v>
      </c>
      <c r="B11192" s="22" t="s">
        <v>31</v>
      </c>
      <c r="C11192" s="50" t="s">
        <v>11986</v>
      </c>
      <c r="D11192" s="51" t="s">
        <v>44</v>
      </c>
      <c r="E11192" s="52">
        <v>724.5</v>
      </c>
      <c r="F11192" s="172">
        <f t="shared" si="189"/>
        <v>724.5</v>
      </c>
    </row>
    <row r="11193" spans="1:6" s="45" customFormat="1" ht="14.25">
      <c r="A11193" s="230">
        <v>6106225</v>
      </c>
      <c r="B11193" s="22" t="s">
        <v>31</v>
      </c>
      <c r="C11193" s="50" t="s">
        <v>11987</v>
      </c>
      <c r="D11193" s="51" t="s">
        <v>44</v>
      </c>
      <c r="E11193" s="52">
        <v>803.12</v>
      </c>
      <c r="F11193" s="172">
        <f t="shared" si="189"/>
        <v>803.12</v>
      </c>
    </row>
    <row r="11194" spans="1:6" s="45" customFormat="1" ht="14.25">
      <c r="A11194" s="230">
        <v>6106228</v>
      </c>
      <c r="B11194" s="22" t="s">
        <v>31</v>
      </c>
      <c r="C11194" s="50" t="s">
        <v>11988</v>
      </c>
      <c r="D11194" s="51" t="s">
        <v>44</v>
      </c>
      <c r="E11194" s="52">
        <v>1863.5</v>
      </c>
      <c r="F11194" s="172">
        <f t="shared" si="189"/>
        <v>1863.5</v>
      </c>
    </row>
    <row r="11195" spans="1:6" s="45" customFormat="1" ht="14.25">
      <c r="A11195" s="230">
        <v>6106229</v>
      </c>
      <c r="B11195" s="22" t="s">
        <v>31</v>
      </c>
      <c r="C11195" s="50" t="s">
        <v>11989</v>
      </c>
      <c r="D11195" s="51" t="s">
        <v>44</v>
      </c>
      <c r="E11195" s="52">
        <v>1984.99</v>
      </c>
      <c r="F11195" s="172">
        <f t="shared" si="189"/>
        <v>1984.99</v>
      </c>
    </row>
    <row r="11196" spans="1:6" s="45" customFormat="1" ht="14.25">
      <c r="A11196" s="230">
        <v>6106328</v>
      </c>
      <c r="B11196" s="22" t="s">
        <v>31</v>
      </c>
      <c r="C11196" s="50" t="s">
        <v>11990</v>
      </c>
      <c r="D11196" s="51" t="s">
        <v>44</v>
      </c>
      <c r="E11196" s="52">
        <v>138.25</v>
      </c>
      <c r="F11196" s="172">
        <f t="shared" si="189"/>
        <v>138.25</v>
      </c>
    </row>
    <row r="11197" spans="1:6" s="45" customFormat="1" ht="14.25">
      <c r="A11197" s="230">
        <v>6106330</v>
      </c>
      <c r="B11197" s="22" t="s">
        <v>31</v>
      </c>
      <c r="C11197" s="50" t="s">
        <v>11991</v>
      </c>
      <c r="D11197" s="51" t="s">
        <v>44</v>
      </c>
      <c r="E11197" s="52">
        <v>687.24</v>
      </c>
      <c r="F11197" s="172">
        <f t="shared" si="189"/>
        <v>687.24</v>
      </c>
    </row>
    <row r="11198" spans="1:6" s="45" customFormat="1" ht="14.25">
      <c r="A11198" s="230">
        <v>6106326</v>
      </c>
      <c r="B11198" s="22" t="s">
        <v>31</v>
      </c>
      <c r="C11198" s="50" t="s">
        <v>11992</v>
      </c>
      <c r="D11198" s="51" t="s">
        <v>44</v>
      </c>
      <c r="E11198" s="52">
        <v>57.05</v>
      </c>
      <c r="F11198" s="172">
        <f t="shared" si="189"/>
        <v>57.05</v>
      </c>
    </row>
    <row r="11199" spans="1:6" s="45" customFormat="1" ht="14.25">
      <c r="A11199" s="230">
        <v>6106324</v>
      </c>
      <c r="B11199" s="22" t="s">
        <v>31</v>
      </c>
      <c r="C11199" s="50" t="s">
        <v>11993</v>
      </c>
      <c r="D11199" s="51" t="s">
        <v>44</v>
      </c>
      <c r="E11199" s="52">
        <v>34.69</v>
      </c>
      <c r="F11199" s="172">
        <f t="shared" si="189"/>
        <v>34.69</v>
      </c>
    </row>
    <row r="11200" spans="1:6" s="45" customFormat="1" ht="14.25">
      <c r="A11200" s="230">
        <v>6106327</v>
      </c>
      <c r="B11200" s="22" t="s">
        <v>31</v>
      </c>
      <c r="C11200" s="50" t="s">
        <v>11994</v>
      </c>
      <c r="D11200" s="51" t="s">
        <v>44</v>
      </c>
      <c r="E11200" s="52">
        <v>138.22999999999999</v>
      </c>
      <c r="F11200" s="172">
        <f t="shared" si="189"/>
        <v>138.22999999999999</v>
      </c>
    </row>
    <row r="11201" spans="1:6" s="45" customFormat="1" ht="14.25">
      <c r="A11201" s="230">
        <v>6106329</v>
      </c>
      <c r="B11201" s="22" t="s">
        <v>31</v>
      </c>
      <c r="C11201" s="50" t="s">
        <v>11995</v>
      </c>
      <c r="D11201" s="51" t="s">
        <v>44</v>
      </c>
      <c r="E11201" s="52">
        <v>688.26</v>
      </c>
      <c r="F11201" s="172">
        <f t="shared" si="189"/>
        <v>688.26</v>
      </c>
    </row>
    <row r="11202" spans="1:6" s="45" customFormat="1" ht="14.25">
      <c r="A11202" s="230">
        <v>6106325</v>
      </c>
      <c r="B11202" s="22" t="s">
        <v>31</v>
      </c>
      <c r="C11202" s="50" t="s">
        <v>11996</v>
      </c>
      <c r="D11202" s="51" t="s">
        <v>44</v>
      </c>
      <c r="E11202" s="52">
        <v>57.2</v>
      </c>
      <c r="F11202" s="172">
        <f t="shared" si="189"/>
        <v>57.2</v>
      </c>
    </row>
    <row r="11203" spans="1:6" s="45" customFormat="1" ht="14.25">
      <c r="A11203" s="230">
        <v>6208126</v>
      </c>
      <c r="B11203" s="22" t="s">
        <v>31</v>
      </c>
      <c r="C11203" s="50" t="s">
        <v>11997</v>
      </c>
      <c r="D11203" s="51" t="s">
        <v>23</v>
      </c>
      <c r="E11203" s="52">
        <v>20.65</v>
      </c>
      <c r="F11203" s="172">
        <f t="shared" si="189"/>
        <v>20.65</v>
      </c>
    </row>
    <row r="11204" spans="1:6" s="45" customFormat="1" ht="14.25">
      <c r="A11204" s="230">
        <v>6205797</v>
      </c>
      <c r="B11204" s="22" t="s">
        <v>31</v>
      </c>
      <c r="C11204" s="50" t="s">
        <v>11998</v>
      </c>
      <c r="D11204" s="51" t="s">
        <v>23</v>
      </c>
      <c r="E11204" s="52">
        <v>12.95</v>
      </c>
      <c r="F11204" s="172">
        <f t="shared" si="189"/>
        <v>12.95</v>
      </c>
    </row>
    <row r="11205" spans="1:6" s="45" customFormat="1" ht="14.25">
      <c r="A11205" s="230">
        <v>6205791</v>
      </c>
      <c r="B11205" s="22" t="s">
        <v>31</v>
      </c>
      <c r="C11205" s="50" t="s">
        <v>11999</v>
      </c>
      <c r="D11205" s="51" t="s">
        <v>21</v>
      </c>
      <c r="E11205" s="52">
        <v>369.21</v>
      </c>
      <c r="F11205" s="172">
        <f t="shared" si="189"/>
        <v>369.21</v>
      </c>
    </row>
    <row r="11206" spans="1:6" s="45" customFormat="1" ht="14.25">
      <c r="A11206" s="230">
        <v>6205792</v>
      </c>
      <c r="B11206" s="22" t="s">
        <v>31</v>
      </c>
      <c r="C11206" s="50" t="s">
        <v>12000</v>
      </c>
      <c r="D11206" s="51" t="s">
        <v>21</v>
      </c>
      <c r="E11206" s="52">
        <v>441.96</v>
      </c>
      <c r="F11206" s="172">
        <f t="shared" si="189"/>
        <v>441.96</v>
      </c>
    </row>
    <row r="11207" spans="1:6" s="45" customFormat="1" ht="14.25">
      <c r="A11207" s="230">
        <v>6205793</v>
      </c>
      <c r="B11207" s="22" t="s">
        <v>31</v>
      </c>
      <c r="C11207" s="50" t="s">
        <v>12001</v>
      </c>
      <c r="D11207" s="51" t="s">
        <v>21</v>
      </c>
      <c r="E11207" s="52">
        <v>518.44000000000005</v>
      </c>
      <c r="F11207" s="172">
        <f t="shared" si="189"/>
        <v>518.44000000000005</v>
      </c>
    </row>
    <row r="11208" spans="1:6" s="45" customFormat="1" ht="14.25">
      <c r="A11208" s="230">
        <v>6205796</v>
      </c>
      <c r="B11208" s="22" t="s">
        <v>31</v>
      </c>
      <c r="C11208" s="50" t="s">
        <v>12002</v>
      </c>
      <c r="D11208" s="51" t="s">
        <v>21</v>
      </c>
      <c r="E11208" s="52">
        <v>912.65</v>
      </c>
      <c r="F11208" s="172">
        <f t="shared" si="189"/>
        <v>912.65</v>
      </c>
    </row>
    <row r="11209" spans="1:6" s="45" customFormat="1" ht="14.25">
      <c r="A11209" s="230">
        <v>6219451</v>
      </c>
      <c r="B11209" s="22" t="s">
        <v>31</v>
      </c>
      <c r="C11209" s="50" t="s">
        <v>12003</v>
      </c>
      <c r="D11209" s="51" t="s">
        <v>21</v>
      </c>
      <c r="E11209" s="52">
        <v>979.53</v>
      </c>
      <c r="F11209" s="172">
        <f t="shared" si="189"/>
        <v>979.53</v>
      </c>
    </row>
    <row r="11210" spans="1:6" s="45" customFormat="1" ht="14.25">
      <c r="A11210" s="230">
        <v>6219452</v>
      </c>
      <c r="B11210" s="22" t="s">
        <v>31</v>
      </c>
      <c r="C11210" s="50" t="s">
        <v>12004</v>
      </c>
      <c r="D11210" s="51" t="s">
        <v>21</v>
      </c>
      <c r="E11210" s="52">
        <v>1050.1300000000001</v>
      </c>
      <c r="F11210" s="172">
        <f t="shared" si="189"/>
        <v>1050.1300000000001</v>
      </c>
    </row>
    <row r="11211" spans="1:6" s="45" customFormat="1" ht="14.25">
      <c r="A11211" s="230">
        <v>6205794</v>
      </c>
      <c r="B11211" s="22" t="s">
        <v>31</v>
      </c>
      <c r="C11211" s="50" t="s">
        <v>12005</v>
      </c>
      <c r="D11211" s="51" t="s">
        <v>21</v>
      </c>
      <c r="E11211" s="52">
        <v>790.05</v>
      </c>
      <c r="F11211" s="172">
        <f t="shared" si="189"/>
        <v>790.05</v>
      </c>
    </row>
    <row r="11212" spans="1:6" s="45" customFormat="1" ht="14.25">
      <c r="A11212" s="230">
        <v>6205795</v>
      </c>
      <c r="B11212" s="22" t="s">
        <v>31</v>
      </c>
      <c r="C11212" s="50" t="s">
        <v>12006</v>
      </c>
      <c r="D11212" s="51" t="s">
        <v>21</v>
      </c>
      <c r="E11212" s="52">
        <v>849.49</v>
      </c>
      <c r="F11212" s="172">
        <f t="shared" si="189"/>
        <v>849.49</v>
      </c>
    </row>
    <row r="11213" spans="1:6" s="45" customFormat="1" ht="14.25">
      <c r="A11213" s="230">
        <v>6219521</v>
      </c>
      <c r="B11213" s="22" t="s">
        <v>31</v>
      </c>
      <c r="C11213" s="50" t="s">
        <v>12007</v>
      </c>
      <c r="D11213" s="51" t="s">
        <v>44</v>
      </c>
      <c r="E11213" s="52">
        <v>166.63</v>
      </c>
      <c r="F11213" s="172">
        <f t="shared" si="189"/>
        <v>166.63</v>
      </c>
    </row>
    <row r="11214" spans="1:6" s="45" customFormat="1" ht="24">
      <c r="A11214" s="230">
        <v>6219527</v>
      </c>
      <c r="B11214" s="22" t="s">
        <v>31</v>
      </c>
      <c r="C11214" s="50" t="s">
        <v>12008</v>
      </c>
      <c r="D11214" s="51" t="s">
        <v>45</v>
      </c>
      <c r="E11214" s="52">
        <v>449.76</v>
      </c>
      <c r="F11214" s="172">
        <f t="shared" si="189"/>
        <v>449.76</v>
      </c>
    </row>
    <row r="11215" spans="1:6" s="45" customFormat="1" ht="14.25">
      <c r="A11215" s="230">
        <v>6219526</v>
      </c>
      <c r="B11215" s="22" t="s">
        <v>31</v>
      </c>
      <c r="C11215" s="50" t="s">
        <v>12009</v>
      </c>
      <c r="D11215" s="51" t="s">
        <v>21</v>
      </c>
      <c r="E11215" s="52">
        <v>56.94</v>
      </c>
      <c r="F11215" s="172">
        <f t="shared" si="189"/>
        <v>56.94</v>
      </c>
    </row>
    <row r="11216" spans="1:6" s="45" customFormat="1" ht="14.25">
      <c r="A11216" s="230">
        <v>6219525</v>
      </c>
      <c r="B11216" s="22" t="s">
        <v>31</v>
      </c>
      <c r="C11216" s="50" t="s">
        <v>12010</v>
      </c>
      <c r="D11216" s="51" t="s">
        <v>21</v>
      </c>
      <c r="E11216" s="52">
        <v>52.85</v>
      </c>
      <c r="F11216" s="172">
        <f t="shared" si="189"/>
        <v>52.85</v>
      </c>
    </row>
    <row r="11217" spans="1:6" s="45" customFormat="1" ht="14.25">
      <c r="A11217" s="230">
        <v>6219508</v>
      </c>
      <c r="B11217" s="22" t="s">
        <v>31</v>
      </c>
      <c r="C11217" s="50" t="s">
        <v>12011</v>
      </c>
      <c r="D11217" s="51" t="s">
        <v>21</v>
      </c>
      <c r="E11217" s="52">
        <v>376.31</v>
      </c>
      <c r="F11217" s="172">
        <f t="shared" si="189"/>
        <v>376.31</v>
      </c>
    </row>
    <row r="11218" spans="1:6" s="45" customFormat="1" ht="14.25">
      <c r="A11218" s="230">
        <v>6219511</v>
      </c>
      <c r="B11218" s="22" t="s">
        <v>31</v>
      </c>
      <c r="C11218" s="50" t="s">
        <v>12012</v>
      </c>
      <c r="D11218" s="51" t="s">
        <v>21</v>
      </c>
      <c r="E11218" s="52">
        <v>282.55</v>
      </c>
      <c r="F11218" s="172">
        <f t="shared" si="189"/>
        <v>282.55</v>
      </c>
    </row>
    <row r="11219" spans="1:6" s="45" customFormat="1" ht="14.25">
      <c r="A11219" s="230">
        <v>6219500</v>
      </c>
      <c r="B11219" s="22" t="s">
        <v>31</v>
      </c>
      <c r="C11219" s="50" t="s">
        <v>12013</v>
      </c>
      <c r="D11219" s="51" t="s">
        <v>44</v>
      </c>
      <c r="E11219" s="52">
        <v>142.11000000000001</v>
      </c>
      <c r="F11219" s="172">
        <f t="shared" si="189"/>
        <v>142.11000000000001</v>
      </c>
    </row>
    <row r="11220" spans="1:6" s="45" customFormat="1" ht="14.25">
      <c r="A11220" s="230">
        <v>6219418</v>
      </c>
      <c r="B11220" s="22" t="s">
        <v>31</v>
      </c>
      <c r="C11220" s="50" t="s">
        <v>12014</v>
      </c>
      <c r="D11220" s="51" t="s">
        <v>44</v>
      </c>
      <c r="E11220" s="52">
        <v>311.04000000000002</v>
      </c>
      <c r="F11220" s="172">
        <f t="shared" si="189"/>
        <v>311.04000000000002</v>
      </c>
    </row>
    <row r="11221" spans="1:6" s="45" customFormat="1" ht="14.25">
      <c r="A11221" s="230">
        <v>6219412</v>
      </c>
      <c r="B11221" s="22" t="s">
        <v>31</v>
      </c>
      <c r="C11221" s="50" t="s">
        <v>12015</v>
      </c>
      <c r="D11221" s="51" t="s">
        <v>44</v>
      </c>
      <c r="E11221" s="52">
        <v>217.61</v>
      </c>
      <c r="F11221" s="172">
        <f t="shared" si="189"/>
        <v>217.61</v>
      </c>
    </row>
    <row r="11222" spans="1:6" s="45" customFormat="1" ht="14.25">
      <c r="A11222" s="230">
        <v>6219406</v>
      </c>
      <c r="B11222" s="22" t="s">
        <v>31</v>
      </c>
      <c r="C11222" s="50" t="s">
        <v>12016</v>
      </c>
      <c r="D11222" s="51" t="s">
        <v>44</v>
      </c>
      <c r="E11222" s="52">
        <v>152.76</v>
      </c>
      <c r="F11222" s="172">
        <f t="shared" si="189"/>
        <v>152.76</v>
      </c>
    </row>
    <row r="11223" spans="1:6" s="45" customFormat="1" ht="14.25">
      <c r="A11223" s="230">
        <v>6219501</v>
      </c>
      <c r="B11223" s="22" t="s">
        <v>31</v>
      </c>
      <c r="C11223" s="50" t="s">
        <v>12017</v>
      </c>
      <c r="D11223" s="51" t="s">
        <v>44</v>
      </c>
      <c r="E11223" s="52">
        <v>153.94999999999999</v>
      </c>
      <c r="F11223" s="172">
        <f t="shared" si="189"/>
        <v>153.94999999999999</v>
      </c>
    </row>
    <row r="11224" spans="1:6" s="45" customFormat="1" ht="14.25">
      <c r="A11224" s="230">
        <v>6219419</v>
      </c>
      <c r="B11224" s="22" t="s">
        <v>31</v>
      </c>
      <c r="C11224" s="50" t="s">
        <v>12018</v>
      </c>
      <c r="D11224" s="51" t="s">
        <v>44</v>
      </c>
      <c r="E11224" s="52">
        <v>342.68</v>
      </c>
      <c r="F11224" s="172">
        <f t="shared" si="189"/>
        <v>342.68</v>
      </c>
    </row>
    <row r="11225" spans="1:6" s="45" customFormat="1" ht="14.25">
      <c r="A11225" s="230">
        <v>6219413</v>
      </c>
      <c r="B11225" s="22" t="s">
        <v>31</v>
      </c>
      <c r="C11225" s="50" t="s">
        <v>12019</v>
      </c>
      <c r="D11225" s="51" t="s">
        <v>44</v>
      </c>
      <c r="E11225" s="52">
        <v>237.82</v>
      </c>
      <c r="F11225" s="172">
        <f t="shared" si="189"/>
        <v>237.82</v>
      </c>
    </row>
    <row r="11226" spans="1:6" s="45" customFormat="1" ht="14.25">
      <c r="A11226" s="230">
        <v>6219407</v>
      </c>
      <c r="B11226" s="22" t="s">
        <v>31</v>
      </c>
      <c r="C11226" s="50" t="s">
        <v>12020</v>
      </c>
      <c r="D11226" s="51" t="s">
        <v>44</v>
      </c>
      <c r="E11226" s="52">
        <v>165.69</v>
      </c>
      <c r="F11226" s="172">
        <f t="shared" si="189"/>
        <v>165.69</v>
      </c>
    </row>
    <row r="11227" spans="1:6" s="45" customFormat="1" ht="14.25">
      <c r="A11227" s="230">
        <v>6219502</v>
      </c>
      <c r="B11227" s="22" t="s">
        <v>31</v>
      </c>
      <c r="C11227" s="50" t="s">
        <v>12021</v>
      </c>
      <c r="D11227" s="51" t="s">
        <v>44</v>
      </c>
      <c r="E11227" s="52">
        <v>166.58</v>
      </c>
      <c r="F11227" s="172">
        <f t="shared" si="189"/>
        <v>166.58</v>
      </c>
    </row>
    <row r="11228" spans="1:6" s="45" customFormat="1" ht="14.25">
      <c r="A11228" s="230">
        <v>6219420</v>
      </c>
      <c r="B11228" s="22" t="s">
        <v>31</v>
      </c>
      <c r="C11228" s="50" t="s">
        <v>12022</v>
      </c>
      <c r="D11228" s="51" t="s">
        <v>44</v>
      </c>
      <c r="E11228" s="52">
        <v>384.09</v>
      </c>
      <c r="F11228" s="172">
        <f t="shared" si="189"/>
        <v>384.09</v>
      </c>
    </row>
    <row r="11229" spans="1:6" s="45" customFormat="1" ht="14.25">
      <c r="A11229" s="230">
        <v>6219414</v>
      </c>
      <c r="B11229" s="22" t="s">
        <v>31</v>
      </c>
      <c r="C11229" s="50" t="s">
        <v>12023</v>
      </c>
      <c r="D11229" s="51" t="s">
        <v>44</v>
      </c>
      <c r="E11229" s="52">
        <v>261.85000000000002</v>
      </c>
      <c r="F11229" s="172">
        <f t="shared" si="189"/>
        <v>261.85000000000002</v>
      </c>
    </row>
    <row r="11230" spans="1:6" s="45" customFormat="1" ht="14.25">
      <c r="A11230" s="230">
        <v>6219408</v>
      </c>
      <c r="B11230" s="22" t="s">
        <v>31</v>
      </c>
      <c r="C11230" s="50" t="s">
        <v>12024</v>
      </c>
      <c r="D11230" s="51" t="s">
        <v>44</v>
      </c>
      <c r="E11230" s="52">
        <v>179.24</v>
      </c>
      <c r="F11230" s="172">
        <f t="shared" si="189"/>
        <v>179.24</v>
      </c>
    </row>
    <row r="11231" spans="1:6" s="45" customFormat="1" ht="14.25">
      <c r="A11231" s="230">
        <v>6219503</v>
      </c>
      <c r="B11231" s="22" t="s">
        <v>31</v>
      </c>
      <c r="C11231" s="50" t="s">
        <v>12025</v>
      </c>
      <c r="D11231" s="51" t="s">
        <v>44</v>
      </c>
      <c r="E11231" s="52">
        <v>193.08</v>
      </c>
      <c r="F11231" s="172">
        <f t="shared" si="189"/>
        <v>193.08</v>
      </c>
    </row>
    <row r="11232" spans="1:6" s="45" customFormat="1" ht="14.25">
      <c r="A11232" s="230">
        <v>6219421</v>
      </c>
      <c r="B11232" s="22" t="s">
        <v>31</v>
      </c>
      <c r="C11232" s="50" t="s">
        <v>12026</v>
      </c>
      <c r="D11232" s="51" t="s">
        <v>44</v>
      </c>
      <c r="E11232" s="52">
        <v>457.24</v>
      </c>
      <c r="F11232" s="172">
        <f t="shared" si="189"/>
        <v>457.24</v>
      </c>
    </row>
    <row r="11233" spans="1:6" s="45" customFormat="1" ht="14.25">
      <c r="A11233" s="230">
        <v>6219415</v>
      </c>
      <c r="B11233" s="22" t="s">
        <v>31</v>
      </c>
      <c r="C11233" s="50" t="s">
        <v>12027</v>
      </c>
      <c r="D11233" s="51" t="s">
        <v>44</v>
      </c>
      <c r="E11233" s="52">
        <v>306.42</v>
      </c>
      <c r="F11233" s="172">
        <f t="shared" si="189"/>
        <v>306.42</v>
      </c>
    </row>
    <row r="11234" spans="1:6" s="45" customFormat="1" ht="14.25">
      <c r="A11234" s="230">
        <v>6219409</v>
      </c>
      <c r="B11234" s="22" t="s">
        <v>31</v>
      </c>
      <c r="C11234" s="50" t="s">
        <v>12028</v>
      </c>
      <c r="D11234" s="51" t="s">
        <v>44</v>
      </c>
      <c r="E11234" s="52">
        <v>209.28</v>
      </c>
      <c r="F11234" s="172">
        <f t="shared" si="189"/>
        <v>209.28</v>
      </c>
    </row>
    <row r="11235" spans="1:6" s="45" customFormat="1" ht="14.25">
      <c r="A11235" s="230">
        <v>6219518</v>
      </c>
      <c r="B11235" s="22" t="s">
        <v>31</v>
      </c>
      <c r="C11235" s="50" t="s">
        <v>12029</v>
      </c>
      <c r="D11235" s="51" t="s">
        <v>44</v>
      </c>
      <c r="E11235" s="52">
        <v>52.52</v>
      </c>
      <c r="F11235" s="172">
        <f t="shared" si="189"/>
        <v>52.52</v>
      </c>
    </row>
    <row r="11236" spans="1:6" s="45" customFormat="1" ht="14.25">
      <c r="A11236" s="230">
        <v>6219504</v>
      </c>
      <c r="B11236" s="22" t="s">
        <v>31</v>
      </c>
      <c r="C11236" s="50" t="s">
        <v>12030</v>
      </c>
      <c r="D11236" s="51" t="s">
        <v>44</v>
      </c>
      <c r="E11236" s="52">
        <v>108.11</v>
      </c>
      <c r="F11236" s="172">
        <f t="shared" si="189"/>
        <v>108.11</v>
      </c>
    </row>
    <row r="11237" spans="1:6" s="45" customFormat="1" ht="14.25">
      <c r="A11237" s="230">
        <v>6219422</v>
      </c>
      <c r="B11237" s="22" t="s">
        <v>31</v>
      </c>
      <c r="C11237" s="50" t="s">
        <v>12031</v>
      </c>
      <c r="D11237" s="51" t="s">
        <v>44</v>
      </c>
      <c r="E11237" s="52">
        <v>241.43</v>
      </c>
      <c r="F11237" s="172">
        <f t="shared" si="189"/>
        <v>241.43</v>
      </c>
    </row>
    <row r="11238" spans="1:6" s="45" customFormat="1" ht="14.25">
      <c r="A11238" s="230">
        <v>6219416</v>
      </c>
      <c r="B11238" s="22" t="s">
        <v>31</v>
      </c>
      <c r="C11238" s="50" t="s">
        <v>12032</v>
      </c>
      <c r="D11238" s="51" t="s">
        <v>44</v>
      </c>
      <c r="E11238" s="52">
        <v>185.24</v>
      </c>
      <c r="F11238" s="172">
        <f t="shared" si="189"/>
        <v>185.24</v>
      </c>
    </row>
    <row r="11239" spans="1:6" s="45" customFormat="1" ht="14.25">
      <c r="A11239" s="230">
        <v>6219410</v>
      </c>
      <c r="B11239" s="22" t="s">
        <v>31</v>
      </c>
      <c r="C11239" s="50" t="s">
        <v>12033</v>
      </c>
      <c r="D11239" s="51" t="s">
        <v>44</v>
      </c>
      <c r="E11239" s="52">
        <v>129.11000000000001</v>
      </c>
      <c r="F11239" s="172">
        <f t="shared" si="189"/>
        <v>129.11000000000001</v>
      </c>
    </row>
    <row r="11240" spans="1:6" s="45" customFormat="1" ht="14.25">
      <c r="A11240" s="230">
        <v>6219505</v>
      </c>
      <c r="B11240" s="22" t="s">
        <v>31</v>
      </c>
      <c r="C11240" s="50" t="s">
        <v>12034</v>
      </c>
      <c r="D11240" s="51" t="s">
        <v>44</v>
      </c>
      <c r="E11240" s="52">
        <v>102.5</v>
      </c>
      <c r="F11240" s="172">
        <f t="shared" si="189"/>
        <v>102.5</v>
      </c>
    </row>
    <row r="11241" spans="1:6" s="45" customFormat="1" ht="14.25">
      <c r="A11241" s="230">
        <v>6219423</v>
      </c>
      <c r="B11241" s="22" t="s">
        <v>31</v>
      </c>
      <c r="C11241" s="50" t="s">
        <v>12035</v>
      </c>
      <c r="D11241" s="51" t="s">
        <v>44</v>
      </c>
      <c r="E11241" s="52">
        <v>240.88</v>
      </c>
      <c r="F11241" s="172">
        <f t="shared" si="189"/>
        <v>240.88</v>
      </c>
    </row>
    <row r="11242" spans="1:6" s="45" customFormat="1" ht="14.25">
      <c r="A11242" s="230">
        <v>6219417</v>
      </c>
      <c r="B11242" s="22" t="s">
        <v>31</v>
      </c>
      <c r="C11242" s="50" t="s">
        <v>12036</v>
      </c>
      <c r="D11242" s="51" t="s">
        <v>44</v>
      </c>
      <c r="E11242" s="52">
        <v>182.44</v>
      </c>
      <c r="F11242" s="172">
        <f t="shared" si="189"/>
        <v>182.44</v>
      </c>
    </row>
    <row r="11243" spans="1:6" s="45" customFormat="1" ht="14.25">
      <c r="A11243" s="230">
        <v>6219411</v>
      </c>
      <c r="B11243" s="22" t="s">
        <v>31</v>
      </c>
      <c r="C11243" s="50" t="s">
        <v>12037</v>
      </c>
      <c r="D11243" s="51" t="s">
        <v>44</v>
      </c>
      <c r="E11243" s="52">
        <v>124.1</v>
      </c>
      <c r="F11243" s="172">
        <f t="shared" si="189"/>
        <v>124.1</v>
      </c>
    </row>
    <row r="11244" spans="1:6" s="45" customFormat="1" ht="14.25">
      <c r="A11244" s="230">
        <v>6219520</v>
      </c>
      <c r="B11244" s="22" t="s">
        <v>31</v>
      </c>
      <c r="C11244" s="50" t="s">
        <v>12038</v>
      </c>
      <c r="D11244" s="51" t="s">
        <v>45</v>
      </c>
      <c r="E11244" s="52">
        <v>58.37</v>
      </c>
      <c r="F11244" s="172">
        <f t="shared" si="189"/>
        <v>58.37</v>
      </c>
    </row>
    <row r="11245" spans="1:6" s="45" customFormat="1" ht="14.25">
      <c r="A11245" s="230">
        <v>6219433</v>
      </c>
      <c r="B11245" s="22" t="s">
        <v>31</v>
      </c>
      <c r="C11245" s="50" t="s">
        <v>12039</v>
      </c>
      <c r="D11245" s="51" t="s">
        <v>21</v>
      </c>
      <c r="E11245" s="52">
        <v>113.36</v>
      </c>
      <c r="F11245" s="172">
        <f t="shared" si="189"/>
        <v>113.36</v>
      </c>
    </row>
    <row r="11246" spans="1:6" s="45" customFormat="1" ht="14.25">
      <c r="A11246" s="230">
        <v>6205801</v>
      </c>
      <c r="B11246" s="22" t="s">
        <v>31</v>
      </c>
      <c r="C11246" s="50" t="s">
        <v>12040</v>
      </c>
      <c r="D11246" s="51" t="s">
        <v>21</v>
      </c>
      <c r="E11246" s="52">
        <v>73.709999999999994</v>
      </c>
      <c r="F11246" s="172">
        <f t="shared" si="189"/>
        <v>73.709999999999994</v>
      </c>
    </row>
    <row r="11247" spans="1:6" s="45" customFormat="1" ht="14.25">
      <c r="A11247" s="230">
        <v>6219524</v>
      </c>
      <c r="B11247" s="22" t="s">
        <v>31</v>
      </c>
      <c r="C11247" s="50" t="s">
        <v>12041</v>
      </c>
      <c r="D11247" s="51" t="s">
        <v>20</v>
      </c>
      <c r="E11247" s="52">
        <v>11.65</v>
      </c>
      <c r="F11247" s="172">
        <f t="shared" ref="F11247:F11310" si="190">E11247*$F$5038</f>
        <v>11.65</v>
      </c>
    </row>
    <row r="11248" spans="1:6" s="45" customFormat="1" ht="14.25">
      <c r="A11248" s="230">
        <v>6416036</v>
      </c>
      <c r="B11248" s="22" t="s">
        <v>31</v>
      </c>
      <c r="C11248" s="50" t="s">
        <v>12042</v>
      </c>
      <c r="D11248" s="51" t="s">
        <v>44</v>
      </c>
      <c r="E11248" s="52">
        <v>133.87</v>
      </c>
      <c r="F11248" s="172">
        <f t="shared" si="190"/>
        <v>133.87</v>
      </c>
    </row>
    <row r="11249" spans="1:6" s="45" customFormat="1" ht="14.25">
      <c r="A11249" s="230">
        <v>6416038</v>
      </c>
      <c r="B11249" s="22" t="s">
        <v>31</v>
      </c>
      <c r="C11249" s="50" t="s">
        <v>12043</v>
      </c>
      <c r="D11249" s="51" t="s">
        <v>44</v>
      </c>
      <c r="E11249" s="52">
        <v>68.680000000000007</v>
      </c>
      <c r="F11249" s="172">
        <f t="shared" si="190"/>
        <v>68.680000000000007</v>
      </c>
    </row>
    <row r="11250" spans="1:6" s="45" customFormat="1" ht="14.25">
      <c r="A11250" s="230">
        <v>6416037</v>
      </c>
      <c r="B11250" s="22" t="s">
        <v>31</v>
      </c>
      <c r="C11250" s="50" t="s">
        <v>12044</v>
      </c>
      <c r="D11250" s="51" t="s">
        <v>44</v>
      </c>
      <c r="E11250" s="52">
        <v>145.49</v>
      </c>
      <c r="F11250" s="172">
        <f t="shared" si="190"/>
        <v>145.49</v>
      </c>
    </row>
    <row r="11251" spans="1:6" s="45" customFormat="1" ht="14.25">
      <c r="A11251" s="230">
        <v>6416035</v>
      </c>
      <c r="B11251" s="22" t="s">
        <v>31</v>
      </c>
      <c r="C11251" s="50" t="s">
        <v>12045</v>
      </c>
      <c r="D11251" s="51" t="s">
        <v>44</v>
      </c>
      <c r="E11251" s="52">
        <v>77.5</v>
      </c>
      <c r="F11251" s="172">
        <f t="shared" si="190"/>
        <v>77.5</v>
      </c>
    </row>
    <row r="11252" spans="1:6" s="45" customFormat="1" ht="14.25">
      <c r="A11252" s="230">
        <v>6416076</v>
      </c>
      <c r="B11252" s="22" t="s">
        <v>31</v>
      </c>
      <c r="C11252" s="50" t="s">
        <v>12046</v>
      </c>
      <c r="D11252" s="51" t="s">
        <v>24</v>
      </c>
      <c r="E11252" s="52">
        <v>173.08</v>
      </c>
      <c r="F11252" s="172">
        <f t="shared" si="190"/>
        <v>173.08</v>
      </c>
    </row>
    <row r="11253" spans="1:6" s="45" customFormat="1" ht="14.25">
      <c r="A11253" s="230">
        <v>6416075</v>
      </c>
      <c r="B11253" s="22" t="s">
        <v>31</v>
      </c>
      <c r="C11253" s="50" t="s">
        <v>12047</v>
      </c>
      <c r="D11253" s="51" t="s">
        <v>24</v>
      </c>
      <c r="E11253" s="52">
        <v>104.81</v>
      </c>
      <c r="F11253" s="172">
        <f t="shared" si="190"/>
        <v>104.81</v>
      </c>
    </row>
    <row r="11254" spans="1:6" s="45" customFormat="1" ht="14.25">
      <c r="A11254" s="230">
        <v>6416226</v>
      </c>
      <c r="B11254" s="22" t="s">
        <v>31</v>
      </c>
      <c r="C11254" s="50" t="s">
        <v>12048</v>
      </c>
      <c r="D11254" s="51" t="s">
        <v>24</v>
      </c>
      <c r="E11254" s="52">
        <v>164.62</v>
      </c>
      <c r="F11254" s="172">
        <f t="shared" si="190"/>
        <v>164.62</v>
      </c>
    </row>
    <row r="11255" spans="1:6" s="45" customFormat="1" ht="14.25">
      <c r="A11255" s="230">
        <v>6416225</v>
      </c>
      <c r="B11255" s="22" t="s">
        <v>31</v>
      </c>
      <c r="C11255" s="50" t="s">
        <v>12049</v>
      </c>
      <c r="D11255" s="51" t="s">
        <v>24</v>
      </c>
      <c r="E11255" s="52">
        <v>94.85</v>
      </c>
      <c r="F11255" s="172">
        <f t="shared" si="190"/>
        <v>94.85</v>
      </c>
    </row>
    <row r="11256" spans="1:6" s="45" customFormat="1" ht="14.25">
      <c r="A11256" s="230">
        <v>6416084</v>
      </c>
      <c r="B11256" s="22" t="s">
        <v>31</v>
      </c>
      <c r="C11256" s="50" t="s">
        <v>12050</v>
      </c>
      <c r="D11256" s="51" t="s">
        <v>24</v>
      </c>
      <c r="E11256" s="52">
        <v>167.28</v>
      </c>
      <c r="F11256" s="172">
        <f t="shared" si="190"/>
        <v>167.28</v>
      </c>
    </row>
    <row r="11257" spans="1:6" s="45" customFormat="1" ht="14.25">
      <c r="A11257" s="230">
        <v>6416083</v>
      </c>
      <c r="B11257" s="22" t="s">
        <v>31</v>
      </c>
      <c r="C11257" s="50" t="s">
        <v>12051</v>
      </c>
      <c r="D11257" s="51" t="s">
        <v>24</v>
      </c>
      <c r="E11257" s="52">
        <v>95.54</v>
      </c>
      <c r="F11257" s="172">
        <f t="shared" si="190"/>
        <v>95.54</v>
      </c>
    </row>
    <row r="11258" spans="1:6" s="45" customFormat="1" ht="14.25">
      <c r="A11258" s="230">
        <v>6416234</v>
      </c>
      <c r="B11258" s="22" t="s">
        <v>31</v>
      </c>
      <c r="C11258" s="50" t="s">
        <v>12052</v>
      </c>
      <c r="D11258" s="51" t="s">
        <v>24</v>
      </c>
      <c r="E11258" s="52">
        <v>171.96</v>
      </c>
      <c r="F11258" s="172">
        <f t="shared" si="190"/>
        <v>171.96</v>
      </c>
    </row>
    <row r="11259" spans="1:6" s="45" customFormat="1" ht="14.25">
      <c r="A11259" s="230">
        <v>6416233</v>
      </c>
      <c r="B11259" s="22" t="s">
        <v>31</v>
      </c>
      <c r="C11259" s="50" t="s">
        <v>12053</v>
      </c>
      <c r="D11259" s="51" t="s">
        <v>24</v>
      </c>
      <c r="E11259" s="52">
        <v>101.5</v>
      </c>
      <c r="F11259" s="172">
        <f t="shared" si="190"/>
        <v>101.5</v>
      </c>
    </row>
    <row r="11260" spans="1:6" s="45" customFormat="1" ht="14.25">
      <c r="A11260" s="230">
        <v>6416236</v>
      </c>
      <c r="B11260" s="22" t="s">
        <v>31</v>
      </c>
      <c r="C11260" s="50" t="s">
        <v>12054</v>
      </c>
      <c r="D11260" s="51" t="s">
        <v>24</v>
      </c>
      <c r="E11260" s="52">
        <v>174.99</v>
      </c>
      <c r="F11260" s="172">
        <f t="shared" si="190"/>
        <v>174.99</v>
      </c>
    </row>
    <row r="11261" spans="1:6" s="45" customFormat="1" ht="14.25">
      <c r="A11261" s="230">
        <v>6416235</v>
      </c>
      <c r="B11261" s="22" t="s">
        <v>31</v>
      </c>
      <c r="C11261" s="50" t="s">
        <v>12055</v>
      </c>
      <c r="D11261" s="51" t="s">
        <v>24</v>
      </c>
      <c r="E11261" s="52">
        <v>105.44</v>
      </c>
      <c r="F11261" s="172">
        <f t="shared" si="190"/>
        <v>105.44</v>
      </c>
    </row>
    <row r="11262" spans="1:6" s="45" customFormat="1" ht="14.25">
      <c r="A11262" s="230">
        <v>6416040</v>
      </c>
      <c r="B11262" s="22" t="s">
        <v>31</v>
      </c>
      <c r="C11262" s="50" t="s">
        <v>12056</v>
      </c>
      <c r="D11262" s="51" t="s">
        <v>44</v>
      </c>
      <c r="E11262" s="52">
        <v>225.93</v>
      </c>
      <c r="F11262" s="172">
        <f t="shared" si="190"/>
        <v>225.93</v>
      </c>
    </row>
    <row r="11263" spans="1:6" s="45" customFormat="1" ht="14.25">
      <c r="A11263" s="230">
        <v>6416039</v>
      </c>
      <c r="B11263" s="22" t="s">
        <v>31</v>
      </c>
      <c r="C11263" s="50" t="s">
        <v>12057</v>
      </c>
      <c r="D11263" s="51" t="s">
        <v>44</v>
      </c>
      <c r="E11263" s="52">
        <v>95.33</v>
      </c>
      <c r="F11263" s="172">
        <f t="shared" si="190"/>
        <v>95.33</v>
      </c>
    </row>
    <row r="11264" spans="1:6" s="45" customFormat="1" ht="14.25">
      <c r="A11264" s="230">
        <v>6416042</v>
      </c>
      <c r="B11264" s="22" t="s">
        <v>31</v>
      </c>
      <c r="C11264" s="50" t="s">
        <v>12058</v>
      </c>
      <c r="D11264" s="51" t="s">
        <v>44</v>
      </c>
      <c r="E11264" s="52">
        <v>274.52</v>
      </c>
      <c r="F11264" s="172">
        <f t="shared" si="190"/>
        <v>274.52</v>
      </c>
    </row>
    <row r="11265" spans="1:6" s="45" customFormat="1" ht="14.25">
      <c r="A11265" s="230">
        <v>6416041</v>
      </c>
      <c r="B11265" s="22" t="s">
        <v>31</v>
      </c>
      <c r="C11265" s="50" t="s">
        <v>12059</v>
      </c>
      <c r="D11265" s="51" t="s">
        <v>44</v>
      </c>
      <c r="E11265" s="52">
        <v>142.41999999999999</v>
      </c>
      <c r="F11265" s="172">
        <f t="shared" si="190"/>
        <v>142.41999999999999</v>
      </c>
    </row>
    <row r="11266" spans="1:6" s="45" customFormat="1" ht="14.25">
      <c r="A11266" s="230">
        <v>6416080</v>
      </c>
      <c r="B11266" s="22" t="s">
        <v>31</v>
      </c>
      <c r="C11266" s="50" t="s">
        <v>12060</v>
      </c>
      <c r="D11266" s="51" t="s">
        <v>24</v>
      </c>
      <c r="E11266" s="52">
        <v>183.51</v>
      </c>
      <c r="F11266" s="172">
        <f t="shared" si="190"/>
        <v>183.51</v>
      </c>
    </row>
    <row r="11267" spans="1:6" s="45" customFormat="1" ht="14.25">
      <c r="A11267" s="230">
        <v>6416079</v>
      </c>
      <c r="B11267" s="22" t="s">
        <v>31</v>
      </c>
      <c r="C11267" s="50" t="s">
        <v>12061</v>
      </c>
      <c r="D11267" s="51" t="s">
        <v>24</v>
      </c>
      <c r="E11267" s="52">
        <v>117.08</v>
      </c>
      <c r="F11267" s="172">
        <f t="shared" si="190"/>
        <v>117.08</v>
      </c>
    </row>
    <row r="11268" spans="1:6" s="45" customFormat="1" ht="14.25">
      <c r="A11268" s="230">
        <v>6416143</v>
      </c>
      <c r="B11268" s="22" t="s">
        <v>31</v>
      </c>
      <c r="C11268" s="50" t="s">
        <v>12062</v>
      </c>
      <c r="D11268" s="51" t="s">
        <v>24</v>
      </c>
      <c r="E11268" s="52">
        <v>186.57</v>
      </c>
      <c r="F11268" s="172">
        <f t="shared" si="190"/>
        <v>186.57</v>
      </c>
    </row>
    <row r="11269" spans="1:6" s="45" customFormat="1" ht="14.25">
      <c r="A11269" s="230">
        <v>6416262</v>
      </c>
      <c r="B11269" s="22" t="s">
        <v>31</v>
      </c>
      <c r="C11269" s="50" t="s">
        <v>12063</v>
      </c>
      <c r="D11269" s="51" t="s">
        <v>24</v>
      </c>
      <c r="E11269" s="52">
        <v>119.12</v>
      </c>
      <c r="F11269" s="172">
        <f t="shared" si="190"/>
        <v>119.12</v>
      </c>
    </row>
    <row r="11270" spans="1:6" s="45" customFormat="1" ht="14.25">
      <c r="A11270" s="230">
        <v>6416078</v>
      </c>
      <c r="B11270" s="22" t="s">
        <v>31</v>
      </c>
      <c r="C11270" s="50" t="s">
        <v>12064</v>
      </c>
      <c r="D11270" s="51" t="s">
        <v>24</v>
      </c>
      <c r="E11270" s="52">
        <v>185.78</v>
      </c>
      <c r="F11270" s="172">
        <f t="shared" si="190"/>
        <v>185.78</v>
      </c>
    </row>
    <row r="11271" spans="1:6" s="45" customFormat="1" ht="14.25">
      <c r="A11271" s="230">
        <v>6416077</v>
      </c>
      <c r="B11271" s="22" t="s">
        <v>31</v>
      </c>
      <c r="C11271" s="50" t="s">
        <v>12065</v>
      </c>
      <c r="D11271" s="51" t="s">
        <v>24</v>
      </c>
      <c r="E11271" s="52">
        <v>116.97</v>
      </c>
      <c r="F11271" s="172">
        <f t="shared" si="190"/>
        <v>116.97</v>
      </c>
    </row>
    <row r="11272" spans="1:6" s="45" customFormat="1" ht="14.25">
      <c r="A11272" s="230">
        <v>6416088</v>
      </c>
      <c r="B11272" s="22" t="s">
        <v>31</v>
      </c>
      <c r="C11272" s="50" t="s">
        <v>12066</v>
      </c>
      <c r="D11272" s="51" t="s">
        <v>24</v>
      </c>
      <c r="E11272" s="52">
        <v>186.86</v>
      </c>
      <c r="F11272" s="172">
        <f t="shared" si="190"/>
        <v>186.86</v>
      </c>
    </row>
    <row r="11273" spans="1:6" s="45" customFormat="1" ht="14.25">
      <c r="A11273" s="230">
        <v>6416087</v>
      </c>
      <c r="B11273" s="22" t="s">
        <v>31</v>
      </c>
      <c r="C11273" s="50" t="s">
        <v>12067</v>
      </c>
      <c r="D11273" s="51" t="s">
        <v>24</v>
      </c>
      <c r="E11273" s="52">
        <v>117.3</v>
      </c>
      <c r="F11273" s="172">
        <f t="shared" si="190"/>
        <v>117.3</v>
      </c>
    </row>
    <row r="11274" spans="1:6" s="45" customFormat="1" ht="14.25">
      <c r="A11274" s="230">
        <v>6416246</v>
      </c>
      <c r="B11274" s="22" t="s">
        <v>31</v>
      </c>
      <c r="C11274" s="50" t="s">
        <v>12068</v>
      </c>
      <c r="D11274" s="51" t="s">
        <v>24</v>
      </c>
      <c r="E11274" s="52">
        <v>187.13</v>
      </c>
      <c r="F11274" s="172">
        <f t="shared" si="190"/>
        <v>187.13</v>
      </c>
    </row>
    <row r="11275" spans="1:6" s="45" customFormat="1" ht="14.25">
      <c r="A11275" s="230">
        <v>6416245</v>
      </c>
      <c r="B11275" s="22" t="s">
        <v>31</v>
      </c>
      <c r="C11275" s="50" t="s">
        <v>12069</v>
      </c>
      <c r="D11275" s="51" t="s">
        <v>24</v>
      </c>
      <c r="E11275" s="52">
        <v>119.36</v>
      </c>
      <c r="F11275" s="172">
        <f t="shared" si="190"/>
        <v>119.36</v>
      </c>
    </row>
    <row r="11276" spans="1:6" s="45" customFormat="1" ht="14.25">
      <c r="A11276" s="230">
        <v>6416248</v>
      </c>
      <c r="B11276" s="22" t="s">
        <v>31</v>
      </c>
      <c r="C11276" s="50" t="s">
        <v>12070</v>
      </c>
      <c r="D11276" s="51" t="s">
        <v>24</v>
      </c>
      <c r="E11276" s="52">
        <v>188.74</v>
      </c>
      <c r="F11276" s="172">
        <f t="shared" si="190"/>
        <v>188.74</v>
      </c>
    </row>
    <row r="11277" spans="1:6" s="45" customFormat="1" ht="14.25">
      <c r="A11277" s="230">
        <v>6416247</v>
      </c>
      <c r="B11277" s="22" t="s">
        <v>31</v>
      </c>
      <c r="C11277" s="50" t="s">
        <v>12071</v>
      </c>
      <c r="D11277" s="51" t="s">
        <v>24</v>
      </c>
      <c r="E11277" s="52">
        <v>120.64</v>
      </c>
      <c r="F11277" s="172">
        <f t="shared" si="190"/>
        <v>120.64</v>
      </c>
    </row>
    <row r="11278" spans="1:6" s="45" customFormat="1" ht="14.25">
      <c r="A11278" s="230">
        <v>6416214</v>
      </c>
      <c r="B11278" s="22" t="s">
        <v>31</v>
      </c>
      <c r="C11278" s="50" t="s">
        <v>12072</v>
      </c>
      <c r="D11278" s="51" t="s">
        <v>24</v>
      </c>
      <c r="E11278" s="52">
        <v>224.91</v>
      </c>
      <c r="F11278" s="172">
        <f t="shared" si="190"/>
        <v>224.91</v>
      </c>
    </row>
    <row r="11279" spans="1:6" s="45" customFormat="1" ht="14.25">
      <c r="A11279" s="230">
        <v>6416218</v>
      </c>
      <c r="B11279" s="22" t="s">
        <v>31</v>
      </c>
      <c r="C11279" s="50" t="s">
        <v>12073</v>
      </c>
      <c r="D11279" s="51" t="s">
        <v>24</v>
      </c>
      <c r="E11279" s="52">
        <v>167.28</v>
      </c>
      <c r="F11279" s="172">
        <f t="shared" si="190"/>
        <v>167.28</v>
      </c>
    </row>
    <row r="11280" spans="1:6" s="45" customFormat="1" ht="14.25">
      <c r="A11280" s="230">
        <v>6416211</v>
      </c>
      <c r="B11280" s="22" t="s">
        <v>31</v>
      </c>
      <c r="C11280" s="50" t="s">
        <v>12074</v>
      </c>
      <c r="D11280" s="51" t="s">
        <v>24</v>
      </c>
      <c r="E11280" s="52">
        <v>220.21</v>
      </c>
      <c r="F11280" s="172">
        <f t="shared" si="190"/>
        <v>220.21</v>
      </c>
    </row>
    <row r="11281" spans="1:6" s="45" customFormat="1" ht="14.25">
      <c r="A11281" s="230">
        <v>6416215</v>
      </c>
      <c r="B11281" s="22" t="s">
        <v>31</v>
      </c>
      <c r="C11281" s="50" t="s">
        <v>12075</v>
      </c>
      <c r="D11281" s="51" t="s">
        <v>24</v>
      </c>
      <c r="E11281" s="52">
        <v>167.81</v>
      </c>
      <c r="F11281" s="172">
        <f t="shared" si="190"/>
        <v>167.81</v>
      </c>
    </row>
    <row r="11282" spans="1:6" s="45" customFormat="1" ht="14.25">
      <c r="A11282" s="230">
        <v>6416212</v>
      </c>
      <c r="B11282" s="22" t="s">
        <v>31</v>
      </c>
      <c r="C11282" s="50" t="s">
        <v>12076</v>
      </c>
      <c r="D11282" s="51" t="s">
        <v>24</v>
      </c>
      <c r="E11282" s="52">
        <v>222.5</v>
      </c>
      <c r="F11282" s="172">
        <f t="shared" si="190"/>
        <v>222.5</v>
      </c>
    </row>
    <row r="11283" spans="1:6" s="45" customFormat="1" ht="14.25">
      <c r="A11283" s="230">
        <v>6416216</v>
      </c>
      <c r="B11283" s="22" t="s">
        <v>31</v>
      </c>
      <c r="C11283" s="50" t="s">
        <v>12077</v>
      </c>
      <c r="D11283" s="51" t="s">
        <v>24</v>
      </c>
      <c r="E11283" s="52">
        <v>171.32</v>
      </c>
      <c r="F11283" s="172">
        <f t="shared" si="190"/>
        <v>171.32</v>
      </c>
    </row>
    <row r="11284" spans="1:6" s="45" customFormat="1" ht="14.25">
      <c r="A11284" s="230">
        <v>6416213</v>
      </c>
      <c r="B11284" s="22" t="s">
        <v>31</v>
      </c>
      <c r="C11284" s="50" t="s">
        <v>12078</v>
      </c>
      <c r="D11284" s="51" t="s">
        <v>24</v>
      </c>
      <c r="E11284" s="52">
        <v>220.26</v>
      </c>
      <c r="F11284" s="172">
        <f t="shared" si="190"/>
        <v>220.26</v>
      </c>
    </row>
    <row r="11285" spans="1:6" s="45" customFormat="1" ht="14.25">
      <c r="A11285" s="230">
        <v>6416217</v>
      </c>
      <c r="B11285" s="22" t="s">
        <v>31</v>
      </c>
      <c r="C11285" s="50" t="s">
        <v>12079</v>
      </c>
      <c r="D11285" s="51" t="s">
        <v>24</v>
      </c>
      <c r="E11285" s="52">
        <v>173.06</v>
      </c>
      <c r="F11285" s="172">
        <f t="shared" si="190"/>
        <v>173.06</v>
      </c>
    </row>
    <row r="11286" spans="1:6" s="45" customFormat="1" ht="14.25">
      <c r="A11286" s="230">
        <v>6416289</v>
      </c>
      <c r="B11286" s="22" t="s">
        <v>31</v>
      </c>
      <c r="C11286" s="50" t="s">
        <v>12080</v>
      </c>
      <c r="D11286" s="51" t="s">
        <v>44</v>
      </c>
      <c r="E11286" s="52">
        <v>106.1</v>
      </c>
      <c r="F11286" s="172">
        <f t="shared" si="190"/>
        <v>106.1</v>
      </c>
    </row>
    <row r="11287" spans="1:6" s="45" customFormat="1" ht="14.25">
      <c r="A11287" s="230">
        <v>6416288</v>
      </c>
      <c r="B11287" s="22" t="s">
        <v>31</v>
      </c>
      <c r="C11287" s="50" t="s">
        <v>12081</v>
      </c>
      <c r="D11287" s="51" t="s">
        <v>44</v>
      </c>
      <c r="E11287" s="52">
        <v>76.69</v>
      </c>
      <c r="F11287" s="172">
        <f t="shared" si="190"/>
        <v>76.69</v>
      </c>
    </row>
    <row r="11288" spans="1:6" s="45" customFormat="1" ht="14.25">
      <c r="A11288" s="230">
        <v>6416098</v>
      </c>
      <c r="B11288" s="22" t="s">
        <v>31</v>
      </c>
      <c r="C11288" s="50" t="s">
        <v>12082</v>
      </c>
      <c r="D11288" s="51" t="s">
        <v>24</v>
      </c>
      <c r="E11288" s="52">
        <v>163.21</v>
      </c>
      <c r="F11288" s="172">
        <f t="shared" si="190"/>
        <v>163.21</v>
      </c>
    </row>
    <row r="11289" spans="1:6" s="45" customFormat="1" ht="14.25">
      <c r="A11289" s="230">
        <v>6416097</v>
      </c>
      <c r="B11289" s="22" t="s">
        <v>31</v>
      </c>
      <c r="C11289" s="50" t="s">
        <v>12083</v>
      </c>
      <c r="D11289" s="51" t="s">
        <v>24</v>
      </c>
      <c r="E11289" s="52">
        <v>124.2</v>
      </c>
      <c r="F11289" s="172">
        <f t="shared" si="190"/>
        <v>124.2</v>
      </c>
    </row>
    <row r="11290" spans="1:6" s="45" customFormat="1" ht="14.25">
      <c r="A11290" s="230">
        <v>6416258</v>
      </c>
      <c r="B11290" s="22" t="s">
        <v>31</v>
      </c>
      <c r="C11290" s="50" t="s">
        <v>12084</v>
      </c>
      <c r="D11290" s="51" t="s">
        <v>24</v>
      </c>
      <c r="E11290" s="52">
        <v>163.66999999999999</v>
      </c>
      <c r="F11290" s="172">
        <f t="shared" si="190"/>
        <v>163.66999999999999</v>
      </c>
    </row>
    <row r="11291" spans="1:6" s="45" customFormat="1" ht="14.25">
      <c r="A11291" s="230">
        <v>6416259</v>
      </c>
      <c r="B11291" s="22" t="s">
        <v>31</v>
      </c>
      <c r="C11291" s="50" t="s">
        <v>12085</v>
      </c>
      <c r="D11291" s="51" t="s">
        <v>24</v>
      </c>
      <c r="E11291" s="52">
        <v>120.95</v>
      </c>
      <c r="F11291" s="172">
        <f t="shared" si="190"/>
        <v>120.95</v>
      </c>
    </row>
    <row r="11292" spans="1:6" s="45" customFormat="1" ht="14.25">
      <c r="A11292" s="230">
        <v>6416074</v>
      </c>
      <c r="B11292" s="22" t="s">
        <v>31</v>
      </c>
      <c r="C11292" s="50" t="s">
        <v>12086</v>
      </c>
      <c r="D11292" s="51" t="s">
        <v>44</v>
      </c>
      <c r="E11292" s="52">
        <v>275.83999999999997</v>
      </c>
      <c r="F11292" s="172">
        <f t="shared" si="190"/>
        <v>275.83999999999997</v>
      </c>
    </row>
    <row r="11293" spans="1:6" s="45" customFormat="1" ht="14.25">
      <c r="A11293" s="230">
        <v>6416073</v>
      </c>
      <c r="B11293" s="22" t="s">
        <v>31</v>
      </c>
      <c r="C11293" s="50" t="s">
        <v>12087</v>
      </c>
      <c r="D11293" s="51" t="s">
        <v>44</v>
      </c>
      <c r="E11293" s="52">
        <v>117.05</v>
      </c>
      <c r="F11293" s="172">
        <f t="shared" si="190"/>
        <v>117.05</v>
      </c>
    </row>
    <row r="11294" spans="1:6" s="45" customFormat="1" ht="14.25">
      <c r="A11294" s="230">
        <v>6416220</v>
      </c>
      <c r="B11294" s="22" t="s">
        <v>31</v>
      </c>
      <c r="C11294" s="50" t="s">
        <v>12088</v>
      </c>
      <c r="D11294" s="51" t="s">
        <v>44</v>
      </c>
      <c r="E11294" s="52">
        <v>282.82</v>
      </c>
      <c r="F11294" s="172">
        <f t="shared" si="190"/>
        <v>282.82</v>
      </c>
    </row>
    <row r="11295" spans="1:6" s="45" customFormat="1" ht="14.25">
      <c r="A11295" s="230">
        <v>6416219</v>
      </c>
      <c r="B11295" s="22" t="s">
        <v>31</v>
      </c>
      <c r="C11295" s="50" t="s">
        <v>12089</v>
      </c>
      <c r="D11295" s="51" t="s">
        <v>44</v>
      </c>
      <c r="E11295" s="52">
        <v>113.86</v>
      </c>
      <c r="F11295" s="172">
        <f t="shared" si="190"/>
        <v>113.86</v>
      </c>
    </row>
    <row r="11296" spans="1:6" s="45" customFormat="1" ht="14.25">
      <c r="A11296" s="230">
        <v>6416222</v>
      </c>
      <c r="B11296" s="22" t="s">
        <v>31</v>
      </c>
      <c r="C11296" s="50" t="s">
        <v>12090</v>
      </c>
      <c r="D11296" s="51" t="s">
        <v>44</v>
      </c>
      <c r="E11296" s="52">
        <v>285.3</v>
      </c>
      <c r="F11296" s="172">
        <f t="shared" si="190"/>
        <v>285.3</v>
      </c>
    </row>
    <row r="11297" spans="1:6" s="45" customFormat="1" ht="14.25">
      <c r="A11297" s="230">
        <v>6416221</v>
      </c>
      <c r="B11297" s="22" t="s">
        <v>31</v>
      </c>
      <c r="C11297" s="50" t="s">
        <v>12091</v>
      </c>
      <c r="D11297" s="51" t="s">
        <v>44</v>
      </c>
      <c r="E11297" s="52">
        <v>126.35</v>
      </c>
      <c r="F11297" s="172">
        <f t="shared" si="190"/>
        <v>126.35</v>
      </c>
    </row>
    <row r="11298" spans="1:6" s="45" customFormat="1" ht="14.25">
      <c r="A11298" s="230">
        <v>6416224</v>
      </c>
      <c r="B11298" s="22" t="s">
        <v>31</v>
      </c>
      <c r="C11298" s="50" t="s">
        <v>12092</v>
      </c>
      <c r="D11298" s="51" t="s">
        <v>44</v>
      </c>
      <c r="E11298" s="52">
        <v>293.24</v>
      </c>
      <c r="F11298" s="172">
        <f t="shared" si="190"/>
        <v>293.24</v>
      </c>
    </row>
    <row r="11299" spans="1:6" s="45" customFormat="1" ht="14.25">
      <c r="A11299" s="230">
        <v>6416223</v>
      </c>
      <c r="B11299" s="22" t="s">
        <v>31</v>
      </c>
      <c r="C11299" s="50" t="s">
        <v>12093</v>
      </c>
      <c r="D11299" s="51" t="s">
        <v>44</v>
      </c>
      <c r="E11299" s="52">
        <v>123.16</v>
      </c>
      <c r="F11299" s="172">
        <f t="shared" si="190"/>
        <v>123.16</v>
      </c>
    </row>
    <row r="11300" spans="1:6" s="45" customFormat="1" ht="14.25">
      <c r="A11300" s="230">
        <v>6416082</v>
      </c>
      <c r="B11300" s="22" t="s">
        <v>31</v>
      </c>
      <c r="C11300" s="50" t="s">
        <v>12094</v>
      </c>
      <c r="D11300" s="51" t="s">
        <v>44</v>
      </c>
      <c r="E11300" s="52">
        <v>275.83999999999997</v>
      </c>
      <c r="F11300" s="172">
        <f t="shared" si="190"/>
        <v>275.83999999999997</v>
      </c>
    </row>
    <row r="11301" spans="1:6" s="45" customFormat="1" ht="14.25">
      <c r="A11301" s="230">
        <v>6416081</v>
      </c>
      <c r="B11301" s="22" t="s">
        <v>31</v>
      </c>
      <c r="C11301" s="50" t="s">
        <v>12095</v>
      </c>
      <c r="D11301" s="51" t="s">
        <v>44</v>
      </c>
      <c r="E11301" s="52">
        <v>117.05</v>
      </c>
      <c r="F11301" s="172">
        <f t="shared" si="190"/>
        <v>117.05</v>
      </c>
    </row>
    <row r="11302" spans="1:6" s="45" customFormat="1" ht="14.25">
      <c r="A11302" s="230">
        <v>6416228</v>
      </c>
      <c r="B11302" s="22" t="s">
        <v>31</v>
      </c>
      <c r="C11302" s="50" t="s">
        <v>12096</v>
      </c>
      <c r="D11302" s="51" t="s">
        <v>44</v>
      </c>
      <c r="E11302" s="52">
        <v>282.82</v>
      </c>
      <c r="F11302" s="172">
        <f t="shared" si="190"/>
        <v>282.82</v>
      </c>
    </row>
    <row r="11303" spans="1:6" s="45" customFormat="1" ht="14.25">
      <c r="A11303" s="230">
        <v>6416227</v>
      </c>
      <c r="B11303" s="22" t="s">
        <v>31</v>
      </c>
      <c r="C11303" s="50" t="s">
        <v>12097</v>
      </c>
      <c r="D11303" s="51" t="s">
        <v>44</v>
      </c>
      <c r="E11303" s="52">
        <v>113.86</v>
      </c>
      <c r="F11303" s="172">
        <f t="shared" si="190"/>
        <v>113.86</v>
      </c>
    </row>
    <row r="11304" spans="1:6" s="45" customFormat="1" ht="14.25">
      <c r="A11304" s="230">
        <v>6416230</v>
      </c>
      <c r="B11304" s="22" t="s">
        <v>31</v>
      </c>
      <c r="C11304" s="50" t="s">
        <v>12098</v>
      </c>
      <c r="D11304" s="51" t="s">
        <v>44</v>
      </c>
      <c r="E11304" s="52">
        <v>284.02999999999997</v>
      </c>
      <c r="F11304" s="172">
        <f t="shared" si="190"/>
        <v>284.02999999999997</v>
      </c>
    </row>
    <row r="11305" spans="1:6" s="45" customFormat="1" ht="14.25">
      <c r="A11305" s="230">
        <v>6416229</v>
      </c>
      <c r="B11305" s="22" t="s">
        <v>31</v>
      </c>
      <c r="C11305" s="50" t="s">
        <v>12099</v>
      </c>
      <c r="D11305" s="51" t="s">
        <v>44</v>
      </c>
      <c r="E11305" s="52">
        <v>125.84</v>
      </c>
      <c r="F11305" s="172">
        <f t="shared" si="190"/>
        <v>125.84</v>
      </c>
    </row>
    <row r="11306" spans="1:6" s="45" customFormat="1" ht="14.25">
      <c r="A11306" s="230">
        <v>6416232</v>
      </c>
      <c r="B11306" s="22" t="s">
        <v>31</v>
      </c>
      <c r="C11306" s="50" t="s">
        <v>12100</v>
      </c>
      <c r="D11306" s="51" t="s">
        <v>44</v>
      </c>
      <c r="E11306" s="52">
        <v>291.94</v>
      </c>
      <c r="F11306" s="172">
        <f t="shared" si="190"/>
        <v>291.94</v>
      </c>
    </row>
    <row r="11307" spans="1:6" s="45" customFormat="1" ht="14.25">
      <c r="A11307" s="230">
        <v>6416231</v>
      </c>
      <c r="B11307" s="22" t="s">
        <v>31</v>
      </c>
      <c r="C11307" s="50" t="s">
        <v>12101</v>
      </c>
      <c r="D11307" s="51" t="s">
        <v>44</v>
      </c>
      <c r="E11307" s="52">
        <v>122.67</v>
      </c>
      <c r="F11307" s="172">
        <f t="shared" si="190"/>
        <v>122.67</v>
      </c>
    </row>
    <row r="11308" spans="1:6" s="45" customFormat="1" ht="14.25">
      <c r="A11308" s="230">
        <v>6416086</v>
      </c>
      <c r="B11308" s="22" t="s">
        <v>31</v>
      </c>
      <c r="C11308" s="50" t="s">
        <v>12102</v>
      </c>
      <c r="D11308" s="51" t="s">
        <v>24</v>
      </c>
      <c r="E11308" s="52">
        <v>189.71</v>
      </c>
      <c r="F11308" s="172">
        <f t="shared" si="190"/>
        <v>189.71</v>
      </c>
    </row>
    <row r="11309" spans="1:6" s="45" customFormat="1" ht="14.25">
      <c r="A11309" s="230">
        <v>6416085</v>
      </c>
      <c r="B11309" s="22" t="s">
        <v>31</v>
      </c>
      <c r="C11309" s="50" t="s">
        <v>12103</v>
      </c>
      <c r="D11309" s="51" t="s">
        <v>24</v>
      </c>
      <c r="E11309" s="52">
        <v>117.33</v>
      </c>
      <c r="F11309" s="172">
        <f t="shared" si="190"/>
        <v>117.33</v>
      </c>
    </row>
    <row r="11310" spans="1:6" s="45" customFormat="1" ht="14.25">
      <c r="A11310" s="230">
        <v>6416238</v>
      </c>
      <c r="B11310" s="22" t="s">
        <v>31</v>
      </c>
      <c r="C11310" s="50" t="s">
        <v>12104</v>
      </c>
      <c r="D11310" s="51" t="s">
        <v>24</v>
      </c>
      <c r="E11310" s="52">
        <v>183.32</v>
      </c>
      <c r="F11310" s="172">
        <f t="shared" si="190"/>
        <v>183.32</v>
      </c>
    </row>
    <row r="11311" spans="1:6" s="45" customFormat="1" ht="14.25">
      <c r="A11311" s="230">
        <v>6416237</v>
      </c>
      <c r="B11311" s="22" t="s">
        <v>31</v>
      </c>
      <c r="C11311" s="50" t="s">
        <v>12105</v>
      </c>
      <c r="D11311" s="51" t="s">
        <v>24</v>
      </c>
      <c r="E11311" s="52">
        <v>109.16</v>
      </c>
      <c r="F11311" s="172">
        <f t="shared" ref="F11311:F11374" si="191">E11311*$F$5038</f>
        <v>109.16</v>
      </c>
    </row>
    <row r="11312" spans="1:6" s="45" customFormat="1" ht="14.25">
      <c r="A11312" s="230">
        <v>6416240</v>
      </c>
      <c r="B11312" s="22" t="s">
        <v>31</v>
      </c>
      <c r="C11312" s="50" t="s">
        <v>12106</v>
      </c>
      <c r="D11312" s="51" t="s">
        <v>24</v>
      </c>
      <c r="E11312" s="52">
        <v>187.62</v>
      </c>
      <c r="F11312" s="172">
        <f t="shared" si="191"/>
        <v>187.62</v>
      </c>
    </row>
    <row r="11313" spans="1:6" s="45" customFormat="1" ht="14.25">
      <c r="A11313" s="230">
        <v>6416239</v>
      </c>
      <c r="B11313" s="22" t="s">
        <v>31</v>
      </c>
      <c r="C11313" s="50" t="s">
        <v>12107</v>
      </c>
      <c r="D11313" s="51" t="s">
        <v>24</v>
      </c>
      <c r="E11313" s="52">
        <v>115.23</v>
      </c>
      <c r="F11313" s="172">
        <f t="shared" si="191"/>
        <v>115.23</v>
      </c>
    </row>
    <row r="11314" spans="1:6" s="45" customFormat="1" ht="14.25">
      <c r="A11314" s="230">
        <v>6416242</v>
      </c>
      <c r="B11314" s="22" t="s">
        <v>31</v>
      </c>
      <c r="C11314" s="50" t="s">
        <v>12108</v>
      </c>
      <c r="D11314" s="51" t="s">
        <v>24</v>
      </c>
      <c r="E11314" s="52">
        <v>193.95</v>
      </c>
      <c r="F11314" s="172">
        <f t="shared" si="191"/>
        <v>193.95</v>
      </c>
    </row>
    <row r="11315" spans="1:6" s="45" customFormat="1" ht="14.25">
      <c r="A11315" s="230">
        <v>6416241</v>
      </c>
      <c r="B11315" s="22" t="s">
        <v>31</v>
      </c>
      <c r="C11315" s="50" t="s">
        <v>12109</v>
      </c>
      <c r="D11315" s="51" t="s">
        <v>24</v>
      </c>
      <c r="E11315" s="52">
        <v>121.46</v>
      </c>
      <c r="F11315" s="172">
        <f t="shared" si="191"/>
        <v>121.46</v>
      </c>
    </row>
    <row r="11316" spans="1:6" s="45" customFormat="1" ht="14.25">
      <c r="A11316" s="230">
        <v>6416244</v>
      </c>
      <c r="B11316" s="22" t="s">
        <v>31</v>
      </c>
      <c r="C11316" s="50" t="s">
        <v>12110</v>
      </c>
      <c r="D11316" s="51" t="s">
        <v>24</v>
      </c>
      <c r="E11316" s="52">
        <v>191.85</v>
      </c>
      <c r="F11316" s="172">
        <f t="shared" si="191"/>
        <v>191.85</v>
      </c>
    </row>
    <row r="11317" spans="1:6" s="45" customFormat="1" ht="14.25">
      <c r="A11317" s="230">
        <v>6416243</v>
      </c>
      <c r="B11317" s="22" t="s">
        <v>31</v>
      </c>
      <c r="C11317" s="50" t="s">
        <v>12111</v>
      </c>
      <c r="D11317" s="51" t="s">
        <v>24</v>
      </c>
      <c r="E11317" s="52">
        <v>121.04</v>
      </c>
      <c r="F11317" s="172">
        <f t="shared" si="191"/>
        <v>121.04</v>
      </c>
    </row>
    <row r="11318" spans="1:6" s="45" customFormat="1" ht="14.25">
      <c r="A11318" s="230">
        <v>6416250</v>
      </c>
      <c r="B11318" s="22" t="s">
        <v>31</v>
      </c>
      <c r="C11318" s="50" t="s">
        <v>12112</v>
      </c>
      <c r="D11318" s="51" t="s">
        <v>44</v>
      </c>
      <c r="E11318" s="52">
        <v>65.09</v>
      </c>
      <c r="F11318" s="172">
        <f t="shared" si="191"/>
        <v>65.09</v>
      </c>
    </row>
    <row r="11319" spans="1:6" s="45" customFormat="1" ht="14.25">
      <c r="A11319" s="230">
        <v>6416153</v>
      </c>
      <c r="B11319" s="22" t="s">
        <v>31</v>
      </c>
      <c r="C11319" s="50" t="s">
        <v>12113</v>
      </c>
      <c r="D11319" s="51" t="s">
        <v>44</v>
      </c>
      <c r="E11319" s="52">
        <v>17.059999999999999</v>
      </c>
      <c r="F11319" s="172">
        <f t="shared" si="191"/>
        <v>17.059999999999999</v>
      </c>
    </row>
    <row r="11320" spans="1:6" s="45" customFormat="1" ht="14.25">
      <c r="A11320" s="230">
        <v>6416185</v>
      </c>
      <c r="B11320" s="22" t="s">
        <v>31</v>
      </c>
      <c r="C11320" s="50" t="s">
        <v>12114</v>
      </c>
      <c r="D11320" s="51" t="s">
        <v>44</v>
      </c>
      <c r="E11320" s="52">
        <v>109.55</v>
      </c>
      <c r="F11320" s="172">
        <f t="shared" si="191"/>
        <v>109.55</v>
      </c>
    </row>
    <row r="11321" spans="1:6" s="45" customFormat="1" ht="14.25">
      <c r="A11321" s="230">
        <v>6416184</v>
      </c>
      <c r="B11321" s="22" t="s">
        <v>31</v>
      </c>
      <c r="C11321" s="50" t="s">
        <v>12115</v>
      </c>
      <c r="D11321" s="51" t="s">
        <v>44</v>
      </c>
      <c r="E11321" s="52">
        <v>70.47</v>
      </c>
      <c r="F11321" s="172">
        <f t="shared" si="191"/>
        <v>70.47</v>
      </c>
    </row>
    <row r="11322" spans="1:6" s="45" customFormat="1" ht="14.25">
      <c r="A11322" s="230">
        <v>6416030</v>
      </c>
      <c r="B11322" s="22" t="s">
        <v>31</v>
      </c>
      <c r="C11322" s="50" t="s">
        <v>12116</v>
      </c>
      <c r="D11322" s="51" t="s">
        <v>44</v>
      </c>
      <c r="E11322" s="52">
        <v>75.010000000000005</v>
      </c>
      <c r="F11322" s="172">
        <f t="shared" si="191"/>
        <v>75.010000000000005</v>
      </c>
    </row>
    <row r="11323" spans="1:6" s="45" customFormat="1" ht="14.25">
      <c r="A11323" s="230">
        <v>6416029</v>
      </c>
      <c r="B11323" s="22" t="s">
        <v>31</v>
      </c>
      <c r="C11323" s="50" t="s">
        <v>12117</v>
      </c>
      <c r="D11323" s="51" t="s">
        <v>44</v>
      </c>
      <c r="E11323" s="52">
        <v>34.72</v>
      </c>
      <c r="F11323" s="172">
        <f t="shared" si="191"/>
        <v>34.72</v>
      </c>
    </row>
    <row r="11324" spans="1:6" s="45" customFormat="1" ht="14.25">
      <c r="A11324" s="230">
        <v>6416056</v>
      </c>
      <c r="B11324" s="22" t="s">
        <v>31</v>
      </c>
      <c r="C11324" s="50" t="s">
        <v>12118</v>
      </c>
      <c r="D11324" s="51" t="s">
        <v>44</v>
      </c>
      <c r="E11324" s="52">
        <v>94.59</v>
      </c>
      <c r="F11324" s="172">
        <f t="shared" si="191"/>
        <v>94.59</v>
      </c>
    </row>
    <row r="11325" spans="1:6" s="45" customFormat="1" ht="14.25">
      <c r="A11325" s="230">
        <v>6416278</v>
      </c>
      <c r="B11325" s="22" t="s">
        <v>31</v>
      </c>
      <c r="C11325" s="50" t="s">
        <v>12119</v>
      </c>
      <c r="D11325" s="51" t="s">
        <v>44</v>
      </c>
      <c r="E11325" s="52">
        <v>23.84</v>
      </c>
      <c r="F11325" s="172">
        <f t="shared" si="191"/>
        <v>23.84</v>
      </c>
    </row>
    <row r="11326" spans="1:6" s="45" customFormat="1" ht="14.25">
      <c r="A11326" s="230">
        <v>6416047</v>
      </c>
      <c r="B11326" s="22" t="s">
        <v>31</v>
      </c>
      <c r="C11326" s="50" t="s">
        <v>12120</v>
      </c>
      <c r="D11326" s="51" t="s">
        <v>44</v>
      </c>
      <c r="E11326" s="52">
        <v>47.42</v>
      </c>
      <c r="F11326" s="172">
        <f t="shared" si="191"/>
        <v>47.42</v>
      </c>
    </row>
    <row r="11327" spans="1:6" s="45" customFormat="1" ht="14.25">
      <c r="A11327" s="230">
        <v>6416090</v>
      </c>
      <c r="B11327" s="22" t="s">
        <v>31</v>
      </c>
      <c r="C11327" s="50" t="s">
        <v>12121</v>
      </c>
      <c r="D11327" s="51" t="s">
        <v>44</v>
      </c>
      <c r="E11327" s="52">
        <v>402.18</v>
      </c>
      <c r="F11327" s="172">
        <f t="shared" si="191"/>
        <v>402.18</v>
      </c>
    </row>
    <row r="11328" spans="1:6" s="45" customFormat="1" ht="14.25">
      <c r="A11328" s="230">
        <v>6416089</v>
      </c>
      <c r="B11328" s="22" t="s">
        <v>31</v>
      </c>
      <c r="C11328" s="50" t="s">
        <v>12122</v>
      </c>
      <c r="D11328" s="51" t="s">
        <v>44</v>
      </c>
      <c r="E11328" s="52">
        <v>272.88</v>
      </c>
      <c r="F11328" s="172">
        <f t="shared" si="191"/>
        <v>272.88</v>
      </c>
    </row>
    <row r="11329" spans="1:6" s="45" customFormat="1" ht="14.25">
      <c r="A11329" s="230">
        <v>6416094</v>
      </c>
      <c r="B11329" s="22" t="s">
        <v>31</v>
      </c>
      <c r="C11329" s="50" t="s">
        <v>12123</v>
      </c>
      <c r="D11329" s="51" t="s">
        <v>44</v>
      </c>
      <c r="E11329" s="52">
        <v>333.53</v>
      </c>
      <c r="F11329" s="172">
        <f t="shared" si="191"/>
        <v>333.53</v>
      </c>
    </row>
    <row r="11330" spans="1:6" s="45" customFormat="1" ht="14.25">
      <c r="A11330" s="230">
        <v>6416093</v>
      </c>
      <c r="B11330" s="22" t="s">
        <v>31</v>
      </c>
      <c r="C11330" s="50" t="s">
        <v>12124</v>
      </c>
      <c r="D11330" s="51" t="s">
        <v>44</v>
      </c>
      <c r="E11330" s="52">
        <v>212.67</v>
      </c>
      <c r="F11330" s="172">
        <f t="shared" si="191"/>
        <v>212.67</v>
      </c>
    </row>
    <row r="11331" spans="1:6" s="45" customFormat="1" ht="14.25">
      <c r="A11331" s="230">
        <v>6416092</v>
      </c>
      <c r="B11331" s="22" t="s">
        <v>31</v>
      </c>
      <c r="C11331" s="50" t="s">
        <v>12125</v>
      </c>
      <c r="D11331" s="51" t="s">
        <v>44</v>
      </c>
      <c r="E11331" s="52">
        <v>285.52999999999997</v>
      </c>
      <c r="F11331" s="172">
        <f t="shared" si="191"/>
        <v>285.52999999999997</v>
      </c>
    </row>
    <row r="11332" spans="1:6" s="45" customFormat="1" ht="14.25">
      <c r="A11332" s="230">
        <v>6416091</v>
      </c>
      <c r="B11332" s="22" t="s">
        <v>31</v>
      </c>
      <c r="C11332" s="50" t="s">
        <v>12126</v>
      </c>
      <c r="D11332" s="51" t="s">
        <v>44</v>
      </c>
      <c r="E11332" s="52">
        <v>159.18</v>
      </c>
      <c r="F11332" s="172">
        <f t="shared" si="191"/>
        <v>159.18</v>
      </c>
    </row>
    <row r="11333" spans="1:6" s="45" customFormat="1" ht="14.25">
      <c r="A11333" s="230">
        <v>6817809</v>
      </c>
      <c r="B11333" s="22" t="s">
        <v>31</v>
      </c>
      <c r="C11333" s="50" t="s">
        <v>12127</v>
      </c>
      <c r="D11333" s="51" t="s">
        <v>21</v>
      </c>
      <c r="E11333" s="52">
        <v>1046.21</v>
      </c>
      <c r="F11333" s="172">
        <f t="shared" si="191"/>
        <v>1046.21</v>
      </c>
    </row>
    <row r="11334" spans="1:6" s="45" customFormat="1" ht="14.25">
      <c r="A11334" s="230">
        <v>6817810</v>
      </c>
      <c r="B11334" s="22" t="s">
        <v>31</v>
      </c>
      <c r="C11334" s="50" t="s">
        <v>12128</v>
      </c>
      <c r="D11334" s="51" t="s">
        <v>21</v>
      </c>
      <c r="E11334" s="52">
        <v>935.63</v>
      </c>
      <c r="F11334" s="172">
        <f t="shared" si="191"/>
        <v>935.63</v>
      </c>
    </row>
    <row r="11335" spans="1:6" s="45" customFormat="1" ht="14.25">
      <c r="A11335" s="230">
        <v>6817811</v>
      </c>
      <c r="B11335" s="22" t="s">
        <v>31</v>
      </c>
      <c r="C11335" s="50" t="s">
        <v>12129</v>
      </c>
      <c r="D11335" s="51" t="s">
        <v>21</v>
      </c>
      <c r="E11335" s="52">
        <v>1117.78</v>
      </c>
      <c r="F11335" s="172">
        <f t="shared" si="191"/>
        <v>1117.78</v>
      </c>
    </row>
    <row r="11336" spans="1:6" s="45" customFormat="1" ht="14.25">
      <c r="A11336" s="230">
        <v>6817812</v>
      </c>
      <c r="B11336" s="22" t="s">
        <v>31</v>
      </c>
      <c r="C11336" s="50" t="s">
        <v>12130</v>
      </c>
      <c r="D11336" s="51" t="s">
        <v>21</v>
      </c>
      <c r="E11336" s="52">
        <v>995.57</v>
      </c>
      <c r="F11336" s="172">
        <f t="shared" si="191"/>
        <v>995.57</v>
      </c>
    </row>
    <row r="11337" spans="1:6" s="45" customFormat="1" ht="14.25">
      <c r="A11337" s="230">
        <v>6817813</v>
      </c>
      <c r="B11337" s="22" t="s">
        <v>31</v>
      </c>
      <c r="C11337" s="50" t="s">
        <v>12131</v>
      </c>
      <c r="D11337" s="51" t="s">
        <v>21</v>
      </c>
      <c r="E11337" s="52">
        <v>1755.76</v>
      </c>
      <c r="F11337" s="172">
        <f t="shared" si="191"/>
        <v>1755.76</v>
      </c>
    </row>
    <row r="11338" spans="1:6" s="45" customFormat="1" ht="14.25">
      <c r="A11338" s="230">
        <v>6817814</v>
      </c>
      <c r="B11338" s="22" t="s">
        <v>31</v>
      </c>
      <c r="C11338" s="50" t="s">
        <v>12132</v>
      </c>
      <c r="D11338" s="51" t="s">
        <v>21</v>
      </c>
      <c r="E11338" s="52">
        <v>1563.72</v>
      </c>
      <c r="F11338" s="172">
        <f t="shared" si="191"/>
        <v>1563.72</v>
      </c>
    </row>
    <row r="11339" spans="1:6" s="45" customFormat="1" ht="14.25">
      <c r="A11339" s="230">
        <v>6817815</v>
      </c>
      <c r="B11339" s="22" t="s">
        <v>31</v>
      </c>
      <c r="C11339" s="50" t="s">
        <v>12133</v>
      </c>
      <c r="D11339" s="51" t="s">
        <v>21</v>
      </c>
      <c r="E11339" s="52">
        <v>1473.09</v>
      </c>
      <c r="F11339" s="172">
        <f t="shared" si="191"/>
        <v>1473.09</v>
      </c>
    </row>
    <row r="11340" spans="1:6" s="45" customFormat="1" ht="14.25">
      <c r="A11340" s="230">
        <v>6817816</v>
      </c>
      <c r="B11340" s="22" t="s">
        <v>31</v>
      </c>
      <c r="C11340" s="50" t="s">
        <v>12134</v>
      </c>
      <c r="D11340" s="51" t="s">
        <v>21</v>
      </c>
      <c r="E11340" s="52">
        <v>1281.04</v>
      </c>
      <c r="F11340" s="172">
        <f t="shared" si="191"/>
        <v>1281.04</v>
      </c>
    </row>
    <row r="11341" spans="1:6" s="45" customFormat="1" ht="14.25">
      <c r="A11341" s="230">
        <v>6817817</v>
      </c>
      <c r="B11341" s="22" t="s">
        <v>31</v>
      </c>
      <c r="C11341" s="50" t="s">
        <v>12135</v>
      </c>
      <c r="D11341" s="51" t="s">
        <v>21</v>
      </c>
      <c r="E11341" s="52">
        <v>1201.08</v>
      </c>
      <c r="F11341" s="172">
        <f t="shared" si="191"/>
        <v>1201.08</v>
      </c>
    </row>
    <row r="11342" spans="1:6" s="45" customFormat="1" ht="14.25">
      <c r="A11342" s="230">
        <v>6817818</v>
      </c>
      <c r="B11342" s="22" t="s">
        <v>31</v>
      </c>
      <c r="C11342" s="50" t="s">
        <v>12136</v>
      </c>
      <c r="D11342" s="51" t="s">
        <v>21</v>
      </c>
      <c r="E11342" s="52">
        <v>1068.68</v>
      </c>
      <c r="F11342" s="172">
        <f t="shared" si="191"/>
        <v>1068.68</v>
      </c>
    </row>
    <row r="11343" spans="1:6" s="45" customFormat="1" ht="14.25">
      <c r="A11343" s="230">
        <v>6817819</v>
      </c>
      <c r="B11343" s="22" t="s">
        <v>31</v>
      </c>
      <c r="C11343" s="50" t="s">
        <v>12137</v>
      </c>
      <c r="D11343" s="51" t="s">
        <v>21</v>
      </c>
      <c r="E11343" s="52">
        <v>1843.64</v>
      </c>
      <c r="F11343" s="172">
        <f t="shared" si="191"/>
        <v>1843.64</v>
      </c>
    </row>
    <row r="11344" spans="1:6" s="45" customFormat="1" ht="14.25">
      <c r="A11344" s="230">
        <v>6817820</v>
      </c>
      <c r="B11344" s="22" t="s">
        <v>31</v>
      </c>
      <c r="C11344" s="50" t="s">
        <v>12138</v>
      </c>
      <c r="D11344" s="51" t="s">
        <v>21</v>
      </c>
      <c r="E11344" s="52">
        <v>1637.04</v>
      </c>
      <c r="F11344" s="172">
        <f t="shared" si="191"/>
        <v>1637.04</v>
      </c>
    </row>
    <row r="11345" spans="1:6" s="45" customFormat="1" ht="14.25">
      <c r="A11345" s="230">
        <v>6817821</v>
      </c>
      <c r="B11345" s="22" t="s">
        <v>31</v>
      </c>
      <c r="C11345" s="50" t="s">
        <v>12139</v>
      </c>
      <c r="D11345" s="51" t="s">
        <v>21</v>
      </c>
      <c r="E11345" s="52">
        <v>1570.31</v>
      </c>
      <c r="F11345" s="172">
        <f t="shared" si="191"/>
        <v>1570.31</v>
      </c>
    </row>
    <row r="11346" spans="1:6" s="45" customFormat="1" ht="14.25">
      <c r="A11346" s="230">
        <v>6817822</v>
      </c>
      <c r="B11346" s="22" t="s">
        <v>31</v>
      </c>
      <c r="C11346" s="50" t="s">
        <v>12140</v>
      </c>
      <c r="D11346" s="51" t="s">
        <v>21</v>
      </c>
      <c r="E11346" s="52">
        <v>1363.71</v>
      </c>
      <c r="F11346" s="172">
        <f t="shared" si="191"/>
        <v>1363.71</v>
      </c>
    </row>
    <row r="11347" spans="1:6" s="45" customFormat="1" ht="14.25">
      <c r="A11347" s="230">
        <v>6817823</v>
      </c>
      <c r="B11347" s="22" t="s">
        <v>31</v>
      </c>
      <c r="C11347" s="50" t="s">
        <v>12141</v>
      </c>
      <c r="D11347" s="51" t="s">
        <v>21</v>
      </c>
      <c r="E11347" s="52">
        <v>1288.79</v>
      </c>
      <c r="F11347" s="172">
        <f t="shared" si="191"/>
        <v>1288.79</v>
      </c>
    </row>
    <row r="11348" spans="1:6" s="45" customFormat="1" ht="14.25">
      <c r="A11348" s="230">
        <v>6817824</v>
      </c>
      <c r="B11348" s="22" t="s">
        <v>31</v>
      </c>
      <c r="C11348" s="50" t="s">
        <v>12142</v>
      </c>
      <c r="D11348" s="51" t="s">
        <v>21</v>
      </c>
      <c r="E11348" s="52">
        <v>1144.76</v>
      </c>
      <c r="F11348" s="172">
        <f t="shared" si="191"/>
        <v>1144.76</v>
      </c>
    </row>
    <row r="11349" spans="1:6" s="45" customFormat="1" ht="14.25">
      <c r="A11349" s="230">
        <v>6817825</v>
      </c>
      <c r="B11349" s="22" t="s">
        <v>31</v>
      </c>
      <c r="C11349" s="50" t="s">
        <v>12143</v>
      </c>
      <c r="D11349" s="51" t="s">
        <v>21</v>
      </c>
      <c r="E11349" s="52">
        <v>1869.59</v>
      </c>
      <c r="F11349" s="172">
        <f t="shared" si="191"/>
        <v>1869.59</v>
      </c>
    </row>
    <row r="11350" spans="1:6" s="45" customFormat="1" ht="14.25">
      <c r="A11350" s="230">
        <v>6817826</v>
      </c>
      <c r="B11350" s="22" t="s">
        <v>31</v>
      </c>
      <c r="C11350" s="50" t="s">
        <v>12144</v>
      </c>
      <c r="D11350" s="51" t="s">
        <v>21</v>
      </c>
      <c r="E11350" s="52">
        <v>1648.45</v>
      </c>
      <c r="F11350" s="172">
        <f t="shared" si="191"/>
        <v>1648.45</v>
      </c>
    </row>
    <row r="11351" spans="1:6" s="45" customFormat="1" ht="14.25">
      <c r="A11351" s="230">
        <v>6817827</v>
      </c>
      <c r="B11351" s="22" t="s">
        <v>31</v>
      </c>
      <c r="C11351" s="50" t="s">
        <v>12145</v>
      </c>
      <c r="D11351" s="51" t="s">
        <v>21</v>
      </c>
      <c r="E11351" s="52">
        <v>1667.51</v>
      </c>
      <c r="F11351" s="172">
        <f t="shared" si="191"/>
        <v>1667.51</v>
      </c>
    </row>
    <row r="11352" spans="1:6" s="45" customFormat="1" ht="14.25">
      <c r="A11352" s="230">
        <v>6817828</v>
      </c>
      <c r="B11352" s="22" t="s">
        <v>31</v>
      </c>
      <c r="C11352" s="50" t="s">
        <v>12146</v>
      </c>
      <c r="D11352" s="51" t="s">
        <v>21</v>
      </c>
      <c r="E11352" s="52">
        <v>1446.37</v>
      </c>
      <c r="F11352" s="172">
        <f t="shared" si="191"/>
        <v>1446.37</v>
      </c>
    </row>
    <row r="11353" spans="1:6" s="45" customFormat="1" ht="14.25">
      <c r="A11353" s="230">
        <v>6817753</v>
      </c>
      <c r="B11353" s="22" t="s">
        <v>31</v>
      </c>
      <c r="C11353" s="50" t="s">
        <v>12147</v>
      </c>
      <c r="D11353" s="51" t="s">
        <v>21</v>
      </c>
      <c r="E11353" s="52">
        <v>1412.48</v>
      </c>
      <c r="F11353" s="172">
        <f t="shared" si="191"/>
        <v>1412.48</v>
      </c>
    </row>
    <row r="11354" spans="1:6" s="45" customFormat="1" ht="14.25">
      <c r="A11354" s="230">
        <v>6817754</v>
      </c>
      <c r="B11354" s="22" t="s">
        <v>31</v>
      </c>
      <c r="C11354" s="50" t="s">
        <v>12148</v>
      </c>
      <c r="D11354" s="51" t="s">
        <v>21</v>
      </c>
      <c r="E11354" s="52">
        <v>1256.81</v>
      </c>
      <c r="F11354" s="172">
        <f t="shared" si="191"/>
        <v>1256.81</v>
      </c>
    </row>
    <row r="11355" spans="1:6" s="45" customFormat="1" ht="14.25">
      <c r="A11355" s="230">
        <v>6817755</v>
      </c>
      <c r="B11355" s="22" t="s">
        <v>31</v>
      </c>
      <c r="C11355" s="50" t="s">
        <v>12149</v>
      </c>
      <c r="D11355" s="51" t="s">
        <v>21</v>
      </c>
      <c r="E11355" s="52">
        <v>1350.03</v>
      </c>
      <c r="F11355" s="172">
        <f t="shared" si="191"/>
        <v>1350.03</v>
      </c>
    </row>
    <row r="11356" spans="1:6" s="45" customFormat="1" ht="14.25">
      <c r="A11356" s="230">
        <v>6817756</v>
      </c>
      <c r="B11356" s="22" t="s">
        <v>31</v>
      </c>
      <c r="C11356" s="50" t="s">
        <v>12150</v>
      </c>
      <c r="D11356" s="51" t="s">
        <v>21</v>
      </c>
      <c r="E11356" s="52">
        <v>1194.3599999999999</v>
      </c>
      <c r="F11356" s="172">
        <f t="shared" si="191"/>
        <v>1194.3599999999999</v>
      </c>
    </row>
    <row r="11357" spans="1:6" s="45" customFormat="1" ht="14.25">
      <c r="A11357" s="230">
        <v>6817763</v>
      </c>
      <c r="B11357" s="22" t="s">
        <v>31</v>
      </c>
      <c r="C11357" s="50" t="s">
        <v>12151</v>
      </c>
      <c r="D11357" s="51" t="s">
        <v>21</v>
      </c>
      <c r="E11357" s="52">
        <v>1700.5</v>
      </c>
      <c r="F11357" s="172">
        <f t="shared" si="191"/>
        <v>1700.5</v>
      </c>
    </row>
    <row r="11358" spans="1:6" s="45" customFormat="1" ht="14.25">
      <c r="A11358" s="230">
        <v>6817764</v>
      </c>
      <c r="B11358" s="22" t="s">
        <v>31</v>
      </c>
      <c r="C11358" s="50" t="s">
        <v>12152</v>
      </c>
      <c r="D11358" s="51" t="s">
        <v>21</v>
      </c>
      <c r="E11358" s="52">
        <v>1493.96</v>
      </c>
      <c r="F11358" s="172">
        <f t="shared" si="191"/>
        <v>1493.96</v>
      </c>
    </row>
    <row r="11359" spans="1:6" s="45" customFormat="1" ht="14.25">
      <c r="A11359" s="230">
        <v>6817765</v>
      </c>
      <c r="B11359" s="22" t="s">
        <v>31</v>
      </c>
      <c r="C11359" s="50" t="s">
        <v>12153</v>
      </c>
      <c r="D11359" s="51" t="s">
        <v>21</v>
      </c>
      <c r="E11359" s="52">
        <v>1972.38</v>
      </c>
      <c r="F11359" s="172">
        <f t="shared" si="191"/>
        <v>1972.38</v>
      </c>
    </row>
    <row r="11360" spans="1:6" s="45" customFormat="1" ht="14.25">
      <c r="A11360" s="230">
        <v>6817766</v>
      </c>
      <c r="B11360" s="22" t="s">
        <v>31</v>
      </c>
      <c r="C11360" s="50" t="s">
        <v>12154</v>
      </c>
      <c r="D11360" s="51" t="s">
        <v>21</v>
      </c>
      <c r="E11360" s="52">
        <v>1779.68</v>
      </c>
      <c r="F11360" s="172">
        <f t="shared" si="191"/>
        <v>1779.68</v>
      </c>
    </row>
    <row r="11361" spans="1:6" s="45" customFormat="1" ht="14.25">
      <c r="A11361" s="230">
        <v>6817757</v>
      </c>
      <c r="B11361" s="22" t="s">
        <v>31</v>
      </c>
      <c r="C11361" s="50" t="s">
        <v>12155</v>
      </c>
      <c r="D11361" s="51" t="s">
        <v>21</v>
      </c>
      <c r="E11361" s="52">
        <v>1350.03</v>
      </c>
      <c r="F11361" s="172">
        <f t="shared" si="191"/>
        <v>1350.03</v>
      </c>
    </row>
    <row r="11362" spans="1:6" s="45" customFormat="1" ht="14.25">
      <c r="A11362" s="230">
        <v>6817758</v>
      </c>
      <c r="B11362" s="22" t="s">
        <v>31</v>
      </c>
      <c r="C11362" s="50" t="s">
        <v>12156</v>
      </c>
      <c r="D11362" s="51" t="s">
        <v>21</v>
      </c>
      <c r="E11362" s="52">
        <v>1194.3599999999999</v>
      </c>
      <c r="F11362" s="172">
        <f t="shared" si="191"/>
        <v>1194.3599999999999</v>
      </c>
    </row>
    <row r="11363" spans="1:6" s="45" customFormat="1" ht="14.25">
      <c r="A11363" s="230">
        <v>6817759</v>
      </c>
      <c r="B11363" s="22" t="s">
        <v>31</v>
      </c>
      <c r="C11363" s="50" t="s">
        <v>12157</v>
      </c>
      <c r="D11363" s="51" t="s">
        <v>21</v>
      </c>
      <c r="E11363" s="52">
        <v>1470.87</v>
      </c>
      <c r="F11363" s="172">
        <f t="shared" si="191"/>
        <v>1470.87</v>
      </c>
    </row>
    <row r="11364" spans="1:6" s="45" customFormat="1" ht="14.25">
      <c r="A11364" s="230">
        <v>6817760</v>
      </c>
      <c r="B11364" s="22" t="s">
        <v>31</v>
      </c>
      <c r="C11364" s="50" t="s">
        <v>12158</v>
      </c>
      <c r="D11364" s="51" t="s">
        <v>21</v>
      </c>
      <c r="E11364" s="52">
        <v>1317.4</v>
      </c>
      <c r="F11364" s="172">
        <f t="shared" si="191"/>
        <v>1317.4</v>
      </c>
    </row>
    <row r="11365" spans="1:6" s="45" customFormat="1" ht="14.25">
      <c r="A11365" s="230">
        <v>6817761</v>
      </c>
      <c r="B11365" s="22" t="s">
        <v>31</v>
      </c>
      <c r="C11365" s="50" t="s">
        <v>12159</v>
      </c>
      <c r="D11365" s="51" t="s">
        <v>21</v>
      </c>
      <c r="E11365" s="52">
        <v>1804.14</v>
      </c>
      <c r="F11365" s="172">
        <f t="shared" si="191"/>
        <v>1804.14</v>
      </c>
    </row>
    <row r="11366" spans="1:6" s="45" customFormat="1" ht="14.25">
      <c r="A11366" s="230">
        <v>6817762</v>
      </c>
      <c r="B11366" s="22" t="s">
        <v>31</v>
      </c>
      <c r="C11366" s="50" t="s">
        <v>12160</v>
      </c>
      <c r="D11366" s="51" t="s">
        <v>21</v>
      </c>
      <c r="E11366" s="52">
        <v>1597.6</v>
      </c>
      <c r="F11366" s="172">
        <f t="shared" si="191"/>
        <v>1597.6</v>
      </c>
    </row>
    <row r="11367" spans="1:6" s="45" customFormat="1" ht="14.25">
      <c r="A11367" s="230">
        <v>6817767</v>
      </c>
      <c r="B11367" s="22" t="s">
        <v>31</v>
      </c>
      <c r="C11367" s="50" t="s">
        <v>12161</v>
      </c>
      <c r="D11367" s="51" t="s">
        <v>21</v>
      </c>
      <c r="E11367" s="52">
        <v>2072.56</v>
      </c>
      <c r="F11367" s="172">
        <f t="shared" si="191"/>
        <v>2072.56</v>
      </c>
    </row>
    <row r="11368" spans="1:6" s="45" customFormat="1" ht="14.25">
      <c r="A11368" s="230">
        <v>6817768</v>
      </c>
      <c r="B11368" s="22" t="s">
        <v>31</v>
      </c>
      <c r="C11368" s="50" t="s">
        <v>12162</v>
      </c>
      <c r="D11368" s="51" t="s">
        <v>21</v>
      </c>
      <c r="E11368" s="52">
        <v>1873.24</v>
      </c>
      <c r="F11368" s="172">
        <f t="shared" si="191"/>
        <v>1873.24</v>
      </c>
    </row>
    <row r="11369" spans="1:6" s="45" customFormat="1" ht="14.25">
      <c r="A11369" s="230">
        <v>6817769</v>
      </c>
      <c r="B11369" s="22" t="s">
        <v>31</v>
      </c>
      <c r="C11369" s="50" t="s">
        <v>12163</v>
      </c>
      <c r="D11369" s="51" t="s">
        <v>21</v>
      </c>
      <c r="E11369" s="52">
        <v>1737.05</v>
      </c>
      <c r="F11369" s="172">
        <f t="shared" si="191"/>
        <v>1737.05</v>
      </c>
    </row>
    <row r="11370" spans="1:6" s="45" customFormat="1" ht="14.25">
      <c r="A11370" s="230">
        <v>6817770</v>
      </c>
      <c r="B11370" s="22" t="s">
        <v>31</v>
      </c>
      <c r="C11370" s="50" t="s">
        <v>12164</v>
      </c>
      <c r="D11370" s="51" t="s">
        <v>21</v>
      </c>
      <c r="E11370" s="52">
        <v>1537.72</v>
      </c>
      <c r="F11370" s="172">
        <f t="shared" si="191"/>
        <v>1537.72</v>
      </c>
    </row>
    <row r="11371" spans="1:6" s="45" customFormat="1" ht="14.25">
      <c r="A11371" s="230">
        <v>6817777</v>
      </c>
      <c r="B11371" s="22" t="s">
        <v>31</v>
      </c>
      <c r="C11371" s="50" t="s">
        <v>12165</v>
      </c>
      <c r="D11371" s="51" t="s">
        <v>21</v>
      </c>
      <c r="E11371" s="52">
        <v>2849.55</v>
      </c>
      <c r="F11371" s="172">
        <f t="shared" si="191"/>
        <v>2849.55</v>
      </c>
    </row>
    <row r="11372" spans="1:6" s="45" customFormat="1" ht="14.25">
      <c r="A11372" s="230">
        <v>6817778</v>
      </c>
      <c r="B11372" s="22" t="s">
        <v>31</v>
      </c>
      <c r="C11372" s="50" t="s">
        <v>12166</v>
      </c>
      <c r="D11372" s="51" t="s">
        <v>21</v>
      </c>
      <c r="E11372" s="52">
        <v>2609.65</v>
      </c>
      <c r="F11372" s="172">
        <f t="shared" si="191"/>
        <v>2609.65</v>
      </c>
    </row>
    <row r="11373" spans="1:6" s="45" customFormat="1" ht="14.25">
      <c r="A11373" s="230">
        <v>6817779</v>
      </c>
      <c r="B11373" s="22" t="s">
        <v>31</v>
      </c>
      <c r="C11373" s="50" t="s">
        <v>12167</v>
      </c>
      <c r="D11373" s="51" t="s">
        <v>21</v>
      </c>
      <c r="E11373" s="52">
        <v>3362.51</v>
      </c>
      <c r="F11373" s="172">
        <f t="shared" si="191"/>
        <v>3362.51</v>
      </c>
    </row>
    <row r="11374" spans="1:6" s="45" customFormat="1" ht="14.25">
      <c r="A11374" s="230">
        <v>6817780</v>
      </c>
      <c r="B11374" s="22" t="s">
        <v>31</v>
      </c>
      <c r="C11374" s="50" t="s">
        <v>12168</v>
      </c>
      <c r="D11374" s="51" t="s">
        <v>21</v>
      </c>
      <c r="E11374" s="52">
        <v>3058.73</v>
      </c>
      <c r="F11374" s="172">
        <f t="shared" si="191"/>
        <v>3058.73</v>
      </c>
    </row>
    <row r="11375" spans="1:6" s="45" customFormat="1" ht="14.25">
      <c r="A11375" s="230">
        <v>6817771</v>
      </c>
      <c r="B11375" s="22" t="s">
        <v>31</v>
      </c>
      <c r="C11375" s="50" t="s">
        <v>12169</v>
      </c>
      <c r="D11375" s="51" t="s">
        <v>21</v>
      </c>
      <c r="E11375" s="52">
        <v>1996.18</v>
      </c>
      <c r="F11375" s="172">
        <f t="shared" ref="F11375:F11438" si="192">E11375*$F$5038</f>
        <v>1996.18</v>
      </c>
    </row>
    <row r="11376" spans="1:6" s="45" customFormat="1" ht="14.25">
      <c r="A11376" s="230">
        <v>6817772</v>
      </c>
      <c r="B11376" s="22" t="s">
        <v>31</v>
      </c>
      <c r="C11376" s="50" t="s">
        <v>12170</v>
      </c>
      <c r="D11376" s="51" t="s">
        <v>21</v>
      </c>
      <c r="E11376" s="52">
        <v>1799.69</v>
      </c>
      <c r="F11376" s="172">
        <f t="shared" si="192"/>
        <v>1799.69</v>
      </c>
    </row>
    <row r="11377" spans="1:6" s="45" customFormat="1" ht="14.25">
      <c r="A11377" s="230">
        <v>6817773</v>
      </c>
      <c r="B11377" s="22" t="s">
        <v>31</v>
      </c>
      <c r="C11377" s="50" t="s">
        <v>12171</v>
      </c>
      <c r="D11377" s="51" t="s">
        <v>21</v>
      </c>
      <c r="E11377" s="52">
        <v>2396.6</v>
      </c>
      <c r="F11377" s="172">
        <f t="shared" si="192"/>
        <v>2396.6</v>
      </c>
    </row>
    <row r="11378" spans="1:6" s="45" customFormat="1" ht="14.25">
      <c r="A11378" s="230">
        <v>6817774</v>
      </c>
      <c r="B11378" s="22" t="s">
        <v>31</v>
      </c>
      <c r="C11378" s="50" t="s">
        <v>12172</v>
      </c>
      <c r="D11378" s="51" t="s">
        <v>21</v>
      </c>
      <c r="E11378" s="52">
        <v>2132.69</v>
      </c>
      <c r="F11378" s="172">
        <f t="shared" si="192"/>
        <v>2132.69</v>
      </c>
    </row>
    <row r="11379" spans="1:6" s="45" customFormat="1" ht="14.25">
      <c r="A11379" s="230">
        <v>6817775</v>
      </c>
      <c r="B11379" s="22" t="s">
        <v>31</v>
      </c>
      <c r="C11379" s="50" t="s">
        <v>12173</v>
      </c>
      <c r="D11379" s="51" t="s">
        <v>21</v>
      </c>
      <c r="E11379" s="52">
        <v>2620.23</v>
      </c>
      <c r="F11379" s="172">
        <f t="shared" si="192"/>
        <v>2620.23</v>
      </c>
    </row>
    <row r="11380" spans="1:6" s="45" customFormat="1" ht="14.25">
      <c r="A11380" s="230">
        <v>6817776</v>
      </c>
      <c r="B11380" s="22" t="s">
        <v>31</v>
      </c>
      <c r="C11380" s="50" t="s">
        <v>12174</v>
      </c>
      <c r="D11380" s="51" t="s">
        <v>21</v>
      </c>
      <c r="E11380" s="52">
        <v>2374</v>
      </c>
      <c r="F11380" s="172">
        <f t="shared" si="192"/>
        <v>2374</v>
      </c>
    </row>
    <row r="11381" spans="1:6" s="45" customFormat="1" ht="14.25">
      <c r="A11381" s="230">
        <v>6817781</v>
      </c>
      <c r="B11381" s="22" t="s">
        <v>31</v>
      </c>
      <c r="C11381" s="50" t="s">
        <v>12175</v>
      </c>
      <c r="D11381" s="51" t="s">
        <v>21</v>
      </c>
      <c r="E11381" s="52">
        <v>2837.3</v>
      </c>
      <c r="F11381" s="172">
        <f t="shared" si="192"/>
        <v>2837.3</v>
      </c>
    </row>
    <row r="11382" spans="1:6" s="45" customFormat="1" ht="14.25">
      <c r="A11382" s="230">
        <v>6817782</v>
      </c>
      <c r="B11382" s="22" t="s">
        <v>31</v>
      </c>
      <c r="C11382" s="50" t="s">
        <v>12176</v>
      </c>
      <c r="D11382" s="51" t="s">
        <v>21</v>
      </c>
      <c r="E11382" s="52">
        <v>2594.34</v>
      </c>
      <c r="F11382" s="172">
        <f t="shared" si="192"/>
        <v>2594.34</v>
      </c>
    </row>
    <row r="11383" spans="1:6" s="45" customFormat="1" ht="14.25">
      <c r="A11383" s="230">
        <v>6817783</v>
      </c>
      <c r="B11383" s="22" t="s">
        <v>31</v>
      </c>
      <c r="C11383" s="50" t="s">
        <v>12177</v>
      </c>
      <c r="D11383" s="51" t="s">
        <v>21</v>
      </c>
      <c r="E11383" s="52">
        <v>2307.61</v>
      </c>
      <c r="F11383" s="172">
        <f t="shared" si="192"/>
        <v>2307.61</v>
      </c>
    </row>
    <row r="11384" spans="1:6" s="45" customFormat="1" ht="14.25">
      <c r="A11384" s="230">
        <v>6817784</v>
      </c>
      <c r="B11384" s="22" t="s">
        <v>31</v>
      </c>
      <c r="C11384" s="50" t="s">
        <v>12178</v>
      </c>
      <c r="D11384" s="51" t="s">
        <v>21</v>
      </c>
      <c r="E11384" s="52">
        <v>2064.64</v>
      </c>
      <c r="F11384" s="172">
        <f t="shared" si="192"/>
        <v>2064.64</v>
      </c>
    </row>
    <row r="11385" spans="1:6" s="45" customFormat="1" ht="14.25">
      <c r="A11385" s="230">
        <v>6817791</v>
      </c>
      <c r="B11385" s="22" t="s">
        <v>31</v>
      </c>
      <c r="C11385" s="50" t="s">
        <v>12179</v>
      </c>
      <c r="D11385" s="51" t="s">
        <v>21</v>
      </c>
      <c r="E11385" s="52">
        <v>4168.75</v>
      </c>
      <c r="F11385" s="172">
        <f t="shared" si="192"/>
        <v>4168.75</v>
      </c>
    </row>
    <row r="11386" spans="1:6" s="45" customFormat="1" ht="14.25">
      <c r="A11386" s="230">
        <v>6817792</v>
      </c>
      <c r="B11386" s="22" t="s">
        <v>31</v>
      </c>
      <c r="C11386" s="50" t="s">
        <v>12180</v>
      </c>
      <c r="D11386" s="51" t="s">
        <v>21</v>
      </c>
      <c r="E11386" s="52">
        <v>3799.77</v>
      </c>
      <c r="F11386" s="172">
        <f t="shared" si="192"/>
        <v>3799.77</v>
      </c>
    </row>
    <row r="11387" spans="1:6" s="45" customFormat="1" ht="14.25">
      <c r="A11387" s="230">
        <v>6817793</v>
      </c>
      <c r="B11387" s="22" t="s">
        <v>31</v>
      </c>
      <c r="C11387" s="50" t="s">
        <v>12181</v>
      </c>
      <c r="D11387" s="51" t="s">
        <v>21</v>
      </c>
      <c r="E11387" s="52">
        <v>4757.5600000000004</v>
      </c>
      <c r="F11387" s="172">
        <f t="shared" si="192"/>
        <v>4757.5600000000004</v>
      </c>
    </row>
    <row r="11388" spans="1:6" s="45" customFormat="1" ht="14.25">
      <c r="A11388" s="230">
        <v>6817794</v>
      </c>
      <c r="B11388" s="22" t="s">
        <v>31</v>
      </c>
      <c r="C11388" s="50" t="s">
        <v>12182</v>
      </c>
      <c r="D11388" s="51" t="s">
        <v>21</v>
      </c>
      <c r="E11388" s="52">
        <v>4388.59</v>
      </c>
      <c r="F11388" s="172">
        <f t="shared" si="192"/>
        <v>4388.59</v>
      </c>
    </row>
    <row r="11389" spans="1:6" s="45" customFormat="1" ht="14.25">
      <c r="A11389" s="230">
        <v>6817785</v>
      </c>
      <c r="B11389" s="22" t="s">
        <v>31</v>
      </c>
      <c r="C11389" s="50" t="s">
        <v>12183</v>
      </c>
      <c r="D11389" s="51" t="s">
        <v>21</v>
      </c>
      <c r="E11389" s="52">
        <v>2939.05</v>
      </c>
      <c r="F11389" s="172">
        <f t="shared" si="192"/>
        <v>2939.05</v>
      </c>
    </row>
    <row r="11390" spans="1:6" s="45" customFormat="1" ht="14.25">
      <c r="A11390" s="230">
        <v>6817786</v>
      </c>
      <c r="B11390" s="22" t="s">
        <v>31</v>
      </c>
      <c r="C11390" s="50" t="s">
        <v>12184</v>
      </c>
      <c r="D11390" s="51" t="s">
        <v>21</v>
      </c>
      <c r="E11390" s="52">
        <v>2617.77</v>
      </c>
      <c r="F11390" s="172">
        <f t="shared" si="192"/>
        <v>2617.77</v>
      </c>
    </row>
    <row r="11391" spans="1:6" s="45" customFormat="1" ht="14.25">
      <c r="A11391" s="230">
        <v>6817787</v>
      </c>
      <c r="B11391" s="22" t="s">
        <v>31</v>
      </c>
      <c r="C11391" s="50" t="s">
        <v>12185</v>
      </c>
      <c r="D11391" s="51" t="s">
        <v>21</v>
      </c>
      <c r="E11391" s="52">
        <v>3395.11</v>
      </c>
      <c r="F11391" s="172">
        <f t="shared" si="192"/>
        <v>3395.11</v>
      </c>
    </row>
    <row r="11392" spans="1:6" s="45" customFormat="1" ht="14.25">
      <c r="A11392" s="230">
        <v>6817788</v>
      </c>
      <c r="B11392" s="22" t="s">
        <v>31</v>
      </c>
      <c r="C11392" s="50" t="s">
        <v>12186</v>
      </c>
      <c r="D11392" s="51" t="s">
        <v>21</v>
      </c>
      <c r="E11392" s="52">
        <v>3095.35</v>
      </c>
      <c r="F11392" s="172">
        <f t="shared" si="192"/>
        <v>3095.35</v>
      </c>
    </row>
    <row r="11393" spans="1:6" s="45" customFormat="1" ht="14.25">
      <c r="A11393" s="230">
        <v>6817789</v>
      </c>
      <c r="B11393" s="22" t="s">
        <v>31</v>
      </c>
      <c r="C11393" s="50" t="s">
        <v>12187</v>
      </c>
      <c r="D11393" s="51" t="s">
        <v>21</v>
      </c>
      <c r="E11393" s="52">
        <v>3796.33</v>
      </c>
      <c r="F11393" s="172">
        <f t="shared" si="192"/>
        <v>3796.33</v>
      </c>
    </row>
    <row r="11394" spans="1:6" s="45" customFormat="1" ht="14.25">
      <c r="A11394" s="230">
        <v>6817790</v>
      </c>
      <c r="B11394" s="22" t="s">
        <v>31</v>
      </c>
      <c r="C11394" s="50" t="s">
        <v>12188</v>
      </c>
      <c r="D11394" s="51" t="s">
        <v>21</v>
      </c>
      <c r="E11394" s="52">
        <v>3504.28</v>
      </c>
      <c r="F11394" s="172">
        <f t="shared" si="192"/>
        <v>3504.28</v>
      </c>
    </row>
    <row r="11395" spans="1:6" s="45" customFormat="1" ht="14.25">
      <c r="A11395" s="230">
        <v>6817795</v>
      </c>
      <c r="B11395" s="22" t="s">
        <v>31</v>
      </c>
      <c r="C11395" s="50" t="s">
        <v>12189</v>
      </c>
      <c r="D11395" s="51" t="s">
        <v>21</v>
      </c>
      <c r="E11395" s="52">
        <v>3657.15</v>
      </c>
      <c r="F11395" s="172">
        <f t="shared" si="192"/>
        <v>3657.15</v>
      </c>
    </row>
    <row r="11396" spans="1:6" s="45" customFormat="1" ht="14.25">
      <c r="A11396" s="230">
        <v>6817796</v>
      </c>
      <c r="B11396" s="22" t="s">
        <v>31</v>
      </c>
      <c r="C11396" s="50" t="s">
        <v>12190</v>
      </c>
      <c r="D11396" s="51" t="s">
        <v>21</v>
      </c>
      <c r="E11396" s="52">
        <v>3374.59</v>
      </c>
      <c r="F11396" s="172">
        <f t="shared" si="192"/>
        <v>3374.59</v>
      </c>
    </row>
    <row r="11397" spans="1:6" s="45" customFormat="1" ht="14.25">
      <c r="A11397" s="230">
        <v>6817797</v>
      </c>
      <c r="B11397" s="22" t="s">
        <v>31</v>
      </c>
      <c r="C11397" s="50" t="s">
        <v>12191</v>
      </c>
      <c r="D11397" s="51" t="s">
        <v>21</v>
      </c>
      <c r="E11397" s="52">
        <v>3102</v>
      </c>
      <c r="F11397" s="172">
        <f t="shared" si="192"/>
        <v>3102</v>
      </c>
    </row>
    <row r="11398" spans="1:6" s="45" customFormat="1" ht="14.25">
      <c r="A11398" s="230">
        <v>6817798</v>
      </c>
      <c r="B11398" s="22" t="s">
        <v>31</v>
      </c>
      <c r="C11398" s="50" t="s">
        <v>12192</v>
      </c>
      <c r="D11398" s="51" t="s">
        <v>21</v>
      </c>
      <c r="E11398" s="52">
        <v>2819.44</v>
      </c>
      <c r="F11398" s="172">
        <f t="shared" si="192"/>
        <v>2819.44</v>
      </c>
    </row>
    <row r="11399" spans="1:6" s="45" customFormat="1" ht="14.25">
      <c r="A11399" s="230">
        <v>6817805</v>
      </c>
      <c r="B11399" s="22" t="s">
        <v>31</v>
      </c>
      <c r="C11399" s="50" t="s">
        <v>12193</v>
      </c>
      <c r="D11399" s="51" t="s">
        <v>21</v>
      </c>
      <c r="E11399" s="52">
        <v>5898.27</v>
      </c>
      <c r="F11399" s="172">
        <f t="shared" si="192"/>
        <v>5898.27</v>
      </c>
    </row>
    <row r="11400" spans="1:6" s="45" customFormat="1" ht="14.25">
      <c r="A11400" s="230">
        <v>6817806</v>
      </c>
      <c r="B11400" s="22" t="s">
        <v>31</v>
      </c>
      <c r="C11400" s="50" t="s">
        <v>12194</v>
      </c>
      <c r="D11400" s="51" t="s">
        <v>21</v>
      </c>
      <c r="E11400" s="52">
        <v>5464.1</v>
      </c>
      <c r="F11400" s="172">
        <f t="shared" si="192"/>
        <v>5464.1</v>
      </c>
    </row>
    <row r="11401" spans="1:6" s="45" customFormat="1" ht="14.25">
      <c r="A11401" s="230">
        <v>6817807</v>
      </c>
      <c r="B11401" s="22" t="s">
        <v>31</v>
      </c>
      <c r="C11401" s="50" t="s">
        <v>12195</v>
      </c>
      <c r="D11401" s="51" t="s">
        <v>21</v>
      </c>
      <c r="E11401" s="52">
        <v>6549.12</v>
      </c>
      <c r="F11401" s="172">
        <f t="shared" si="192"/>
        <v>6549.12</v>
      </c>
    </row>
    <row r="11402" spans="1:6" s="45" customFormat="1" ht="14.25">
      <c r="A11402" s="230">
        <v>6817808</v>
      </c>
      <c r="B11402" s="22" t="s">
        <v>31</v>
      </c>
      <c r="C11402" s="50" t="s">
        <v>12196</v>
      </c>
      <c r="D11402" s="51" t="s">
        <v>21</v>
      </c>
      <c r="E11402" s="52">
        <v>6114.95</v>
      </c>
      <c r="F11402" s="172">
        <f t="shared" si="192"/>
        <v>6114.95</v>
      </c>
    </row>
    <row r="11403" spans="1:6" s="45" customFormat="1" ht="14.25">
      <c r="A11403" s="230">
        <v>6817799</v>
      </c>
      <c r="B11403" s="22" t="s">
        <v>31</v>
      </c>
      <c r="C11403" s="50" t="s">
        <v>12197</v>
      </c>
      <c r="D11403" s="51" t="s">
        <v>21</v>
      </c>
      <c r="E11403" s="52">
        <v>3882.98</v>
      </c>
      <c r="F11403" s="172">
        <f t="shared" si="192"/>
        <v>3882.98</v>
      </c>
    </row>
    <row r="11404" spans="1:6" s="45" customFormat="1" ht="14.25">
      <c r="A11404" s="230">
        <v>6817800</v>
      </c>
      <c r="B11404" s="22" t="s">
        <v>31</v>
      </c>
      <c r="C11404" s="50" t="s">
        <v>12198</v>
      </c>
      <c r="D11404" s="51" t="s">
        <v>21</v>
      </c>
      <c r="E11404" s="52">
        <v>3504.33</v>
      </c>
      <c r="F11404" s="172">
        <f t="shared" si="192"/>
        <v>3504.33</v>
      </c>
    </row>
    <row r="11405" spans="1:6" s="45" customFormat="1" ht="14.25">
      <c r="A11405" s="230">
        <v>6817801</v>
      </c>
      <c r="B11405" s="22" t="s">
        <v>31</v>
      </c>
      <c r="C11405" s="50" t="s">
        <v>12199</v>
      </c>
      <c r="D11405" s="51" t="s">
        <v>21</v>
      </c>
      <c r="E11405" s="52">
        <v>4710.92</v>
      </c>
      <c r="F11405" s="172">
        <f t="shared" si="192"/>
        <v>4710.92</v>
      </c>
    </row>
    <row r="11406" spans="1:6" s="45" customFormat="1" ht="14.25">
      <c r="A11406" s="230">
        <v>6817802</v>
      </c>
      <c r="B11406" s="22" t="s">
        <v>31</v>
      </c>
      <c r="C11406" s="50" t="s">
        <v>12200</v>
      </c>
      <c r="D11406" s="51" t="s">
        <v>21</v>
      </c>
      <c r="E11406" s="52">
        <v>4366.72</v>
      </c>
      <c r="F11406" s="172">
        <f t="shared" si="192"/>
        <v>4366.72</v>
      </c>
    </row>
    <row r="11407" spans="1:6" s="45" customFormat="1" ht="14.25">
      <c r="A11407" s="230">
        <v>6817803</v>
      </c>
      <c r="B11407" s="22" t="s">
        <v>31</v>
      </c>
      <c r="C11407" s="50" t="s">
        <v>12201</v>
      </c>
      <c r="D11407" s="51" t="s">
        <v>21</v>
      </c>
      <c r="E11407" s="52">
        <v>5319.65</v>
      </c>
      <c r="F11407" s="172">
        <f t="shared" si="192"/>
        <v>5319.65</v>
      </c>
    </row>
    <row r="11408" spans="1:6" s="45" customFormat="1" ht="14.25">
      <c r="A11408" s="230">
        <v>6817804</v>
      </c>
      <c r="B11408" s="22" t="s">
        <v>31</v>
      </c>
      <c r="C11408" s="50" t="s">
        <v>12202</v>
      </c>
      <c r="D11408" s="51" t="s">
        <v>21</v>
      </c>
      <c r="E11408" s="52">
        <v>4885.49</v>
      </c>
      <c r="F11408" s="172">
        <f t="shared" si="192"/>
        <v>4885.49</v>
      </c>
    </row>
    <row r="11409" spans="1:6" s="45" customFormat="1" ht="14.25">
      <c r="A11409" s="230">
        <v>6817885</v>
      </c>
      <c r="B11409" s="22" t="s">
        <v>31</v>
      </c>
      <c r="C11409" s="50" t="s">
        <v>12203</v>
      </c>
      <c r="D11409" s="51" t="s">
        <v>21</v>
      </c>
      <c r="E11409" s="52">
        <v>1301.69</v>
      </c>
      <c r="F11409" s="172">
        <f t="shared" si="192"/>
        <v>1301.69</v>
      </c>
    </row>
    <row r="11410" spans="1:6" s="45" customFormat="1" ht="14.25">
      <c r="A11410" s="230">
        <v>6817886</v>
      </c>
      <c r="B11410" s="22" t="s">
        <v>31</v>
      </c>
      <c r="C11410" s="50" t="s">
        <v>12204</v>
      </c>
      <c r="D11410" s="51" t="s">
        <v>21</v>
      </c>
      <c r="E11410" s="52">
        <v>1150.96</v>
      </c>
      <c r="F11410" s="172">
        <f t="shared" si="192"/>
        <v>1150.96</v>
      </c>
    </row>
    <row r="11411" spans="1:6" s="45" customFormat="1" ht="14.25">
      <c r="A11411" s="230">
        <v>6817887</v>
      </c>
      <c r="B11411" s="22" t="s">
        <v>31</v>
      </c>
      <c r="C11411" s="50" t="s">
        <v>12205</v>
      </c>
      <c r="D11411" s="51" t="s">
        <v>21</v>
      </c>
      <c r="E11411" s="52">
        <v>1414.96</v>
      </c>
      <c r="F11411" s="172">
        <f t="shared" si="192"/>
        <v>1414.96</v>
      </c>
    </row>
    <row r="11412" spans="1:6" s="45" customFormat="1" ht="14.25">
      <c r="A11412" s="230">
        <v>6817888</v>
      </c>
      <c r="B11412" s="22" t="s">
        <v>31</v>
      </c>
      <c r="C11412" s="50" t="s">
        <v>12206</v>
      </c>
      <c r="D11412" s="51" t="s">
        <v>21</v>
      </c>
      <c r="E11412" s="52">
        <v>1243.0899999999999</v>
      </c>
      <c r="F11412" s="172">
        <f t="shared" si="192"/>
        <v>1243.0899999999999</v>
      </c>
    </row>
    <row r="11413" spans="1:6" s="45" customFormat="1" ht="14.25">
      <c r="A11413" s="230">
        <v>6817889</v>
      </c>
      <c r="B11413" s="22" t="s">
        <v>31</v>
      </c>
      <c r="C11413" s="50" t="s">
        <v>12207</v>
      </c>
      <c r="D11413" s="51" t="s">
        <v>21</v>
      </c>
      <c r="E11413" s="52">
        <v>2095.7600000000002</v>
      </c>
      <c r="F11413" s="172">
        <f t="shared" si="192"/>
        <v>2095.7600000000002</v>
      </c>
    </row>
    <row r="11414" spans="1:6" s="45" customFormat="1" ht="14.25">
      <c r="A11414" s="230">
        <v>6817890</v>
      </c>
      <c r="B11414" s="22" t="s">
        <v>31</v>
      </c>
      <c r="C11414" s="50" t="s">
        <v>12208</v>
      </c>
      <c r="D11414" s="51" t="s">
        <v>21</v>
      </c>
      <c r="E11414" s="52">
        <v>1852.4</v>
      </c>
      <c r="F11414" s="172">
        <f t="shared" si="192"/>
        <v>1852.4</v>
      </c>
    </row>
    <row r="11415" spans="1:6" s="45" customFormat="1" ht="14.25">
      <c r="A11415" s="230">
        <v>6817891</v>
      </c>
      <c r="B11415" s="22" t="s">
        <v>31</v>
      </c>
      <c r="C11415" s="50" t="s">
        <v>12209</v>
      </c>
      <c r="D11415" s="51" t="s">
        <v>21</v>
      </c>
      <c r="E11415" s="52">
        <v>1813.09</v>
      </c>
      <c r="F11415" s="172">
        <f t="shared" si="192"/>
        <v>1813.09</v>
      </c>
    </row>
    <row r="11416" spans="1:6" s="45" customFormat="1" ht="14.25">
      <c r="A11416" s="230">
        <v>6817892</v>
      </c>
      <c r="B11416" s="22" t="s">
        <v>31</v>
      </c>
      <c r="C11416" s="50" t="s">
        <v>12210</v>
      </c>
      <c r="D11416" s="51" t="s">
        <v>21</v>
      </c>
      <c r="E11416" s="52">
        <v>1569.72</v>
      </c>
      <c r="F11416" s="172">
        <f t="shared" si="192"/>
        <v>1569.72</v>
      </c>
    </row>
    <row r="11417" spans="1:6" s="45" customFormat="1" ht="14.25">
      <c r="A11417" s="230">
        <v>6817893</v>
      </c>
      <c r="B11417" s="22" t="s">
        <v>31</v>
      </c>
      <c r="C11417" s="50" t="s">
        <v>12211</v>
      </c>
      <c r="D11417" s="51" t="s">
        <v>21</v>
      </c>
      <c r="E11417" s="52">
        <v>1580.88</v>
      </c>
      <c r="F11417" s="172">
        <f t="shared" si="192"/>
        <v>1580.88</v>
      </c>
    </row>
    <row r="11418" spans="1:6" s="45" customFormat="1" ht="14.25">
      <c r="A11418" s="230">
        <v>6817894</v>
      </c>
      <c r="B11418" s="22" t="s">
        <v>31</v>
      </c>
      <c r="C11418" s="50" t="s">
        <v>12212</v>
      </c>
      <c r="D11418" s="51" t="s">
        <v>21</v>
      </c>
      <c r="E11418" s="52">
        <v>1386.69</v>
      </c>
      <c r="F11418" s="172">
        <f t="shared" si="192"/>
        <v>1386.69</v>
      </c>
    </row>
    <row r="11419" spans="1:6" s="45" customFormat="1" ht="14.25">
      <c r="A11419" s="230">
        <v>6817895</v>
      </c>
      <c r="B11419" s="22" t="s">
        <v>31</v>
      </c>
      <c r="C11419" s="50" t="s">
        <v>12213</v>
      </c>
      <c r="D11419" s="51" t="s">
        <v>21</v>
      </c>
      <c r="E11419" s="52">
        <v>2251.33</v>
      </c>
      <c r="F11419" s="172">
        <f t="shared" si="192"/>
        <v>2251.33</v>
      </c>
    </row>
    <row r="11420" spans="1:6" s="45" customFormat="1" ht="14.25">
      <c r="A11420" s="230">
        <v>6817896</v>
      </c>
      <c r="B11420" s="22" t="s">
        <v>31</v>
      </c>
      <c r="C11420" s="50" t="s">
        <v>12214</v>
      </c>
      <c r="D11420" s="51" t="s">
        <v>21</v>
      </c>
      <c r="E11420" s="52">
        <v>1982.68</v>
      </c>
      <c r="F11420" s="172">
        <f t="shared" si="192"/>
        <v>1982.68</v>
      </c>
    </row>
    <row r="11421" spans="1:6" s="45" customFormat="1" ht="14.25">
      <c r="A11421" s="230">
        <v>6817897</v>
      </c>
      <c r="B11421" s="22" t="s">
        <v>31</v>
      </c>
      <c r="C11421" s="50" t="s">
        <v>12215</v>
      </c>
      <c r="D11421" s="51" t="s">
        <v>21</v>
      </c>
      <c r="E11421" s="52">
        <v>1978</v>
      </c>
      <c r="F11421" s="172">
        <f t="shared" si="192"/>
        <v>1978</v>
      </c>
    </row>
    <row r="11422" spans="1:6" s="45" customFormat="1" ht="14.25">
      <c r="A11422" s="230">
        <v>6817898</v>
      </c>
      <c r="B11422" s="22" t="s">
        <v>31</v>
      </c>
      <c r="C11422" s="50" t="s">
        <v>12216</v>
      </c>
      <c r="D11422" s="51" t="s">
        <v>21</v>
      </c>
      <c r="E11422" s="52">
        <v>1709.35</v>
      </c>
      <c r="F11422" s="172">
        <f t="shared" si="192"/>
        <v>1709.35</v>
      </c>
    </row>
    <row r="11423" spans="1:6" s="45" customFormat="1" ht="14.25">
      <c r="A11423" s="230">
        <v>6817899</v>
      </c>
      <c r="B11423" s="22" t="s">
        <v>31</v>
      </c>
      <c r="C11423" s="50" t="s">
        <v>12217</v>
      </c>
      <c r="D11423" s="51" t="s">
        <v>21</v>
      </c>
      <c r="E11423" s="52">
        <v>1735.88</v>
      </c>
      <c r="F11423" s="172">
        <f t="shared" si="192"/>
        <v>1735.88</v>
      </c>
    </row>
    <row r="11424" spans="1:6" s="45" customFormat="1" ht="14.25">
      <c r="A11424" s="230">
        <v>6817900</v>
      </c>
      <c r="B11424" s="22" t="s">
        <v>31</v>
      </c>
      <c r="C11424" s="50" t="s">
        <v>12218</v>
      </c>
      <c r="D11424" s="51" t="s">
        <v>21</v>
      </c>
      <c r="E11424" s="52">
        <v>1519.15</v>
      </c>
      <c r="F11424" s="172">
        <f t="shared" si="192"/>
        <v>1519.15</v>
      </c>
    </row>
    <row r="11425" spans="1:6" s="45" customFormat="1" ht="14.25">
      <c r="A11425" s="230">
        <v>6817901</v>
      </c>
      <c r="B11425" s="22" t="s">
        <v>31</v>
      </c>
      <c r="C11425" s="50" t="s">
        <v>12219</v>
      </c>
      <c r="D11425" s="51" t="s">
        <v>21</v>
      </c>
      <c r="E11425" s="52">
        <v>2348.86</v>
      </c>
      <c r="F11425" s="172">
        <f t="shared" si="192"/>
        <v>2348.86</v>
      </c>
    </row>
    <row r="11426" spans="1:6" s="45" customFormat="1" ht="14.25">
      <c r="A11426" s="230">
        <v>6817902</v>
      </c>
      <c r="B11426" s="22" t="s">
        <v>31</v>
      </c>
      <c r="C11426" s="50" t="s">
        <v>12220</v>
      </c>
      <c r="D11426" s="51" t="s">
        <v>21</v>
      </c>
      <c r="E11426" s="52">
        <v>2053.35</v>
      </c>
      <c r="F11426" s="172">
        <f t="shared" si="192"/>
        <v>2053.35</v>
      </c>
    </row>
    <row r="11427" spans="1:6" s="45" customFormat="1" ht="14.25">
      <c r="A11427" s="230">
        <v>6817903</v>
      </c>
      <c r="B11427" s="22" t="s">
        <v>31</v>
      </c>
      <c r="C11427" s="50" t="s">
        <v>12221</v>
      </c>
      <c r="D11427" s="51" t="s">
        <v>21</v>
      </c>
      <c r="E11427" s="52">
        <v>2146.7800000000002</v>
      </c>
      <c r="F11427" s="172">
        <f t="shared" si="192"/>
        <v>2146.7800000000002</v>
      </c>
    </row>
    <row r="11428" spans="1:6" s="45" customFormat="1" ht="14.25">
      <c r="A11428" s="230">
        <v>6817904</v>
      </c>
      <c r="B11428" s="22" t="s">
        <v>31</v>
      </c>
      <c r="C11428" s="50" t="s">
        <v>12222</v>
      </c>
      <c r="D11428" s="51" t="s">
        <v>21</v>
      </c>
      <c r="E11428" s="52">
        <v>1851.27</v>
      </c>
      <c r="F11428" s="172">
        <f t="shared" si="192"/>
        <v>1851.27</v>
      </c>
    </row>
    <row r="11429" spans="1:6" s="45" customFormat="1" ht="14.25">
      <c r="A11429" s="230">
        <v>6817829</v>
      </c>
      <c r="B11429" s="22" t="s">
        <v>31</v>
      </c>
      <c r="C11429" s="50" t="s">
        <v>12223</v>
      </c>
      <c r="D11429" s="51" t="s">
        <v>21</v>
      </c>
      <c r="E11429" s="52">
        <v>1733.27</v>
      </c>
      <c r="F11429" s="172">
        <f t="shared" si="192"/>
        <v>1733.27</v>
      </c>
    </row>
    <row r="11430" spans="1:6" s="45" customFormat="1" ht="14.25">
      <c r="A11430" s="230">
        <v>6817830</v>
      </c>
      <c r="B11430" s="22" t="s">
        <v>31</v>
      </c>
      <c r="C11430" s="50" t="s">
        <v>12224</v>
      </c>
      <c r="D11430" s="51" t="s">
        <v>21</v>
      </c>
      <c r="E11430" s="52">
        <v>1537.09</v>
      </c>
      <c r="F11430" s="172">
        <f t="shared" si="192"/>
        <v>1537.09</v>
      </c>
    </row>
    <row r="11431" spans="1:6" s="45" customFormat="1" ht="14.25">
      <c r="A11431" s="230">
        <v>6817831</v>
      </c>
      <c r="B11431" s="22" t="s">
        <v>31</v>
      </c>
      <c r="C11431" s="50" t="s">
        <v>12225</v>
      </c>
      <c r="D11431" s="51" t="s">
        <v>21</v>
      </c>
      <c r="E11431" s="52">
        <v>1670.82</v>
      </c>
      <c r="F11431" s="172">
        <f t="shared" si="192"/>
        <v>1670.82</v>
      </c>
    </row>
    <row r="11432" spans="1:6" s="45" customFormat="1" ht="14.25">
      <c r="A11432" s="230">
        <v>6817832</v>
      </c>
      <c r="B11432" s="22" t="s">
        <v>31</v>
      </c>
      <c r="C11432" s="50" t="s">
        <v>12226</v>
      </c>
      <c r="D11432" s="51" t="s">
        <v>21</v>
      </c>
      <c r="E11432" s="52">
        <v>1474.64</v>
      </c>
      <c r="F11432" s="172">
        <f t="shared" si="192"/>
        <v>1474.64</v>
      </c>
    </row>
    <row r="11433" spans="1:6" s="45" customFormat="1" ht="14.25">
      <c r="A11433" s="230">
        <v>6817839</v>
      </c>
      <c r="B11433" s="22" t="s">
        <v>31</v>
      </c>
      <c r="C11433" s="50" t="s">
        <v>12227</v>
      </c>
      <c r="D11433" s="51" t="s">
        <v>21</v>
      </c>
      <c r="E11433" s="52">
        <v>2027.24</v>
      </c>
      <c r="F11433" s="172">
        <f t="shared" si="192"/>
        <v>2027.24</v>
      </c>
    </row>
    <row r="11434" spans="1:6" s="45" customFormat="1" ht="14.25">
      <c r="A11434" s="230">
        <v>6817840</v>
      </c>
      <c r="B11434" s="22" t="s">
        <v>31</v>
      </c>
      <c r="C11434" s="50" t="s">
        <v>12228</v>
      </c>
      <c r="D11434" s="51" t="s">
        <v>21</v>
      </c>
      <c r="E11434" s="52">
        <v>1778.75</v>
      </c>
      <c r="F11434" s="172">
        <f t="shared" si="192"/>
        <v>1778.75</v>
      </c>
    </row>
    <row r="11435" spans="1:6" s="45" customFormat="1" ht="14.25">
      <c r="A11435" s="230">
        <v>6817841</v>
      </c>
      <c r="B11435" s="22" t="s">
        <v>31</v>
      </c>
      <c r="C11435" s="50" t="s">
        <v>12229</v>
      </c>
      <c r="D11435" s="51" t="s">
        <v>21</v>
      </c>
      <c r="E11435" s="52">
        <v>2299.12</v>
      </c>
      <c r="F11435" s="172">
        <f t="shared" si="192"/>
        <v>2299.12</v>
      </c>
    </row>
    <row r="11436" spans="1:6" s="45" customFormat="1" ht="14.25">
      <c r="A11436" s="230">
        <v>6817842</v>
      </c>
      <c r="B11436" s="22" t="s">
        <v>31</v>
      </c>
      <c r="C11436" s="50" t="s">
        <v>12230</v>
      </c>
      <c r="D11436" s="51" t="s">
        <v>21</v>
      </c>
      <c r="E11436" s="52">
        <v>2064.4699999999998</v>
      </c>
      <c r="F11436" s="172">
        <f t="shared" si="192"/>
        <v>2064.4699999999998</v>
      </c>
    </row>
    <row r="11437" spans="1:6" s="45" customFormat="1" ht="14.25">
      <c r="A11437" s="230">
        <v>6817833</v>
      </c>
      <c r="B11437" s="22" t="s">
        <v>31</v>
      </c>
      <c r="C11437" s="50" t="s">
        <v>12231</v>
      </c>
      <c r="D11437" s="51" t="s">
        <v>21</v>
      </c>
      <c r="E11437" s="52">
        <v>1670.82</v>
      </c>
      <c r="F11437" s="172">
        <f t="shared" si="192"/>
        <v>1670.82</v>
      </c>
    </row>
    <row r="11438" spans="1:6" s="45" customFormat="1" ht="14.25">
      <c r="A11438" s="230">
        <v>6817834</v>
      </c>
      <c r="B11438" s="22" t="s">
        <v>31</v>
      </c>
      <c r="C11438" s="50" t="s">
        <v>12232</v>
      </c>
      <c r="D11438" s="51" t="s">
        <v>21</v>
      </c>
      <c r="E11438" s="52">
        <v>1474.64</v>
      </c>
      <c r="F11438" s="172">
        <f t="shared" si="192"/>
        <v>1474.64</v>
      </c>
    </row>
    <row r="11439" spans="1:6" s="45" customFormat="1" ht="14.25">
      <c r="A11439" s="230">
        <v>6817835</v>
      </c>
      <c r="B11439" s="22" t="s">
        <v>31</v>
      </c>
      <c r="C11439" s="50" t="s">
        <v>12233</v>
      </c>
      <c r="D11439" s="51" t="s">
        <v>21</v>
      </c>
      <c r="E11439" s="52">
        <v>1791.66</v>
      </c>
      <c r="F11439" s="172">
        <f t="shared" ref="F11439:F11502" si="193">E11439*$F$5038</f>
        <v>1791.66</v>
      </c>
    </row>
    <row r="11440" spans="1:6" s="45" customFormat="1" ht="14.25">
      <c r="A11440" s="230">
        <v>6817836</v>
      </c>
      <c r="B11440" s="22" t="s">
        <v>31</v>
      </c>
      <c r="C11440" s="50" t="s">
        <v>12234</v>
      </c>
      <c r="D11440" s="51" t="s">
        <v>21</v>
      </c>
      <c r="E11440" s="52">
        <v>1597.68</v>
      </c>
      <c r="F11440" s="172">
        <f t="shared" si="193"/>
        <v>1597.68</v>
      </c>
    </row>
    <row r="11441" spans="1:6" s="45" customFormat="1" ht="14.25">
      <c r="A11441" s="230">
        <v>6817837</v>
      </c>
      <c r="B11441" s="22" t="s">
        <v>31</v>
      </c>
      <c r="C11441" s="50" t="s">
        <v>12235</v>
      </c>
      <c r="D11441" s="51" t="s">
        <v>21</v>
      </c>
      <c r="E11441" s="52">
        <v>2130.88</v>
      </c>
      <c r="F11441" s="172">
        <f t="shared" si="193"/>
        <v>2130.88</v>
      </c>
    </row>
    <row r="11442" spans="1:6" s="45" customFormat="1" ht="14.25">
      <c r="A11442" s="230">
        <v>6817838</v>
      </c>
      <c r="B11442" s="22" t="s">
        <v>31</v>
      </c>
      <c r="C11442" s="50" t="s">
        <v>12236</v>
      </c>
      <c r="D11442" s="51" t="s">
        <v>21</v>
      </c>
      <c r="E11442" s="52">
        <v>1882.39</v>
      </c>
      <c r="F11442" s="172">
        <f t="shared" si="193"/>
        <v>1882.39</v>
      </c>
    </row>
    <row r="11443" spans="1:6" s="45" customFormat="1" ht="14.25">
      <c r="A11443" s="230">
        <v>6817843</v>
      </c>
      <c r="B11443" s="22" t="s">
        <v>31</v>
      </c>
      <c r="C11443" s="50" t="s">
        <v>12237</v>
      </c>
      <c r="D11443" s="51" t="s">
        <v>21</v>
      </c>
      <c r="E11443" s="52">
        <v>2460.0100000000002</v>
      </c>
      <c r="F11443" s="172">
        <f t="shared" si="193"/>
        <v>2460.0100000000002</v>
      </c>
    </row>
    <row r="11444" spans="1:6" s="45" customFormat="1" ht="14.25">
      <c r="A11444" s="230">
        <v>6817844</v>
      </c>
      <c r="B11444" s="22" t="s">
        <v>31</v>
      </c>
      <c r="C11444" s="50" t="s">
        <v>12238</v>
      </c>
      <c r="D11444" s="51" t="s">
        <v>21</v>
      </c>
      <c r="E11444" s="52">
        <v>2210.31</v>
      </c>
      <c r="F11444" s="172">
        <f t="shared" si="193"/>
        <v>2210.31</v>
      </c>
    </row>
    <row r="11445" spans="1:6" s="45" customFormat="1" ht="14.25">
      <c r="A11445" s="230">
        <v>6817845</v>
      </c>
      <c r="B11445" s="22" t="s">
        <v>31</v>
      </c>
      <c r="C11445" s="50" t="s">
        <v>12239</v>
      </c>
      <c r="D11445" s="51" t="s">
        <v>21</v>
      </c>
      <c r="E11445" s="52">
        <v>2124.5</v>
      </c>
      <c r="F11445" s="172">
        <f t="shared" si="193"/>
        <v>2124.5</v>
      </c>
    </row>
    <row r="11446" spans="1:6" s="45" customFormat="1" ht="14.25">
      <c r="A11446" s="230">
        <v>6817846</v>
      </c>
      <c r="B11446" s="22" t="s">
        <v>31</v>
      </c>
      <c r="C11446" s="50" t="s">
        <v>12240</v>
      </c>
      <c r="D11446" s="51" t="s">
        <v>21</v>
      </c>
      <c r="E11446" s="52">
        <v>1874.79</v>
      </c>
      <c r="F11446" s="172">
        <f t="shared" si="193"/>
        <v>1874.79</v>
      </c>
    </row>
    <row r="11447" spans="1:6" s="45" customFormat="1" ht="14.25">
      <c r="A11447" s="230">
        <v>6817853</v>
      </c>
      <c r="B11447" s="22" t="s">
        <v>31</v>
      </c>
      <c r="C11447" s="50" t="s">
        <v>12241</v>
      </c>
      <c r="D11447" s="51" t="s">
        <v>21</v>
      </c>
      <c r="E11447" s="52">
        <v>3247.23</v>
      </c>
      <c r="F11447" s="172">
        <f t="shared" si="193"/>
        <v>3247.23</v>
      </c>
    </row>
    <row r="11448" spans="1:6" s="45" customFormat="1" ht="14.25">
      <c r="A11448" s="230">
        <v>6817854</v>
      </c>
      <c r="B11448" s="22" t="s">
        <v>31</v>
      </c>
      <c r="C11448" s="50" t="s">
        <v>12242</v>
      </c>
      <c r="D11448" s="51" t="s">
        <v>21</v>
      </c>
      <c r="E11448" s="52">
        <v>2954.11</v>
      </c>
      <c r="F11448" s="172">
        <f t="shared" si="193"/>
        <v>2954.11</v>
      </c>
    </row>
    <row r="11449" spans="1:6" s="45" customFormat="1" ht="14.25">
      <c r="A11449" s="230">
        <v>6817855</v>
      </c>
      <c r="B11449" s="22" t="s">
        <v>31</v>
      </c>
      <c r="C11449" s="50" t="s">
        <v>12243</v>
      </c>
      <c r="D11449" s="51" t="s">
        <v>21</v>
      </c>
      <c r="E11449" s="52">
        <v>3761.85</v>
      </c>
      <c r="F11449" s="172">
        <f t="shared" si="193"/>
        <v>3761.85</v>
      </c>
    </row>
    <row r="11450" spans="1:6" s="45" customFormat="1" ht="14.25">
      <c r="A11450" s="230">
        <v>6817856</v>
      </c>
      <c r="B11450" s="22" t="s">
        <v>31</v>
      </c>
      <c r="C11450" s="50" t="s">
        <v>12244</v>
      </c>
      <c r="D11450" s="51" t="s">
        <v>21</v>
      </c>
      <c r="E11450" s="52">
        <v>3404.82</v>
      </c>
      <c r="F11450" s="172">
        <f t="shared" si="193"/>
        <v>3404.82</v>
      </c>
    </row>
    <row r="11451" spans="1:6" s="45" customFormat="1" ht="14.25">
      <c r="A11451" s="230">
        <v>6817847</v>
      </c>
      <c r="B11451" s="22" t="s">
        <v>31</v>
      </c>
      <c r="C11451" s="50" t="s">
        <v>12245</v>
      </c>
      <c r="D11451" s="51" t="s">
        <v>21</v>
      </c>
      <c r="E11451" s="52">
        <v>2387.91</v>
      </c>
      <c r="F11451" s="172">
        <f t="shared" si="193"/>
        <v>2387.91</v>
      </c>
    </row>
    <row r="11452" spans="1:6" s="45" customFormat="1" ht="14.25">
      <c r="A11452" s="230">
        <v>6817848</v>
      </c>
      <c r="B11452" s="22" t="s">
        <v>31</v>
      </c>
      <c r="C11452" s="50" t="s">
        <v>12246</v>
      </c>
      <c r="D11452" s="51" t="s">
        <v>21</v>
      </c>
      <c r="E11452" s="52">
        <v>2139.65</v>
      </c>
      <c r="F11452" s="172">
        <f t="shared" si="193"/>
        <v>2139.65</v>
      </c>
    </row>
    <row r="11453" spans="1:6" s="45" customFormat="1" ht="14.25">
      <c r="A11453" s="230">
        <v>6817849</v>
      </c>
      <c r="B11453" s="22" t="s">
        <v>31</v>
      </c>
      <c r="C11453" s="50" t="s">
        <v>12247</v>
      </c>
      <c r="D11453" s="51" t="s">
        <v>21</v>
      </c>
      <c r="E11453" s="52">
        <v>2789.99</v>
      </c>
      <c r="F11453" s="172">
        <f t="shared" si="193"/>
        <v>2789.99</v>
      </c>
    </row>
    <row r="11454" spans="1:6" s="45" customFormat="1" ht="14.25">
      <c r="A11454" s="230">
        <v>6817850</v>
      </c>
      <c r="B11454" s="22" t="s">
        <v>31</v>
      </c>
      <c r="C11454" s="50" t="s">
        <v>12248</v>
      </c>
      <c r="D11454" s="51" t="s">
        <v>21</v>
      </c>
      <c r="E11454" s="52">
        <v>2474.27</v>
      </c>
      <c r="F11454" s="172">
        <f t="shared" si="193"/>
        <v>2474.27</v>
      </c>
    </row>
    <row r="11455" spans="1:6" s="45" customFormat="1" ht="14.25">
      <c r="A11455" s="230">
        <v>6817851</v>
      </c>
      <c r="B11455" s="22" t="s">
        <v>31</v>
      </c>
      <c r="C11455" s="50" t="s">
        <v>12249</v>
      </c>
      <c r="D11455" s="51" t="s">
        <v>21</v>
      </c>
      <c r="E11455" s="52">
        <v>3017.91</v>
      </c>
      <c r="F11455" s="172">
        <f t="shared" si="193"/>
        <v>3017.91</v>
      </c>
    </row>
    <row r="11456" spans="1:6" s="45" customFormat="1" ht="14.25">
      <c r="A11456" s="230">
        <v>6817852</v>
      </c>
      <c r="B11456" s="22" t="s">
        <v>31</v>
      </c>
      <c r="C11456" s="50" t="s">
        <v>12250</v>
      </c>
      <c r="D11456" s="51" t="s">
        <v>21</v>
      </c>
      <c r="E11456" s="52">
        <v>2718.46</v>
      </c>
      <c r="F11456" s="172">
        <f t="shared" si="193"/>
        <v>2718.46</v>
      </c>
    </row>
    <row r="11457" spans="1:6" s="45" customFormat="1" ht="14.25">
      <c r="A11457" s="230">
        <v>6817857</v>
      </c>
      <c r="B11457" s="22" t="s">
        <v>31</v>
      </c>
      <c r="C11457" s="50" t="s">
        <v>12251</v>
      </c>
      <c r="D11457" s="51" t="s">
        <v>21</v>
      </c>
      <c r="E11457" s="52">
        <v>3300.38</v>
      </c>
      <c r="F11457" s="172">
        <f t="shared" si="193"/>
        <v>3300.38</v>
      </c>
    </row>
    <row r="11458" spans="1:6" s="45" customFormat="1" ht="14.25">
      <c r="A11458" s="230">
        <v>6817858</v>
      </c>
      <c r="B11458" s="22" t="s">
        <v>31</v>
      </c>
      <c r="C11458" s="50" t="s">
        <v>12252</v>
      </c>
      <c r="D11458" s="51" t="s">
        <v>21</v>
      </c>
      <c r="E11458" s="52">
        <v>2994.56</v>
      </c>
      <c r="F11458" s="172">
        <f t="shared" si="193"/>
        <v>2994.56</v>
      </c>
    </row>
    <row r="11459" spans="1:6" s="45" customFormat="1" ht="14.25">
      <c r="A11459" s="230">
        <v>6817859</v>
      </c>
      <c r="B11459" s="22" t="s">
        <v>31</v>
      </c>
      <c r="C11459" s="50" t="s">
        <v>12253</v>
      </c>
      <c r="D11459" s="51" t="s">
        <v>21</v>
      </c>
      <c r="E11459" s="52">
        <v>2770.69</v>
      </c>
      <c r="F11459" s="172">
        <f t="shared" si="193"/>
        <v>2770.69</v>
      </c>
    </row>
    <row r="11460" spans="1:6" s="45" customFormat="1" ht="14.25">
      <c r="A11460" s="230">
        <v>6817860</v>
      </c>
      <c r="B11460" s="22" t="s">
        <v>31</v>
      </c>
      <c r="C11460" s="50" t="s">
        <v>12254</v>
      </c>
      <c r="D11460" s="51" t="s">
        <v>21</v>
      </c>
      <c r="E11460" s="52">
        <v>2464.86</v>
      </c>
      <c r="F11460" s="172">
        <f t="shared" si="193"/>
        <v>2464.86</v>
      </c>
    </row>
    <row r="11461" spans="1:6" s="45" customFormat="1" ht="14.25">
      <c r="A11461" s="230">
        <v>6817867</v>
      </c>
      <c r="B11461" s="22" t="s">
        <v>31</v>
      </c>
      <c r="C11461" s="50" t="s">
        <v>12255</v>
      </c>
      <c r="D11461" s="51" t="s">
        <v>21</v>
      </c>
      <c r="E11461" s="52">
        <v>4643.7299999999996</v>
      </c>
      <c r="F11461" s="172">
        <f t="shared" si="193"/>
        <v>4643.7299999999996</v>
      </c>
    </row>
    <row r="11462" spans="1:6" s="45" customFormat="1" ht="14.25">
      <c r="A11462" s="230">
        <v>6817868</v>
      </c>
      <c r="B11462" s="22" t="s">
        <v>31</v>
      </c>
      <c r="C11462" s="50" t="s">
        <v>12256</v>
      </c>
      <c r="D11462" s="51" t="s">
        <v>21</v>
      </c>
      <c r="E11462" s="52">
        <v>4209.01</v>
      </c>
      <c r="F11462" s="172">
        <f t="shared" si="193"/>
        <v>4209.01</v>
      </c>
    </row>
    <row r="11463" spans="1:6" s="45" customFormat="1" ht="14.25">
      <c r="A11463" s="230">
        <v>6817869</v>
      </c>
      <c r="B11463" s="22" t="s">
        <v>31</v>
      </c>
      <c r="C11463" s="50" t="s">
        <v>12257</v>
      </c>
      <c r="D11463" s="51" t="s">
        <v>21</v>
      </c>
      <c r="E11463" s="52">
        <v>5236.83</v>
      </c>
      <c r="F11463" s="172">
        <f t="shared" si="193"/>
        <v>5236.83</v>
      </c>
    </row>
    <row r="11464" spans="1:6" s="45" customFormat="1" ht="14.25">
      <c r="A11464" s="230">
        <v>6817870</v>
      </c>
      <c r="B11464" s="22" t="s">
        <v>31</v>
      </c>
      <c r="C11464" s="50" t="s">
        <v>12258</v>
      </c>
      <c r="D11464" s="51" t="s">
        <v>21</v>
      </c>
      <c r="E11464" s="52">
        <v>4800.71</v>
      </c>
      <c r="F11464" s="172">
        <f t="shared" si="193"/>
        <v>4800.71</v>
      </c>
    </row>
    <row r="11465" spans="1:6" s="45" customFormat="1" ht="14.25">
      <c r="A11465" s="230">
        <v>6817861</v>
      </c>
      <c r="B11465" s="22" t="s">
        <v>31</v>
      </c>
      <c r="C11465" s="50" t="s">
        <v>12259</v>
      </c>
      <c r="D11465" s="51" t="s">
        <v>21</v>
      </c>
      <c r="E11465" s="52">
        <v>3403.8</v>
      </c>
      <c r="F11465" s="172">
        <f t="shared" si="193"/>
        <v>3403.8</v>
      </c>
    </row>
    <row r="11466" spans="1:6" s="45" customFormat="1" ht="14.25">
      <c r="A11466" s="230">
        <v>6817862</v>
      </c>
      <c r="B11466" s="22" t="s">
        <v>31</v>
      </c>
      <c r="C11466" s="50" t="s">
        <v>12260</v>
      </c>
      <c r="D11466" s="51" t="s">
        <v>21</v>
      </c>
      <c r="E11466" s="52">
        <v>3019.61</v>
      </c>
      <c r="F11466" s="172">
        <f t="shared" si="193"/>
        <v>3019.61</v>
      </c>
    </row>
    <row r="11467" spans="1:6" s="45" customFormat="1" ht="14.25">
      <c r="A11467" s="230">
        <v>6817863</v>
      </c>
      <c r="B11467" s="22" t="s">
        <v>31</v>
      </c>
      <c r="C11467" s="50" t="s">
        <v>12261</v>
      </c>
      <c r="D11467" s="51" t="s">
        <v>21</v>
      </c>
      <c r="E11467" s="52">
        <v>3864.15</v>
      </c>
      <c r="F11467" s="172">
        <f t="shared" si="193"/>
        <v>3864.15</v>
      </c>
    </row>
    <row r="11468" spans="1:6" s="45" customFormat="1" ht="14.25">
      <c r="A11468" s="230">
        <v>6817864</v>
      </c>
      <c r="B11468" s="22" t="s">
        <v>31</v>
      </c>
      <c r="C11468" s="50" t="s">
        <v>12262</v>
      </c>
      <c r="D11468" s="51" t="s">
        <v>21</v>
      </c>
      <c r="E11468" s="52">
        <v>3500.08</v>
      </c>
      <c r="F11468" s="172">
        <f t="shared" si="193"/>
        <v>3500.08</v>
      </c>
    </row>
    <row r="11469" spans="1:6" s="45" customFormat="1" ht="14.25">
      <c r="A11469" s="230">
        <v>6817865</v>
      </c>
      <c r="B11469" s="22" t="s">
        <v>31</v>
      </c>
      <c r="C11469" s="50" t="s">
        <v>12263</v>
      </c>
      <c r="D11469" s="51" t="s">
        <v>21</v>
      </c>
      <c r="E11469" s="52">
        <v>4265.37</v>
      </c>
      <c r="F11469" s="172">
        <f t="shared" si="193"/>
        <v>4265.37</v>
      </c>
    </row>
    <row r="11470" spans="1:6" s="45" customFormat="1" ht="14.25">
      <c r="A11470" s="230">
        <v>6817866</v>
      </c>
      <c r="B11470" s="22" t="s">
        <v>31</v>
      </c>
      <c r="C11470" s="50" t="s">
        <v>12264</v>
      </c>
      <c r="D11470" s="51" t="s">
        <v>21</v>
      </c>
      <c r="E11470" s="52">
        <v>3909.01</v>
      </c>
      <c r="F11470" s="172">
        <f t="shared" si="193"/>
        <v>3909.01</v>
      </c>
    </row>
    <row r="11471" spans="1:6" s="45" customFormat="1" ht="14.25">
      <c r="A11471" s="230">
        <v>6817871</v>
      </c>
      <c r="B11471" s="22" t="s">
        <v>31</v>
      </c>
      <c r="C11471" s="50" t="s">
        <v>12265</v>
      </c>
      <c r="D11471" s="51" t="s">
        <v>21</v>
      </c>
      <c r="E11471" s="52">
        <v>4217.8100000000004</v>
      </c>
      <c r="F11471" s="172">
        <f t="shared" si="193"/>
        <v>4217.8100000000004</v>
      </c>
    </row>
    <row r="11472" spans="1:6" s="45" customFormat="1" ht="14.25">
      <c r="A11472" s="230">
        <v>6817872</v>
      </c>
      <c r="B11472" s="22" t="s">
        <v>31</v>
      </c>
      <c r="C11472" s="50" t="s">
        <v>12266</v>
      </c>
      <c r="D11472" s="51" t="s">
        <v>21</v>
      </c>
      <c r="E11472" s="52">
        <v>3861.11</v>
      </c>
      <c r="F11472" s="172">
        <f t="shared" si="193"/>
        <v>3861.11</v>
      </c>
    </row>
    <row r="11473" spans="1:6" s="45" customFormat="1" ht="14.25">
      <c r="A11473" s="230">
        <v>6817873</v>
      </c>
      <c r="B11473" s="22" t="s">
        <v>31</v>
      </c>
      <c r="C11473" s="50" t="s">
        <v>12267</v>
      </c>
      <c r="D11473" s="51" t="s">
        <v>21</v>
      </c>
      <c r="E11473" s="52">
        <v>3662.66</v>
      </c>
      <c r="F11473" s="172">
        <f t="shared" si="193"/>
        <v>3662.66</v>
      </c>
    </row>
    <row r="11474" spans="1:6" s="45" customFormat="1" ht="14.25">
      <c r="A11474" s="230">
        <v>6817874</v>
      </c>
      <c r="B11474" s="22" t="s">
        <v>31</v>
      </c>
      <c r="C11474" s="50" t="s">
        <v>12268</v>
      </c>
      <c r="D11474" s="51" t="s">
        <v>21</v>
      </c>
      <c r="E11474" s="52">
        <v>3305.96</v>
      </c>
      <c r="F11474" s="172">
        <f t="shared" si="193"/>
        <v>3305.96</v>
      </c>
    </row>
    <row r="11475" spans="1:6" s="45" customFormat="1" ht="14.25">
      <c r="A11475" s="230">
        <v>6817881</v>
      </c>
      <c r="B11475" s="22" t="s">
        <v>31</v>
      </c>
      <c r="C11475" s="50" t="s">
        <v>12269</v>
      </c>
      <c r="D11475" s="51" t="s">
        <v>21</v>
      </c>
      <c r="E11475" s="52">
        <v>6470.71</v>
      </c>
      <c r="F11475" s="172">
        <f t="shared" si="193"/>
        <v>6470.71</v>
      </c>
    </row>
    <row r="11476" spans="1:6" s="45" customFormat="1" ht="14.25">
      <c r="A11476" s="230">
        <v>6817882</v>
      </c>
      <c r="B11476" s="22" t="s">
        <v>31</v>
      </c>
      <c r="C11476" s="50" t="s">
        <v>12270</v>
      </c>
      <c r="D11476" s="51" t="s">
        <v>21</v>
      </c>
      <c r="E11476" s="52">
        <v>5959.56</v>
      </c>
      <c r="F11476" s="172">
        <f t="shared" si="193"/>
        <v>5959.56</v>
      </c>
    </row>
    <row r="11477" spans="1:6" s="45" customFormat="1" ht="14.25">
      <c r="A11477" s="230">
        <v>6817883</v>
      </c>
      <c r="B11477" s="22" t="s">
        <v>31</v>
      </c>
      <c r="C11477" s="50" t="s">
        <v>12271</v>
      </c>
      <c r="D11477" s="51" t="s">
        <v>21</v>
      </c>
      <c r="E11477" s="52">
        <v>7125.85</v>
      </c>
      <c r="F11477" s="172">
        <f t="shared" si="193"/>
        <v>7125.85</v>
      </c>
    </row>
    <row r="11478" spans="1:6" s="45" customFormat="1" ht="14.25">
      <c r="A11478" s="230">
        <v>6817884</v>
      </c>
      <c r="B11478" s="22" t="s">
        <v>31</v>
      </c>
      <c r="C11478" s="50" t="s">
        <v>12272</v>
      </c>
      <c r="D11478" s="51" t="s">
        <v>21</v>
      </c>
      <c r="E11478" s="52">
        <v>6613.29</v>
      </c>
      <c r="F11478" s="172">
        <f t="shared" si="193"/>
        <v>6613.29</v>
      </c>
    </row>
    <row r="11479" spans="1:6" s="45" customFormat="1" ht="14.25">
      <c r="A11479" s="230">
        <v>6817875</v>
      </c>
      <c r="B11479" s="22" t="s">
        <v>31</v>
      </c>
      <c r="C11479" s="50" t="s">
        <v>12273</v>
      </c>
      <c r="D11479" s="51" t="s">
        <v>21</v>
      </c>
      <c r="E11479" s="52">
        <v>4449.59</v>
      </c>
      <c r="F11479" s="172">
        <f t="shared" si="193"/>
        <v>4449.59</v>
      </c>
    </row>
    <row r="11480" spans="1:6" s="45" customFormat="1" ht="14.25">
      <c r="A11480" s="230">
        <v>6817876</v>
      </c>
      <c r="B11480" s="22" t="s">
        <v>31</v>
      </c>
      <c r="C11480" s="50" t="s">
        <v>12274</v>
      </c>
      <c r="D11480" s="51" t="s">
        <v>21</v>
      </c>
      <c r="E11480" s="52">
        <v>3995.36</v>
      </c>
      <c r="F11480" s="172">
        <f t="shared" si="193"/>
        <v>3995.36</v>
      </c>
    </row>
    <row r="11481" spans="1:6" s="45" customFormat="1" ht="14.25">
      <c r="A11481" s="230">
        <v>6817877</v>
      </c>
      <c r="B11481" s="22" t="s">
        <v>31</v>
      </c>
      <c r="C11481" s="50" t="s">
        <v>12275</v>
      </c>
      <c r="D11481" s="51" t="s">
        <v>21</v>
      </c>
      <c r="E11481" s="52">
        <v>5277.53</v>
      </c>
      <c r="F11481" s="172">
        <f t="shared" si="193"/>
        <v>5277.53</v>
      </c>
    </row>
    <row r="11482" spans="1:6" s="45" customFormat="1" ht="14.25">
      <c r="A11482" s="230">
        <v>6817878</v>
      </c>
      <c r="B11482" s="22" t="s">
        <v>31</v>
      </c>
      <c r="C11482" s="50" t="s">
        <v>12276</v>
      </c>
      <c r="D11482" s="51" t="s">
        <v>21</v>
      </c>
      <c r="E11482" s="52">
        <v>4857.75</v>
      </c>
      <c r="F11482" s="172">
        <f t="shared" si="193"/>
        <v>4857.75</v>
      </c>
    </row>
    <row r="11483" spans="1:6" s="45" customFormat="1" ht="14.25">
      <c r="A11483" s="230">
        <v>6817879</v>
      </c>
      <c r="B11483" s="22" t="s">
        <v>31</v>
      </c>
      <c r="C11483" s="50" t="s">
        <v>12277</v>
      </c>
      <c r="D11483" s="51" t="s">
        <v>21</v>
      </c>
      <c r="E11483" s="52">
        <v>5892.2</v>
      </c>
      <c r="F11483" s="172">
        <f t="shared" si="193"/>
        <v>5892.2</v>
      </c>
    </row>
    <row r="11484" spans="1:6" s="45" customFormat="1" ht="14.25">
      <c r="A11484" s="230">
        <v>6817880</v>
      </c>
      <c r="B11484" s="22" t="s">
        <v>31</v>
      </c>
      <c r="C11484" s="50" t="s">
        <v>12278</v>
      </c>
      <c r="D11484" s="51" t="s">
        <v>21</v>
      </c>
      <c r="E11484" s="52">
        <v>5381.03</v>
      </c>
      <c r="F11484" s="172">
        <f t="shared" si="193"/>
        <v>5381.03</v>
      </c>
    </row>
    <row r="11485" spans="1:6" s="45" customFormat="1" ht="14.25">
      <c r="A11485" s="230">
        <v>7119788</v>
      </c>
      <c r="B11485" s="22" t="s">
        <v>31</v>
      </c>
      <c r="C11485" s="50" t="s">
        <v>12279</v>
      </c>
      <c r="D11485" s="51" t="s">
        <v>46</v>
      </c>
      <c r="E11485" s="52">
        <v>313618.53000000003</v>
      </c>
      <c r="F11485" s="172">
        <f t="shared" si="193"/>
        <v>313618.53000000003</v>
      </c>
    </row>
    <row r="11486" spans="1:6" s="45" customFormat="1" ht="14.25">
      <c r="A11486" s="230">
        <v>7119714</v>
      </c>
      <c r="B11486" s="22" t="s">
        <v>31</v>
      </c>
      <c r="C11486" s="50" t="s">
        <v>12280</v>
      </c>
      <c r="D11486" s="51" t="s">
        <v>20</v>
      </c>
      <c r="E11486" s="52">
        <v>2198.5300000000002</v>
      </c>
      <c r="F11486" s="172">
        <f t="shared" si="193"/>
        <v>2198.5300000000002</v>
      </c>
    </row>
    <row r="11487" spans="1:6" s="45" customFormat="1" ht="14.25">
      <c r="A11487" s="230">
        <v>7119715</v>
      </c>
      <c r="B11487" s="22" t="s">
        <v>31</v>
      </c>
      <c r="C11487" s="50" t="s">
        <v>12281</v>
      </c>
      <c r="D11487" s="51" t="s">
        <v>20</v>
      </c>
      <c r="E11487" s="52">
        <v>1498.73</v>
      </c>
      <c r="F11487" s="172">
        <f t="shared" si="193"/>
        <v>1498.73</v>
      </c>
    </row>
    <row r="11488" spans="1:6" s="45" customFormat="1" ht="14.25">
      <c r="A11488" s="230">
        <v>7119678</v>
      </c>
      <c r="B11488" s="22" t="s">
        <v>31</v>
      </c>
      <c r="C11488" s="50" t="s">
        <v>12282</v>
      </c>
      <c r="D11488" s="51" t="s">
        <v>24</v>
      </c>
      <c r="E11488" s="52">
        <v>9354.5400000000009</v>
      </c>
      <c r="F11488" s="172">
        <f t="shared" si="193"/>
        <v>9354.5400000000009</v>
      </c>
    </row>
    <row r="11489" spans="1:6" s="45" customFormat="1" ht="14.25">
      <c r="A11489" s="230">
        <v>7119712</v>
      </c>
      <c r="B11489" s="22" t="s">
        <v>31</v>
      </c>
      <c r="C11489" s="50" t="s">
        <v>12283</v>
      </c>
      <c r="D11489" s="51" t="s">
        <v>20</v>
      </c>
      <c r="E11489" s="52">
        <v>11614.49</v>
      </c>
      <c r="F11489" s="172">
        <f t="shared" si="193"/>
        <v>11614.49</v>
      </c>
    </row>
    <row r="11490" spans="1:6" s="45" customFormat="1" ht="14.25">
      <c r="A11490" s="230">
        <v>7119694</v>
      </c>
      <c r="B11490" s="22" t="s">
        <v>31</v>
      </c>
      <c r="C11490" s="50" t="s">
        <v>12284</v>
      </c>
      <c r="D11490" s="51" t="s">
        <v>20</v>
      </c>
      <c r="E11490" s="52">
        <v>7808.68</v>
      </c>
      <c r="F11490" s="172">
        <f t="shared" si="193"/>
        <v>7808.68</v>
      </c>
    </row>
    <row r="11491" spans="1:6" s="45" customFormat="1" ht="14.25">
      <c r="A11491" s="230">
        <v>7119695</v>
      </c>
      <c r="B11491" s="22" t="s">
        <v>31</v>
      </c>
      <c r="C11491" s="50" t="s">
        <v>12285</v>
      </c>
      <c r="D11491" s="51" t="s">
        <v>20</v>
      </c>
      <c r="E11491" s="52">
        <v>8493.1200000000008</v>
      </c>
      <c r="F11491" s="172">
        <f t="shared" si="193"/>
        <v>8493.1200000000008</v>
      </c>
    </row>
    <row r="11492" spans="1:6" s="45" customFormat="1" ht="14.25">
      <c r="A11492" s="230">
        <v>7119696</v>
      </c>
      <c r="B11492" s="22" t="s">
        <v>31</v>
      </c>
      <c r="C11492" s="50" t="s">
        <v>12286</v>
      </c>
      <c r="D11492" s="51" t="s">
        <v>20</v>
      </c>
      <c r="E11492" s="52">
        <v>13626.89</v>
      </c>
      <c r="F11492" s="172">
        <f t="shared" si="193"/>
        <v>13626.89</v>
      </c>
    </row>
    <row r="11493" spans="1:6" s="45" customFormat="1" ht="14.25">
      <c r="A11493" s="230">
        <v>7119697</v>
      </c>
      <c r="B11493" s="22" t="s">
        <v>31</v>
      </c>
      <c r="C11493" s="50" t="s">
        <v>12287</v>
      </c>
      <c r="D11493" s="51" t="s">
        <v>20</v>
      </c>
      <c r="E11493" s="52">
        <v>21714.39</v>
      </c>
      <c r="F11493" s="172">
        <f t="shared" si="193"/>
        <v>21714.39</v>
      </c>
    </row>
    <row r="11494" spans="1:6" s="45" customFormat="1" ht="14.25">
      <c r="A11494" s="230">
        <v>7119698</v>
      </c>
      <c r="B11494" s="22" t="s">
        <v>31</v>
      </c>
      <c r="C11494" s="50" t="s">
        <v>12288</v>
      </c>
      <c r="D11494" s="51" t="s">
        <v>20</v>
      </c>
      <c r="E11494" s="52">
        <v>27669.91</v>
      </c>
      <c r="F11494" s="172">
        <f t="shared" si="193"/>
        <v>27669.91</v>
      </c>
    </row>
    <row r="11495" spans="1:6" s="45" customFormat="1" ht="14.25">
      <c r="A11495" s="230">
        <v>7119688</v>
      </c>
      <c r="B11495" s="22" t="s">
        <v>31</v>
      </c>
      <c r="C11495" s="50" t="s">
        <v>12289</v>
      </c>
      <c r="D11495" s="51" t="s">
        <v>20</v>
      </c>
      <c r="E11495" s="52">
        <v>8038.54</v>
      </c>
      <c r="F11495" s="172">
        <f t="shared" si="193"/>
        <v>8038.54</v>
      </c>
    </row>
    <row r="11496" spans="1:6" s="45" customFormat="1" ht="14.25">
      <c r="A11496" s="230">
        <v>7119689</v>
      </c>
      <c r="B11496" s="22" t="s">
        <v>31</v>
      </c>
      <c r="C11496" s="50" t="s">
        <v>12290</v>
      </c>
      <c r="D11496" s="51" t="s">
        <v>20</v>
      </c>
      <c r="E11496" s="52">
        <v>15451.56</v>
      </c>
      <c r="F11496" s="172">
        <f t="shared" si="193"/>
        <v>15451.56</v>
      </c>
    </row>
    <row r="11497" spans="1:6" s="45" customFormat="1" ht="14.25">
      <c r="A11497" s="230">
        <v>7119690</v>
      </c>
      <c r="B11497" s="22" t="s">
        <v>31</v>
      </c>
      <c r="C11497" s="50" t="s">
        <v>12291</v>
      </c>
      <c r="D11497" s="51" t="s">
        <v>20</v>
      </c>
      <c r="E11497" s="52">
        <v>18442.71</v>
      </c>
      <c r="F11497" s="172">
        <f t="shared" si="193"/>
        <v>18442.71</v>
      </c>
    </row>
    <row r="11498" spans="1:6" s="45" customFormat="1" ht="14.25">
      <c r="A11498" s="230">
        <v>7119691</v>
      </c>
      <c r="B11498" s="22" t="s">
        <v>31</v>
      </c>
      <c r="C11498" s="50" t="s">
        <v>12292</v>
      </c>
      <c r="D11498" s="51" t="s">
        <v>20</v>
      </c>
      <c r="E11498" s="52">
        <v>25548.59</v>
      </c>
      <c r="F11498" s="172">
        <f t="shared" si="193"/>
        <v>25548.59</v>
      </c>
    </row>
    <row r="11499" spans="1:6" s="45" customFormat="1" ht="14.25">
      <c r="A11499" s="230">
        <v>7119692</v>
      </c>
      <c r="B11499" s="22" t="s">
        <v>31</v>
      </c>
      <c r="C11499" s="50" t="s">
        <v>12293</v>
      </c>
      <c r="D11499" s="51" t="s">
        <v>20</v>
      </c>
      <c r="E11499" s="52">
        <v>28084.17</v>
      </c>
      <c r="F11499" s="172">
        <f t="shared" si="193"/>
        <v>28084.17</v>
      </c>
    </row>
    <row r="11500" spans="1:6" s="45" customFormat="1" ht="14.25">
      <c r="A11500" s="230">
        <v>7119693</v>
      </c>
      <c r="B11500" s="22" t="s">
        <v>31</v>
      </c>
      <c r="C11500" s="50" t="s">
        <v>12294</v>
      </c>
      <c r="D11500" s="51" t="s">
        <v>20</v>
      </c>
      <c r="E11500" s="52">
        <v>35682.68</v>
      </c>
      <c r="F11500" s="172">
        <f t="shared" si="193"/>
        <v>35682.68</v>
      </c>
    </row>
    <row r="11501" spans="1:6" s="45" customFormat="1" ht="14.25">
      <c r="A11501" s="230">
        <v>7119687</v>
      </c>
      <c r="B11501" s="22" t="s">
        <v>31</v>
      </c>
      <c r="C11501" s="50" t="s">
        <v>12295</v>
      </c>
      <c r="D11501" s="51" t="s">
        <v>20</v>
      </c>
      <c r="E11501" s="52">
        <v>4219.25</v>
      </c>
      <c r="F11501" s="172">
        <f t="shared" si="193"/>
        <v>4219.25</v>
      </c>
    </row>
    <row r="11502" spans="1:6" s="45" customFormat="1" ht="14.25">
      <c r="A11502" s="230">
        <v>7119681</v>
      </c>
      <c r="B11502" s="22" t="s">
        <v>31</v>
      </c>
      <c r="C11502" s="50" t="s">
        <v>12296</v>
      </c>
      <c r="D11502" s="51" t="s">
        <v>20</v>
      </c>
      <c r="E11502" s="52">
        <v>9088.18</v>
      </c>
      <c r="F11502" s="172">
        <f t="shared" si="193"/>
        <v>9088.18</v>
      </c>
    </row>
    <row r="11503" spans="1:6" s="45" customFormat="1" ht="14.25">
      <c r="A11503" s="230">
        <v>7119682</v>
      </c>
      <c r="B11503" s="22" t="s">
        <v>31</v>
      </c>
      <c r="C11503" s="50" t="s">
        <v>12297</v>
      </c>
      <c r="D11503" s="51" t="s">
        <v>20</v>
      </c>
      <c r="E11503" s="52">
        <v>17375.099999999999</v>
      </c>
      <c r="F11503" s="172">
        <f t="shared" ref="F11503:F11529" si="194">E11503*$F$5038</f>
        <v>17375.099999999999</v>
      </c>
    </row>
    <row r="11504" spans="1:6" s="45" customFormat="1" ht="14.25">
      <c r="A11504" s="230">
        <v>7119683</v>
      </c>
      <c r="B11504" s="22" t="s">
        <v>31</v>
      </c>
      <c r="C11504" s="50" t="s">
        <v>12298</v>
      </c>
      <c r="D11504" s="51" t="s">
        <v>20</v>
      </c>
      <c r="E11504" s="52">
        <v>20740.48</v>
      </c>
      <c r="F11504" s="172">
        <f t="shared" si="194"/>
        <v>20740.48</v>
      </c>
    </row>
    <row r="11505" spans="1:6" s="45" customFormat="1" ht="14.25">
      <c r="A11505" s="230">
        <v>7119684</v>
      </c>
      <c r="B11505" s="22" t="s">
        <v>31</v>
      </c>
      <c r="C11505" s="50" t="s">
        <v>12299</v>
      </c>
      <c r="D11505" s="51" t="s">
        <v>20</v>
      </c>
      <c r="E11505" s="52">
        <v>28710.61</v>
      </c>
      <c r="F11505" s="172">
        <f t="shared" si="194"/>
        <v>28710.61</v>
      </c>
    </row>
    <row r="11506" spans="1:6" s="45" customFormat="1" ht="14.25">
      <c r="A11506" s="230">
        <v>7119685</v>
      </c>
      <c r="B11506" s="22" t="s">
        <v>31</v>
      </c>
      <c r="C11506" s="50" t="s">
        <v>12300</v>
      </c>
      <c r="D11506" s="51" t="s">
        <v>20</v>
      </c>
      <c r="E11506" s="52">
        <v>31554.19</v>
      </c>
      <c r="F11506" s="172">
        <f t="shared" si="194"/>
        <v>31554.19</v>
      </c>
    </row>
    <row r="11507" spans="1:6" s="45" customFormat="1" ht="14.25">
      <c r="A11507" s="230">
        <v>7119686</v>
      </c>
      <c r="B11507" s="22" t="s">
        <v>31</v>
      </c>
      <c r="C11507" s="50" t="s">
        <v>12301</v>
      </c>
      <c r="D11507" s="51" t="s">
        <v>20</v>
      </c>
      <c r="E11507" s="52">
        <v>40079.81</v>
      </c>
      <c r="F11507" s="172">
        <f t="shared" si="194"/>
        <v>40079.81</v>
      </c>
    </row>
    <row r="11508" spans="1:6" s="45" customFormat="1" ht="14.25">
      <c r="A11508" s="230">
        <v>7119680</v>
      </c>
      <c r="B11508" s="22" t="s">
        <v>31</v>
      </c>
      <c r="C11508" s="50" t="s">
        <v>12302</v>
      </c>
      <c r="D11508" s="51" t="s">
        <v>20</v>
      </c>
      <c r="E11508" s="52">
        <v>4757.87</v>
      </c>
      <c r="F11508" s="172">
        <f t="shared" si="194"/>
        <v>4757.87</v>
      </c>
    </row>
    <row r="11509" spans="1:6" s="45" customFormat="1" ht="14.25">
      <c r="A11509" s="230">
        <v>7119710</v>
      </c>
      <c r="B11509" s="22" t="s">
        <v>31</v>
      </c>
      <c r="C11509" s="50" t="s">
        <v>12303</v>
      </c>
      <c r="D11509" s="51" t="s">
        <v>20</v>
      </c>
      <c r="E11509" s="52">
        <v>758.56</v>
      </c>
      <c r="F11509" s="172">
        <f t="shared" si="194"/>
        <v>758.56</v>
      </c>
    </row>
    <row r="11510" spans="1:6" s="45" customFormat="1" ht="24">
      <c r="A11510" s="230">
        <v>7107375</v>
      </c>
      <c r="B11510" s="22" t="s">
        <v>31</v>
      </c>
      <c r="C11510" s="50" t="s">
        <v>12304</v>
      </c>
      <c r="D11510" s="51" t="s">
        <v>20</v>
      </c>
      <c r="E11510" s="52">
        <v>26073.26</v>
      </c>
      <c r="F11510" s="172">
        <f t="shared" si="194"/>
        <v>26073.26</v>
      </c>
    </row>
    <row r="11511" spans="1:6" s="45" customFormat="1" ht="24">
      <c r="A11511" s="230">
        <v>7107376</v>
      </c>
      <c r="B11511" s="22" t="s">
        <v>31</v>
      </c>
      <c r="C11511" s="50" t="s">
        <v>12305</v>
      </c>
      <c r="D11511" s="51" t="s">
        <v>20</v>
      </c>
      <c r="E11511" s="52">
        <v>41785.040000000001</v>
      </c>
      <c r="F11511" s="172">
        <f t="shared" si="194"/>
        <v>41785.040000000001</v>
      </c>
    </row>
    <row r="11512" spans="1:6" s="45" customFormat="1" ht="24">
      <c r="A11512" s="230">
        <v>7107377</v>
      </c>
      <c r="B11512" s="22" t="s">
        <v>31</v>
      </c>
      <c r="C11512" s="50" t="s">
        <v>12306</v>
      </c>
      <c r="D11512" s="51" t="s">
        <v>20</v>
      </c>
      <c r="E11512" s="52">
        <v>58686.14</v>
      </c>
      <c r="F11512" s="172">
        <f t="shared" si="194"/>
        <v>58686.14</v>
      </c>
    </row>
    <row r="11513" spans="1:6" s="45" customFormat="1" ht="24">
      <c r="A11513" s="230">
        <v>7107374</v>
      </c>
      <c r="B11513" s="22" t="s">
        <v>31</v>
      </c>
      <c r="C11513" s="50" t="s">
        <v>12307</v>
      </c>
      <c r="D11513" s="51" t="s">
        <v>20</v>
      </c>
      <c r="E11513" s="52">
        <v>16956.18</v>
      </c>
      <c r="F11513" s="172">
        <f t="shared" si="194"/>
        <v>16956.18</v>
      </c>
    </row>
    <row r="11514" spans="1:6" s="45" customFormat="1" ht="14.25">
      <c r="A11514" s="230">
        <v>7119708</v>
      </c>
      <c r="B11514" s="22" t="s">
        <v>31</v>
      </c>
      <c r="C11514" s="50" t="s">
        <v>12308</v>
      </c>
      <c r="D11514" s="51" t="s">
        <v>20</v>
      </c>
      <c r="E11514" s="52">
        <v>173709.14</v>
      </c>
      <c r="F11514" s="172">
        <f t="shared" si="194"/>
        <v>173709.14</v>
      </c>
    </row>
    <row r="11515" spans="1:6" s="45" customFormat="1" ht="14.25">
      <c r="A11515" s="230">
        <v>7119709</v>
      </c>
      <c r="B11515" s="22" t="s">
        <v>31</v>
      </c>
      <c r="C11515" s="50" t="s">
        <v>12309</v>
      </c>
      <c r="D11515" s="51" t="s">
        <v>20</v>
      </c>
      <c r="E11515" s="52">
        <v>255186.67</v>
      </c>
      <c r="F11515" s="172">
        <f t="shared" si="194"/>
        <v>255186.67</v>
      </c>
    </row>
    <row r="11516" spans="1:6" s="45" customFormat="1" ht="14.25">
      <c r="A11516" s="230">
        <v>7119706</v>
      </c>
      <c r="B11516" s="22" t="s">
        <v>31</v>
      </c>
      <c r="C11516" s="50" t="s">
        <v>12310</v>
      </c>
      <c r="D11516" s="51" t="s">
        <v>20</v>
      </c>
      <c r="E11516" s="52">
        <v>52477.69</v>
      </c>
      <c r="F11516" s="172">
        <f t="shared" si="194"/>
        <v>52477.69</v>
      </c>
    </row>
    <row r="11517" spans="1:6" s="45" customFormat="1" ht="14.25">
      <c r="A11517" s="230">
        <v>7119707</v>
      </c>
      <c r="B11517" s="22" t="s">
        <v>31</v>
      </c>
      <c r="C11517" s="50" t="s">
        <v>12311</v>
      </c>
      <c r="D11517" s="51" t="s">
        <v>20</v>
      </c>
      <c r="E11517" s="52">
        <v>124958.04</v>
      </c>
      <c r="F11517" s="172">
        <f t="shared" si="194"/>
        <v>124958.04</v>
      </c>
    </row>
    <row r="11518" spans="1:6" s="45" customFormat="1" ht="24">
      <c r="A11518" s="230">
        <v>7119787</v>
      </c>
      <c r="B11518" s="22" t="s">
        <v>31</v>
      </c>
      <c r="C11518" s="50" t="s">
        <v>12312</v>
      </c>
      <c r="D11518" s="51" t="s">
        <v>45</v>
      </c>
      <c r="E11518" s="52">
        <v>342.34</v>
      </c>
      <c r="F11518" s="172">
        <f t="shared" si="194"/>
        <v>342.34</v>
      </c>
    </row>
    <row r="11519" spans="1:6" s="45" customFormat="1" ht="14.25">
      <c r="A11519" s="230">
        <v>7119647</v>
      </c>
      <c r="B11519" s="22" t="s">
        <v>31</v>
      </c>
      <c r="C11519" s="50" t="s">
        <v>12313</v>
      </c>
      <c r="D11519" s="51" t="s">
        <v>20</v>
      </c>
      <c r="E11519" s="52">
        <v>2630.32</v>
      </c>
      <c r="F11519" s="172">
        <f t="shared" si="194"/>
        <v>2630.32</v>
      </c>
    </row>
    <row r="11520" spans="1:6" s="45" customFormat="1" ht="14.25">
      <c r="A11520" s="230">
        <v>7119679</v>
      </c>
      <c r="B11520" s="22" t="s">
        <v>31</v>
      </c>
      <c r="C11520" s="50" t="s">
        <v>12314</v>
      </c>
      <c r="D11520" s="51" t="s">
        <v>24</v>
      </c>
      <c r="E11520" s="52">
        <v>47.35</v>
      </c>
      <c r="F11520" s="172">
        <f t="shared" si="194"/>
        <v>47.35</v>
      </c>
    </row>
    <row r="11521" spans="1:8" s="45" customFormat="1" ht="14.25">
      <c r="A11521" s="230">
        <v>7119711</v>
      </c>
      <c r="B11521" s="22" t="s">
        <v>31</v>
      </c>
      <c r="C11521" s="50" t="s">
        <v>12315</v>
      </c>
      <c r="D11521" s="51" t="s">
        <v>20</v>
      </c>
      <c r="E11521" s="52">
        <v>855.71</v>
      </c>
      <c r="F11521" s="172">
        <f t="shared" si="194"/>
        <v>855.71</v>
      </c>
    </row>
    <row r="11522" spans="1:8" s="45" customFormat="1" ht="14.25">
      <c r="A11522" s="230">
        <v>7107379</v>
      </c>
      <c r="B11522" s="22" t="s">
        <v>31</v>
      </c>
      <c r="C11522" s="50" t="s">
        <v>12316</v>
      </c>
      <c r="D11522" s="51" t="s">
        <v>45</v>
      </c>
      <c r="E11522" s="52">
        <v>51.36</v>
      </c>
      <c r="F11522" s="172">
        <f t="shared" si="194"/>
        <v>51.36</v>
      </c>
    </row>
    <row r="11523" spans="1:8" s="45" customFormat="1" ht="14.25">
      <c r="A11523" s="230">
        <v>7107381</v>
      </c>
      <c r="B11523" s="22" t="s">
        <v>31</v>
      </c>
      <c r="C11523" s="50" t="s">
        <v>12317</v>
      </c>
      <c r="D11523" s="51" t="s">
        <v>45</v>
      </c>
      <c r="E11523" s="52">
        <v>53.1</v>
      </c>
      <c r="F11523" s="172">
        <f t="shared" si="194"/>
        <v>53.1</v>
      </c>
    </row>
    <row r="11524" spans="1:8" s="45" customFormat="1" ht="14.25">
      <c r="A11524" s="230">
        <v>7107380</v>
      </c>
      <c r="B11524" s="22" t="s">
        <v>31</v>
      </c>
      <c r="C11524" s="50" t="s">
        <v>12318</v>
      </c>
      <c r="D11524" s="51" t="s">
        <v>45</v>
      </c>
      <c r="E11524" s="52">
        <v>57.71</v>
      </c>
      <c r="F11524" s="172">
        <f t="shared" si="194"/>
        <v>57.71</v>
      </c>
    </row>
    <row r="11525" spans="1:8" s="45" customFormat="1" ht="14.25">
      <c r="A11525" s="230">
        <v>7107382</v>
      </c>
      <c r="B11525" s="22" t="s">
        <v>31</v>
      </c>
      <c r="C11525" s="50" t="s">
        <v>12319</v>
      </c>
      <c r="D11525" s="51" t="s">
        <v>45</v>
      </c>
      <c r="E11525" s="52">
        <v>139.24</v>
      </c>
      <c r="F11525" s="172">
        <f t="shared" si="194"/>
        <v>139.24</v>
      </c>
    </row>
    <row r="11526" spans="1:8" s="45" customFormat="1" ht="14.25">
      <c r="A11526" s="230">
        <v>7119713</v>
      </c>
      <c r="B11526" s="22" t="s">
        <v>31</v>
      </c>
      <c r="C11526" s="50" t="s">
        <v>12320</v>
      </c>
      <c r="D11526" s="51" t="s">
        <v>20</v>
      </c>
      <c r="E11526" s="52">
        <v>281037.87</v>
      </c>
      <c r="F11526" s="172">
        <f t="shared" si="194"/>
        <v>281037.87</v>
      </c>
    </row>
    <row r="11527" spans="1:8" s="45" customFormat="1" ht="14.25">
      <c r="A11527" s="230">
        <v>7119646</v>
      </c>
      <c r="B11527" s="22" t="s">
        <v>31</v>
      </c>
      <c r="C11527" s="50" t="s">
        <v>12321</v>
      </c>
      <c r="D11527" s="51" t="s">
        <v>24</v>
      </c>
      <c r="E11527" s="52">
        <v>1137.76</v>
      </c>
      <c r="F11527" s="172">
        <f t="shared" si="194"/>
        <v>1137.76</v>
      </c>
    </row>
    <row r="11528" spans="1:8" s="45" customFormat="1" ht="14.25">
      <c r="A11528" s="230">
        <v>7107384</v>
      </c>
      <c r="B11528" s="22" t="s">
        <v>31</v>
      </c>
      <c r="C11528" s="50" t="s">
        <v>12322</v>
      </c>
      <c r="D11528" s="51" t="s">
        <v>45</v>
      </c>
      <c r="E11528" s="52">
        <v>91.97</v>
      </c>
      <c r="F11528" s="172">
        <f t="shared" si="194"/>
        <v>91.97</v>
      </c>
    </row>
    <row r="11529" spans="1:8" s="45" customFormat="1" ht="14.25">
      <c r="A11529" s="230">
        <v>7107378</v>
      </c>
      <c r="B11529" s="22" t="s">
        <v>31</v>
      </c>
      <c r="C11529" s="50" t="s">
        <v>12323</v>
      </c>
      <c r="D11529" s="51" t="s">
        <v>45</v>
      </c>
      <c r="E11529" s="52">
        <v>163.19999999999999</v>
      </c>
      <c r="F11529" s="172">
        <f t="shared" si="194"/>
        <v>163.19999999999999</v>
      </c>
    </row>
    <row r="11530" spans="1:8" s="45" customFormat="1" ht="14.25">
      <c r="A11530" s="180"/>
      <c r="B11530" s="151"/>
      <c r="C11530" s="152"/>
      <c r="D11530" s="153"/>
      <c r="E11530" s="54"/>
      <c r="F11530" s="182"/>
      <c r="G11530" s="53"/>
      <c r="H11530" s="45" t="str">
        <f t="shared" ref="H11530:H11534" si="195">PROPER(LOWER(C11530))</f>
        <v/>
      </c>
    </row>
    <row r="11531" spans="1:8" s="45" customFormat="1" ht="14.25">
      <c r="A11531" s="180"/>
      <c r="B11531" s="151"/>
      <c r="C11531" s="152"/>
      <c r="D11531" s="153"/>
      <c r="E11531" s="54"/>
      <c r="F11531" s="182"/>
      <c r="G11531" s="53"/>
      <c r="H11531" s="45" t="str">
        <f t="shared" si="195"/>
        <v/>
      </c>
    </row>
    <row r="11532" spans="1:8" s="45" customFormat="1" ht="14.25">
      <c r="A11532" s="180"/>
      <c r="B11532" s="151"/>
      <c r="C11532" s="152"/>
      <c r="D11532" s="153"/>
      <c r="E11532" s="54"/>
      <c r="F11532" s="182"/>
      <c r="G11532" s="53"/>
      <c r="H11532" s="45" t="str">
        <f t="shared" si="195"/>
        <v/>
      </c>
    </row>
    <row r="11533" spans="1:8" s="45" customFormat="1" ht="14.25">
      <c r="A11533" s="180"/>
      <c r="B11533" s="151"/>
      <c r="C11533" s="152"/>
      <c r="D11533" s="153"/>
      <c r="E11533" s="181"/>
      <c r="F11533" s="182"/>
      <c r="G11533" s="53"/>
      <c r="H11533" s="45" t="str">
        <f t="shared" si="195"/>
        <v/>
      </c>
    </row>
    <row r="11534" spans="1:8" s="45" customFormat="1" ht="30.75" customHeight="1">
      <c r="A11534" s="97"/>
      <c r="B11534" s="98"/>
      <c r="C11534" s="99" t="s">
        <v>1759</v>
      </c>
      <c r="D11534" s="98"/>
      <c r="E11534" s="98"/>
      <c r="F11534" s="98" t="s">
        <v>60</v>
      </c>
      <c r="G11534" s="26" t="s">
        <v>2416</v>
      </c>
      <c r="H11534" s="45" t="str">
        <f t="shared" si="195"/>
        <v>Insumos Dnit</v>
      </c>
    </row>
    <row r="11535" spans="1:8" s="45" customFormat="1" ht="24" customHeight="1">
      <c r="A11535" s="46" t="s">
        <v>1</v>
      </c>
      <c r="B11535" s="47" t="s">
        <v>1737</v>
      </c>
      <c r="C11535" s="48" t="s">
        <v>1732</v>
      </c>
      <c r="D11535" s="47" t="s">
        <v>1738</v>
      </c>
      <c r="E11535" s="49" t="s">
        <v>1751</v>
      </c>
      <c r="F11535" s="174">
        <f>'Reajuste '!$Z$4</f>
        <v>1</v>
      </c>
    </row>
    <row r="11536" spans="1:8" s="45" customFormat="1" ht="14.25">
      <c r="A11536" s="38" t="s">
        <v>63</v>
      </c>
      <c r="B11536" s="22" t="s">
        <v>1878</v>
      </c>
      <c r="C11536" s="50" t="s">
        <v>12324</v>
      </c>
      <c r="D11536" s="51" t="s">
        <v>23</v>
      </c>
      <c r="E11536" s="243">
        <v>6.8300999999999998</v>
      </c>
      <c r="F11536" s="172">
        <f t="shared" ref="F11536:F11567" si="196">E11536*$F$11535</f>
        <v>6.8300999999999998</v>
      </c>
    </row>
    <row r="11537" spans="1:6" s="45" customFormat="1" ht="14.25">
      <c r="A11537" s="31" t="s">
        <v>64</v>
      </c>
      <c r="B11537" s="21" t="s">
        <v>1878</v>
      </c>
      <c r="C11537" s="32" t="s">
        <v>12325</v>
      </c>
      <c r="D11537" s="33" t="s">
        <v>23</v>
      </c>
      <c r="E11537" s="243">
        <v>6.7114000000000003</v>
      </c>
      <c r="F11537" s="173">
        <f t="shared" si="196"/>
        <v>6.7114000000000003</v>
      </c>
    </row>
    <row r="11538" spans="1:6" s="45" customFormat="1" ht="14.25">
      <c r="A11538" s="31" t="s">
        <v>65</v>
      </c>
      <c r="B11538" s="21" t="s">
        <v>1878</v>
      </c>
      <c r="C11538" s="32" t="s">
        <v>2479</v>
      </c>
      <c r="D11538" s="33" t="s">
        <v>44</v>
      </c>
      <c r="E11538" s="243">
        <v>179.63069999999999</v>
      </c>
      <c r="F11538" s="173">
        <f t="shared" si="196"/>
        <v>179.63069999999999</v>
      </c>
    </row>
    <row r="11539" spans="1:6" s="45" customFormat="1" ht="14.25">
      <c r="A11539" s="31" t="s">
        <v>66</v>
      </c>
      <c r="B11539" s="21" t="s">
        <v>1878</v>
      </c>
      <c r="C11539" s="32" t="s">
        <v>12326</v>
      </c>
      <c r="D11539" s="33" t="s">
        <v>23</v>
      </c>
      <c r="E11539" s="243">
        <v>27.473500000000001</v>
      </c>
      <c r="F11539" s="173">
        <f t="shared" si="196"/>
        <v>27.473500000000001</v>
      </c>
    </row>
    <row r="11540" spans="1:6" s="45" customFormat="1" ht="14.25">
      <c r="A11540" s="31" t="s">
        <v>67</v>
      </c>
      <c r="B11540" s="21" t="s">
        <v>1878</v>
      </c>
      <c r="C11540" s="32" t="s">
        <v>12327</v>
      </c>
      <c r="D11540" s="33" t="s">
        <v>23</v>
      </c>
      <c r="E11540" s="243">
        <v>15.654999999999999</v>
      </c>
      <c r="F11540" s="173">
        <f t="shared" si="196"/>
        <v>15.654999999999999</v>
      </c>
    </row>
    <row r="11541" spans="1:6" s="45" customFormat="1" ht="14.25">
      <c r="A11541" s="31" t="s">
        <v>68</v>
      </c>
      <c r="B11541" s="21" t="s">
        <v>1878</v>
      </c>
      <c r="C11541" s="32" t="s">
        <v>12328</v>
      </c>
      <c r="D11541" s="33" t="s">
        <v>27</v>
      </c>
      <c r="E11541" s="243">
        <v>4.1025999999999998</v>
      </c>
      <c r="F11541" s="173">
        <f t="shared" si="196"/>
        <v>4.1025999999999998</v>
      </c>
    </row>
    <row r="11542" spans="1:6" s="45" customFormat="1" ht="14.25">
      <c r="A11542" s="31" t="s">
        <v>69</v>
      </c>
      <c r="B11542" s="21" t="s">
        <v>1878</v>
      </c>
      <c r="C11542" s="32" t="s">
        <v>12329</v>
      </c>
      <c r="D11542" s="33" t="s">
        <v>23</v>
      </c>
      <c r="E11542" s="243">
        <v>8.5053999999999998</v>
      </c>
      <c r="F11542" s="173">
        <f t="shared" si="196"/>
        <v>8.5053999999999998</v>
      </c>
    </row>
    <row r="11543" spans="1:6" s="45" customFormat="1" ht="14.25">
      <c r="A11543" s="31" t="s">
        <v>70</v>
      </c>
      <c r="B11543" s="21" t="s">
        <v>1878</v>
      </c>
      <c r="C11543" s="32" t="s">
        <v>12330</v>
      </c>
      <c r="D11543" s="33" t="s">
        <v>23</v>
      </c>
      <c r="E11543" s="243">
        <v>14.965400000000001</v>
      </c>
      <c r="F11543" s="173">
        <f t="shared" si="196"/>
        <v>14.965400000000001</v>
      </c>
    </row>
    <row r="11544" spans="1:6" s="45" customFormat="1" ht="14.25">
      <c r="A11544" s="31" t="s">
        <v>71</v>
      </c>
      <c r="B11544" s="21" t="s">
        <v>1878</v>
      </c>
      <c r="C11544" s="32" t="s">
        <v>12331</v>
      </c>
      <c r="D11544" s="33" t="s">
        <v>23</v>
      </c>
      <c r="E11544" s="243">
        <v>9.9518000000000004</v>
      </c>
      <c r="F11544" s="173">
        <f t="shared" si="196"/>
        <v>9.9518000000000004</v>
      </c>
    </row>
    <row r="11545" spans="1:6" s="45" customFormat="1" ht="14.25">
      <c r="A11545" s="31" t="s">
        <v>72</v>
      </c>
      <c r="B11545" s="21" t="s">
        <v>1878</v>
      </c>
      <c r="C11545" s="32" t="s">
        <v>12332</v>
      </c>
      <c r="D11545" s="33" t="s">
        <v>23</v>
      </c>
      <c r="E11545" s="243">
        <v>1.8960999999999999</v>
      </c>
      <c r="F11545" s="173">
        <f t="shared" si="196"/>
        <v>1.8960999999999999</v>
      </c>
    </row>
    <row r="11546" spans="1:6" s="45" customFormat="1" ht="14.25">
      <c r="A11546" s="31" t="s">
        <v>73</v>
      </c>
      <c r="B11546" s="21" t="s">
        <v>1878</v>
      </c>
      <c r="C11546" s="32" t="s">
        <v>12333</v>
      </c>
      <c r="D11546" s="33" t="s">
        <v>23</v>
      </c>
      <c r="E11546" s="243">
        <v>6.7114000000000003</v>
      </c>
      <c r="F11546" s="173">
        <f t="shared" si="196"/>
        <v>6.7114000000000003</v>
      </c>
    </row>
    <row r="11547" spans="1:6" s="45" customFormat="1" ht="14.25">
      <c r="A11547" s="31" t="s">
        <v>74</v>
      </c>
      <c r="B11547" s="21" t="s">
        <v>1878</v>
      </c>
      <c r="C11547" s="32" t="s">
        <v>12334</v>
      </c>
      <c r="D11547" s="33" t="s">
        <v>23</v>
      </c>
      <c r="E11547" s="243">
        <v>7.3684000000000003</v>
      </c>
      <c r="F11547" s="168">
        <f t="shared" si="196"/>
        <v>7.3684000000000003</v>
      </c>
    </row>
    <row r="11548" spans="1:6" s="45" customFormat="1" ht="14.25">
      <c r="A11548" s="31" t="s">
        <v>75</v>
      </c>
      <c r="B11548" s="21" t="s">
        <v>1878</v>
      </c>
      <c r="C11548" s="32" t="s">
        <v>12335</v>
      </c>
      <c r="D11548" s="33" t="s">
        <v>20</v>
      </c>
      <c r="E11548" s="243">
        <v>18.558900000000001</v>
      </c>
      <c r="F11548" s="168">
        <f t="shared" si="196"/>
        <v>18.558900000000001</v>
      </c>
    </row>
    <row r="11549" spans="1:6" s="45" customFormat="1" ht="14.25">
      <c r="A11549" s="31" t="s">
        <v>76</v>
      </c>
      <c r="B11549" s="21" t="s">
        <v>1878</v>
      </c>
      <c r="C11549" s="32" t="s">
        <v>12336</v>
      </c>
      <c r="D11549" s="33" t="s">
        <v>20</v>
      </c>
      <c r="E11549" s="243">
        <v>45.895800000000001</v>
      </c>
      <c r="F11549" s="168">
        <f t="shared" si="196"/>
        <v>45.895800000000001</v>
      </c>
    </row>
    <row r="11550" spans="1:6" s="45" customFormat="1" ht="14.25">
      <c r="A11550" s="31" t="s">
        <v>77</v>
      </c>
      <c r="B11550" s="21" t="s">
        <v>1878</v>
      </c>
      <c r="C11550" s="32" t="s">
        <v>12337</v>
      </c>
      <c r="D11550" s="33" t="s">
        <v>20</v>
      </c>
      <c r="E11550" s="243">
        <v>2.7496</v>
      </c>
      <c r="F11550" s="168">
        <f t="shared" si="196"/>
        <v>2.7496</v>
      </c>
    </row>
    <row r="11551" spans="1:6" s="45" customFormat="1" ht="14.25">
      <c r="A11551" s="31" t="s">
        <v>78</v>
      </c>
      <c r="B11551" s="21" t="s">
        <v>1878</v>
      </c>
      <c r="C11551" s="32" t="s">
        <v>12338</v>
      </c>
      <c r="D11551" s="33" t="s">
        <v>20</v>
      </c>
      <c r="E11551" s="243">
        <v>21.8508</v>
      </c>
      <c r="F11551" s="168">
        <f t="shared" si="196"/>
        <v>21.8508</v>
      </c>
    </row>
    <row r="11552" spans="1:6" s="45" customFormat="1" ht="14.25">
      <c r="A11552" s="31" t="s">
        <v>79</v>
      </c>
      <c r="B11552" s="21" t="s">
        <v>1878</v>
      </c>
      <c r="C11552" s="32" t="s">
        <v>12339</v>
      </c>
      <c r="D11552" s="33" t="s">
        <v>20</v>
      </c>
      <c r="E11552" s="243">
        <v>149.15950000000001</v>
      </c>
      <c r="F11552" s="168">
        <f t="shared" si="196"/>
        <v>149.15950000000001</v>
      </c>
    </row>
    <row r="11553" spans="1:6" s="45" customFormat="1" ht="14.25">
      <c r="A11553" s="31" t="s">
        <v>80</v>
      </c>
      <c r="B11553" s="21" t="s">
        <v>1878</v>
      </c>
      <c r="C11553" s="32" t="s">
        <v>12340</v>
      </c>
      <c r="D11553" s="33" t="s">
        <v>23</v>
      </c>
      <c r="E11553" s="243">
        <v>6.5747999999999998</v>
      </c>
      <c r="F11553" s="168">
        <f t="shared" si="196"/>
        <v>6.5747999999999998</v>
      </c>
    </row>
    <row r="11554" spans="1:6" s="45" customFormat="1" ht="14.25">
      <c r="A11554" s="31" t="s">
        <v>81</v>
      </c>
      <c r="B11554" s="21" t="s">
        <v>1878</v>
      </c>
      <c r="C11554" s="32" t="s">
        <v>12341</v>
      </c>
      <c r="D11554" s="33" t="s">
        <v>27</v>
      </c>
      <c r="E11554" s="243">
        <v>27.634499999999999</v>
      </c>
      <c r="F11554" s="168">
        <f t="shared" si="196"/>
        <v>27.634499999999999</v>
      </c>
    </row>
    <row r="11555" spans="1:6" s="45" customFormat="1" ht="14.25">
      <c r="A11555" s="31" t="s">
        <v>82</v>
      </c>
      <c r="B11555" s="21" t="s">
        <v>1878</v>
      </c>
      <c r="C11555" s="32" t="s">
        <v>12342</v>
      </c>
      <c r="D11555" s="33" t="s">
        <v>23</v>
      </c>
      <c r="E11555" s="243">
        <v>49.731999999999999</v>
      </c>
      <c r="F11555" s="168">
        <f t="shared" si="196"/>
        <v>49.731999999999999</v>
      </c>
    </row>
    <row r="11556" spans="1:6" s="45" customFormat="1" ht="14.25">
      <c r="A11556" s="31" t="s">
        <v>83</v>
      </c>
      <c r="B11556" s="21" t="s">
        <v>1878</v>
      </c>
      <c r="C11556" s="32" t="s">
        <v>12343</v>
      </c>
      <c r="D11556" s="33" t="s">
        <v>27</v>
      </c>
      <c r="E11556" s="243">
        <v>8.4830000000000005</v>
      </c>
      <c r="F11556" s="168">
        <f t="shared" si="196"/>
        <v>8.4830000000000005</v>
      </c>
    </row>
    <row r="11557" spans="1:6" s="45" customFormat="1" ht="14.25">
      <c r="A11557" s="31" t="s">
        <v>84</v>
      </c>
      <c r="B11557" s="21" t="s">
        <v>1878</v>
      </c>
      <c r="C11557" s="32" t="s">
        <v>12344</v>
      </c>
      <c r="D11557" s="33" t="s">
        <v>44</v>
      </c>
      <c r="E11557" s="243">
        <v>129.47659999999999</v>
      </c>
      <c r="F11557" s="168">
        <f t="shared" si="196"/>
        <v>129.47659999999999</v>
      </c>
    </row>
    <row r="11558" spans="1:6" s="45" customFormat="1" ht="14.25">
      <c r="A11558" s="31" t="s">
        <v>85</v>
      </c>
      <c r="B11558" s="21" t="s">
        <v>1878</v>
      </c>
      <c r="C11558" s="32" t="s">
        <v>12345</v>
      </c>
      <c r="D11558" s="33" t="s">
        <v>23</v>
      </c>
      <c r="E11558" s="243">
        <v>1.8278000000000001</v>
      </c>
      <c r="F11558" s="168">
        <f t="shared" si="196"/>
        <v>1.8278000000000001</v>
      </c>
    </row>
    <row r="11559" spans="1:6" s="45" customFormat="1" ht="14.25">
      <c r="A11559" s="31" t="s">
        <v>86</v>
      </c>
      <c r="B11559" s="21" t="s">
        <v>1878</v>
      </c>
      <c r="C11559" s="32" t="s">
        <v>12346</v>
      </c>
      <c r="D11559" s="33" t="s">
        <v>23</v>
      </c>
      <c r="E11559" s="243">
        <v>6.6337999999999999</v>
      </c>
      <c r="F11559" s="168">
        <f t="shared" si="196"/>
        <v>6.6337999999999999</v>
      </c>
    </row>
    <row r="11560" spans="1:6" s="45" customFormat="1" ht="14.25">
      <c r="A11560" s="31" t="s">
        <v>87</v>
      </c>
      <c r="B11560" s="21" t="s">
        <v>1878</v>
      </c>
      <c r="C11560" s="32" t="s">
        <v>12347</v>
      </c>
      <c r="D11560" s="33" t="s">
        <v>23</v>
      </c>
      <c r="E11560" s="243">
        <v>48.086599999999997</v>
      </c>
      <c r="F11560" s="168">
        <f t="shared" si="196"/>
        <v>48.086599999999997</v>
      </c>
    </row>
    <row r="11561" spans="1:6" s="45" customFormat="1" ht="14.25">
      <c r="A11561" s="31" t="s">
        <v>88</v>
      </c>
      <c r="B11561" s="21" t="s">
        <v>1878</v>
      </c>
      <c r="C11561" s="32" t="s">
        <v>12348</v>
      </c>
      <c r="D11561" s="33" t="s">
        <v>27</v>
      </c>
      <c r="E11561" s="243">
        <v>14.479200000000001</v>
      </c>
      <c r="F11561" s="168">
        <f t="shared" si="196"/>
        <v>14.479200000000001</v>
      </c>
    </row>
    <row r="11562" spans="1:6" s="45" customFormat="1" ht="14.25">
      <c r="A11562" s="31" t="s">
        <v>89</v>
      </c>
      <c r="B11562" s="21" t="s">
        <v>1878</v>
      </c>
      <c r="C11562" s="32" t="s">
        <v>12349</v>
      </c>
      <c r="D11562" s="33" t="s">
        <v>27</v>
      </c>
      <c r="E11562" s="243">
        <v>5.2701000000000002</v>
      </c>
      <c r="F11562" s="168">
        <f t="shared" si="196"/>
        <v>5.2701000000000002</v>
      </c>
    </row>
    <row r="11563" spans="1:6" s="45" customFormat="1" ht="14.25">
      <c r="A11563" s="31" t="s">
        <v>90</v>
      </c>
      <c r="B11563" s="21" t="s">
        <v>1878</v>
      </c>
      <c r="C11563" s="32" t="s">
        <v>12350</v>
      </c>
      <c r="D11563" s="33" t="s">
        <v>20</v>
      </c>
      <c r="E11563" s="243">
        <v>88257.1152</v>
      </c>
      <c r="F11563" s="168">
        <f t="shared" si="196"/>
        <v>88257.1152</v>
      </c>
    </row>
    <row r="11564" spans="1:6" s="45" customFormat="1" ht="14.25">
      <c r="A11564" s="31" t="s">
        <v>91</v>
      </c>
      <c r="B11564" s="21" t="s">
        <v>1878</v>
      </c>
      <c r="C11564" s="32" t="s">
        <v>12351</v>
      </c>
      <c r="D11564" s="33" t="s">
        <v>20</v>
      </c>
      <c r="E11564" s="243">
        <v>33794.0936</v>
      </c>
      <c r="F11564" s="168">
        <f t="shared" si="196"/>
        <v>33794.0936</v>
      </c>
    </row>
    <row r="11565" spans="1:6" s="45" customFormat="1" ht="14.25">
      <c r="A11565" s="31" t="s">
        <v>92</v>
      </c>
      <c r="B11565" s="21" t="s">
        <v>1878</v>
      </c>
      <c r="C11565" s="32" t="s">
        <v>12352</v>
      </c>
      <c r="D11565" s="33" t="s">
        <v>27</v>
      </c>
      <c r="E11565" s="243">
        <v>5.4320000000000004</v>
      </c>
      <c r="F11565" s="168">
        <f t="shared" si="196"/>
        <v>5.4320000000000004</v>
      </c>
    </row>
    <row r="11566" spans="1:6" s="45" customFormat="1" ht="14.25">
      <c r="A11566" s="31" t="s">
        <v>93</v>
      </c>
      <c r="B11566" s="21" t="s">
        <v>1878</v>
      </c>
      <c r="C11566" s="32" t="s">
        <v>12353</v>
      </c>
      <c r="D11566" s="33" t="s">
        <v>23</v>
      </c>
      <c r="E11566" s="243">
        <v>10.026999999999999</v>
      </c>
      <c r="F11566" s="168">
        <f t="shared" si="196"/>
        <v>10.026999999999999</v>
      </c>
    </row>
    <row r="11567" spans="1:6" s="45" customFormat="1" ht="14.25">
      <c r="A11567" s="31" t="s">
        <v>94</v>
      </c>
      <c r="B11567" s="21" t="s">
        <v>1878</v>
      </c>
      <c r="C11567" s="32" t="s">
        <v>12354</v>
      </c>
      <c r="D11567" s="33" t="s">
        <v>20</v>
      </c>
      <c r="E11567" s="243">
        <v>488.42079999999999</v>
      </c>
      <c r="F11567" s="168">
        <f t="shared" si="196"/>
        <v>488.42079999999999</v>
      </c>
    </row>
    <row r="11568" spans="1:6" s="45" customFormat="1" ht="14.25">
      <c r="A11568" s="31" t="s">
        <v>95</v>
      </c>
      <c r="B11568" s="21" t="s">
        <v>1878</v>
      </c>
      <c r="C11568" s="32" t="s">
        <v>12355</v>
      </c>
      <c r="D11568" s="33" t="s">
        <v>20</v>
      </c>
      <c r="E11568" s="243">
        <v>317.62670000000003</v>
      </c>
      <c r="F11568" s="168">
        <f t="shared" ref="F11568:F11599" si="197">E11568*$F$11535</f>
        <v>317.62670000000003</v>
      </c>
    </row>
    <row r="11569" spans="1:6" s="45" customFormat="1" ht="14.25">
      <c r="A11569" s="31" t="s">
        <v>96</v>
      </c>
      <c r="B11569" s="21" t="s">
        <v>1878</v>
      </c>
      <c r="C11569" s="32" t="s">
        <v>12356</v>
      </c>
      <c r="D11569" s="33" t="s">
        <v>20</v>
      </c>
      <c r="E11569" s="243">
        <v>97.660499999999999</v>
      </c>
      <c r="F11569" s="168">
        <f t="shared" si="197"/>
        <v>97.660499999999999</v>
      </c>
    </row>
    <row r="11570" spans="1:6" s="45" customFormat="1" ht="14.25">
      <c r="A11570" s="31" t="s">
        <v>97</v>
      </c>
      <c r="B11570" s="21" t="s">
        <v>1878</v>
      </c>
      <c r="C11570" s="32" t="s">
        <v>12357</v>
      </c>
      <c r="D11570" s="33" t="s">
        <v>20</v>
      </c>
      <c r="E11570" s="243">
        <v>158.00960000000001</v>
      </c>
      <c r="F11570" s="168">
        <f t="shared" si="197"/>
        <v>158.00960000000001</v>
      </c>
    </row>
    <row r="11571" spans="1:6" s="45" customFormat="1" ht="14.25">
      <c r="A11571" s="31" t="s">
        <v>98</v>
      </c>
      <c r="B11571" s="21" t="s">
        <v>1878</v>
      </c>
      <c r="C11571" s="32" t="s">
        <v>12358</v>
      </c>
      <c r="D11571" s="33" t="s">
        <v>20</v>
      </c>
      <c r="E11571" s="243">
        <v>179.8075</v>
      </c>
      <c r="F11571" s="168">
        <f t="shared" si="197"/>
        <v>179.8075</v>
      </c>
    </row>
    <row r="11572" spans="1:6" s="45" customFormat="1" ht="14.25">
      <c r="A11572" s="31" t="s">
        <v>99</v>
      </c>
      <c r="B11572" s="21" t="s">
        <v>1878</v>
      </c>
      <c r="C11572" s="32" t="s">
        <v>12359</v>
      </c>
      <c r="D11572" s="33" t="s">
        <v>23</v>
      </c>
      <c r="E11572" s="243">
        <v>92.948599999999999</v>
      </c>
      <c r="F11572" s="168">
        <f t="shared" si="197"/>
        <v>92.948599999999999</v>
      </c>
    </row>
    <row r="11573" spans="1:6" s="45" customFormat="1" ht="14.25">
      <c r="A11573" s="31" t="s">
        <v>100</v>
      </c>
      <c r="B11573" s="21" t="s">
        <v>1878</v>
      </c>
      <c r="C11573" s="32" t="s">
        <v>12360</v>
      </c>
      <c r="D11573" s="33" t="s">
        <v>20</v>
      </c>
      <c r="E11573" s="243">
        <v>161.7526</v>
      </c>
      <c r="F11573" s="168">
        <f t="shared" si="197"/>
        <v>161.7526</v>
      </c>
    </row>
    <row r="11574" spans="1:6" s="45" customFormat="1" ht="14.25">
      <c r="A11574" s="31" t="s">
        <v>101</v>
      </c>
      <c r="B11574" s="21" t="s">
        <v>1878</v>
      </c>
      <c r="C11574" s="32" t="s">
        <v>12361</v>
      </c>
      <c r="D11574" s="33" t="s">
        <v>21</v>
      </c>
      <c r="E11574" s="243">
        <v>0.11070000000000001</v>
      </c>
      <c r="F11574" s="168">
        <f t="shared" si="197"/>
        <v>0.11070000000000001</v>
      </c>
    </row>
    <row r="11575" spans="1:6" s="45" customFormat="1" ht="14.25">
      <c r="A11575" s="31" t="s">
        <v>102</v>
      </c>
      <c r="B11575" s="21" t="s">
        <v>1878</v>
      </c>
      <c r="C11575" s="32" t="s">
        <v>12362</v>
      </c>
      <c r="D11575" s="33" t="s">
        <v>21</v>
      </c>
      <c r="E11575" s="243">
        <v>1.827</v>
      </c>
      <c r="F11575" s="168">
        <f t="shared" si="197"/>
        <v>1.827</v>
      </c>
    </row>
    <row r="11576" spans="1:6" s="45" customFormat="1" ht="14.25">
      <c r="A11576" s="31" t="s">
        <v>103</v>
      </c>
      <c r="B11576" s="21" t="s">
        <v>1878</v>
      </c>
      <c r="C11576" s="32" t="s">
        <v>12363</v>
      </c>
      <c r="D11576" s="33" t="s">
        <v>21</v>
      </c>
      <c r="E11576" s="243">
        <v>7.0999999999999994E-2</v>
      </c>
      <c r="F11576" s="168">
        <f t="shared" si="197"/>
        <v>7.0999999999999994E-2</v>
      </c>
    </row>
    <row r="11577" spans="1:6" s="45" customFormat="1" ht="14.25">
      <c r="A11577" s="31" t="s">
        <v>104</v>
      </c>
      <c r="B11577" s="21" t="s">
        <v>1878</v>
      </c>
      <c r="C11577" s="32" t="s">
        <v>12364</v>
      </c>
      <c r="D11577" s="33" t="s">
        <v>20</v>
      </c>
      <c r="E11577" s="243">
        <v>1269.5155</v>
      </c>
      <c r="F11577" s="168">
        <f t="shared" si="197"/>
        <v>1269.5155</v>
      </c>
    </row>
    <row r="11578" spans="1:6" s="45" customFormat="1" ht="14.25">
      <c r="A11578" s="31" t="s">
        <v>105</v>
      </c>
      <c r="B11578" s="21" t="s">
        <v>1878</v>
      </c>
      <c r="C11578" s="32" t="s">
        <v>12365</v>
      </c>
      <c r="D11578" s="33" t="s">
        <v>20</v>
      </c>
      <c r="E11578" s="243">
        <v>7462.0995999999996</v>
      </c>
      <c r="F11578" s="168">
        <f t="shared" si="197"/>
        <v>7462.0995999999996</v>
      </c>
    </row>
    <row r="11579" spans="1:6" s="45" customFormat="1" ht="14.25">
      <c r="A11579" s="31" t="s">
        <v>106</v>
      </c>
      <c r="B11579" s="21" t="s">
        <v>1878</v>
      </c>
      <c r="C11579" s="32" t="s">
        <v>12366</v>
      </c>
      <c r="D11579" s="33" t="s">
        <v>20</v>
      </c>
      <c r="E11579" s="243">
        <v>115431.5304</v>
      </c>
      <c r="F11579" s="168">
        <f t="shared" si="197"/>
        <v>115431.5304</v>
      </c>
    </row>
    <row r="11580" spans="1:6" s="45" customFormat="1" ht="14.25">
      <c r="A11580" s="31" t="s">
        <v>107</v>
      </c>
      <c r="B11580" s="21" t="s">
        <v>1878</v>
      </c>
      <c r="C11580" s="32" t="s">
        <v>12367</v>
      </c>
      <c r="D11580" s="33" t="s">
        <v>20</v>
      </c>
      <c r="E11580" s="243">
        <v>121951.0304</v>
      </c>
      <c r="F11580" s="168">
        <f t="shared" si="197"/>
        <v>121951.0304</v>
      </c>
    </row>
    <row r="11581" spans="1:6" s="45" customFormat="1" ht="14.25">
      <c r="A11581" s="38" t="s">
        <v>108</v>
      </c>
      <c r="B11581" s="22" t="s">
        <v>1878</v>
      </c>
      <c r="C11581" s="50" t="s">
        <v>12368</v>
      </c>
      <c r="D11581" s="51" t="s">
        <v>20</v>
      </c>
      <c r="E11581" s="243">
        <v>50046.676299999999</v>
      </c>
      <c r="F11581" s="172">
        <f t="shared" si="197"/>
        <v>50046.676299999999</v>
      </c>
    </row>
    <row r="11582" spans="1:6" s="45" customFormat="1" ht="14.25">
      <c r="A11582" s="31" t="s">
        <v>109</v>
      </c>
      <c r="B11582" s="21" t="s">
        <v>1878</v>
      </c>
      <c r="C11582" s="32" t="s">
        <v>12369</v>
      </c>
      <c r="D11582" s="33" t="s">
        <v>20</v>
      </c>
      <c r="E11582" s="243">
        <v>51647.6152</v>
      </c>
      <c r="F11582" s="173">
        <f t="shared" si="197"/>
        <v>51647.6152</v>
      </c>
    </row>
    <row r="11583" spans="1:6" s="45" customFormat="1" ht="14.25">
      <c r="A11583" s="31" t="s">
        <v>110</v>
      </c>
      <c r="B11583" s="21" t="s">
        <v>1878</v>
      </c>
      <c r="C11583" s="32" t="s">
        <v>12370</v>
      </c>
      <c r="D11583" s="33" t="s">
        <v>20</v>
      </c>
      <c r="E11583" s="243">
        <v>65188.1152</v>
      </c>
      <c r="F11583" s="173">
        <f t="shared" si="197"/>
        <v>65188.1152</v>
      </c>
    </row>
    <row r="11584" spans="1:6" s="45" customFormat="1" ht="14.25">
      <c r="A11584" s="31" t="s">
        <v>111</v>
      </c>
      <c r="B11584" s="21" t="s">
        <v>1878</v>
      </c>
      <c r="C11584" s="32" t="s">
        <v>12371</v>
      </c>
      <c r="D11584" s="33" t="s">
        <v>20</v>
      </c>
      <c r="E11584" s="243">
        <v>107106.63039999999</v>
      </c>
      <c r="F11584" s="173">
        <f t="shared" si="197"/>
        <v>107106.63039999999</v>
      </c>
    </row>
    <row r="11585" spans="1:6" s="45" customFormat="1" ht="14.25">
      <c r="A11585" s="31" t="s">
        <v>112</v>
      </c>
      <c r="B11585" s="21" t="s">
        <v>1878</v>
      </c>
      <c r="C11585" s="32" t="s">
        <v>12372</v>
      </c>
      <c r="D11585" s="33" t="s">
        <v>21</v>
      </c>
      <c r="E11585" s="243">
        <v>144.41499999999999</v>
      </c>
      <c r="F11585" s="173">
        <f t="shared" si="197"/>
        <v>144.41499999999999</v>
      </c>
    </row>
    <row r="11586" spans="1:6" s="45" customFormat="1" ht="14.25">
      <c r="A11586" s="31" t="s">
        <v>113</v>
      </c>
      <c r="B11586" s="21" t="s">
        <v>1878</v>
      </c>
      <c r="C11586" s="32" t="s">
        <v>12373</v>
      </c>
      <c r="D11586" s="33" t="s">
        <v>21</v>
      </c>
      <c r="E11586" s="243">
        <v>13.898400000000001</v>
      </c>
      <c r="F11586" s="173">
        <f t="shared" si="197"/>
        <v>13.898400000000001</v>
      </c>
    </row>
    <row r="11587" spans="1:6" s="45" customFormat="1" ht="14.25">
      <c r="A11587" s="31" t="s">
        <v>114</v>
      </c>
      <c r="B11587" s="21" t="s">
        <v>1878</v>
      </c>
      <c r="C11587" s="32" t="s">
        <v>12374</v>
      </c>
      <c r="D11587" s="33" t="s">
        <v>21</v>
      </c>
      <c r="E11587" s="243">
        <v>0.7984</v>
      </c>
      <c r="F11587" s="173">
        <f t="shared" si="197"/>
        <v>0.7984</v>
      </c>
    </row>
    <row r="11588" spans="1:6" s="45" customFormat="1" ht="14.25">
      <c r="A11588" s="31" t="s">
        <v>115</v>
      </c>
      <c r="B11588" s="21" t="s">
        <v>1878</v>
      </c>
      <c r="C11588" s="32" t="s">
        <v>12375</v>
      </c>
      <c r="D11588" s="33" t="s">
        <v>20</v>
      </c>
      <c r="E11588" s="243">
        <v>38969.928</v>
      </c>
      <c r="F11588" s="173">
        <f t="shared" si="197"/>
        <v>38969.928</v>
      </c>
    </row>
    <row r="11589" spans="1:6" s="45" customFormat="1" ht="14.25">
      <c r="A11589" s="31" t="s">
        <v>116</v>
      </c>
      <c r="B11589" s="21" t="s">
        <v>1878</v>
      </c>
      <c r="C11589" s="32" t="s">
        <v>12376</v>
      </c>
      <c r="D11589" s="33" t="s">
        <v>23</v>
      </c>
      <c r="E11589" s="243">
        <v>17.3902</v>
      </c>
      <c r="F11589" s="173">
        <f t="shared" si="197"/>
        <v>17.3902</v>
      </c>
    </row>
    <row r="11590" spans="1:6" s="45" customFormat="1" ht="14.25">
      <c r="A11590" s="31" t="s">
        <v>117</v>
      </c>
      <c r="B11590" s="21" t="s">
        <v>1878</v>
      </c>
      <c r="C11590" s="32" t="s">
        <v>12377</v>
      </c>
      <c r="D11590" s="33" t="s">
        <v>20</v>
      </c>
      <c r="E11590" s="243">
        <v>14.7523</v>
      </c>
      <c r="F11590" s="173">
        <f t="shared" si="197"/>
        <v>14.7523</v>
      </c>
    </row>
    <row r="11591" spans="1:6" s="45" customFormat="1" ht="14.25">
      <c r="A11591" s="31" t="s">
        <v>118</v>
      </c>
      <c r="B11591" s="21" t="s">
        <v>1878</v>
      </c>
      <c r="C11591" s="32" t="s">
        <v>12378</v>
      </c>
      <c r="D11591" s="33" t="s">
        <v>20</v>
      </c>
      <c r="E11591" s="243">
        <v>19.895</v>
      </c>
      <c r="F11591" s="173">
        <f t="shared" si="197"/>
        <v>19.895</v>
      </c>
    </row>
    <row r="11592" spans="1:6" s="45" customFormat="1" ht="14.25">
      <c r="A11592" s="31" t="s">
        <v>119</v>
      </c>
      <c r="B11592" s="21" t="s">
        <v>1878</v>
      </c>
      <c r="C11592" s="32" t="s">
        <v>12379</v>
      </c>
      <c r="D11592" s="33" t="s">
        <v>23</v>
      </c>
      <c r="E11592" s="243">
        <v>9.2524999999999995</v>
      </c>
      <c r="F11592" s="168">
        <f t="shared" si="197"/>
        <v>9.2524999999999995</v>
      </c>
    </row>
    <row r="11593" spans="1:6" s="45" customFormat="1" ht="14.25">
      <c r="A11593" s="31" t="s">
        <v>120</v>
      </c>
      <c r="B11593" s="21" t="s">
        <v>1878</v>
      </c>
      <c r="C11593" s="32" t="s">
        <v>12380</v>
      </c>
      <c r="D11593" s="33" t="s">
        <v>20</v>
      </c>
      <c r="E11593" s="243">
        <v>17.518599999999999</v>
      </c>
      <c r="F11593" s="168">
        <f t="shared" si="197"/>
        <v>17.518599999999999</v>
      </c>
    </row>
    <row r="11594" spans="1:6" s="45" customFormat="1" ht="14.25">
      <c r="A11594" s="31" t="s">
        <v>121</v>
      </c>
      <c r="B11594" s="21" t="s">
        <v>1878</v>
      </c>
      <c r="C11594" s="32" t="s">
        <v>4008</v>
      </c>
      <c r="D11594" s="33" t="s">
        <v>44</v>
      </c>
      <c r="E11594" s="243">
        <v>133.9384</v>
      </c>
      <c r="F11594" s="168">
        <f t="shared" si="197"/>
        <v>133.9384</v>
      </c>
    </row>
    <row r="11595" spans="1:6" s="45" customFormat="1" ht="14.25">
      <c r="A11595" s="31" t="s">
        <v>122</v>
      </c>
      <c r="B11595" s="21" t="s">
        <v>1878</v>
      </c>
      <c r="C11595" s="32" t="s">
        <v>12381</v>
      </c>
      <c r="D11595" s="33" t="s">
        <v>44</v>
      </c>
      <c r="E11595" s="243">
        <v>124.26049999999999</v>
      </c>
      <c r="F11595" s="168">
        <f t="shared" si="197"/>
        <v>124.26049999999999</v>
      </c>
    </row>
    <row r="11596" spans="1:6" s="45" customFormat="1" ht="14.25">
      <c r="A11596" s="31" t="s">
        <v>123</v>
      </c>
      <c r="B11596" s="21" t="s">
        <v>1878</v>
      </c>
      <c r="C11596" s="32" t="s">
        <v>12382</v>
      </c>
      <c r="D11596" s="33" t="s">
        <v>44</v>
      </c>
      <c r="E11596" s="243">
        <v>134.67070000000001</v>
      </c>
      <c r="F11596" s="168">
        <f t="shared" si="197"/>
        <v>134.67070000000001</v>
      </c>
    </row>
    <row r="11597" spans="1:6" s="45" customFormat="1" ht="14.25">
      <c r="A11597" s="31" t="s">
        <v>124</v>
      </c>
      <c r="B11597" s="21" t="s">
        <v>1878</v>
      </c>
      <c r="C11597" s="32" t="s">
        <v>12383</v>
      </c>
      <c r="D11597" s="33" t="s">
        <v>23</v>
      </c>
      <c r="E11597" s="243">
        <v>1.657</v>
      </c>
      <c r="F11597" s="168">
        <f t="shared" si="197"/>
        <v>1.657</v>
      </c>
    </row>
    <row r="11598" spans="1:6" s="45" customFormat="1" ht="14.25">
      <c r="A11598" s="31" t="s">
        <v>125</v>
      </c>
      <c r="B11598" s="21" t="s">
        <v>1878</v>
      </c>
      <c r="C11598" s="32" t="s">
        <v>12384</v>
      </c>
      <c r="D11598" s="33" t="s">
        <v>23</v>
      </c>
      <c r="E11598" s="243">
        <v>1.5838000000000001</v>
      </c>
      <c r="F11598" s="168">
        <f t="shared" si="197"/>
        <v>1.5838000000000001</v>
      </c>
    </row>
    <row r="11599" spans="1:6" s="45" customFormat="1" ht="14.25">
      <c r="A11599" s="31" t="s">
        <v>126</v>
      </c>
      <c r="B11599" s="21" t="s">
        <v>1878</v>
      </c>
      <c r="C11599" s="32" t="s">
        <v>12385</v>
      </c>
      <c r="D11599" s="33" t="s">
        <v>20</v>
      </c>
      <c r="E11599" s="243">
        <v>381.62220000000002</v>
      </c>
      <c r="F11599" s="168">
        <f t="shared" si="197"/>
        <v>381.62220000000002</v>
      </c>
    </row>
    <row r="11600" spans="1:6" s="45" customFormat="1" ht="14.25">
      <c r="A11600" s="31" t="s">
        <v>127</v>
      </c>
      <c r="B11600" s="21" t="s">
        <v>1878</v>
      </c>
      <c r="C11600" s="32" t="s">
        <v>12386</v>
      </c>
      <c r="D11600" s="33" t="s">
        <v>20</v>
      </c>
      <c r="E11600" s="243">
        <v>483.12419999999997</v>
      </c>
      <c r="F11600" s="168">
        <f t="shared" ref="F11600:F11613" si="198">E11600*$F$11535</f>
        <v>483.12419999999997</v>
      </c>
    </row>
    <row r="11601" spans="1:6" s="45" customFormat="1" ht="14.25">
      <c r="A11601" s="31" t="s">
        <v>128</v>
      </c>
      <c r="B11601" s="21" t="s">
        <v>1878</v>
      </c>
      <c r="C11601" s="32" t="s">
        <v>12387</v>
      </c>
      <c r="D11601" s="33" t="s">
        <v>20</v>
      </c>
      <c r="E11601" s="243">
        <v>559.86379999999997</v>
      </c>
      <c r="F11601" s="168">
        <f t="shared" si="198"/>
        <v>559.86379999999997</v>
      </c>
    </row>
    <row r="11602" spans="1:6" s="45" customFormat="1" ht="14.25">
      <c r="A11602" s="31" t="s">
        <v>129</v>
      </c>
      <c r="B11602" s="21" t="s">
        <v>1878</v>
      </c>
      <c r="C11602" s="32" t="s">
        <v>12388</v>
      </c>
      <c r="D11602" s="33" t="s">
        <v>20</v>
      </c>
      <c r="E11602" s="243">
        <v>701.26940000000002</v>
      </c>
      <c r="F11602" s="168">
        <f t="shared" si="198"/>
        <v>701.26940000000002</v>
      </c>
    </row>
    <row r="11603" spans="1:6" s="45" customFormat="1" ht="14.25">
      <c r="A11603" s="31" t="s">
        <v>130</v>
      </c>
      <c r="B11603" s="21" t="s">
        <v>1878</v>
      </c>
      <c r="C11603" s="32" t="s">
        <v>12389</v>
      </c>
      <c r="D11603" s="33" t="s">
        <v>20</v>
      </c>
      <c r="E11603" s="243">
        <v>742.57029999999997</v>
      </c>
      <c r="F11603" s="168">
        <f t="shared" si="198"/>
        <v>742.57029999999997</v>
      </c>
    </row>
    <row r="11604" spans="1:6" s="45" customFormat="1" ht="14.25">
      <c r="A11604" s="31" t="s">
        <v>131</v>
      </c>
      <c r="B11604" s="21" t="s">
        <v>1878</v>
      </c>
      <c r="C11604" s="32" t="s">
        <v>12390</v>
      </c>
      <c r="D11604" s="33" t="s">
        <v>20</v>
      </c>
      <c r="E11604" s="243">
        <v>810.90070000000003</v>
      </c>
      <c r="F11604" s="168">
        <f t="shared" si="198"/>
        <v>810.90070000000003</v>
      </c>
    </row>
    <row r="11605" spans="1:6" s="45" customFormat="1" ht="14.25">
      <c r="A11605" s="31" t="s">
        <v>132</v>
      </c>
      <c r="B11605" s="21" t="s">
        <v>1878</v>
      </c>
      <c r="C11605" s="32" t="s">
        <v>12391</v>
      </c>
      <c r="D11605" s="33" t="s">
        <v>20</v>
      </c>
      <c r="E11605" s="243">
        <v>1032.0220999999999</v>
      </c>
      <c r="F11605" s="168">
        <f t="shared" si="198"/>
        <v>1032.0220999999999</v>
      </c>
    </row>
    <row r="11606" spans="1:6" s="45" customFormat="1" ht="14.25">
      <c r="A11606" s="31" t="s">
        <v>133</v>
      </c>
      <c r="B11606" s="21" t="s">
        <v>1878</v>
      </c>
      <c r="C11606" s="32" t="s">
        <v>12392</v>
      </c>
      <c r="D11606" s="33" t="s">
        <v>20</v>
      </c>
      <c r="E11606" s="243">
        <v>1427.4711</v>
      </c>
      <c r="F11606" s="168">
        <f t="shared" si="198"/>
        <v>1427.4711</v>
      </c>
    </row>
    <row r="11607" spans="1:6" s="45" customFormat="1" ht="14.25">
      <c r="A11607" s="31" t="s">
        <v>134</v>
      </c>
      <c r="B11607" s="21" t="s">
        <v>1878</v>
      </c>
      <c r="C11607" s="32" t="s">
        <v>12393</v>
      </c>
      <c r="D11607" s="33" t="s">
        <v>20</v>
      </c>
      <c r="E11607" s="243">
        <v>1820.6975</v>
      </c>
      <c r="F11607" s="168">
        <f t="shared" si="198"/>
        <v>1820.6975</v>
      </c>
    </row>
    <row r="11608" spans="1:6" s="45" customFormat="1" ht="14.25">
      <c r="A11608" s="31" t="s">
        <v>135</v>
      </c>
      <c r="B11608" s="21" t="s">
        <v>1878</v>
      </c>
      <c r="C11608" s="32" t="s">
        <v>12394</v>
      </c>
      <c r="D11608" s="33" t="s">
        <v>21</v>
      </c>
      <c r="E11608" s="243">
        <v>20.2209</v>
      </c>
      <c r="F11608" s="168">
        <f t="shared" si="198"/>
        <v>20.2209</v>
      </c>
    </row>
    <row r="11609" spans="1:6" s="45" customFormat="1" ht="14.25">
      <c r="A11609" s="31" t="s">
        <v>136</v>
      </c>
      <c r="B11609" s="21" t="s">
        <v>1878</v>
      </c>
      <c r="C11609" s="32" t="s">
        <v>12395</v>
      </c>
      <c r="D11609" s="33" t="s">
        <v>137</v>
      </c>
      <c r="E11609" s="243">
        <v>573.16600000000005</v>
      </c>
      <c r="F11609" s="168">
        <f t="shared" si="198"/>
        <v>573.16600000000005</v>
      </c>
    </row>
    <row r="11610" spans="1:6" s="45" customFormat="1" ht="14.25">
      <c r="A11610" s="31" t="s">
        <v>138</v>
      </c>
      <c r="B11610" s="21" t="s">
        <v>1878</v>
      </c>
      <c r="C11610" s="32" t="s">
        <v>12396</v>
      </c>
      <c r="D11610" s="33" t="s">
        <v>20</v>
      </c>
      <c r="E11610" s="243">
        <v>2348.1109000000001</v>
      </c>
      <c r="F11610" s="168">
        <f t="shared" si="198"/>
        <v>2348.1109000000001</v>
      </c>
    </row>
    <row r="11611" spans="1:6" s="45" customFormat="1" ht="14.25">
      <c r="A11611" s="31" t="s">
        <v>139</v>
      </c>
      <c r="B11611" s="21" t="s">
        <v>1878</v>
      </c>
      <c r="C11611" s="32" t="s">
        <v>12397</v>
      </c>
      <c r="D11611" s="33" t="s">
        <v>20</v>
      </c>
      <c r="E11611" s="243">
        <v>2822.98</v>
      </c>
      <c r="F11611" s="168">
        <f t="shared" si="198"/>
        <v>2822.98</v>
      </c>
    </row>
    <row r="11612" spans="1:6" s="45" customFormat="1" ht="14.25">
      <c r="A11612" s="31" t="s">
        <v>140</v>
      </c>
      <c r="B11612" s="21" t="s">
        <v>1878</v>
      </c>
      <c r="C11612" s="32" t="s">
        <v>12398</v>
      </c>
      <c r="D11612" s="33" t="s">
        <v>20</v>
      </c>
      <c r="E11612" s="243">
        <v>3028.5045</v>
      </c>
      <c r="F11612" s="168">
        <f t="shared" si="198"/>
        <v>3028.5045</v>
      </c>
    </row>
    <row r="11613" spans="1:6" s="45" customFormat="1" ht="14.25">
      <c r="A11613" s="31" t="s">
        <v>141</v>
      </c>
      <c r="B11613" s="21" t="s">
        <v>1878</v>
      </c>
      <c r="C11613" s="32" t="s">
        <v>12399</v>
      </c>
      <c r="D11613" s="33" t="s">
        <v>23</v>
      </c>
      <c r="E11613" s="243">
        <v>7.4466000000000001</v>
      </c>
      <c r="F11613" s="168">
        <f t="shared" si="198"/>
        <v>7.4466000000000001</v>
      </c>
    </row>
    <row r="11614" spans="1:6" s="45" customFormat="1" ht="14.25">
      <c r="A11614" s="31" t="s">
        <v>142</v>
      </c>
      <c r="B11614" s="21" t="s">
        <v>1878</v>
      </c>
      <c r="C11614" s="32" t="s">
        <v>12400</v>
      </c>
      <c r="D11614" s="33" t="s">
        <v>24</v>
      </c>
      <c r="E11614" s="243" t="s">
        <v>143</v>
      </c>
      <c r="F11614" s="168"/>
    </row>
    <row r="11615" spans="1:6" s="45" customFormat="1" ht="14.25">
      <c r="A11615" s="31" t="s">
        <v>144</v>
      </c>
      <c r="B11615" s="21" t="s">
        <v>1878</v>
      </c>
      <c r="C11615" s="32" t="s">
        <v>12401</v>
      </c>
      <c r="D11615" s="33" t="s">
        <v>20</v>
      </c>
      <c r="E11615" s="243">
        <v>464.8186</v>
      </c>
      <c r="F11615" s="168">
        <f t="shared" ref="F11615:F11646" si="199">E11615*$F$11535</f>
        <v>464.8186</v>
      </c>
    </row>
    <row r="11616" spans="1:6" s="45" customFormat="1" ht="14.25">
      <c r="A11616" s="31" t="s">
        <v>145</v>
      </c>
      <c r="B11616" s="21" t="s">
        <v>1878</v>
      </c>
      <c r="C11616" s="32" t="s">
        <v>12402</v>
      </c>
      <c r="D11616" s="33" t="s">
        <v>20</v>
      </c>
      <c r="E11616" s="243">
        <v>608.33669999999995</v>
      </c>
      <c r="F11616" s="168">
        <f t="shared" si="199"/>
        <v>608.33669999999995</v>
      </c>
    </row>
    <row r="11617" spans="1:6" s="45" customFormat="1" ht="14.25">
      <c r="A11617" s="31" t="s">
        <v>146</v>
      </c>
      <c r="B11617" s="21" t="s">
        <v>1878</v>
      </c>
      <c r="C11617" s="32" t="s">
        <v>12403</v>
      </c>
      <c r="D11617" s="33" t="s">
        <v>45</v>
      </c>
      <c r="E11617" s="243">
        <v>38.188899999999997</v>
      </c>
      <c r="F11617" s="168">
        <f t="shared" si="199"/>
        <v>38.188899999999997</v>
      </c>
    </row>
    <row r="11618" spans="1:6" s="45" customFormat="1" ht="14.25">
      <c r="A11618" s="31" t="s">
        <v>147</v>
      </c>
      <c r="B11618" s="21" t="s">
        <v>1878</v>
      </c>
      <c r="C11618" s="32" t="s">
        <v>12404</v>
      </c>
      <c r="D11618" s="33" t="s">
        <v>20</v>
      </c>
      <c r="E11618" s="243">
        <v>719.87030000000004</v>
      </c>
      <c r="F11618" s="168">
        <f t="shared" si="199"/>
        <v>719.87030000000004</v>
      </c>
    </row>
    <row r="11619" spans="1:6" s="45" customFormat="1" ht="14.25">
      <c r="A11619" s="31" t="s">
        <v>148</v>
      </c>
      <c r="B11619" s="21" t="s">
        <v>1878</v>
      </c>
      <c r="C11619" s="32" t="s">
        <v>12405</v>
      </c>
      <c r="D11619" s="33" t="s">
        <v>21</v>
      </c>
      <c r="E11619" s="243">
        <v>5.18</v>
      </c>
      <c r="F11619" s="168">
        <f t="shared" si="199"/>
        <v>5.18</v>
      </c>
    </row>
    <row r="11620" spans="1:6" s="45" customFormat="1" ht="14.25">
      <c r="A11620" s="31" t="s">
        <v>149</v>
      </c>
      <c r="B11620" s="21" t="s">
        <v>1878</v>
      </c>
      <c r="C11620" s="32" t="s">
        <v>12406</v>
      </c>
      <c r="D11620" s="33" t="s">
        <v>20</v>
      </c>
      <c r="E11620" s="243">
        <v>1105.1069</v>
      </c>
      <c r="F11620" s="168">
        <f t="shared" si="199"/>
        <v>1105.1069</v>
      </c>
    </row>
    <row r="11621" spans="1:6" s="45" customFormat="1" ht="14.25">
      <c r="A11621" s="31" t="s">
        <v>150</v>
      </c>
      <c r="B11621" s="21" t="s">
        <v>1878</v>
      </c>
      <c r="C11621" s="32" t="s">
        <v>12407</v>
      </c>
      <c r="D11621" s="33" t="s">
        <v>20</v>
      </c>
      <c r="E11621" s="243">
        <v>980.55439999999999</v>
      </c>
      <c r="F11621" s="168">
        <f t="shared" si="199"/>
        <v>980.55439999999999</v>
      </c>
    </row>
    <row r="11622" spans="1:6" s="45" customFormat="1" ht="14.25">
      <c r="A11622" s="31" t="s">
        <v>151</v>
      </c>
      <c r="B11622" s="21" t="s">
        <v>1878</v>
      </c>
      <c r="C11622" s="32" t="s">
        <v>12408</v>
      </c>
      <c r="D11622" s="33" t="s">
        <v>20</v>
      </c>
      <c r="E11622" s="243">
        <v>5880.0366000000004</v>
      </c>
      <c r="F11622" s="168">
        <f t="shared" si="199"/>
        <v>5880.0366000000004</v>
      </c>
    </row>
    <row r="11623" spans="1:6" s="45" customFormat="1" ht="14.25">
      <c r="A11623" s="31" t="s">
        <v>152</v>
      </c>
      <c r="B11623" s="21" t="s">
        <v>1878</v>
      </c>
      <c r="C11623" s="32" t="s">
        <v>12409</v>
      </c>
      <c r="D11623" s="33" t="s">
        <v>20</v>
      </c>
      <c r="E11623" s="243">
        <v>1359.3775000000001</v>
      </c>
      <c r="F11623" s="168">
        <f t="shared" si="199"/>
        <v>1359.3775000000001</v>
      </c>
    </row>
    <row r="11624" spans="1:6" s="45" customFormat="1" ht="14.25">
      <c r="A11624" s="31" t="s">
        <v>153</v>
      </c>
      <c r="B11624" s="21" t="s">
        <v>1878</v>
      </c>
      <c r="C11624" s="32" t="s">
        <v>12410</v>
      </c>
      <c r="D11624" s="33" t="s">
        <v>20</v>
      </c>
      <c r="E11624" s="243">
        <v>26162.600999999999</v>
      </c>
      <c r="F11624" s="168">
        <f t="shared" si="199"/>
        <v>26162.600999999999</v>
      </c>
    </row>
    <row r="11625" spans="1:6" s="45" customFormat="1" ht="14.25">
      <c r="A11625" s="31" t="s">
        <v>154</v>
      </c>
      <c r="B11625" s="21" t="s">
        <v>1878</v>
      </c>
      <c r="C11625" s="32" t="s">
        <v>12411</v>
      </c>
      <c r="D11625" s="33" t="s">
        <v>45</v>
      </c>
      <c r="E11625" s="243">
        <v>6.5</v>
      </c>
      <c r="F11625" s="168">
        <f t="shared" si="199"/>
        <v>6.5</v>
      </c>
    </row>
    <row r="11626" spans="1:6" s="45" customFormat="1" ht="14.25">
      <c r="A11626" s="31" t="s">
        <v>155</v>
      </c>
      <c r="B11626" s="21" t="s">
        <v>1878</v>
      </c>
      <c r="C11626" s="32" t="s">
        <v>12412</v>
      </c>
      <c r="D11626" s="33" t="s">
        <v>20</v>
      </c>
      <c r="E11626" s="243">
        <v>16648.877</v>
      </c>
      <c r="F11626" s="168">
        <f t="shared" si="199"/>
        <v>16648.877</v>
      </c>
    </row>
    <row r="11627" spans="1:6" s="45" customFormat="1" ht="14.25">
      <c r="A11627" s="31" t="s">
        <v>156</v>
      </c>
      <c r="B11627" s="21" t="s">
        <v>1878</v>
      </c>
      <c r="C11627" s="32" t="s">
        <v>12413</v>
      </c>
      <c r="D11627" s="33" t="s">
        <v>20</v>
      </c>
      <c r="E11627" s="243">
        <v>22693.1</v>
      </c>
      <c r="F11627" s="168">
        <f t="shared" si="199"/>
        <v>22693.1</v>
      </c>
    </row>
    <row r="11628" spans="1:6" s="45" customFormat="1" ht="14.25">
      <c r="A11628" s="31" t="s">
        <v>157</v>
      </c>
      <c r="B11628" s="21" t="s">
        <v>1878</v>
      </c>
      <c r="C11628" s="32" t="s">
        <v>12414</v>
      </c>
      <c r="D11628" s="33" t="s">
        <v>20</v>
      </c>
      <c r="E11628" s="243">
        <v>25838.034299999999</v>
      </c>
      <c r="F11628" s="168">
        <f t="shared" si="199"/>
        <v>25838.034299999999</v>
      </c>
    </row>
    <row r="11629" spans="1:6" s="45" customFormat="1" ht="14.25">
      <c r="A11629" s="31" t="s">
        <v>158</v>
      </c>
      <c r="B11629" s="21" t="s">
        <v>1878</v>
      </c>
      <c r="C11629" s="32" t="s">
        <v>12415</v>
      </c>
      <c r="D11629" s="33" t="s">
        <v>20</v>
      </c>
      <c r="E11629" s="243">
        <v>28825.4</v>
      </c>
      <c r="F11629" s="168">
        <f t="shared" si="199"/>
        <v>28825.4</v>
      </c>
    </row>
    <row r="11630" spans="1:6" s="45" customFormat="1" ht="14.25">
      <c r="A11630" s="31" t="s">
        <v>159</v>
      </c>
      <c r="B11630" s="21" t="s">
        <v>1878</v>
      </c>
      <c r="C11630" s="32" t="s">
        <v>12416</v>
      </c>
      <c r="D11630" s="33" t="s">
        <v>21</v>
      </c>
      <c r="E11630" s="243">
        <v>312.8458</v>
      </c>
      <c r="F11630" s="168">
        <f t="shared" si="199"/>
        <v>312.8458</v>
      </c>
    </row>
    <row r="11631" spans="1:6" s="45" customFormat="1" ht="14.25">
      <c r="A11631" s="31" t="s">
        <v>160</v>
      </c>
      <c r="B11631" s="21" t="s">
        <v>1878</v>
      </c>
      <c r="C11631" s="32" t="s">
        <v>12417</v>
      </c>
      <c r="D11631" s="33" t="s">
        <v>21</v>
      </c>
      <c r="E11631" s="243">
        <v>2018.7003</v>
      </c>
      <c r="F11631" s="168">
        <f t="shared" si="199"/>
        <v>2018.7003</v>
      </c>
    </row>
    <row r="11632" spans="1:6" s="45" customFormat="1" ht="14.25">
      <c r="A11632" s="31" t="s">
        <v>161</v>
      </c>
      <c r="B11632" s="21" t="s">
        <v>1878</v>
      </c>
      <c r="C11632" s="32" t="s">
        <v>12418</v>
      </c>
      <c r="D11632" s="33" t="s">
        <v>21</v>
      </c>
      <c r="E11632" s="243">
        <v>2534.4573</v>
      </c>
      <c r="F11632" s="168">
        <f t="shared" si="199"/>
        <v>2534.4573</v>
      </c>
    </row>
    <row r="11633" spans="1:6" s="45" customFormat="1" ht="14.25">
      <c r="A11633" s="31" t="s">
        <v>162</v>
      </c>
      <c r="B11633" s="21" t="s">
        <v>1878</v>
      </c>
      <c r="C11633" s="32" t="s">
        <v>12419</v>
      </c>
      <c r="D11633" s="33" t="s">
        <v>21</v>
      </c>
      <c r="E11633" s="243">
        <v>2837.1037000000001</v>
      </c>
      <c r="F11633" s="168">
        <f t="shared" si="199"/>
        <v>2837.1037000000001</v>
      </c>
    </row>
    <row r="11634" spans="1:6" s="45" customFormat="1" ht="14.25">
      <c r="A11634" s="31" t="s">
        <v>163</v>
      </c>
      <c r="B11634" s="21" t="s">
        <v>1878</v>
      </c>
      <c r="C11634" s="32" t="s">
        <v>12420</v>
      </c>
      <c r="D11634" s="33" t="s">
        <v>20</v>
      </c>
      <c r="E11634" s="243">
        <v>4755.1229999999996</v>
      </c>
      <c r="F11634" s="168">
        <f t="shared" si="199"/>
        <v>4755.1229999999996</v>
      </c>
    </row>
    <row r="11635" spans="1:6" s="45" customFormat="1" ht="14.25">
      <c r="A11635" s="31" t="s">
        <v>164</v>
      </c>
      <c r="B11635" s="21" t="s">
        <v>1878</v>
      </c>
      <c r="C11635" s="32" t="s">
        <v>12421</v>
      </c>
      <c r="D11635" s="33" t="s">
        <v>20</v>
      </c>
      <c r="E11635" s="243">
        <v>6482.1821</v>
      </c>
      <c r="F11635" s="168">
        <f t="shared" si="199"/>
        <v>6482.1821</v>
      </c>
    </row>
    <row r="11636" spans="1:6" s="45" customFormat="1" ht="14.25">
      <c r="A11636" s="31" t="s">
        <v>165</v>
      </c>
      <c r="B11636" s="21" t="s">
        <v>1878</v>
      </c>
      <c r="C11636" s="32" t="s">
        <v>12422</v>
      </c>
      <c r="D11636" s="33" t="s">
        <v>20</v>
      </c>
      <c r="E11636" s="243">
        <v>7477.3504999999996</v>
      </c>
      <c r="F11636" s="168">
        <f t="shared" si="199"/>
        <v>7477.3504999999996</v>
      </c>
    </row>
    <row r="11637" spans="1:6" s="45" customFormat="1" ht="14.25">
      <c r="A11637" s="31" t="s">
        <v>166</v>
      </c>
      <c r="B11637" s="21" t="s">
        <v>1878</v>
      </c>
      <c r="C11637" s="32" t="s">
        <v>12423</v>
      </c>
      <c r="D11637" s="33" t="s">
        <v>20</v>
      </c>
      <c r="E11637" s="243">
        <v>8008.7734</v>
      </c>
      <c r="F11637" s="168">
        <f t="shared" si="199"/>
        <v>8008.7734</v>
      </c>
    </row>
    <row r="11638" spans="1:6" s="45" customFormat="1" ht="14.25">
      <c r="A11638" s="31" t="s">
        <v>167</v>
      </c>
      <c r="B11638" s="21" t="s">
        <v>1878</v>
      </c>
      <c r="C11638" s="32" t="s">
        <v>12424</v>
      </c>
      <c r="D11638" s="33" t="s">
        <v>45</v>
      </c>
      <c r="E11638" s="243">
        <v>5.7</v>
      </c>
      <c r="F11638" s="168">
        <f t="shared" si="199"/>
        <v>5.7</v>
      </c>
    </row>
    <row r="11639" spans="1:6" s="45" customFormat="1" ht="14.25">
      <c r="A11639" s="31" t="s">
        <v>168</v>
      </c>
      <c r="B11639" s="21" t="s">
        <v>1878</v>
      </c>
      <c r="C11639" s="32" t="s">
        <v>12425</v>
      </c>
      <c r="D11639" s="33" t="s">
        <v>21</v>
      </c>
      <c r="E11639" s="243">
        <v>60.292700000000004</v>
      </c>
      <c r="F11639" s="168">
        <f t="shared" si="199"/>
        <v>60.292700000000004</v>
      </c>
    </row>
    <row r="11640" spans="1:6" s="45" customFormat="1" ht="14.25">
      <c r="A11640" s="31" t="s">
        <v>169</v>
      </c>
      <c r="B11640" s="21" t="s">
        <v>1878</v>
      </c>
      <c r="C11640" s="32" t="s">
        <v>12426</v>
      </c>
      <c r="D11640" s="33" t="s">
        <v>20</v>
      </c>
      <c r="E11640" s="243">
        <v>1774.6857</v>
      </c>
      <c r="F11640" s="168">
        <f t="shared" si="199"/>
        <v>1774.6857</v>
      </c>
    </row>
    <row r="11641" spans="1:6" s="45" customFormat="1" ht="14.25">
      <c r="A11641" s="31" t="s">
        <v>170</v>
      </c>
      <c r="B11641" s="21" t="s">
        <v>1878</v>
      </c>
      <c r="C11641" s="32" t="s">
        <v>12427</v>
      </c>
      <c r="D11641" s="33" t="s">
        <v>21</v>
      </c>
      <c r="E11641" s="243">
        <v>218.3494</v>
      </c>
      <c r="F11641" s="168">
        <f t="shared" si="199"/>
        <v>218.3494</v>
      </c>
    </row>
    <row r="11642" spans="1:6" s="45" customFormat="1" ht="14.25">
      <c r="A11642" s="31" t="s">
        <v>171</v>
      </c>
      <c r="B11642" s="21" t="s">
        <v>1878</v>
      </c>
      <c r="C11642" s="32" t="s">
        <v>12428</v>
      </c>
      <c r="D11642" s="33" t="s">
        <v>21</v>
      </c>
      <c r="E11642" s="243">
        <v>272.06319999999999</v>
      </c>
      <c r="F11642" s="168">
        <f t="shared" si="199"/>
        <v>272.06319999999999</v>
      </c>
    </row>
    <row r="11643" spans="1:6" s="45" customFormat="1" ht="14.25">
      <c r="A11643" s="31" t="s">
        <v>172</v>
      </c>
      <c r="B11643" s="21" t="s">
        <v>1878</v>
      </c>
      <c r="C11643" s="32" t="s">
        <v>12429</v>
      </c>
      <c r="D11643" s="33" t="s">
        <v>21</v>
      </c>
      <c r="E11643" s="243">
        <v>359.15890000000002</v>
      </c>
      <c r="F11643" s="168">
        <f t="shared" si="199"/>
        <v>359.15890000000002</v>
      </c>
    </row>
    <row r="11644" spans="1:6" s="45" customFormat="1" ht="14.25">
      <c r="A11644" s="31" t="s">
        <v>173</v>
      </c>
      <c r="B11644" s="21" t="s">
        <v>1878</v>
      </c>
      <c r="C11644" s="32" t="s">
        <v>12430</v>
      </c>
      <c r="D11644" s="33" t="s">
        <v>21</v>
      </c>
      <c r="E11644" s="243">
        <v>524.08420000000001</v>
      </c>
      <c r="F11644" s="168">
        <f t="shared" si="199"/>
        <v>524.08420000000001</v>
      </c>
    </row>
    <row r="11645" spans="1:6" s="45" customFormat="1" ht="14.25">
      <c r="A11645" s="31" t="s">
        <v>174</v>
      </c>
      <c r="B11645" s="21" t="s">
        <v>1878</v>
      </c>
      <c r="C11645" s="32" t="s">
        <v>12431</v>
      </c>
      <c r="D11645" s="33" t="s">
        <v>21</v>
      </c>
      <c r="E11645" s="243">
        <v>730.03480000000002</v>
      </c>
      <c r="F11645" s="168">
        <f t="shared" si="199"/>
        <v>730.03480000000002</v>
      </c>
    </row>
    <row r="11646" spans="1:6" s="45" customFormat="1" ht="14.25">
      <c r="A11646" s="31" t="s">
        <v>175</v>
      </c>
      <c r="B11646" s="21" t="s">
        <v>1878</v>
      </c>
      <c r="C11646" s="32" t="s">
        <v>12432</v>
      </c>
      <c r="D11646" s="33" t="s">
        <v>21</v>
      </c>
      <c r="E11646" s="243">
        <v>793.62180000000001</v>
      </c>
      <c r="F11646" s="168">
        <f t="shared" si="199"/>
        <v>793.62180000000001</v>
      </c>
    </row>
    <row r="11647" spans="1:6" s="45" customFormat="1" ht="14.25">
      <c r="A11647" s="31" t="s">
        <v>176</v>
      </c>
      <c r="B11647" s="21" t="s">
        <v>1878</v>
      </c>
      <c r="C11647" s="32" t="s">
        <v>12433</v>
      </c>
      <c r="D11647" s="33" t="s">
        <v>21</v>
      </c>
      <c r="E11647" s="243">
        <v>962.2953</v>
      </c>
      <c r="F11647" s="168">
        <f t="shared" ref="F11647:F11678" si="200">E11647*$F$11535</f>
        <v>962.2953</v>
      </c>
    </row>
    <row r="11648" spans="1:6" s="45" customFormat="1" ht="14.25">
      <c r="A11648" s="31" t="s">
        <v>177</v>
      </c>
      <c r="B11648" s="21" t="s">
        <v>1878</v>
      </c>
      <c r="C11648" s="32" t="s">
        <v>12434</v>
      </c>
      <c r="D11648" s="33" t="s">
        <v>20</v>
      </c>
      <c r="E11648" s="243">
        <v>2319.6037999999999</v>
      </c>
      <c r="F11648" s="168">
        <f t="shared" si="200"/>
        <v>2319.6037999999999</v>
      </c>
    </row>
    <row r="11649" spans="1:6" s="45" customFormat="1" ht="14.25">
      <c r="A11649" s="31" t="s">
        <v>178</v>
      </c>
      <c r="B11649" s="21" t="s">
        <v>1878</v>
      </c>
      <c r="C11649" s="32" t="s">
        <v>12435</v>
      </c>
      <c r="D11649" s="33" t="s">
        <v>21</v>
      </c>
      <c r="E11649" s="243">
        <v>1364.3982000000001</v>
      </c>
      <c r="F11649" s="168">
        <f t="shared" si="200"/>
        <v>1364.3982000000001</v>
      </c>
    </row>
    <row r="11650" spans="1:6" s="45" customFormat="1" ht="14.25">
      <c r="A11650" s="31" t="s">
        <v>179</v>
      </c>
      <c r="B11650" s="21" t="s">
        <v>1878</v>
      </c>
      <c r="C11650" s="32" t="s">
        <v>12436</v>
      </c>
      <c r="D11650" s="33" t="s">
        <v>23</v>
      </c>
      <c r="E11650" s="243">
        <v>2.8266</v>
      </c>
      <c r="F11650" s="168">
        <f t="shared" si="200"/>
        <v>2.8266</v>
      </c>
    </row>
    <row r="11651" spans="1:6" s="45" customFormat="1" ht="14.25">
      <c r="A11651" s="31" t="s">
        <v>180</v>
      </c>
      <c r="B11651" s="21" t="s">
        <v>1878</v>
      </c>
      <c r="C11651" s="32" t="s">
        <v>12437</v>
      </c>
      <c r="D11651" s="33" t="s">
        <v>21</v>
      </c>
      <c r="E11651" s="243">
        <v>1390.7684999999999</v>
      </c>
      <c r="F11651" s="168">
        <f t="shared" si="200"/>
        <v>1390.7684999999999</v>
      </c>
    </row>
    <row r="11652" spans="1:6" s="45" customFormat="1" ht="14.25">
      <c r="A11652" s="31" t="s">
        <v>181</v>
      </c>
      <c r="B11652" s="21" t="s">
        <v>1878</v>
      </c>
      <c r="C11652" s="32" t="s">
        <v>12438</v>
      </c>
      <c r="D11652" s="33" t="s">
        <v>21</v>
      </c>
      <c r="E11652" s="243">
        <v>1854.7469000000001</v>
      </c>
      <c r="F11652" s="168">
        <f t="shared" si="200"/>
        <v>1854.7469000000001</v>
      </c>
    </row>
    <row r="11653" spans="1:6" s="45" customFormat="1" ht="14.25">
      <c r="A11653" s="31" t="s">
        <v>182</v>
      </c>
      <c r="B11653" s="21" t="s">
        <v>1878</v>
      </c>
      <c r="C11653" s="32" t="s">
        <v>12439</v>
      </c>
      <c r="D11653" s="33" t="s">
        <v>21</v>
      </c>
      <c r="E11653" s="243">
        <v>2056.5345000000002</v>
      </c>
      <c r="F11653" s="168">
        <f t="shared" si="200"/>
        <v>2056.5345000000002</v>
      </c>
    </row>
    <row r="11654" spans="1:6" s="45" customFormat="1" ht="14.25">
      <c r="A11654" s="31" t="s">
        <v>183</v>
      </c>
      <c r="B11654" s="21" t="s">
        <v>1878</v>
      </c>
      <c r="C11654" s="32" t="s">
        <v>12440</v>
      </c>
      <c r="D11654" s="33" t="s">
        <v>20</v>
      </c>
      <c r="E11654" s="243">
        <v>2977.9535999999998</v>
      </c>
      <c r="F11654" s="168">
        <f t="shared" si="200"/>
        <v>2977.9535999999998</v>
      </c>
    </row>
    <row r="11655" spans="1:6" s="45" customFormat="1" ht="14.25">
      <c r="A11655" s="31" t="s">
        <v>184</v>
      </c>
      <c r="B11655" s="21" t="s">
        <v>1878</v>
      </c>
      <c r="C11655" s="32" t="s">
        <v>12441</v>
      </c>
      <c r="D11655" s="33" t="s">
        <v>20</v>
      </c>
      <c r="E11655" s="243">
        <v>3917.8843000000002</v>
      </c>
      <c r="F11655" s="168">
        <f t="shared" si="200"/>
        <v>3917.8843000000002</v>
      </c>
    </row>
    <row r="11656" spans="1:6" s="45" customFormat="1" ht="14.25">
      <c r="A11656" s="31" t="s">
        <v>185</v>
      </c>
      <c r="B11656" s="21" t="s">
        <v>1878</v>
      </c>
      <c r="C11656" s="32" t="s">
        <v>12442</v>
      </c>
      <c r="D11656" s="33" t="s">
        <v>20</v>
      </c>
      <c r="E11656" s="243">
        <v>83.639899999999997</v>
      </c>
      <c r="F11656" s="168">
        <f t="shared" si="200"/>
        <v>83.639899999999997</v>
      </c>
    </row>
    <row r="11657" spans="1:6" s="45" customFormat="1" ht="14.25">
      <c r="A11657" s="31" t="s">
        <v>186</v>
      </c>
      <c r="B11657" s="21" t="s">
        <v>1878</v>
      </c>
      <c r="C11657" s="32" t="s">
        <v>12443</v>
      </c>
      <c r="D11657" s="33" t="s">
        <v>20</v>
      </c>
      <c r="E11657" s="243">
        <v>160.84520000000001</v>
      </c>
      <c r="F11657" s="168">
        <f t="shared" si="200"/>
        <v>160.84520000000001</v>
      </c>
    </row>
    <row r="11658" spans="1:6" s="45" customFormat="1" ht="14.25">
      <c r="A11658" s="31" t="s">
        <v>187</v>
      </c>
      <c r="B11658" s="21" t="s">
        <v>1878</v>
      </c>
      <c r="C11658" s="32" t="s">
        <v>12444</v>
      </c>
      <c r="D11658" s="33" t="s">
        <v>20</v>
      </c>
      <c r="E11658" s="243">
        <v>230.85599999999999</v>
      </c>
      <c r="F11658" s="168">
        <f t="shared" si="200"/>
        <v>230.85599999999999</v>
      </c>
    </row>
    <row r="11659" spans="1:6" s="45" customFormat="1" ht="14.25">
      <c r="A11659" s="31" t="s">
        <v>188</v>
      </c>
      <c r="B11659" s="21" t="s">
        <v>1878</v>
      </c>
      <c r="C11659" s="32" t="s">
        <v>12445</v>
      </c>
      <c r="D11659" s="33" t="s">
        <v>20</v>
      </c>
      <c r="E11659" s="243">
        <v>308.10980000000001</v>
      </c>
      <c r="F11659" s="168">
        <f t="shared" si="200"/>
        <v>308.10980000000001</v>
      </c>
    </row>
    <row r="11660" spans="1:6" s="45" customFormat="1" ht="14.25">
      <c r="A11660" s="31" t="s">
        <v>189</v>
      </c>
      <c r="B11660" s="21" t="s">
        <v>1878</v>
      </c>
      <c r="C11660" s="32" t="s">
        <v>12446</v>
      </c>
      <c r="D11660" s="33" t="s">
        <v>20</v>
      </c>
      <c r="E11660" s="243">
        <v>5.3296999999999999</v>
      </c>
      <c r="F11660" s="168">
        <f t="shared" si="200"/>
        <v>5.3296999999999999</v>
      </c>
    </row>
    <row r="11661" spans="1:6" s="45" customFormat="1" ht="14.25">
      <c r="A11661" s="31" t="s">
        <v>190</v>
      </c>
      <c r="B11661" s="21" t="s">
        <v>1878</v>
      </c>
      <c r="C11661" s="32" t="s">
        <v>12447</v>
      </c>
      <c r="D11661" s="33" t="s">
        <v>20</v>
      </c>
      <c r="E11661" s="243">
        <v>461.33370000000002</v>
      </c>
      <c r="F11661" s="168">
        <f t="shared" si="200"/>
        <v>461.33370000000002</v>
      </c>
    </row>
    <row r="11662" spans="1:6" s="45" customFormat="1" ht="14.25">
      <c r="A11662" s="31" t="s">
        <v>191</v>
      </c>
      <c r="B11662" s="21" t="s">
        <v>1878</v>
      </c>
      <c r="C11662" s="32" t="s">
        <v>12448</v>
      </c>
      <c r="D11662" s="33" t="s">
        <v>20</v>
      </c>
      <c r="E11662" s="243">
        <v>558.6961</v>
      </c>
      <c r="F11662" s="168">
        <f t="shared" si="200"/>
        <v>558.6961</v>
      </c>
    </row>
    <row r="11663" spans="1:6" s="45" customFormat="1" ht="14.25">
      <c r="A11663" s="31" t="s">
        <v>192</v>
      </c>
      <c r="B11663" s="21" t="s">
        <v>1878</v>
      </c>
      <c r="C11663" s="32" t="s">
        <v>12449</v>
      </c>
      <c r="D11663" s="33" t="s">
        <v>21</v>
      </c>
      <c r="E11663" s="243">
        <v>58.409399999999998</v>
      </c>
      <c r="F11663" s="168">
        <f t="shared" si="200"/>
        <v>58.409399999999998</v>
      </c>
    </row>
    <row r="11664" spans="1:6" s="45" customFormat="1" ht="14.25">
      <c r="A11664" s="31" t="s">
        <v>193</v>
      </c>
      <c r="B11664" s="21" t="s">
        <v>1878</v>
      </c>
      <c r="C11664" s="32" t="s">
        <v>12450</v>
      </c>
      <c r="D11664" s="33" t="s">
        <v>21</v>
      </c>
      <c r="E11664" s="243">
        <v>7.1277999999999997</v>
      </c>
      <c r="F11664" s="168">
        <f t="shared" si="200"/>
        <v>7.1277999999999997</v>
      </c>
    </row>
    <row r="11665" spans="1:6" s="45" customFormat="1" ht="14.25">
      <c r="A11665" s="31" t="s">
        <v>194</v>
      </c>
      <c r="B11665" s="21" t="s">
        <v>1878</v>
      </c>
      <c r="C11665" s="32" t="s">
        <v>12451</v>
      </c>
      <c r="D11665" s="33" t="s">
        <v>20</v>
      </c>
      <c r="E11665" s="243">
        <v>3.1758999999999999</v>
      </c>
      <c r="F11665" s="168">
        <f t="shared" si="200"/>
        <v>3.1758999999999999</v>
      </c>
    </row>
    <row r="11666" spans="1:6" s="45" customFormat="1" ht="14.25">
      <c r="A11666" s="31" t="s">
        <v>195</v>
      </c>
      <c r="B11666" s="21" t="s">
        <v>1878</v>
      </c>
      <c r="C11666" s="32" t="s">
        <v>12452</v>
      </c>
      <c r="D11666" s="33" t="s">
        <v>21</v>
      </c>
      <c r="E11666" s="243">
        <v>12.477399999999999</v>
      </c>
      <c r="F11666" s="168">
        <f t="shared" si="200"/>
        <v>12.477399999999999</v>
      </c>
    </row>
    <row r="11667" spans="1:6" s="45" customFormat="1" ht="14.25">
      <c r="A11667" s="31" t="s">
        <v>196</v>
      </c>
      <c r="B11667" s="21" t="s">
        <v>1878</v>
      </c>
      <c r="C11667" s="32" t="s">
        <v>12453</v>
      </c>
      <c r="D11667" s="33" t="s">
        <v>21</v>
      </c>
      <c r="E11667" s="243">
        <v>31.5</v>
      </c>
      <c r="F11667" s="168">
        <f t="shared" si="200"/>
        <v>31.5</v>
      </c>
    </row>
    <row r="11668" spans="1:6" s="45" customFormat="1" ht="14.25">
      <c r="A11668" s="31" t="s">
        <v>197</v>
      </c>
      <c r="B11668" s="21" t="s">
        <v>1878</v>
      </c>
      <c r="C11668" s="32" t="s">
        <v>12454</v>
      </c>
      <c r="D11668" s="33" t="s">
        <v>45</v>
      </c>
      <c r="E11668" s="243">
        <v>11.9253</v>
      </c>
      <c r="F11668" s="168">
        <f t="shared" si="200"/>
        <v>11.9253</v>
      </c>
    </row>
    <row r="11669" spans="1:6" s="45" customFormat="1" ht="14.25">
      <c r="A11669" s="31" t="s">
        <v>198</v>
      </c>
      <c r="B11669" s="21" t="s">
        <v>1878</v>
      </c>
      <c r="C11669" s="32" t="s">
        <v>12455</v>
      </c>
      <c r="D11669" s="33" t="s">
        <v>20</v>
      </c>
      <c r="E11669" s="243">
        <v>0.20300000000000001</v>
      </c>
      <c r="F11669" s="168">
        <f t="shared" si="200"/>
        <v>0.20300000000000001</v>
      </c>
    </row>
    <row r="11670" spans="1:6" s="45" customFormat="1" ht="14.25">
      <c r="A11670" s="31" t="s">
        <v>199</v>
      </c>
      <c r="B11670" s="21" t="s">
        <v>1878</v>
      </c>
      <c r="C11670" s="32" t="s">
        <v>12456</v>
      </c>
      <c r="D11670" s="33" t="s">
        <v>20</v>
      </c>
      <c r="E11670" s="243">
        <v>69.261600000000001</v>
      </c>
      <c r="F11670" s="168">
        <f t="shared" si="200"/>
        <v>69.261600000000001</v>
      </c>
    </row>
    <row r="11671" spans="1:6" s="45" customFormat="1" ht="14.25">
      <c r="A11671" s="31" t="s">
        <v>200</v>
      </c>
      <c r="B11671" s="21" t="s">
        <v>1878</v>
      </c>
      <c r="C11671" s="32" t="s">
        <v>12457</v>
      </c>
      <c r="D11671" s="33" t="s">
        <v>20</v>
      </c>
      <c r="E11671" s="243">
        <v>93.462000000000003</v>
      </c>
      <c r="F11671" s="168">
        <f t="shared" si="200"/>
        <v>93.462000000000003</v>
      </c>
    </row>
    <row r="11672" spans="1:6" s="45" customFormat="1" ht="14.25">
      <c r="A11672" s="31" t="s">
        <v>201</v>
      </c>
      <c r="B11672" s="21" t="s">
        <v>1878</v>
      </c>
      <c r="C11672" s="32" t="s">
        <v>12458</v>
      </c>
      <c r="D11672" s="33" t="s">
        <v>20</v>
      </c>
      <c r="E11672" s="243">
        <v>209.77350000000001</v>
      </c>
      <c r="F11672" s="168">
        <f t="shared" si="200"/>
        <v>209.77350000000001</v>
      </c>
    </row>
    <row r="11673" spans="1:6" s="45" customFormat="1" ht="14.25">
      <c r="A11673" s="31" t="s">
        <v>202</v>
      </c>
      <c r="B11673" s="21" t="s">
        <v>1878</v>
      </c>
      <c r="C11673" s="32" t="s">
        <v>12459</v>
      </c>
      <c r="D11673" s="33" t="s">
        <v>20</v>
      </c>
      <c r="E11673" s="243">
        <v>261.58460000000002</v>
      </c>
      <c r="F11673" s="168">
        <f t="shared" si="200"/>
        <v>261.58460000000002</v>
      </c>
    </row>
    <row r="11674" spans="1:6" s="45" customFormat="1" ht="14.25">
      <c r="A11674" s="31" t="s">
        <v>203</v>
      </c>
      <c r="B11674" s="21" t="s">
        <v>1878</v>
      </c>
      <c r="C11674" s="32" t="s">
        <v>12460</v>
      </c>
      <c r="D11674" s="33" t="s">
        <v>20</v>
      </c>
      <c r="E11674" s="243">
        <v>372.24439999999998</v>
      </c>
      <c r="F11674" s="168">
        <f t="shared" si="200"/>
        <v>372.24439999999998</v>
      </c>
    </row>
    <row r="11675" spans="1:6" s="45" customFormat="1" ht="14.25">
      <c r="A11675" s="31" t="s">
        <v>204</v>
      </c>
      <c r="B11675" s="21" t="s">
        <v>1878</v>
      </c>
      <c r="C11675" s="32" t="s">
        <v>2478</v>
      </c>
      <c r="D11675" s="33" t="s">
        <v>44</v>
      </c>
      <c r="E11675" s="243">
        <v>153.4992</v>
      </c>
      <c r="F11675" s="168">
        <f t="shared" si="200"/>
        <v>153.4992</v>
      </c>
    </row>
    <row r="11676" spans="1:6" s="45" customFormat="1" ht="14.25">
      <c r="A11676" s="31" t="s">
        <v>205</v>
      </c>
      <c r="B11676" s="21" t="s">
        <v>1878</v>
      </c>
      <c r="C11676" s="32" t="s">
        <v>2480</v>
      </c>
      <c r="D11676" s="33" t="s">
        <v>44</v>
      </c>
      <c r="E11676" s="243">
        <v>147.3477</v>
      </c>
      <c r="F11676" s="168">
        <f t="shared" si="200"/>
        <v>147.3477</v>
      </c>
    </row>
    <row r="11677" spans="1:6" s="45" customFormat="1" ht="14.25">
      <c r="A11677" s="31" t="s">
        <v>206</v>
      </c>
      <c r="B11677" s="21" t="s">
        <v>1878</v>
      </c>
      <c r="C11677" s="32" t="s">
        <v>3999</v>
      </c>
      <c r="D11677" s="33" t="s">
        <v>44</v>
      </c>
      <c r="E11677" s="243">
        <v>144.51820000000001</v>
      </c>
      <c r="F11677" s="168">
        <f t="shared" si="200"/>
        <v>144.51820000000001</v>
      </c>
    </row>
    <row r="11678" spans="1:6" s="45" customFormat="1" ht="14.25">
      <c r="A11678" s="31" t="s">
        <v>207</v>
      </c>
      <c r="B11678" s="21" t="s">
        <v>1878</v>
      </c>
      <c r="C11678" s="32" t="s">
        <v>12461</v>
      </c>
      <c r="D11678" s="33" t="s">
        <v>44</v>
      </c>
      <c r="E11678" s="243">
        <v>14.0702</v>
      </c>
      <c r="F11678" s="168">
        <f t="shared" si="200"/>
        <v>14.0702</v>
      </c>
    </row>
    <row r="11679" spans="1:6" s="45" customFormat="1" ht="14.25">
      <c r="A11679" s="31" t="s">
        <v>208</v>
      </c>
      <c r="B11679" s="21" t="s">
        <v>1878</v>
      </c>
      <c r="C11679" s="32" t="s">
        <v>12462</v>
      </c>
      <c r="D11679" s="33" t="s">
        <v>20</v>
      </c>
      <c r="E11679" s="243">
        <v>0.39560000000000001</v>
      </c>
      <c r="F11679" s="168">
        <f t="shared" ref="F11679:F11710" si="201">E11679*$F$11535</f>
        <v>0.39560000000000001</v>
      </c>
    </row>
    <row r="11680" spans="1:6" s="45" customFormat="1" ht="14.25">
      <c r="A11680" s="31" t="s">
        <v>209</v>
      </c>
      <c r="B11680" s="21" t="s">
        <v>1878</v>
      </c>
      <c r="C11680" s="32" t="s">
        <v>12463</v>
      </c>
      <c r="D11680" s="33" t="s">
        <v>20</v>
      </c>
      <c r="E11680" s="243">
        <v>318.77229999999997</v>
      </c>
      <c r="F11680" s="168">
        <f t="shared" si="201"/>
        <v>318.77229999999997</v>
      </c>
    </row>
    <row r="11681" spans="1:6" s="45" customFormat="1" ht="14.25">
      <c r="A11681" s="31" t="s">
        <v>210</v>
      </c>
      <c r="B11681" s="21" t="s">
        <v>1878</v>
      </c>
      <c r="C11681" s="32" t="s">
        <v>12464</v>
      </c>
      <c r="D11681" s="33" t="s">
        <v>20</v>
      </c>
      <c r="E11681" s="243">
        <v>803.18389999999999</v>
      </c>
      <c r="F11681" s="168">
        <f t="shared" si="201"/>
        <v>803.18389999999999</v>
      </c>
    </row>
    <row r="11682" spans="1:6" s="45" customFormat="1" ht="14.25">
      <c r="A11682" s="31" t="s">
        <v>211</v>
      </c>
      <c r="B11682" s="21" t="s">
        <v>1878</v>
      </c>
      <c r="C11682" s="32" t="s">
        <v>12465</v>
      </c>
      <c r="D11682" s="33" t="s">
        <v>20</v>
      </c>
      <c r="E11682" s="243">
        <v>737.60080000000005</v>
      </c>
      <c r="F11682" s="168">
        <f t="shared" si="201"/>
        <v>737.60080000000005</v>
      </c>
    </row>
    <row r="11683" spans="1:6" s="45" customFormat="1" ht="14.25">
      <c r="A11683" s="31" t="s">
        <v>212</v>
      </c>
      <c r="B11683" s="21" t="s">
        <v>1878</v>
      </c>
      <c r="C11683" s="32" t="s">
        <v>12466</v>
      </c>
      <c r="D11683" s="33" t="s">
        <v>213</v>
      </c>
      <c r="E11683" s="243">
        <v>1712.19</v>
      </c>
      <c r="F11683" s="168">
        <f t="shared" si="201"/>
        <v>1712.19</v>
      </c>
    </row>
    <row r="11684" spans="1:6" s="45" customFormat="1" ht="14.25">
      <c r="A11684" s="31" t="s">
        <v>214</v>
      </c>
      <c r="B11684" s="21" t="s">
        <v>1878</v>
      </c>
      <c r="C11684" s="32" t="s">
        <v>12467</v>
      </c>
      <c r="D11684" s="33" t="s">
        <v>23</v>
      </c>
      <c r="E11684" s="243">
        <v>3.9510999999999998</v>
      </c>
      <c r="F11684" s="168">
        <f t="shared" si="201"/>
        <v>3.9510999999999998</v>
      </c>
    </row>
    <row r="11685" spans="1:6" s="45" customFormat="1" ht="14.25">
      <c r="A11685" s="31" t="s">
        <v>215</v>
      </c>
      <c r="B11685" s="21" t="s">
        <v>1878</v>
      </c>
      <c r="C11685" s="32" t="s">
        <v>12468</v>
      </c>
      <c r="D11685" s="33" t="s">
        <v>23</v>
      </c>
      <c r="E11685" s="243">
        <v>3.2841999999999998</v>
      </c>
      <c r="F11685" s="168">
        <f t="shared" si="201"/>
        <v>3.2841999999999998</v>
      </c>
    </row>
    <row r="11686" spans="1:6" s="45" customFormat="1" ht="14.25">
      <c r="A11686" s="31" t="s">
        <v>216</v>
      </c>
      <c r="B11686" s="21" t="s">
        <v>1878</v>
      </c>
      <c r="C11686" s="32" t="s">
        <v>12469</v>
      </c>
      <c r="D11686" s="33" t="s">
        <v>23</v>
      </c>
      <c r="E11686" s="243">
        <v>0.15479999999999999</v>
      </c>
      <c r="F11686" s="168">
        <f t="shared" si="201"/>
        <v>0.15479999999999999</v>
      </c>
    </row>
    <row r="11687" spans="1:6" s="45" customFormat="1" ht="14.25">
      <c r="A11687" s="31" t="s">
        <v>217</v>
      </c>
      <c r="B11687" s="21" t="s">
        <v>1878</v>
      </c>
      <c r="C11687" s="32" t="s">
        <v>12470</v>
      </c>
      <c r="D11687" s="33" t="s">
        <v>23</v>
      </c>
      <c r="E11687" s="243">
        <v>27.147099999999998</v>
      </c>
      <c r="F11687" s="168">
        <f t="shared" si="201"/>
        <v>27.147099999999998</v>
      </c>
    </row>
    <row r="11688" spans="1:6" s="45" customFormat="1" ht="14.25">
      <c r="A11688" s="31" t="s">
        <v>218</v>
      </c>
      <c r="B11688" s="21" t="s">
        <v>1878</v>
      </c>
      <c r="C11688" s="32" t="s">
        <v>12471</v>
      </c>
      <c r="D11688" s="33" t="s">
        <v>20</v>
      </c>
      <c r="E11688" s="243">
        <v>65.5</v>
      </c>
      <c r="F11688" s="168">
        <f t="shared" si="201"/>
        <v>65.5</v>
      </c>
    </row>
    <row r="11689" spans="1:6" s="45" customFormat="1" ht="14.25">
      <c r="A11689" s="31" t="s">
        <v>219</v>
      </c>
      <c r="B11689" s="21" t="s">
        <v>1878</v>
      </c>
      <c r="C11689" s="32" t="s">
        <v>12472</v>
      </c>
      <c r="D11689" s="33" t="s">
        <v>23</v>
      </c>
      <c r="E11689" s="243">
        <v>0.25369999999999998</v>
      </c>
      <c r="F11689" s="168">
        <f t="shared" si="201"/>
        <v>0.25369999999999998</v>
      </c>
    </row>
    <row r="11690" spans="1:6" s="45" customFormat="1" ht="14.25">
      <c r="A11690" s="31" t="s">
        <v>220</v>
      </c>
      <c r="B11690" s="21" t="s">
        <v>1878</v>
      </c>
      <c r="C11690" s="32" t="s">
        <v>12473</v>
      </c>
      <c r="D11690" s="33" t="s">
        <v>45</v>
      </c>
      <c r="E11690" s="243">
        <v>202.52119999999999</v>
      </c>
      <c r="F11690" s="168">
        <f t="shared" si="201"/>
        <v>202.52119999999999</v>
      </c>
    </row>
    <row r="11691" spans="1:6" s="45" customFormat="1" ht="14.25">
      <c r="A11691" s="31" t="s">
        <v>221</v>
      </c>
      <c r="B11691" s="21" t="s">
        <v>1878</v>
      </c>
      <c r="C11691" s="32" t="s">
        <v>12474</v>
      </c>
      <c r="D11691" s="33" t="s">
        <v>20</v>
      </c>
      <c r="E11691" s="243">
        <v>625.75109999999995</v>
      </c>
      <c r="F11691" s="168">
        <f t="shared" si="201"/>
        <v>625.75109999999995</v>
      </c>
    </row>
    <row r="11692" spans="1:6" s="45" customFormat="1" ht="14.25">
      <c r="A11692" s="31" t="s">
        <v>222</v>
      </c>
      <c r="B11692" s="21" t="s">
        <v>1878</v>
      </c>
      <c r="C11692" s="32" t="s">
        <v>12475</v>
      </c>
      <c r="D11692" s="33" t="s">
        <v>20</v>
      </c>
      <c r="E11692" s="243">
        <v>963.83889999999997</v>
      </c>
      <c r="F11692" s="168">
        <f t="shared" si="201"/>
        <v>963.83889999999997</v>
      </c>
    </row>
    <row r="11693" spans="1:6" s="45" customFormat="1" ht="14.25">
      <c r="A11693" s="31" t="s">
        <v>223</v>
      </c>
      <c r="B11693" s="21" t="s">
        <v>1878</v>
      </c>
      <c r="C11693" s="32" t="s">
        <v>12476</v>
      </c>
      <c r="D11693" s="33" t="s">
        <v>20</v>
      </c>
      <c r="E11693" s="243">
        <v>791.17510000000004</v>
      </c>
      <c r="F11693" s="168">
        <f t="shared" si="201"/>
        <v>791.17510000000004</v>
      </c>
    </row>
    <row r="11694" spans="1:6" s="45" customFormat="1" ht="14.25">
      <c r="A11694" s="31" t="s">
        <v>224</v>
      </c>
      <c r="B11694" s="21" t="s">
        <v>1878</v>
      </c>
      <c r="C11694" s="32" t="s">
        <v>12477</v>
      </c>
      <c r="D11694" s="33" t="s">
        <v>20</v>
      </c>
      <c r="E11694" s="243">
        <v>1106.7009</v>
      </c>
      <c r="F11694" s="168">
        <f t="shared" si="201"/>
        <v>1106.7009</v>
      </c>
    </row>
    <row r="11695" spans="1:6" s="45" customFormat="1" ht="14.25">
      <c r="A11695" s="31" t="s">
        <v>225</v>
      </c>
      <c r="B11695" s="21" t="s">
        <v>1878</v>
      </c>
      <c r="C11695" s="32" t="s">
        <v>12478</v>
      </c>
      <c r="D11695" s="33" t="s">
        <v>44</v>
      </c>
      <c r="E11695" s="243">
        <v>579.40750000000003</v>
      </c>
      <c r="F11695" s="168">
        <f t="shared" si="201"/>
        <v>579.40750000000003</v>
      </c>
    </row>
    <row r="11696" spans="1:6" s="45" customFormat="1" ht="14.25">
      <c r="A11696" s="31" t="s">
        <v>226</v>
      </c>
      <c r="B11696" s="21" t="s">
        <v>1878</v>
      </c>
      <c r="C11696" s="32" t="s">
        <v>12479</v>
      </c>
      <c r="D11696" s="33" t="s">
        <v>45</v>
      </c>
      <c r="E11696" s="243">
        <v>216.85059999999999</v>
      </c>
      <c r="F11696" s="168">
        <f t="shared" si="201"/>
        <v>216.85059999999999</v>
      </c>
    </row>
    <row r="11697" spans="1:6" s="45" customFormat="1" ht="14.25">
      <c r="A11697" s="31" t="s">
        <v>227</v>
      </c>
      <c r="B11697" s="21" t="s">
        <v>1878</v>
      </c>
      <c r="C11697" s="32" t="s">
        <v>12480</v>
      </c>
      <c r="D11697" s="33" t="s">
        <v>45</v>
      </c>
      <c r="E11697" s="243">
        <v>249.8184</v>
      </c>
      <c r="F11697" s="168">
        <f t="shared" si="201"/>
        <v>249.8184</v>
      </c>
    </row>
    <row r="11698" spans="1:6" s="45" customFormat="1" ht="14.25">
      <c r="A11698" s="31" t="s">
        <v>228</v>
      </c>
      <c r="B11698" s="21" t="s">
        <v>1878</v>
      </c>
      <c r="C11698" s="32" t="s">
        <v>12481</v>
      </c>
      <c r="D11698" s="33" t="s">
        <v>49</v>
      </c>
      <c r="E11698" s="243">
        <v>0.88419999999999999</v>
      </c>
      <c r="F11698" s="168">
        <f t="shared" si="201"/>
        <v>0.88419999999999999</v>
      </c>
    </row>
    <row r="11699" spans="1:6" s="45" customFormat="1" ht="14.25">
      <c r="A11699" s="31" t="s">
        <v>229</v>
      </c>
      <c r="B11699" s="21" t="s">
        <v>1878</v>
      </c>
      <c r="C11699" s="32" t="s">
        <v>12482</v>
      </c>
      <c r="D11699" s="33" t="s">
        <v>21</v>
      </c>
      <c r="E11699" s="243">
        <v>14.6768</v>
      </c>
      <c r="F11699" s="168">
        <f t="shared" si="201"/>
        <v>14.6768</v>
      </c>
    </row>
    <row r="11700" spans="1:6" s="45" customFormat="1" ht="14.25">
      <c r="A11700" s="31" t="s">
        <v>230</v>
      </c>
      <c r="B11700" s="21" t="s">
        <v>1878</v>
      </c>
      <c r="C11700" s="32" t="s">
        <v>12483</v>
      </c>
      <c r="D11700" s="33" t="s">
        <v>44</v>
      </c>
      <c r="E11700" s="243">
        <v>42.841700000000003</v>
      </c>
      <c r="F11700" s="168">
        <f t="shared" si="201"/>
        <v>42.841700000000003</v>
      </c>
    </row>
    <row r="11701" spans="1:6" s="45" customFormat="1" ht="14.25">
      <c r="A11701" s="31" t="s">
        <v>231</v>
      </c>
      <c r="B11701" s="21" t="s">
        <v>1878</v>
      </c>
      <c r="C11701" s="32" t="s">
        <v>12484</v>
      </c>
      <c r="D11701" s="33" t="s">
        <v>27</v>
      </c>
      <c r="E11701" s="243">
        <v>77.709199999999996</v>
      </c>
      <c r="F11701" s="168">
        <f t="shared" si="201"/>
        <v>77.709199999999996</v>
      </c>
    </row>
    <row r="11702" spans="1:6" s="45" customFormat="1" ht="14.25">
      <c r="A11702" s="31" t="s">
        <v>232</v>
      </c>
      <c r="B11702" s="21" t="s">
        <v>1878</v>
      </c>
      <c r="C11702" s="32" t="s">
        <v>12485</v>
      </c>
      <c r="D11702" s="33" t="s">
        <v>27</v>
      </c>
      <c r="E11702" s="243">
        <v>31.259499999999999</v>
      </c>
      <c r="F11702" s="168">
        <f t="shared" si="201"/>
        <v>31.259499999999999</v>
      </c>
    </row>
    <row r="11703" spans="1:6" s="45" customFormat="1" ht="14.25">
      <c r="A11703" s="31" t="s">
        <v>233</v>
      </c>
      <c r="B11703" s="21" t="s">
        <v>1878</v>
      </c>
      <c r="C11703" s="32" t="s">
        <v>12486</v>
      </c>
      <c r="D11703" s="33" t="s">
        <v>21</v>
      </c>
      <c r="E11703" s="243">
        <v>4.7480000000000002</v>
      </c>
      <c r="F11703" s="168">
        <f t="shared" si="201"/>
        <v>4.7480000000000002</v>
      </c>
    </row>
    <row r="11704" spans="1:6" s="45" customFormat="1" ht="14.25">
      <c r="A11704" s="31" t="s">
        <v>234</v>
      </c>
      <c r="B11704" s="21" t="s">
        <v>1878</v>
      </c>
      <c r="C11704" s="32" t="s">
        <v>12487</v>
      </c>
      <c r="D11704" s="33" t="s">
        <v>20</v>
      </c>
      <c r="E11704" s="243">
        <v>25695.481100000001</v>
      </c>
      <c r="F11704" s="168">
        <f t="shared" si="201"/>
        <v>25695.481100000001</v>
      </c>
    </row>
    <row r="11705" spans="1:6" s="45" customFormat="1" ht="14.25">
      <c r="A11705" s="31" t="s">
        <v>235</v>
      </c>
      <c r="B11705" s="21" t="s">
        <v>1878</v>
      </c>
      <c r="C11705" s="32" t="s">
        <v>12488</v>
      </c>
      <c r="D11705" s="33" t="s">
        <v>20</v>
      </c>
      <c r="E11705" s="243">
        <v>19636.618600000002</v>
      </c>
      <c r="F11705" s="168">
        <f t="shared" si="201"/>
        <v>19636.618600000002</v>
      </c>
    </row>
    <row r="11706" spans="1:6" s="45" customFormat="1" ht="14.25">
      <c r="A11706" s="31" t="s">
        <v>236</v>
      </c>
      <c r="B11706" s="21" t="s">
        <v>1878</v>
      </c>
      <c r="C11706" s="32" t="s">
        <v>12489</v>
      </c>
      <c r="D11706" s="33" t="s">
        <v>21</v>
      </c>
      <c r="E11706" s="243">
        <v>152.88149999999999</v>
      </c>
      <c r="F11706" s="168">
        <f t="shared" si="201"/>
        <v>152.88149999999999</v>
      </c>
    </row>
    <row r="11707" spans="1:6" s="45" customFormat="1" ht="14.25">
      <c r="A11707" s="31" t="s">
        <v>237</v>
      </c>
      <c r="B11707" s="21" t="s">
        <v>1878</v>
      </c>
      <c r="C11707" s="32" t="s">
        <v>12490</v>
      </c>
      <c r="D11707" s="33" t="s">
        <v>20</v>
      </c>
      <c r="E11707" s="243">
        <v>3884.3649999999998</v>
      </c>
      <c r="F11707" s="168">
        <f t="shared" si="201"/>
        <v>3884.3649999999998</v>
      </c>
    </row>
    <row r="11708" spans="1:6" s="45" customFormat="1" ht="14.25">
      <c r="A11708" s="31" t="s">
        <v>238</v>
      </c>
      <c r="B11708" s="21" t="s">
        <v>1878</v>
      </c>
      <c r="C11708" s="32" t="s">
        <v>12491</v>
      </c>
      <c r="D11708" s="33" t="s">
        <v>20</v>
      </c>
      <c r="E11708" s="243">
        <v>2926.0165000000002</v>
      </c>
      <c r="F11708" s="168">
        <f t="shared" si="201"/>
        <v>2926.0165000000002</v>
      </c>
    </row>
    <row r="11709" spans="1:6" s="45" customFormat="1" ht="14.25">
      <c r="A11709" s="31" t="s">
        <v>239</v>
      </c>
      <c r="B11709" s="21" t="s">
        <v>1878</v>
      </c>
      <c r="C11709" s="32" t="s">
        <v>12492</v>
      </c>
      <c r="D11709" s="33" t="s">
        <v>21</v>
      </c>
      <c r="E11709" s="243">
        <v>36.049900000000001</v>
      </c>
      <c r="F11709" s="168">
        <f t="shared" si="201"/>
        <v>36.049900000000001</v>
      </c>
    </row>
    <row r="11710" spans="1:6" s="45" customFormat="1" ht="14.25">
      <c r="A11710" s="31" t="s">
        <v>240</v>
      </c>
      <c r="B11710" s="21" t="s">
        <v>1878</v>
      </c>
      <c r="C11710" s="32" t="s">
        <v>12493</v>
      </c>
      <c r="D11710" s="33" t="s">
        <v>21</v>
      </c>
      <c r="E11710" s="243">
        <v>9.8078000000000003</v>
      </c>
      <c r="F11710" s="168">
        <f t="shared" si="201"/>
        <v>9.8078000000000003</v>
      </c>
    </row>
    <row r="11711" spans="1:6" s="45" customFormat="1" ht="14.25">
      <c r="A11711" s="31" t="s">
        <v>241</v>
      </c>
      <c r="B11711" s="21" t="s">
        <v>1878</v>
      </c>
      <c r="C11711" s="32" t="s">
        <v>12494</v>
      </c>
      <c r="D11711" s="33" t="s">
        <v>21</v>
      </c>
      <c r="E11711" s="243">
        <v>8.5592000000000006</v>
      </c>
      <c r="F11711" s="168">
        <f t="shared" ref="F11711:F11742" si="202">E11711*$F$11535</f>
        <v>8.5592000000000006</v>
      </c>
    </row>
    <row r="11712" spans="1:6" s="45" customFormat="1" ht="14.25">
      <c r="A11712" s="31" t="s">
        <v>242</v>
      </c>
      <c r="B11712" s="21" t="s">
        <v>1878</v>
      </c>
      <c r="C11712" s="32" t="s">
        <v>12495</v>
      </c>
      <c r="D11712" s="33" t="s">
        <v>21</v>
      </c>
      <c r="E11712" s="243">
        <v>14.9666</v>
      </c>
      <c r="F11712" s="168">
        <f t="shared" si="202"/>
        <v>14.9666</v>
      </c>
    </row>
    <row r="11713" spans="1:6" s="45" customFormat="1" ht="14.25">
      <c r="A11713" s="31" t="s">
        <v>243</v>
      </c>
      <c r="B11713" s="21" t="s">
        <v>1878</v>
      </c>
      <c r="C11713" s="32" t="s">
        <v>12496</v>
      </c>
      <c r="D11713" s="33" t="s">
        <v>21</v>
      </c>
      <c r="E11713" s="243">
        <v>7.0415999999999999</v>
      </c>
      <c r="F11713" s="168">
        <f t="shared" si="202"/>
        <v>7.0415999999999999</v>
      </c>
    </row>
    <row r="11714" spans="1:6" s="45" customFormat="1" ht="14.25">
      <c r="A11714" s="31" t="s">
        <v>244</v>
      </c>
      <c r="B11714" s="21" t="s">
        <v>1878</v>
      </c>
      <c r="C11714" s="32" t="s">
        <v>12497</v>
      </c>
      <c r="D11714" s="33" t="s">
        <v>21</v>
      </c>
      <c r="E11714" s="243">
        <v>4.5833000000000004</v>
      </c>
      <c r="F11714" s="168">
        <f t="shared" si="202"/>
        <v>4.5833000000000004</v>
      </c>
    </row>
    <row r="11715" spans="1:6" s="45" customFormat="1" ht="14.25">
      <c r="A11715" s="31" t="s">
        <v>245</v>
      </c>
      <c r="B11715" s="21" t="s">
        <v>1878</v>
      </c>
      <c r="C11715" s="32" t="s">
        <v>12498</v>
      </c>
      <c r="D11715" s="33" t="s">
        <v>20</v>
      </c>
      <c r="E11715" s="243">
        <v>69309.270799999998</v>
      </c>
      <c r="F11715" s="168">
        <f t="shared" si="202"/>
        <v>69309.270799999998</v>
      </c>
    </row>
    <row r="11716" spans="1:6" s="45" customFormat="1" ht="14.25">
      <c r="A11716" s="31" t="s">
        <v>246</v>
      </c>
      <c r="B11716" s="21" t="s">
        <v>1878</v>
      </c>
      <c r="C11716" s="32" t="s">
        <v>12499</v>
      </c>
      <c r="D11716" s="33" t="s">
        <v>20</v>
      </c>
      <c r="E11716" s="243">
        <v>54292.39</v>
      </c>
      <c r="F11716" s="168">
        <f t="shared" si="202"/>
        <v>54292.39</v>
      </c>
    </row>
    <row r="11717" spans="1:6" s="45" customFormat="1" ht="14.25">
      <c r="A11717" s="31" t="s">
        <v>247</v>
      </c>
      <c r="B11717" s="21" t="s">
        <v>1878</v>
      </c>
      <c r="C11717" s="32" t="s">
        <v>12500</v>
      </c>
      <c r="D11717" s="33" t="s">
        <v>20</v>
      </c>
      <c r="E11717" s="243">
        <v>110357.51360000001</v>
      </c>
      <c r="F11717" s="168">
        <f t="shared" si="202"/>
        <v>110357.51360000001</v>
      </c>
    </row>
    <row r="11718" spans="1:6" s="45" customFormat="1" ht="14.25">
      <c r="A11718" s="31" t="s">
        <v>248</v>
      </c>
      <c r="B11718" s="21" t="s">
        <v>1878</v>
      </c>
      <c r="C11718" s="32" t="s">
        <v>12501</v>
      </c>
      <c r="D11718" s="33" t="s">
        <v>20</v>
      </c>
      <c r="E11718" s="243">
        <v>110906.5466</v>
      </c>
      <c r="F11718" s="168">
        <f t="shared" si="202"/>
        <v>110906.5466</v>
      </c>
    </row>
    <row r="11719" spans="1:6" s="45" customFormat="1" ht="14.25">
      <c r="A11719" s="31" t="s">
        <v>249</v>
      </c>
      <c r="B11719" s="21" t="s">
        <v>1878</v>
      </c>
      <c r="C11719" s="32" t="s">
        <v>12502</v>
      </c>
      <c r="D11719" s="33" t="s">
        <v>20</v>
      </c>
      <c r="E11719" s="243">
        <v>62501.945</v>
      </c>
      <c r="F11719" s="168">
        <f t="shared" si="202"/>
        <v>62501.945</v>
      </c>
    </row>
    <row r="11720" spans="1:6" s="45" customFormat="1" ht="14.25">
      <c r="A11720" s="31" t="s">
        <v>250</v>
      </c>
      <c r="B11720" s="21" t="s">
        <v>1878</v>
      </c>
      <c r="C11720" s="32" t="s">
        <v>12503</v>
      </c>
      <c r="D11720" s="33" t="s">
        <v>20</v>
      </c>
      <c r="E11720" s="243">
        <v>118097.232</v>
      </c>
      <c r="F11720" s="168">
        <f t="shared" si="202"/>
        <v>118097.232</v>
      </c>
    </row>
    <row r="11721" spans="1:6" s="45" customFormat="1" ht="14.25">
      <c r="A11721" s="31" t="s">
        <v>251</v>
      </c>
      <c r="B11721" s="21" t="s">
        <v>1878</v>
      </c>
      <c r="C11721" s="32" t="s">
        <v>12504</v>
      </c>
      <c r="D11721" s="33" t="s">
        <v>20</v>
      </c>
      <c r="E11721" s="243">
        <v>35205.300000000003</v>
      </c>
      <c r="F11721" s="168">
        <f t="shared" si="202"/>
        <v>35205.300000000003</v>
      </c>
    </row>
    <row r="11722" spans="1:6" s="45" customFormat="1" ht="14.25">
      <c r="A11722" s="31" t="s">
        <v>252</v>
      </c>
      <c r="B11722" s="21" t="s">
        <v>1878</v>
      </c>
      <c r="C11722" s="32" t="s">
        <v>12505</v>
      </c>
      <c r="D11722" s="33" t="s">
        <v>21</v>
      </c>
      <c r="E11722" s="243">
        <v>4.0004999999999997</v>
      </c>
      <c r="F11722" s="168">
        <f t="shared" si="202"/>
        <v>4.0004999999999997</v>
      </c>
    </row>
    <row r="11723" spans="1:6" s="45" customFormat="1" ht="14.25">
      <c r="A11723" s="31" t="s">
        <v>253</v>
      </c>
      <c r="B11723" s="21" t="s">
        <v>1878</v>
      </c>
      <c r="C11723" s="32" t="s">
        <v>12506</v>
      </c>
      <c r="D11723" s="33" t="s">
        <v>21</v>
      </c>
      <c r="E11723" s="243">
        <v>3.5834000000000001</v>
      </c>
      <c r="F11723" s="168">
        <f t="shared" si="202"/>
        <v>3.5834000000000001</v>
      </c>
    </row>
    <row r="11724" spans="1:6" s="45" customFormat="1" ht="14.25">
      <c r="A11724" s="31" t="s">
        <v>254</v>
      </c>
      <c r="B11724" s="21" t="s">
        <v>1878</v>
      </c>
      <c r="C11724" s="32" t="s">
        <v>12507</v>
      </c>
      <c r="D11724" s="33" t="s">
        <v>20</v>
      </c>
      <c r="E11724" s="243">
        <v>199.83250000000001</v>
      </c>
      <c r="F11724" s="168">
        <f t="shared" si="202"/>
        <v>199.83250000000001</v>
      </c>
    </row>
    <row r="11725" spans="1:6" s="45" customFormat="1" ht="14.25">
      <c r="A11725" s="31" t="s">
        <v>255</v>
      </c>
      <c r="B11725" s="21" t="s">
        <v>1878</v>
      </c>
      <c r="C11725" s="32" t="s">
        <v>12508</v>
      </c>
      <c r="D11725" s="33" t="s">
        <v>20</v>
      </c>
      <c r="E11725" s="243">
        <v>221.96469999999999</v>
      </c>
      <c r="F11725" s="168">
        <f t="shared" si="202"/>
        <v>221.96469999999999</v>
      </c>
    </row>
    <row r="11726" spans="1:6" s="45" customFormat="1" ht="14.25">
      <c r="A11726" s="31" t="s">
        <v>256</v>
      </c>
      <c r="B11726" s="21" t="s">
        <v>1878</v>
      </c>
      <c r="C11726" s="32" t="s">
        <v>12509</v>
      </c>
      <c r="D11726" s="33" t="s">
        <v>23</v>
      </c>
      <c r="E11726" s="243">
        <v>0.41460000000000002</v>
      </c>
      <c r="F11726" s="168">
        <f t="shared" si="202"/>
        <v>0.41460000000000002</v>
      </c>
    </row>
    <row r="11727" spans="1:6" s="45" customFormat="1" ht="14.25">
      <c r="A11727" s="31" t="s">
        <v>257</v>
      </c>
      <c r="B11727" s="21" t="s">
        <v>1878</v>
      </c>
      <c r="C11727" s="32" t="s">
        <v>12510</v>
      </c>
      <c r="D11727" s="33" t="s">
        <v>23</v>
      </c>
      <c r="E11727" s="243">
        <v>0.64500000000000002</v>
      </c>
      <c r="F11727" s="168">
        <f t="shared" si="202"/>
        <v>0.64500000000000002</v>
      </c>
    </row>
    <row r="11728" spans="1:6" s="45" customFormat="1" ht="14.25">
      <c r="A11728" s="31" t="s">
        <v>258</v>
      </c>
      <c r="B11728" s="21" t="s">
        <v>1878</v>
      </c>
      <c r="C11728" s="32" t="s">
        <v>12511</v>
      </c>
      <c r="D11728" s="33" t="s">
        <v>20</v>
      </c>
      <c r="E11728" s="243">
        <v>344.9273</v>
      </c>
      <c r="F11728" s="168">
        <f t="shared" si="202"/>
        <v>344.9273</v>
      </c>
    </row>
    <row r="11729" spans="1:6" s="45" customFormat="1" ht="14.25">
      <c r="A11729" s="31" t="s">
        <v>259</v>
      </c>
      <c r="B11729" s="21" t="s">
        <v>1878</v>
      </c>
      <c r="C11729" s="32" t="s">
        <v>12512</v>
      </c>
      <c r="D11729" s="33" t="s">
        <v>20</v>
      </c>
      <c r="E11729" s="243">
        <v>1373.0678</v>
      </c>
      <c r="F11729" s="168">
        <f t="shared" si="202"/>
        <v>1373.0678</v>
      </c>
    </row>
    <row r="11730" spans="1:6" s="45" customFormat="1" ht="14.25">
      <c r="A11730" s="31" t="s">
        <v>260</v>
      </c>
      <c r="B11730" s="21" t="s">
        <v>1878</v>
      </c>
      <c r="C11730" s="32" t="s">
        <v>12513</v>
      </c>
      <c r="D11730" s="33" t="s">
        <v>20</v>
      </c>
      <c r="E11730" s="243">
        <v>277.77859999999998</v>
      </c>
      <c r="F11730" s="168">
        <f t="shared" si="202"/>
        <v>277.77859999999998</v>
      </c>
    </row>
    <row r="11731" spans="1:6" s="45" customFormat="1" ht="14.25">
      <c r="A11731" s="31" t="s">
        <v>261</v>
      </c>
      <c r="B11731" s="21" t="s">
        <v>1878</v>
      </c>
      <c r="C11731" s="32" t="s">
        <v>12514</v>
      </c>
      <c r="D11731" s="33" t="s">
        <v>20</v>
      </c>
      <c r="E11731" s="243">
        <v>615.92269999999996</v>
      </c>
      <c r="F11731" s="168">
        <f t="shared" si="202"/>
        <v>615.92269999999996</v>
      </c>
    </row>
    <row r="11732" spans="1:6" s="45" customFormat="1" ht="14.25">
      <c r="A11732" s="31" t="s">
        <v>262</v>
      </c>
      <c r="B11732" s="21" t="s">
        <v>1878</v>
      </c>
      <c r="C11732" s="32" t="s">
        <v>12515</v>
      </c>
      <c r="D11732" s="33" t="s">
        <v>20</v>
      </c>
      <c r="E11732" s="243">
        <v>295.26139999999998</v>
      </c>
      <c r="F11732" s="168">
        <f t="shared" si="202"/>
        <v>295.26139999999998</v>
      </c>
    </row>
    <row r="11733" spans="1:6" s="45" customFormat="1" ht="14.25">
      <c r="A11733" s="31" t="s">
        <v>263</v>
      </c>
      <c r="B11733" s="21" t="s">
        <v>1878</v>
      </c>
      <c r="C11733" s="32" t="s">
        <v>12516</v>
      </c>
      <c r="D11733" s="33" t="s">
        <v>21</v>
      </c>
      <c r="E11733" s="243">
        <v>306.87709999999998</v>
      </c>
      <c r="F11733" s="168">
        <f t="shared" si="202"/>
        <v>306.87709999999998</v>
      </c>
    </row>
    <row r="11734" spans="1:6" s="45" customFormat="1" ht="14.25">
      <c r="A11734" s="31" t="s">
        <v>264</v>
      </c>
      <c r="B11734" s="21" t="s">
        <v>1878</v>
      </c>
      <c r="C11734" s="32" t="s">
        <v>12517</v>
      </c>
      <c r="D11734" s="33" t="s">
        <v>21</v>
      </c>
      <c r="E11734" s="243">
        <v>132.15289999999999</v>
      </c>
      <c r="F11734" s="168">
        <f t="shared" si="202"/>
        <v>132.15289999999999</v>
      </c>
    </row>
    <row r="11735" spans="1:6" s="45" customFormat="1" ht="14.25">
      <c r="A11735" s="31" t="s">
        <v>265</v>
      </c>
      <c r="B11735" s="21" t="s">
        <v>1878</v>
      </c>
      <c r="C11735" s="32" t="s">
        <v>12518</v>
      </c>
      <c r="D11735" s="33" t="s">
        <v>23</v>
      </c>
      <c r="E11735" s="243">
        <v>9.6402999999999999</v>
      </c>
      <c r="F11735" s="168">
        <f t="shared" si="202"/>
        <v>9.6402999999999999</v>
      </c>
    </row>
    <row r="11736" spans="1:6" s="45" customFormat="1" ht="14.25">
      <c r="A11736" s="31" t="s">
        <v>266</v>
      </c>
      <c r="B11736" s="21" t="s">
        <v>1878</v>
      </c>
      <c r="C11736" s="32" t="s">
        <v>12519</v>
      </c>
      <c r="D11736" s="33" t="s">
        <v>23</v>
      </c>
      <c r="E11736" s="243">
        <v>9.2538999999999998</v>
      </c>
      <c r="F11736" s="168">
        <f t="shared" si="202"/>
        <v>9.2538999999999998</v>
      </c>
    </row>
    <row r="11737" spans="1:6" s="45" customFormat="1" ht="14.25">
      <c r="A11737" s="31" t="s">
        <v>1879</v>
      </c>
      <c r="B11737" s="21" t="s">
        <v>1878</v>
      </c>
      <c r="C11737" s="32" t="s">
        <v>12520</v>
      </c>
      <c r="D11737" s="33" t="s">
        <v>20</v>
      </c>
      <c r="E11737" s="243">
        <v>111.76</v>
      </c>
      <c r="F11737" s="168">
        <f t="shared" si="202"/>
        <v>111.76</v>
      </c>
    </row>
    <row r="11738" spans="1:6" s="45" customFormat="1" ht="14.25">
      <c r="A11738" s="31" t="s">
        <v>267</v>
      </c>
      <c r="B11738" s="21" t="s">
        <v>1878</v>
      </c>
      <c r="C11738" s="32" t="s">
        <v>12521</v>
      </c>
      <c r="D11738" s="33" t="s">
        <v>45</v>
      </c>
      <c r="E11738" s="243">
        <v>189.24930000000001</v>
      </c>
      <c r="F11738" s="168">
        <f t="shared" si="202"/>
        <v>189.24930000000001</v>
      </c>
    </row>
    <row r="11739" spans="1:6" s="45" customFormat="1" ht="14.25">
      <c r="A11739" s="31" t="s">
        <v>268</v>
      </c>
      <c r="B11739" s="21" t="s">
        <v>1878</v>
      </c>
      <c r="C11739" s="32" t="s">
        <v>12522</v>
      </c>
      <c r="D11739" s="33" t="s">
        <v>20</v>
      </c>
      <c r="E11739" s="243">
        <v>9.7100000000000009</v>
      </c>
      <c r="F11739" s="168">
        <f t="shared" si="202"/>
        <v>9.7100000000000009</v>
      </c>
    </row>
    <row r="11740" spans="1:6" s="45" customFormat="1" ht="14.25">
      <c r="A11740" s="31" t="s">
        <v>269</v>
      </c>
      <c r="B11740" s="21" t="s">
        <v>1878</v>
      </c>
      <c r="C11740" s="32" t="s">
        <v>12523</v>
      </c>
      <c r="D11740" s="33" t="s">
        <v>20</v>
      </c>
      <c r="E11740" s="243">
        <v>0.87039999999999995</v>
      </c>
      <c r="F11740" s="168">
        <f t="shared" si="202"/>
        <v>0.87039999999999995</v>
      </c>
    </row>
    <row r="11741" spans="1:6" s="45" customFormat="1" ht="14.25">
      <c r="A11741" s="31" t="s">
        <v>270</v>
      </c>
      <c r="B11741" s="21" t="s">
        <v>1878</v>
      </c>
      <c r="C11741" s="32" t="s">
        <v>12524</v>
      </c>
      <c r="D11741" s="33" t="s">
        <v>20</v>
      </c>
      <c r="E11741" s="243">
        <v>15.637499999999999</v>
      </c>
      <c r="F11741" s="168">
        <f t="shared" si="202"/>
        <v>15.637499999999999</v>
      </c>
    </row>
    <row r="11742" spans="1:6" s="45" customFormat="1" ht="14.25">
      <c r="A11742" s="31" t="s">
        <v>271</v>
      </c>
      <c r="B11742" s="21" t="s">
        <v>1878</v>
      </c>
      <c r="C11742" s="32" t="s">
        <v>12525</v>
      </c>
      <c r="D11742" s="33" t="s">
        <v>20</v>
      </c>
      <c r="E11742" s="243">
        <v>3.4952000000000001</v>
      </c>
      <c r="F11742" s="168">
        <f t="shared" si="202"/>
        <v>3.4952000000000001</v>
      </c>
    </row>
    <row r="11743" spans="1:6" s="45" customFormat="1" ht="14.25">
      <c r="A11743" s="31" t="s">
        <v>272</v>
      </c>
      <c r="B11743" s="21" t="s">
        <v>1878</v>
      </c>
      <c r="C11743" s="32" t="s">
        <v>12526</v>
      </c>
      <c r="D11743" s="33" t="s">
        <v>20</v>
      </c>
      <c r="E11743" s="243">
        <v>10.724299999999999</v>
      </c>
      <c r="F11743" s="168">
        <f t="shared" ref="F11743:F11757" si="203">E11743*$F$11535</f>
        <v>10.724299999999999</v>
      </c>
    </row>
    <row r="11744" spans="1:6" s="45" customFormat="1" ht="14.25">
      <c r="A11744" s="31" t="s">
        <v>273</v>
      </c>
      <c r="B11744" s="21" t="s">
        <v>1878</v>
      </c>
      <c r="C11744" s="32" t="s">
        <v>12527</v>
      </c>
      <c r="D11744" s="33" t="s">
        <v>20</v>
      </c>
      <c r="E11744" s="243">
        <v>32.0306</v>
      </c>
      <c r="F11744" s="168">
        <f t="shared" si="203"/>
        <v>32.0306</v>
      </c>
    </row>
    <row r="11745" spans="1:6" s="45" customFormat="1" ht="14.25">
      <c r="A11745" s="31" t="s">
        <v>274</v>
      </c>
      <c r="B11745" s="21" t="s">
        <v>1878</v>
      </c>
      <c r="C11745" s="32" t="s">
        <v>12528</v>
      </c>
      <c r="D11745" s="33" t="s">
        <v>23</v>
      </c>
      <c r="E11745" s="243">
        <v>11.024100000000001</v>
      </c>
      <c r="F11745" s="168">
        <f t="shared" si="203"/>
        <v>11.024100000000001</v>
      </c>
    </row>
    <row r="11746" spans="1:6" s="45" customFormat="1" ht="14.25">
      <c r="A11746" s="31" t="s">
        <v>275</v>
      </c>
      <c r="B11746" s="21" t="s">
        <v>1878</v>
      </c>
      <c r="C11746" s="32" t="s">
        <v>12529</v>
      </c>
      <c r="D11746" s="33" t="s">
        <v>23</v>
      </c>
      <c r="E11746" s="243">
        <v>0.56000000000000005</v>
      </c>
      <c r="F11746" s="168">
        <f t="shared" si="203"/>
        <v>0.56000000000000005</v>
      </c>
    </row>
    <row r="11747" spans="1:6" s="45" customFormat="1" ht="14.25">
      <c r="A11747" s="31" t="s">
        <v>276</v>
      </c>
      <c r="B11747" s="21" t="s">
        <v>1878</v>
      </c>
      <c r="C11747" s="32" t="s">
        <v>12530</v>
      </c>
      <c r="D11747" s="33" t="s">
        <v>23</v>
      </c>
      <c r="E11747" s="243">
        <v>10.1539</v>
      </c>
      <c r="F11747" s="168">
        <f t="shared" si="203"/>
        <v>10.1539</v>
      </c>
    </row>
    <row r="11748" spans="1:6" s="45" customFormat="1" ht="14.25">
      <c r="A11748" s="31" t="s">
        <v>277</v>
      </c>
      <c r="B11748" s="21" t="s">
        <v>1878</v>
      </c>
      <c r="C11748" s="32" t="s">
        <v>12531</v>
      </c>
      <c r="D11748" s="33" t="s">
        <v>23</v>
      </c>
      <c r="E11748" s="243">
        <v>10.1539</v>
      </c>
      <c r="F11748" s="168">
        <f t="shared" si="203"/>
        <v>10.1539</v>
      </c>
    </row>
    <row r="11749" spans="1:6" s="45" customFormat="1" ht="14.25">
      <c r="A11749" s="31" t="s">
        <v>278</v>
      </c>
      <c r="B11749" s="21" t="s">
        <v>1878</v>
      </c>
      <c r="C11749" s="32" t="s">
        <v>12532</v>
      </c>
      <c r="D11749" s="33" t="s">
        <v>21</v>
      </c>
      <c r="E11749" s="243">
        <v>14.8696</v>
      </c>
      <c r="F11749" s="168">
        <f t="shared" si="203"/>
        <v>14.8696</v>
      </c>
    </row>
    <row r="11750" spans="1:6" s="45" customFormat="1" ht="14.25">
      <c r="A11750" s="31" t="s">
        <v>279</v>
      </c>
      <c r="B11750" s="21" t="s">
        <v>1878</v>
      </c>
      <c r="C11750" s="32" t="s">
        <v>12533</v>
      </c>
      <c r="D11750" s="33" t="s">
        <v>21</v>
      </c>
      <c r="E11750" s="243">
        <v>263.08420000000001</v>
      </c>
      <c r="F11750" s="168">
        <f t="shared" si="203"/>
        <v>263.08420000000001</v>
      </c>
    </row>
    <row r="11751" spans="1:6" s="45" customFormat="1" ht="14.25">
      <c r="A11751" s="31" t="s">
        <v>280</v>
      </c>
      <c r="B11751" s="21" t="s">
        <v>1878</v>
      </c>
      <c r="C11751" s="32" t="s">
        <v>12534</v>
      </c>
      <c r="D11751" s="33" t="s">
        <v>45</v>
      </c>
      <c r="E11751" s="243">
        <v>43.372900000000001</v>
      </c>
      <c r="F11751" s="168">
        <f t="shared" si="203"/>
        <v>43.372900000000001</v>
      </c>
    </row>
    <row r="11752" spans="1:6" s="45" customFormat="1" ht="14.25">
      <c r="A11752" s="31" t="s">
        <v>281</v>
      </c>
      <c r="B11752" s="21" t="s">
        <v>1878</v>
      </c>
      <c r="C11752" s="32" t="s">
        <v>12535</v>
      </c>
      <c r="D11752" s="33" t="s">
        <v>45</v>
      </c>
      <c r="E11752" s="243">
        <v>51.536700000000003</v>
      </c>
      <c r="F11752" s="168">
        <f t="shared" si="203"/>
        <v>51.536700000000003</v>
      </c>
    </row>
    <row r="11753" spans="1:6" s="45" customFormat="1" ht="14.25">
      <c r="A11753" s="31" t="s">
        <v>282</v>
      </c>
      <c r="B11753" s="21" t="s">
        <v>1878</v>
      </c>
      <c r="C11753" s="32" t="s">
        <v>12536</v>
      </c>
      <c r="D11753" s="33" t="s">
        <v>20</v>
      </c>
      <c r="E11753" s="243">
        <v>19.026499999999999</v>
      </c>
      <c r="F11753" s="168">
        <f t="shared" si="203"/>
        <v>19.026499999999999</v>
      </c>
    </row>
    <row r="11754" spans="1:6" s="45" customFormat="1" ht="14.25">
      <c r="A11754" s="31" t="s">
        <v>283</v>
      </c>
      <c r="B11754" s="21" t="s">
        <v>1878</v>
      </c>
      <c r="C11754" s="32" t="s">
        <v>12537</v>
      </c>
      <c r="D11754" s="33" t="s">
        <v>20</v>
      </c>
      <c r="E11754" s="243">
        <v>27.015799999999999</v>
      </c>
      <c r="F11754" s="168">
        <f t="shared" si="203"/>
        <v>27.015799999999999</v>
      </c>
    </row>
    <row r="11755" spans="1:6" s="45" customFormat="1" ht="14.25">
      <c r="A11755" s="31" t="s">
        <v>284</v>
      </c>
      <c r="B11755" s="21" t="s">
        <v>1878</v>
      </c>
      <c r="C11755" s="32" t="s">
        <v>12538</v>
      </c>
      <c r="D11755" s="33" t="s">
        <v>45</v>
      </c>
      <c r="E11755" s="243">
        <v>32.490699999999997</v>
      </c>
      <c r="F11755" s="168">
        <f t="shared" si="203"/>
        <v>32.490699999999997</v>
      </c>
    </row>
    <row r="11756" spans="1:6" s="45" customFormat="1" ht="14.25">
      <c r="A11756" s="31" t="s">
        <v>285</v>
      </c>
      <c r="B11756" s="21" t="s">
        <v>1878</v>
      </c>
      <c r="C11756" s="32" t="s">
        <v>12539</v>
      </c>
      <c r="D11756" s="33" t="s">
        <v>45</v>
      </c>
      <c r="E11756" s="243">
        <v>34.312199999999997</v>
      </c>
      <c r="F11756" s="168">
        <f t="shared" si="203"/>
        <v>34.312199999999997</v>
      </c>
    </row>
    <row r="11757" spans="1:6" s="45" customFormat="1" ht="14.25">
      <c r="A11757" s="31" t="s">
        <v>286</v>
      </c>
      <c r="B11757" s="21" t="s">
        <v>1878</v>
      </c>
      <c r="C11757" s="32" t="s">
        <v>12540</v>
      </c>
      <c r="D11757" s="33" t="s">
        <v>45</v>
      </c>
      <c r="E11757" s="243">
        <v>43.886200000000002</v>
      </c>
      <c r="F11757" s="168">
        <f t="shared" si="203"/>
        <v>43.886200000000002</v>
      </c>
    </row>
    <row r="11758" spans="1:6" s="45" customFormat="1" ht="14.25">
      <c r="A11758" s="31" t="s">
        <v>287</v>
      </c>
      <c r="B11758" s="21" t="s">
        <v>1878</v>
      </c>
      <c r="C11758" s="32" t="s">
        <v>12541</v>
      </c>
      <c r="D11758" s="33" t="s">
        <v>45</v>
      </c>
      <c r="E11758" s="243">
        <v>38.9</v>
      </c>
      <c r="F11758" s="168"/>
    </row>
    <row r="11759" spans="1:6" s="45" customFormat="1" ht="14.25">
      <c r="A11759" s="31" t="s">
        <v>288</v>
      </c>
      <c r="B11759" s="21" t="s">
        <v>1878</v>
      </c>
      <c r="C11759" s="32" t="s">
        <v>12542</v>
      </c>
      <c r="D11759" s="33" t="s">
        <v>44</v>
      </c>
      <c r="E11759" s="243" t="s">
        <v>143</v>
      </c>
      <c r="F11759" s="168"/>
    </row>
    <row r="11760" spans="1:6" s="45" customFormat="1" ht="14.25">
      <c r="A11760" s="31" t="s">
        <v>289</v>
      </c>
      <c r="B11760" s="21" t="s">
        <v>1878</v>
      </c>
      <c r="C11760" s="32" t="s">
        <v>12543</v>
      </c>
      <c r="D11760" s="33" t="s">
        <v>44</v>
      </c>
      <c r="E11760" s="243" t="s">
        <v>143</v>
      </c>
      <c r="F11760" s="168"/>
    </row>
    <row r="11761" spans="1:6" s="45" customFormat="1" ht="14.25">
      <c r="A11761" s="31" t="s">
        <v>290</v>
      </c>
      <c r="B11761" s="21" t="s">
        <v>1878</v>
      </c>
      <c r="C11761" s="32" t="s">
        <v>12544</v>
      </c>
      <c r="D11761" s="33" t="s">
        <v>44</v>
      </c>
      <c r="E11761" s="243" t="s">
        <v>143</v>
      </c>
      <c r="F11761" s="168"/>
    </row>
    <row r="11762" spans="1:6" s="45" customFormat="1" ht="14.25">
      <c r="A11762" s="31" t="s">
        <v>291</v>
      </c>
      <c r="B11762" s="21" t="s">
        <v>1878</v>
      </c>
      <c r="C11762" s="32" t="s">
        <v>12545</v>
      </c>
      <c r="D11762" s="33" t="s">
        <v>44</v>
      </c>
      <c r="E11762" s="243" t="s">
        <v>143</v>
      </c>
      <c r="F11762" s="168" t="e">
        <f t="shared" ref="F11762:F11793" si="204">E11762*$F$11535</f>
        <v>#VALUE!</v>
      </c>
    </row>
    <row r="11763" spans="1:6" s="45" customFormat="1" ht="14.25">
      <c r="A11763" s="31" t="s">
        <v>292</v>
      </c>
      <c r="B11763" s="21" t="s">
        <v>1878</v>
      </c>
      <c r="C11763" s="32" t="s">
        <v>12546</v>
      </c>
      <c r="D11763" s="33" t="s">
        <v>45</v>
      </c>
      <c r="E11763" s="243">
        <v>58.798400000000001</v>
      </c>
      <c r="F11763" s="168">
        <f t="shared" si="204"/>
        <v>58.798400000000001</v>
      </c>
    </row>
    <row r="11764" spans="1:6" s="45" customFormat="1" ht="14.25">
      <c r="A11764" s="31" t="s">
        <v>293</v>
      </c>
      <c r="B11764" s="21" t="s">
        <v>1878</v>
      </c>
      <c r="C11764" s="32" t="s">
        <v>12547</v>
      </c>
      <c r="D11764" s="33" t="s">
        <v>20</v>
      </c>
      <c r="E11764" s="243">
        <v>38.161000000000001</v>
      </c>
      <c r="F11764" s="168">
        <f t="shared" si="204"/>
        <v>38.161000000000001</v>
      </c>
    </row>
    <row r="11765" spans="1:6" s="45" customFormat="1" ht="14.25">
      <c r="A11765" s="31" t="s">
        <v>294</v>
      </c>
      <c r="B11765" s="21" t="s">
        <v>1878</v>
      </c>
      <c r="C11765" s="32" t="s">
        <v>12548</v>
      </c>
      <c r="D11765" s="33" t="s">
        <v>20</v>
      </c>
      <c r="E11765" s="243">
        <v>66.046599999999998</v>
      </c>
      <c r="F11765" s="168">
        <f t="shared" si="204"/>
        <v>66.046599999999998</v>
      </c>
    </row>
    <row r="11766" spans="1:6" s="45" customFormat="1" ht="14.25">
      <c r="A11766" s="31" t="s">
        <v>295</v>
      </c>
      <c r="B11766" s="21" t="s">
        <v>1878</v>
      </c>
      <c r="C11766" s="32" t="s">
        <v>12549</v>
      </c>
      <c r="D11766" s="33" t="s">
        <v>20</v>
      </c>
      <c r="E11766" s="243">
        <v>152.62610000000001</v>
      </c>
      <c r="F11766" s="168">
        <f t="shared" si="204"/>
        <v>152.62610000000001</v>
      </c>
    </row>
    <row r="11767" spans="1:6" s="45" customFormat="1" ht="14.25">
      <c r="A11767" s="31" t="s">
        <v>296</v>
      </c>
      <c r="B11767" s="21" t="s">
        <v>1878</v>
      </c>
      <c r="C11767" s="32" t="s">
        <v>12550</v>
      </c>
      <c r="D11767" s="33" t="s">
        <v>20</v>
      </c>
      <c r="E11767" s="243">
        <v>15.925700000000001</v>
      </c>
      <c r="F11767" s="168">
        <f t="shared" si="204"/>
        <v>15.925700000000001</v>
      </c>
    </row>
    <row r="11768" spans="1:6" s="45" customFormat="1" ht="14.25">
      <c r="A11768" s="31" t="s">
        <v>297</v>
      </c>
      <c r="B11768" s="21" t="s">
        <v>1878</v>
      </c>
      <c r="C11768" s="32" t="s">
        <v>12551</v>
      </c>
      <c r="D11768" s="33" t="s">
        <v>20</v>
      </c>
      <c r="E11768" s="243">
        <v>27.830500000000001</v>
      </c>
      <c r="F11768" s="168">
        <f t="shared" si="204"/>
        <v>27.830500000000001</v>
      </c>
    </row>
    <row r="11769" spans="1:6" s="45" customFormat="1" ht="14.25">
      <c r="A11769" s="31" t="s">
        <v>298</v>
      </c>
      <c r="B11769" s="21" t="s">
        <v>1878</v>
      </c>
      <c r="C11769" s="32" t="s">
        <v>12552</v>
      </c>
      <c r="D11769" s="33" t="s">
        <v>20</v>
      </c>
      <c r="E11769" s="243">
        <v>36.266300000000001</v>
      </c>
      <c r="F11769" s="168">
        <f t="shared" si="204"/>
        <v>36.266300000000001</v>
      </c>
    </row>
    <row r="11770" spans="1:6" s="45" customFormat="1" ht="14.25">
      <c r="A11770" s="31" t="s">
        <v>299</v>
      </c>
      <c r="B11770" s="21" t="s">
        <v>1878</v>
      </c>
      <c r="C11770" s="32" t="s">
        <v>12553</v>
      </c>
      <c r="D11770" s="33" t="s">
        <v>20</v>
      </c>
      <c r="E11770" s="243">
        <v>50.547499999999999</v>
      </c>
      <c r="F11770" s="168">
        <f t="shared" si="204"/>
        <v>50.547499999999999</v>
      </c>
    </row>
    <row r="11771" spans="1:6" s="45" customFormat="1" ht="14.25">
      <c r="A11771" s="31" t="s">
        <v>300</v>
      </c>
      <c r="B11771" s="21" t="s">
        <v>1878</v>
      </c>
      <c r="C11771" s="32" t="s">
        <v>12554</v>
      </c>
      <c r="D11771" s="33" t="s">
        <v>20</v>
      </c>
      <c r="E11771" s="243">
        <v>73.454099999999997</v>
      </c>
      <c r="F11771" s="168">
        <f t="shared" si="204"/>
        <v>73.454099999999997</v>
      </c>
    </row>
    <row r="11772" spans="1:6" s="45" customFormat="1" ht="14.25">
      <c r="A11772" s="31" t="s">
        <v>301</v>
      </c>
      <c r="B11772" s="21" t="s">
        <v>1878</v>
      </c>
      <c r="C11772" s="32" t="s">
        <v>12555</v>
      </c>
      <c r="D11772" s="33" t="s">
        <v>20</v>
      </c>
      <c r="E11772" s="243">
        <v>4.0799000000000003</v>
      </c>
      <c r="F11772" s="168">
        <f t="shared" si="204"/>
        <v>4.0799000000000003</v>
      </c>
    </row>
    <row r="11773" spans="1:6" s="45" customFormat="1" ht="14.25">
      <c r="A11773" s="31" t="s">
        <v>302</v>
      </c>
      <c r="B11773" s="21" t="s">
        <v>1878</v>
      </c>
      <c r="C11773" s="32" t="s">
        <v>12556</v>
      </c>
      <c r="D11773" s="33" t="s">
        <v>20</v>
      </c>
      <c r="E11773" s="243">
        <v>7.4539999999999997</v>
      </c>
      <c r="F11773" s="168">
        <f t="shared" si="204"/>
        <v>7.4539999999999997</v>
      </c>
    </row>
    <row r="11774" spans="1:6" s="45" customFormat="1" ht="14.25">
      <c r="A11774" s="31" t="s">
        <v>303</v>
      </c>
      <c r="B11774" s="21" t="s">
        <v>1878</v>
      </c>
      <c r="C11774" s="32" t="s">
        <v>12557</v>
      </c>
      <c r="D11774" s="33" t="s">
        <v>23</v>
      </c>
      <c r="E11774" s="243">
        <v>11.9313</v>
      </c>
      <c r="F11774" s="168">
        <f t="shared" si="204"/>
        <v>11.9313</v>
      </c>
    </row>
    <row r="11775" spans="1:6" s="45" customFormat="1" ht="14.25">
      <c r="A11775" s="31" t="s">
        <v>304</v>
      </c>
      <c r="B11775" s="21" t="s">
        <v>1878</v>
      </c>
      <c r="C11775" s="32" t="s">
        <v>12558</v>
      </c>
      <c r="D11775" s="33" t="s">
        <v>20</v>
      </c>
      <c r="E11775" s="243">
        <v>584.79520000000002</v>
      </c>
      <c r="F11775" s="168">
        <f t="shared" si="204"/>
        <v>584.79520000000002</v>
      </c>
    </row>
    <row r="11776" spans="1:6" s="45" customFormat="1" ht="14.25">
      <c r="A11776" s="31" t="s">
        <v>305</v>
      </c>
      <c r="B11776" s="21" t="s">
        <v>1878</v>
      </c>
      <c r="C11776" s="32" t="s">
        <v>12559</v>
      </c>
      <c r="D11776" s="33" t="s">
        <v>45</v>
      </c>
      <c r="E11776" s="243">
        <v>190.63849999999999</v>
      </c>
      <c r="F11776" s="168">
        <f t="shared" si="204"/>
        <v>190.63849999999999</v>
      </c>
    </row>
    <row r="11777" spans="1:6" s="45" customFormat="1" ht="14.25">
      <c r="A11777" s="31" t="s">
        <v>306</v>
      </c>
      <c r="B11777" s="21" t="s">
        <v>1878</v>
      </c>
      <c r="C11777" s="32" t="s">
        <v>12560</v>
      </c>
      <c r="D11777" s="33" t="s">
        <v>23</v>
      </c>
      <c r="E11777" s="243">
        <v>19.412199999999999</v>
      </c>
      <c r="F11777" s="168">
        <f t="shared" si="204"/>
        <v>19.412199999999999</v>
      </c>
    </row>
    <row r="11778" spans="1:6" s="45" customFormat="1" ht="14.25">
      <c r="A11778" s="31" t="s">
        <v>307</v>
      </c>
      <c r="B11778" s="21" t="s">
        <v>1878</v>
      </c>
      <c r="C11778" s="32" t="s">
        <v>12561</v>
      </c>
      <c r="D11778" s="33" t="s">
        <v>20</v>
      </c>
      <c r="E11778" s="243">
        <v>241.5127</v>
      </c>
      <c r="F11778" s="168">
        <f t="shared" si="204"/>
        <v>241.5127</v>
      </c>
    </row>
    <row r="11779" spans="1:6" s="45" customFormat="1" ht="14.25">
      <c r="A11779" s="31" t="s">
        <v>308</v>
      </c>
      <c r="B11779" s="21" t="s">
        <v>1878</v>
      </c>
      <c r="C11779" s="32" t="s">
        <v>12562</v>
      </c>
      <c r="D11779" s="33" t="s">
        <v>20</v>
      </c>
      <c r="E11779" s="243">
        <v>174.30959999999999</v>
      </c>
      <c r="F11779" s="168">
        <f t="shared" si="204"/>
        <v>174.30959999999999</v>
      </c>
    </row>
    <row r="11780" spans="1:6" s="45" customFormat="1" ht="14.25">
      <c r="A11780" s="31" t="s">
        <v>309</v>
      </c>
      <c r="B11780" s="21" t="s">
        <v>1878</v>
      </c>
      <c r="C11780" s="32" t="s">
        <v>12563</v>
      </c>
      <c r="D11780" s="33" t="s">
        <v>20</v>
      </c>
      <c r="E11780" s="243">
        <v>522.5616</v>
      </c>
      <c r="F11780" s="168">
        <f t="shared" si="204"/>
        <v>522.5616</v>
      </c>
    </row>
    <row r="11781" spans="1:6" s="45" customFormat="1" ht="14.25">
      <c r="A11781" s="31" t="s">
        <v>310</v>
      </c>
      <c r="B11781" s="21" t="s">
        <v>1878</v>
      </c>
      <c r="C11781" s="32" t="s">
        <v>12564</v>
      </c>
      <c r="D11781" s="33" t="s">
        <v>20</v>
      </c>
      <c r="E11781" s="243">
        <v>113.45189999999999</v>
      </c>
      <c r="F11781" s="168">
        <f t="shared" si="204"/>
        <v>113.45189999999999</v>
      </c>
    </row>
    <row r="11782" spans="1:6" s="45" customFormat="1" ht="14.25">
      <c r="A11782" s="31" t="s">
        <v>311</v>
      </c>
      <c r="B11782" s="21" t="s">
        <v>1878</v>
      </c>
      <c r="C11782" s="32" t="s">
        <v>12565</v>
      </c>
      <c r="D11782" s="33" t="s">
        <v>21</v>
      </c>
      <c r="E11782" s="243">
        <v>176.55869999999999</v>
      </c>
      <c r="F11782" s="168">
        <f t="shared" si="204"/>
        <v>176.55869999999999</v>
      </c>
    </row>
    <row r="11783" spans="1:6" s="45" customFormat="1" ht="14.25">
      <c r="A11783" s="31" t="s">
        <v>312</v>
      </c>
      <c r="B11783" s="21" t="s">
        <v>1878</v>
      </c>
      <c r="C11783" s="32" t="s">
        <v>12566</v>
      </c>
      <c r="D11783" s="33" t="s">
        <v>20</v>
      </c>
      <c r="E11783" s="243">
        <v>225.3638</v>
      </c>
      <c r="F11783" s="168">
        <f t="shared" si="204"/>
        <v>225.3638</v>
      </c>
    </row>
    <row r="11784" spans="1:6" s="45" customFormat="1" ht="14.25">
      <c r="A11784" s="31" t="s">
        <v>313</v>
      </c>
      <c r="B11784" s="21" t="s">
        <v>1878</v>
      </c>
      <c r="C11784" s="32" t="s">
        <v>12567</v>
      </c>
      <c r="D11784" s="33" t="s">
        <v>20</v>
      </c>
      <c r="E11784" s="243">
        <v>278.82530000000003</v>
      </c>
      <c r="F11784" s="168">
        <f t="shared" si="204"/>
        <v>278.82530000000003</v>
      </c>
    </row>
    <row r="11785" spans="1:6" s="45" customFormat="1" ht="14.25">
      <c r="A11785" s="31" t="s">
        <v>314</v>
      </c>
      <c r="B11785" s="21" t="s">
        <v>1878</v>
      </c>
      <c r="C11785" s="32" t="s">
        <v>12568</v>
      </c>
      <c r="D11785" s="33" t="s">
        <v>20</v>
      </c>
      <c r="E11785" s="243">
        <v>309.05079999999998</v>
      </c>
      <c r="F11785" s="168">
        <f t="shared" si="204"/>
        <v>309.05079999999998</v>
      </c>
    </row>
    <row r="11786" spans="1:6" s="45" customFormat="1" ht="14.25">
      <c r="A11786" s="31" t="s">
        <v>315</v>
      </c>
      <c r="B11786" s="21" t="s">
        <v>1878</v>
      </c>
      <c r="C11786" s="32" t="s">
        <v>12569</v>
      </c>
      <c r="D11786" s="33" t="s">
        <v>20</v>
      </c>
      <c r="E11786" s="243">
        <v>89.395499999999998</v>
      </c>
      <c r="F11786" s="168">
        <f t="shared" si="204"/>
        <v>89.395499999999998</v>
      </c>
    </row>
    <row r="11787" spans="1:6" s="45" customFormat="1" ht="14.25">
      <c r="A11787" s="31" t="s">
        <v>316</v>
      </c>
      <c r="B11787" s="21" t="s">
        <v>1878</v>
      </c>
      <c r="C11787" s="32" t="s">
        <v>12570</v>
      </c>
      <c r="D11787" s="33" t="s">
        <v>20</v>
      </c>
      <c r="E11787" s="243">
        <v>96.393100000000004</v>
      </c>
      <c r="F11787" s="168">
        <f t="shared" si="204"/>
        <v>96.393100000000004</v>
      </c>
    </row>
    <row r="11788" spans="1:6" s="45" customFormat="1" ht="14.25">
      <c r="A11788" s="31" t="s">
        <v>317</v>
      </c>
      <c r="B11788" s="21" t="s">
        <v>1878</v>
      </c>
      <c r="C11788" s="32" t="s">
        <v>12571</v>
      </c>
      <c r="D11788" s="33" t="s">
        <v>20</v>
      </c>
      <c r="E11788" s="243">
        <v>109.4342</v>
      </c>
      <c r="F11788" s="168">
        <f t="shared" si="204"/>
        <v>109.4342</v>
      </c>
    </row>
    <row r="11789" spans="1:6" s="45" customFormat="1" ht="14.25">
      <c r="A11789" s="31" t="s">
        <v>318</v>
      </c>
      <c r="B11789" s="21" t="s">
        <v>1878</v>
      </c>
      <c r="C11789" s="32" t="s">
        <v>12572</v>
      </c>
      <c r="D11789" s="33" t="s">
        <v>20</v>
      </c>
      <c r="E11789" s="243">
        <v>251.11109999999999</v>
      </c>
      <c r="F11789" s="168">
        <f t="shared" si="204"/>
        <v>251.11109999999999</v>
      </c>
    </row>
    <row r="11790" spans="1:6" s="45" customFormat="1" ht="14.25">
      <c r="A11790" s="31" t="s">
        <v>319</v>
      </c>
      <c r="B11790" s="21" t="s">
        <v>1878</v>
      </c>
      <c r="C11790" s="32" t="s">
        <v>12573</v>
      </c>
      <c r="D11790" s="33" t="s">
        <v>20</v>
      </c>
      <c r="E11790" s="243">
        <v>283.53789999999998</v>
      </c>
      <c r="F11790" s="168">
        <f t="shared" si="204"/>
        <v>283.53789999999998</v>
      </c>
    </row>
    <row r="11791" spans="1:6" s="45" customFormat="1" ht="14.25">
      <c r="A11791" s="31" t="s">
        <v>320</v>
      </c>
      <c r="B11791" s="21" t="s">
        <v>1878</v>
      </c>
      <c r="C11791" s="32" t="s">
        <v>12574</v>
      </c>
      <c r="D11791" s="33" t="s">
        <v>20</v>
      </c>
      <c r="E11791" s="243">
        <v>354.07499999999999</v>
      </c>
      <c r="F11791" s="168">
        <f t="shared" si="204"/>
        <v>354.07499999999999</v>
      </c>
    </row>
    <row r="11792" spans="1:6" s="45" customFormat="1" ht="14.25">
      <c r="A11792" s="31" t="s">
        <v>321</v>
      </c>
      <c r="B11792" s="21" t="s">
        <v>1878</v>
      </c>
      <c r="C11792" s="32" t="s">
        <v>12575</v>
      </c>
      <c r="D11792" s="33" t="s">
        <v>20</v>
      </c>
      <c r="E11792" s="243">
        <v>273.00940000000003</v>
      </c>
      <c r="F11792" s="168">
        <f t="shared" si="204"/>
        <v>273.00940000000003</v>
      </c>
    </row>
    <row r="11793" spans="1:6" s="45" customFormat="1" ht="14.25">
      <c r="A11793" s="31" t="s">
        <v>322</v>
      </c>
      <c r="B11793" s="21" t="s">
        <v>1878</v>
      </c>
      <c r="C11793" s="32" t="s">
        <v>12576</v>
      </c>
      <c r="D11793" s="33" t="s">
        <v>20</v>
      </c>
      <c r="E11793" s="243">
        <v>338.93299999999999</v>
      </c>
      <c r="F11793" s="168">
        <f t="shared" si="204"/>
        <v>338.93299999999999</v>
      </c>
    </row>
    <row r="11794" spans="1:6" s="45" customFormat="1" ht="14.25">
      <c r="A11794" s="31" t="s">
        <v>323</v>
      </c>
      <c r="B11794" s="21" t="s">
        <v>1878</v>
      </c>
      <c r="C11794" s="32" t="s">
        <v>12577</v>
      </c>
      <c r="D11794" s="33" t="s">
        <v>20</v>
      </c>
      <c r="E11794" s="243">
        <v>451.56470000000002</v>
      </c>
      <c r="F11794" s="168">
        <f t="shared" ref="F11794:F11812" si="205">E11794*$F$11535</f>
        <v>451.56470000000002</v>
      </c>
    </row>
    <row r="11795" spans="1:6" s="45" customFormat="1" ht="14.25">
      <c r="A11795" s="31" t="s">
        <v>324</v>
      </c>
      <c r="B11795" s="21" t="s">
        <v>1878</v>
      </c>
      <c r="C11795" s="32" t="s">
        <v>12578</v>
      </c>
      <c r="D11795" s="33" t="s">
        <v>27</v>
      </c>
      <c r="E11795" s="243">
        <v>13.3156</v>
      </c>
      <c r="F11795" s="168">
        <f t="shared" si="205"/>
        <v>13.3156</v>
      </c>
    </row>
    <row r="11796" spans="1:6" s="45" customFormat="1" ht="14.25">
      <c r="A11796" s="31" t="s">
        <v>325</v>
      </c>
      <c r="B11796" s="21" t="s">
        <v>1878</v>
      </c>
      <c r="C11796" s="32" t="s">
        <v>12579</v>
      </c>
      <c r="D11796" s="33" t="s">
        <v>20</v>
      </c>
      <c r="E11796" s="243">
        <v>74.596699999999998</v>
      </c>
      <c r="F11796" s="168">
        <f t="shared" si="205"/>
        <v>74.596699999999998</v>
      </c>
    </row>
    <row r="11797" spans="1:6" s="45" customFormat="1" ht="14.25">
      <c r="A11797" s="31" t="s">
        <v>326</v>
      </c>
      <c r="B11797" s="21" t="s">
        <v>1878</v>
      </c>
      <c r="C11797" s="32" t="s">
        <v>12580</v>
      </c>
      <c r="D11797" s="33" t="s">
        <v>20</v>
      </c>
      <c r="E11797" s="243">
        <v>102.58799999999999</v>
      </c>
      <c r="F11797" s="168">
        <f t="shared" si="205"/>
        <v>102.58799999999999</v>
      </c>
    </row>
    <row r="11798" spans="1:6" s="45" customFormat="1" ht="14.25">
      <c r="A11798" s="31" t="s">
        <v>327</v>
      </c>
      <c r="B11798" s="21" t="s">
        <v>1878</v>
      </c>
      <c r="C11798" s="32" t="s">
        <v>12581</v>
      </c>
      <c r="D11798" s="33" t="s">
        <v>20</v>
      </c>
      <c r="E11798" s="243">
        <v>135.98500000000001</v>
      </c>
      <c r="F11798" s="168">
        <f t="shared" si="205"/>
        <v>135.98500000000001</v>
      </c>
    </row>
    <row r="11799" spans="1:6" s="45" customFormat="1" ht="14.25">
      <c r="A11799" s="31" t="s">
        <v>328</v>
      </c>
      <c r="B11799" s="21" t="s">
        <v>1878</v>
      </c>
      <c r="C11799" s="32" t="s">
        <v>12582</v>
      </c>
      <c r="D11799" s="33" t="s">
        <v>20</v>
      </c>
      <c r="E11799" s="243">
        <v>326.18130000000002</v>
      </c>
      <c r="F11799" s="168">
        <f t="shared" si="205"/>
        <v>326.18130000000002</v>
      </c>
    </row>
    <row r="11800" spans="1:6" s="45" customFormat="1" ht="14.25">
      <c r="A11800" s="31" t="s">
        <v>329</v>
      </c>
      <c r="B11800" s="21" t="s">
        <v>1878</v>
      </c>
      <c r="C11800" s="32" t="s">
        <v>12583</v>
      </c>
      <c r="D11800" s="33" t="s">
        <v>20</v>
      </c>
      <c r="E11800" s="243">
        <v>448.71039999999999</v>
      </c>
      <c r="F11800" s="168">
        <f t="shared" si="205"/>
        <v>448.71039999999999</v>
      </c>
    </row>
    <row r="11801" spans="1:6" s="45" customFormat="1" ht="14.25">
      <c r="A11801" s="31" t="s">
        <v>330</v>
      </c>
      <c r="B11801" s="21" t="s">
        <v>1878</v>
      </c>
      <c r="C11801" s="32" t="s">
        <v>12584</v>
      </c>
      <c r="D11801" s="33" t="s">
        <v>20</v>
      </c>
      <c r="E11801" s="243">
        <v>155.8766</v>
      </c>
      <c r="F11801" s="168">
        <f t="shared" si="205"/>
        <v>155.8766</v>
      </c>
    </row>
    <row r="11802" spans="1:6" s="45" customFormat="1" ht="14.25">
      <c r="A11802" s="31" t="s">
        <v>331</v>
      </c>
      <c r="B11802" s="21" t="s">
        <v>1878</v>
      </c>
      <c r="C11802" s="32" t="s">
        <v>12585</v>
      </c>
      <c r="D11802" s="33" t="s">
        <v>20</v>
      </c>
      <c r="E11802" s="243">
        <v>371.18400000000003</v>
      </c>
      <c r="F11802" s="168">
        <f t="shared" si="205"/>
        <v>371.18400000000003</v>
      </c>
    </row>
    <row r="11803" spans="1:6" s="45" customFormat="1" ht="14.25">
      <c r="A11803" s="31" t="s">
        <v>332</v>
      </c>
      <c r="B11803" s="21" t="s">
        <v>1878</v>
      </c>
      <c r="C11803" s="32" t="s">
        <v>12586</v>
      </c>
      <c r="D11803" s="33" t="s">
        <v>20</v>
      </c>
      <c r="E11803" s="243">
        <v>489.86750000000001</v>
      </c>
      <c r="F11803" s="168">
        <f t="shared" si="205"/>
        <v>489.86750000000001</v>
      </c>
    </row>
    <row r="11804" spans="1:6" s="45" customFormat="1" ht="14.25">
      <c r="A11804" s="31" t="s">
        <v>333</v>
      </c>
      <c r="B11804" s="21" t="s">
        <v>1878</v>
      </c>
      <c r="C11804" s="32" t="s">
        <v>12587</v>
      </c>
      <c r="D11804" s="33" t="s">
        <v>20</v>
      </c>
      <c r="E11804" s="243">
        <v>332.37060000000002</v>
      </c>
      <c r="F11804" s="168">
        <f t="shared" si="205"/>
        <v>332.37060000000002</v>
      </c>
    </row>
    <row r="11805" spans="1:6" s="45" customFormat="1" ht="14.25">
      <c r="A11805" s="31" t="s">
        <v>334</v>
      </c>
      <c r="B11805" s="21" t="s">
        <v>1878</v>
      </c>
      <c r="C11805" s="32" t="s">
        <v>12588</v>
      </c>
      <c r="D11805" s="33" t="s">
        <v>20</v>
      </c>
      <c r="E11805" s="243">
        <v>373.22640000000001</v>
      </c>
      <c r="F11805" s="168">
        <f t="shared" si="205"/>
        <v>373.22640000000001</v>
      </c>
    </row>
    <row r="11806" spans="1:6" s="45" customFormat="1" ht="14.25">
      <c r="A11806" s="31" t="s">
        <v>335</v>
      </c>
      <c r="B11806" s="21" t="s">
        <v>1878</v>
      </c>
      <c r="C11806" s="32" t="s">
        <v>12589</v>
      </c>
      <c r="D11806" s="33" t="s">
        <v>20</v>
      </c>
      <c r="E11806" s="243">
        <v>571.86360000000002</v>
      </c>
      <c r="F11806" s="168">
        <f t="shared" si="205"/>
        <v>571.86360000000002</v>
      </c>
    </row>
    <row r="11807" spans="1:6" s="45" customFormat="1" ht="14.25">
      <c r="A11807" s="31" t="s">
        <v>336</v>
      </c>
      <c r="B11807" s="21" t="s">
        <v>1878</v>
      </c>
      <c r="C11807" s="32" t="s">
        <v>12590</v>
      </c>
      <c r="D11807" s="33" t="s">
        <v>20</v>
      </c>
      <c r="E11807" s="243">
        <v>6094.3702999999996</v>
      </c>
      <c r="F11807" s="168">
        <f t="shared" si="205"/>
        <v>6094.3702999999996</v>
      </c>
    </row>
    <row r="11808" spans="1:6" s="45" customFormat="1" ht="14.25">
      <c r="A11808" s="31" t="s">
        <v>337</v>
      </c>
      <c r="B11808" s="21" t="s">
        <v>1878</v>
      </c>
      <c r="C11808" s="32" t="s">
        <v>12591</v>
      </c>
      <c r="D11808" s="33" t="s">
        <v>20</v>
      </c>
      <c r="E11808" s="243">
        <v>1007.9551</v>
      </c>
      <c r="F11808" s="168">
        <f t="shared" si="205"/>
        <v>1007.9551</v>
      </c>
    </row>
    <row r="11809" spans="1:6" s="45" customFormat="1" ht="14.25">
      <c r="A11809" s="31" t="s">
        <v>338</v>
      </c>
      <c r="B11809" s="21" t="s">
        <v>1878</v>
      </c>
      <c r="C11809" s="32" t="s">
        <v>12592</v>
      </c>
      <c r="D11809" s="33" t="s">
        <v>20</v>
      </c>
      <c r="E11809" s="243">
        <v>1515.8173999999999</v>
      </c>
      <c r="F11809" s="168">
        <f t="shared" si="205"/>
        <v>1515.8173999999999</v>
      </c>
    </row>
    <row r="11810" spans="1:6" s="45" customFormat="1" ht="14.25">
      <c r="A11810" s="31" t="s">
        <v>339</v>
      </c>
      <c r="B11810" s="21" t="s">
        <v>1878</v>
      </c>
      <c r="C11810" s="32" t="s">
        <v>12593</v>
      </c>
      <c r="D11810" s="33" t="s">
        <v>20</v>
      </c>
      <c r="E11810" s="243">
        <v>293.26690000000002</v>
      </c>
      <c r="F11810" s="168">
        <f t="shared" si="205"/>
        <v>293.26690000000002</v>
      </c>
    </row>
    <row r="11811" spans="1:6" s="45" customFormat="1" ht="14.25">
      <c r="A11811" s="31" t="s">
        <v>340</v>
      </c>
      <c r="B11811" s="21" t="s">
        <v>1878</v>
      </c>
      <c r="C11811" s="32" t="s">
        <v>12594</v>
      </c>
      <c r="D11811" s="33" t="s">
        <v>20</v>
      </c>
      <c r="E11811" s="243">
        <v>754.63319999999999</v>
      </c>
      <c r="F11811" s="168">
        <f t="shared" si="205"/>
        <v>754.63319999999999</v>
      </c>
    </row>
    <row r="11812" spans="1:6" s="45" customFormat="1" ht="14.25">
      <c r="A11812" s="31" t="s">
        <v>341</v>
      </c>
      <c r="B11812" s="21" t="s">
        <v>1878</v>
      </c>
      <c r="C11812" s="32" t="s">
        <v>12595</v>
      </c>
      <c r="D11812" s="33" t="s">
        <v>20</v>
      </c>
      <c r="E11812" s="243">
        <v>7153.3434999999999</v>
      </c>
      <c r="F11812" s="168">
        <f t="shared" si="205"/>
        <v>7153.3434999999999</v>
      </c>
    </row>
    <row r="11813" spans="1:6" s="45" customFormat="1" ht="14.25">
      <c r="A11813" s="31" t="s">
        <v>342</v>
      </c>
      <c r="B11813" s="21" t="s">
        <v>1878</v>
      </c>
      <c r="C11813" s="32" t="s">
        <v>12596</v>
      </c>
      <c r="D11813" s="33" t="s">
        <v>20</v>
      </c>
      <c r="E11813" s="243">
        <v>5850.8904000000002</v>
      </c>
      <c r="F11813" s="168"/>
    </row>
    <row r="11814" spans="1:6" s="45" customFormat="1" ht="14.25">
      <c r="A11814" s="31" t="s">
        <v>343</v>
      </c>
      <c r="B11814" s="21" t="s">
        <v>1878</v>
      </c>
      <c r="C11814" s="32" t="s">
        <v>12597</v>
      </c>
      <c r="D11814" s="33" t="s">
        <v>44</v>
      </c>
      <c r="E11814" s="243" t="s">
        <v>143</v>
      </c>
      <c r="F11814" s="168" t="e">
        <f t="shared" ref="F11814:F11853" si="206">E11814*$F$11535</f>
        <v>#VALUE!</v>
      </c>
    </row>
    <row r="11815" spans="1:6" s="45" customFormat="1" ht="14.25">
      <c r="A11815" s="31" t="s">
        <v>344</v>
      </c>
      <c r="B11815" s="21" t="s">
        <v>1878</v>
      </c>
      <c r="C11815" s="32" t="s">
        <v>12598</v>
      </c>
      <c r="D11815" s="33" t="s">
        <v>23</v>
      </c>
      <c r="E11815" s="243">
        <v>7.4832999999999998</v>
      </c>
      <c r="F11815" s="168">
        <f t="shared" si="206"/>
        <v>7.4832999999999998</v>
      </c>
    </row>
    <row r="11816" spans="1:6" s="45" customFormat="1" ht="14.25">
      <c r="A11816" s="31" t="s">
        <v>345</v>
      </c>
      <c r="B11816" s="21" t="s">
        <v>1878</v>
      </c>
      <c r="C11816" s="32" t="s">
        <v>12599</v>
      </c>
      <c r="D11816" s="33" t="s">
        <v>20</v>
      </c>
      <c r="E11816" s="243">
        <v>139.9042</v>
      </c>
      <c r="F11816" s="168">
        <f t="shared" si="206"/>
        <v>139.9042</v>
      </c>
    </row>
    <row r="11817" spans="1:6" s="45" customFormat="1" ht="14.25">
      <c r="A11817" s="31" t="s">
        <v>346</v>
      </c>
      <c r="B11817" s="21" t="s">
        <v>1878</v>
      </c>
      <c r="C11817" s="32" t="s">
        <v>12600</v>
      </c>
      <c r="D11817" s="33" t="s">
        <v>20</v>
      </c>
      <c r="E11817" s="243">
        <v>124.85</v>
      </c>
      <c r="F11817" s="168">
        <f t="shared" si="206"/>
        <v>124.85</v>
      </c>
    </row>
    <row r="11818" spans="1:6" s="45" customFormat="1" ht="14.25">
      <c r="A11818" s="31" t="s">
        <v>347</v>
      </c>
      <c r="B11818" s="21" t="s">
        <v>1878</v>
      </c>
      <c r="C11818" s="32" t="s">
        <v>12601</v>
      </c>
      <c r="D11818" s="33" t="s">
        <v>20</v>
      </c>
      <c r="E11818" s="243">
        <v>1537</v>
      </c>
      <c r="F11818" s="168">
        <f t="shared" si="206"/>
        <v>1537</v>
      </c>
    </row>
    <row r="11819" spans="1:6" s="45" customFormat="1" ht="14.25">
      <c r="A11819" s="31" t="s">
        <v>348</v>
      </c>
      <c r="B11819" s="21" t="s">
        <v>1878</v>
      </c>
      <c r="C11819" s="32" t="s">
        <v>12602</v>
      </c>
      <c r="D11819" s="33" t="s">
        <v>20</v>
      </c>
      <c r="E11819" s="243">
        <v>774.08</v>
      </c>
      <c r="F11819" s="168">
        <f t="shared" si="206"/>
        <v>774.08</v>
      </c>
    </row>
    <row r="11820" spans="1:6" s="45" customFormat="1" ht="14.25">
      <c r="A11820" s="31" t="s">
        <v>349</v>
      </c>
      <c r="B11820" s="21" t="s">
        <v>1878</v>
      </c>
      <c r="C11820" s="32" t="s">
        <v>12603</v>
      </c>
      <c r="D11820" s="33" t="s">
        <v>20</v>
      </c>
      <c r="E11820" s="243">
        <v>207.43</v>
      </c>
      <c r="F11820" s="168">
        <f t="shared" si="206"/>
        <v>207.43</v>
      </c>
    </row>
    <row r="11821" spans="1:6" s="45" customFormat="1" ht="14.25">
      <c r="A11821" s="31" t="s">
        <v>350</v>
      </c>
      <c r="B11821" s="21" t="s">
        <v>1878</v>
      </c>
      <c r="C11821" s="32" t="s">
        <v>12604</v>
      </c>
      <c r="D11821" s="33" t="s">
        <v>20</v>
      </c>
      <c r="E11821" s="243">
        <v>125.04</v>
      </c>
      <c r="F11821" s="168">
        <f t="shared" si="206"/>
        <v>125.04</v>
      </c>
    </row>
    <row r="11822" spans="1:6" s="45" customFormat="1" ht="14.25">
      <c r="A11822" s="31" t="s">
        <v>351</v>
      </c>
      <c r="B11822" s="21" t="s">
        <v>1878</v>
      </c>
      <c r="C11822" s="32" t="s">
        <v>12605</v>
      </c>
      <c r="D11822" s="33" t="s">
        <v>20</v>
      </c>
      <c r="E11822" s="243">
        <v>196.62</v>
      </c>
      <c r="F11822" s="168">
        <f t="shared" si="206"/>
        <v>196.62</v>
      </c>
    </row>
    <row r="11823" spans="1:6" s="45" customFormat="1" ht="14.25">
      <c r="A11823" s="31" t="s">
        <v>352</v>
      </c>
      <c r="B11823" s="21" t="s">
        <v>1878</v>
      </c>
      <c r="C11823" s="32" t="s">
        <v>12606</v>
      </c>
      <c r="D11823" s="33" t="s">
        <v>21</v>
      </c>
      <c r="E11823" s="243">
        <v>255.30770000000001</v>
      </c>
      <c r="F11823" s="168">
        <f t="shared" si="206"/>
        <v>255.30770000000001</v>
      </c>
    </row>
    <row r="11824" spans="1:6" s="45" customFormat="1" ht="14.25">
      <c r="A11824" s="31" t="s">
        <v>353</v>
      </c>
      <c r="B11824" s="21" t="s">
        <v>1878</v>
      </c>
      <c r="C11824" s="32" t="s">
        <v>12607</v>
      </c>
      <c r="D11824" s="33" t="s">
        <v>21</v>
      </c>
      <c r="E11824" s="243">
        <v>86.097300000000004</v>
      </c>
      <c r="F11824" s="168">
        <f t="shared" si="206"/>
        <v>86.097300000000004</v>
      </c>
    </row>
    <row r="11825" spans="1:6" s="45" customFormat="1" ht="14.25">
      <c r="A11825" s="31" t="s">
        <v>354</v>
      </c>
      <c r="B11825" s="21" t="s">
        <v>1878</v>
      </c>
      <c r="C11825" s="32" t="s">
        <v>12608</v>
      </c>
      <c r="D11825" s="33" t="s">
        <v>21</v>
      </c>
      <c r="E11825" s="243">
        <v>111.4264</v>
      </c>
      <c r="F11825" s="168">
        <f t="shared" si="206"/>
        <v>111.4264</v>
      </c>
    </row>
    <row r="11826" spans="1:6" s="45" customFormat="1" ht="14.25">
      <c r="A11826" s="31" t="s">
        <v>355</v>
      </c>
      <c r="B11826" s="21" t="s">
        <v>1878</v>
      </c>
      <c r="C11826" s="32" t="s">
        <v>12609</v>
      </c>
      <c r="D11826" s="33" t="s">
        <v>21</v>
      </c>
      <c r="E11826" s="243">
        <v>124</v>
      </c>
      <c r="F11826" s="168">
        <f t="shared" si="206"/>
        <v>124</v>
      </c>
    </row>
    <row r="11827" spans="1:6" s="45" customFormat="1" ht="14.25">
      <c r="A11827" s="31" t="s">
        <v>356</v>
      </c>
      <c r="B11827" s="21" t="s">
        <v>1878</v>
      </c>
      <c r="C11827" s="32" t="s">
        <v>12610</v>
      </c>
      <c r="D11827" s="33" t="s">
        <v>21</v>
      </c>
      <c r="E11827" s="243">
        <v>178.8038</v>
      </c>
      <c r="F11827" s="168">
        <f t="shared" si="206"/>
        <v>178.8038</v>
      </c>
    </row>
    <row r="11828" spans="1:6" s="45" customFormat="1" ht="14.25">
      <c r="A11828" s="31" t="s">
        <v>357</v>
      </c>
      <c r="B11828" s="21" t="s">
        <v>1878</v>
      </c>
      <c r="C11828" s="32" t="s">
        <v>12611</v>
      </c>
      <c r="D11828" s="33" t="s">
        <v>20</v>
      </c>
      <c r="E11828" s="243">
        <v>8641.6317999999992</v>
      </c>
      <c r="F11828" s="168">
        <f t="shared" si="206"/>
        <v>8641.6317999999992</v>
      </c>
    </row>
    <row r="11829" spans="1:6" s="45" customFormat="1" ht="14.25">
      <c r="A11829" s="31" t="s">
        <v>358</v>
      </c>
      <c r="B11829" s="21" t="s">
        <v>1878</v>
      </c>
      <c r="C11829" s="32" t="s">
        <v>12612</v>
      </c>
      <c r="D11829" s="33" t="s">
        <v>20</v>
      </c>
      <c r="E11829" s="243">
        <v>12353.853300000001</v>
      </c>
      <c r="F11829" s="168">
        <f t="shared" si="206"/>
        <v>12353.853300000001</v>
      </c>
    </row>
    <row r="11830" spans="1:6" s="45" customFormat="1" ht="14.25">
      <c r="A11830" s="31" t="s">
        <v>359</v>
      </c>
      <c r="B11830" s="21" t="s">
        <v>1878</v>
      </c>
      <c r="C11830" s="32" t="s">
        <v>12613</v>
      </c>
      <c r="D11830" s="33" t="s">
        <v>20</v>
      </c>
      <c r="E11830" s="243">
        <v>18524.406999999999</v>
      </c>
      <c r="F11830" s="168">
        <f t="shared" si="206"/>
        <v>18524.406999999999</v>
      </c>
    </row>
    <row r="11831" spans="1:6" s="45" customFormat="1" ht="14.25">
      <c r="A11831" s="31" t="s">
        <v>360</v>
      </c>
      <c r="B11831" s="21" t="s">
        <v>1878</v>
      </c>
      <c r="C11831" s="32" t="s">
        <v>12614</v>
      </c>
      <c r="D11831" s="33" t="s">
        <v>20</v>
      </c>
      <c r="E11831" s="243">
        <v>30882.416399999998</v>
      </c>
      <c r="F11831" s="168">
        <f t="shared" si="206"/>
        <v>30882.416399999998</v>
      </c>
    </row>
    <row r="11832" spans="1:6" s="45" customFormat="1" ht="14.25">
      <c r="A11832" s="31" t="s">
        <v>361</v>
      </c>
      <c r="B11832" s="21" t="s">
        <v>1878</v>
      </c>
      <c r="C11832" s="32" t="s">
        <v>12615</v>
      </c>
      <c r="D11832" s="33" t="s">
        <v>21</v>
      </c>
      <c r="E11832" s="243">
        <v>187.0556</v>
      </c>
      <c r="F11832" s="168">
        <f t="shared" si="206"/>
        <v>187.0556</v>
      </c>
    </row>
    <row r="11833" spans="1:6" s="45" customFormat="1" ht="14.25">
      <c r="A11833" s="31" t="s">
        <v>362</v>
      </c>
      <c r="B11833" s="21" t="s">
        <v>1878</v>
      </c>
      <c r="C11833" s="32" t="s">
        <v>12616</v>
      </c>
      <c r="D11833" s="33" t="s">
        <v>21</v>
      </c>
      <c r="E11833" s="243">
        <v>241.59979999999999</v>
      </c>
      <c r="F11833" s="168">
        <f t="shared" si="206"/>
        <v>241.59979999999999</v>
      </c>
    </row>
    <row r="11834" spans="1:6" s="45" customFormat="1" ht="14.25">
      <c r="A11834" s="31" t="s">
        <v>363</v>
      </c>
      <c r="B11834" s="21" t="s">
        <v>1878</v>
      </c>
      <c r="C11834" s="32" t="s">
        <v>12617</v>
      </c>
      <c r="D11834" s="33" t="s">
        <v>23</v>
      </c>
      <c r="E11834" s="243">
        <v>9.6872000000000007</v>
      </c>
      <c r="F11834" s="168">
        <f t="shared" si="206"/>
        <v>9.6872000000000007</v>
      </c>
    </row>
    <row r="11835" spans="1:6" s="45" customFormat="1" ht="14.25">
      <c r="A11835" s="31" t="s">
        <v>364</v>
      </c>
      <c r="B11835" s="21" t="s">
        <v>1878</v>
      </c>
      <c r="C11835" s="32" t="s">
        <v>12618</v>
      </c>
      <c r="D11835" s="33" t="s">
        <v>21</v>
      </c>
      <c r="E11835" s="243">
        <v>284.98590000000002</v>
      </c>
      <c r="F11835" s="168">
        <f t="shared" si="206"/>
        <v>284.98590000000002</v>
      </c>
    </row>
    <row r="11836" spans="1:6" s="45" customFormat="1" ht="14.25">
      <c r="A11836" s="31" t="s">
        <v>365</v>
      </c>
      <c r="B11836" s="21" t="s">
        <v>1878</v>
      </c>
      <c r="C11836" s="32" t="s">
        <v>12619</v>
      </c>
      <c r="D11836" s="33" t="s">
        <v>20</v>
      </c>
      <c r="E11836" s="243">
        <v>352.62279999999998</v>
      </c>
      <c r="F11836" s="168">
        <f t="shared" si="206"/>
        <v>352.62279999999998</v>
      </c>
    </row>
    <row r="11837" spans="1:6" s="45" customFormat="1" ht="14.25">
      <c r="A11837" s="31" t="s">
        <v>366</v>
      </c>
      <c r="B11837" s="21" t="s">
        <v>1878</v>
      </c>
      <c r="C11837" s="32" t="s">
        <v>12620</v>
      </c>
      <c r="D11837" s="33" t="s">
        <v>27</v>
      </c>
      <c r="E11837" s="243">
        <v>127.0545</v>
      </c>
      <c r="F11837" s="168">
        <f t="shared" si="206"/>
        <v>127.0545</v>
      </c>
    </row>
    <row r="11838" spans="1:6" s="45" customFormat="1" ht="14.25">
      <c r="A11838" s="31" t="s">
        <v>367</v>
      </c>
      <c r="B11838" s="21" t="s">
        <v>1878</v>
      </c>
      <c r="C11838" s="32" t="s">
        <v>12621</v>
      </c>
      <c r="D11838" s="33" t="s">
        <v>27</v>
      </c>
      <c r="E11838" s="243">
        <v>140.262</v>
      </c>
      <c r="F11838" s="168">
        <f t="shared" si="206"/>
        <v>140.262</v>
      </c>
    </row>
    <row r="11839" spans="1:6" s="45" customFormat="1" ht="14.25">
      <c r="A11839" s="31" t="s">
        <v>368</v>
      </c>
      <c r="B11839" s="21" t="s">
        <v>1878</v>
      </c>
      <c r="C11839" s="32" t="s">
        <v>12622</v>
      </c>
      <c r="D11839" s="33" t="s">
        <v>27</v>
      </c>
      <c r="E11839" s="243">
        <v>205.89580000000001</v>
      </c>
      <c r="F11839" s="168">
        <f t="shared" si="206"/>
        <v>205.89580000000001</v>
      </c>
    </row>
    <row r="11840" spans="1:6" s="45" customFormat="1" ht="14.25">
      <c r="A11840" s="31" t="s">
        <v>369</v>
      </c>
      <c r="B11840" s="21" t="s">
        <v>1878</v>
      </c>
      <c r="C11840" s="32" t="s">
        <v>12623</v>
      </c>
      <c r="D11840" s="33" t="s">
        <v>27</v>
      </c>
      <c r="E11840" s="243">
        <v>301.25880000000001</v>
      </c>
      <c r="F11840" s="168">
        <f t="shared" si="206"/>
        <v>301.25880000000001</v>
      </c>
    </row>
    <row r="11841" spans="1:6" s="45" customFormat="1" ht="14.25">
      <c r="A11841" s="31" t="s">
        <v>370</v>
      </c>
      <c r="B11841" s="21" t="s">
        <v>1878</v>
      </c>
      <c r="C11841" s="32" t="s">
        <v>12624</v>
      </c>
      <c r="D11841" s="33" t="s">
        <v>27</v>
      </c>
      <c r="E11841" s="243">
        <v>60.080100000000002</v>
      </c>
      <c r="F11841" s="168">
        <f t="shared" si="206"/>
        <v>60.080100000000002</v>
      </c>
    </row>
    <row r="11842" spans="1:6" s="45" customFormat="1" ht="14.25">
      <c r="A11842" s="31" t="s">
        <v>371</v>
      </c>
      <c r="B11842" s="21" t="s">
        <v>1878</v>
      </c>
      <c r="C11842" s="32" t="s">
        <v>12625</v>
      </c>
      <c r="D11842" s="33" t="s">
        <v>27</v>
      </c>
      <c r="E11842" s="243">
        <v>36.743099999999998</v>
      </c>
      <c r="F11842" s="168">
        <f t="shared" si="206"/>
        <v>36.743099999999998</v>
      </c>
    </row>
    <row r="11843" spans="1:6" s="45" customFormat="1" ht="14.25">
      <c r="A11843" s="31" t="s">
        <v>372</v>
      </c>
      <c r="B11843" s="21" t="s">
        <v>1878</v>
      </c>
      <c r="C11843" s="32" t="s">
        <v>12626</v>
      </c>
      <c r="D11843" s="33" t="s">
        <v>27</v>
      </c>
      <c r="E11843" s="243">
        <v>40.928899999999999</v>
      </c>
      <c r="F11843" s="168">
        <f t="shared" si="206"/>
        <v>40.928899999999999</v>
      </c>
    </row>
    <row r="11844" spans="1:6" s="45" customFormat="1" ht="14.25">
      <c r="A11844" s="31" t="s">
        <v>373</v>
      </c>
      <c r="B11844" s="21" t="s">
        <v>1878</v>
      </c>
      <c r="C11844" s="32" t="s">
        <v>12627</v>
      </c>
      <c r="D11844" s="33" t="s">
        <v>21</v>
      </c>
      <c r="E11844" s="243">
        <v>329.86799999999999</v>
      </c>
      <c r="F11844" s="168">
        <f t="shared" si="206"/>
        <v>329.86799999999999</v>
      </c>
    </row>
    <row r="11845" spans="1:6" s="45" customFormat="1" ht="14.25">
      <c r="A11845" s="31" t="s">
        <v>374</v>
      </c>
      <c r="B11845" s="21" t="s">
        <v>1878</v>
      </c>
      <c r="C11845" s="32" t="s">
        <v>12628</v>
      </c>
      <c r="D11845" s="33" t="s">
        <v>27</v>
      </c>
      <c r="E11845" s="243">
        <v>4.0266999999999999</v>
      </c>
      <c r="F11845" s="168">
        <f t="shared" si="206"/>
        <v>4.0266999999999999</v>
      </c>
    </row>
    <row r="11846" spans="1:6" s="45" customFormat="1" ht="14.25">
      <c r="A11846" s="31" t="s">
        <v>375</v>
      </c>
      <c r="B11846" s="21" t="s">
        <v>1878</v>
      </c>
      <c r="C11846" s="32" t="s">
        <v>12629</v>
      </c>
      <c r="D11846" s="33" t="s">
        <v>21</v>
      </c>
      <c r="E11846" s="243">
        <v>467.5222</v>
      </c>
      <c r="F11846" s="168">
        <f t="shared" si="206"/>
        <v>467.5222</v>
      </c>
    </row>
    <row r="11847" spans="1:6" s="45" customFormat="1" ht="14.25">
      <c r="A11847" s="31" t="s">
        <v>376</v>
      </c>
      <c r="B11847" s="21" t="s">
        <v>1878</v>
      </c>
      <c r="C11847" s="32" t="s">
        <v>12630</v>
      </c>
      <c r="D11847" s="33" t="s">
        <v>45</v>
      </c>
      <c r="E11847" s="243">
        <v>4.3728999999999996</v>
      </c>
      <c r="F11847" s="168">
        <f t="shared" si="206"/>
        <v>4.3728999999999996</v>
      </c>
    </row>
    <row r="11848" spans="1:6" s="45" customFormat="1" ht="14.25">
      <c r="A11848" s="31" t="s">
        <v>377</v>
      </c>
      <c r="B11848" s="21" t="s">
        <v>1878</v>
      </c>
      <c r="C11848" s="32" t="s">
        <v>12631</v>
      </c>
      <c r="D11848" s="33" t="s">
        <v>23</v>
      </c>
      <c r="E11848" s="243">
        <v>12.4274</v>
      </c>
      <c r="F11848" s="168">
        <f t="shared" si="206"/>
        <v>12.4274</v>
      </c>
    </row>
    <row r="11849" spans="1:6" s="45" customFormat="1" ht="14.25">
      <c r="A11849" s="31" t="s">
        <v>378</v>
      </c>
      <c r="B11849" s="21" t="s">
        <v>1878</v>
      </c>
      <c r="C11849" s="32" t="s">
        <v>12632</v>
      </c>
      <c r="D11849" s="33" t="s">
        <v>21</v>
      </c>
      <c r="E11849" s="243">
        <v>655.21669999999995</v>
      </c>
      <c r="F11849" s="168">
        <f t="shared" si="206"/>
        <v>655.21669999999995</v>
      </c>
    </row>
    <row r="11850" spans="1:6" s="45" customFormat="1" ht="14.25">
      <c r="A11850" s="31" t="s">
        <v>379</v>
      </c>
      <c r="B11850" s="21" t="s">
        <v>1878</v>
      </c>
      <c r="C11850" s="32" t="s">
        <v>12633</v>
      </c>
      <c r="D11850" s="33" t="s">
        <v>21</v>
      </c>
      <c r="E11850" s="243">
        <v>784.02319999999997</v>
      </c>
      <c r="F11850" s="168">
        <f t="shared" si="206"/>
        <v>784.02319999999997</v>
      </c>
    </row>
    <row r="11851" spans="1:6" s="45" customFormat="1" ht="14.25">
      <c r="A11851" s="31" t="s">
        <v>380</v>
      </c>
      <c r="B11851" s="21" t="s">
        <v>1878</v>
      </c>
      <c r="C11851" s="32" t="s">
        <v>12634</v>
      </c>
      <c r="D11851" s="33" t="s">
        <v>20</v>
      </c>
      <c r="E11851" s="243">
        <v>217.3783</v>
      </c>
      <c r="F11851" s="168">
        <f t="shared" si="206"/>
        <v>217.3783</v>
      </c>
    </row>
    <row r="11852" spans="1:6" s="45" customFormat="1" ht="14.25">
      <c r="A11852" s="31" t="s">
        <v>381</v>
      </c>
      <c r="B11852" s="21" t="s">
        <v>1878</v>
      </c>
      <c r="C11852" s="32" t="s">
        <v>12635</v>
      </c>
      <c r="D11852" s="33" t="s">
        <v>45</v>
      </c>
      <c r="E11852" s="243">
        <v>1.5296000000000001</v>
      </c>
      <c r="F11852" s="168">
        <f t="shared" si="206"/>
        <v>1.5296000000000001</v>
      </c>
    </row>
    <row r="11853" spans="1:6" s="45" customFormat="1" ht="14.25">
      <c r="A11853" s="31" t="s">
        <v>382</v>
      </c>
      <c r="B11853" s="21" t="s">
        <v>1878</v>
      </c>
      <c r="C11853" s="32" t="s">
        <v>12636</v>
      </c>
      <c r="D11853" s="33" t="s">
        <v>20</v>
      </c>
      <c r="E11853" s="243">
        <v>355</v>
      </c>
      <c r="F11853" s="168">
        <f t="shared" si="206"/>
        <v>355</v>
      </c>
    </row>
    <row r="11854" spans="1:6" s="45" customFormat="1" ht="14.25">
      <c r="A11854" s="31" t="s">
        <v>383</v>
      </c>
      <c r="B11854" s="21" t="s">
        <v>1878</v>
      </c>
      <c r="C11854" s="32" t="s">
        <v>12637</v>
      </c>
      <c r="D11854" s="33" t="s">
        <v>21</v>
      </c>
      <c r="E11854" s="243">
        <v>54.567900000000002</v>
      </c>
      <c r="F11854" s="168"/>
    </row>
    <row r="11855" spans="1:6" s="45" customFormat="1" ht="14.25">
      <c r="A11855" s="31" t="s">
        <v>384</v>
      </c>
      <c r="B11855" s="21" t="s">
        <v>1878</v>
      </c>
      <c r="C11855" s="32" t="s">
        <v>12638</v>
      </c>
      <c r="D11855" s="33" t="s">
        <v>24</v>
      </c>
      <c r="E11855" s="243" t="s">
        <v>143</v>
      </c>
      <c r="F11855" s="168"/>
    </row>
    <row r="11856" spans="1:6" s="45" customFormat="1" ht="14.25">
      <c r="A11856" s="31" t="s">
        <v>385</v>
      </c>
      <c r="B11856" s="21" t="s">
        <v>1878</v>
      </c>
      <c r="C11856" s="32" t="s">
        <v>12639</v>
      </c>
      <c r="D11856" s="33" t="s">
        <v>24</v>
      </c>
      <c r="E11856" s="243" t="s">
        <v>143</v>
      </c>
      <c r="F11856" s="168" t="e">
        <f t="shared" ref="F11856:F11887" si="207">E11856*$F$11535</f>
        <v>#VALUE!</v>
      </c>
    </row>
    <row r="11857" spans="1:6" s="45" customFormat="1" ht="14.25">
      <c r="A11857" s="31" t="s">
        <v>386</v>
      </c>
      <c r="B11857" s="21" t="s">
        <v>1878</v>
      </c>
      <c r="C11857" s="32" t="s">
        <v>12640</v>
      </c>
      <c r="D11857" s="33" t="s">
        <v>44</v>
      </c>
      <c r="E11857" s="243">
        <v>374.16660000000002</v>
      </c>
      <c r="F11857" s="168">
        <f t="shared" si="207"/>
        <v>374.16660000000002</v>
      </c>
    </row>
    <row r="11858" spans="1:6" s="45" customFormat="1" ht="14.25">
      <c r="A11858" s="31" t="s">
        <v>387</v>
      </c>
      <c r="B11858" s="21" t="s">
        <v>1878</v>
      </c>
      <c r="C11858" s="32" t="s">
        <v>12641</v>
      </c>
      <c r="D11858" s="33" t="s">
        <v>23</v>
      </c>
      <c r="E11858" s="243">
        <v>29.364799999999999</v>
      </c>
      <c r="F11858" s="168">
        <f t="shared" si="207"/>
        <v>29.364799999999999</v>
      </c>
    </row>
    <row r="11859" spans="1:6" s="45" customFormat="1" ht="14.25">
      <c r="A11859" s="31" t="s">
        <v>388</v>
      </c>
      <c r="B11859" s="21" t="s">
        <v>1878</v>
      </c>
      <c r="C11859" s="32" t="s">
        <v>12642</v>
      </c>
      <c r="D11859" s="33" t="s">
        <v>23</v>
      </c>
      <c r="E11859" s="243">
        <v>28.039300000000001</v>
      </c>
      <c r="F11859" s="168">
        <f t="shared" si="207"/>
        <v>28.039300000000001</v>
      </c>
    </row>
    <row r="11860" spans="1:6" s="45" customFormat="1" ht="14.25">
      <c r="A11860" s="31" t="s">
        <v>389</v>
      </c>
      <c r="B11860" s="21" t="s">
        <v>1878</v>
      </c>
      <c r="C11860" s="32" t="s">
        <v>12643</v>
      </c>
      <c r="D11860" s="33" t="s">
        <v>20</v>
      </c>
      <c r="E11860" s="243">
        <v>57536.1</v>
      </c>
      <c r="F11860" s="168">
        <f t="shared" si="207"/>
        <v>57536.1</v>
      </c>
    </row>
    <row r="11861" spans="1:6" s="45" customFormat="1" ht="14.25">
      <c r="A11861" s="31" t="s">
        <v>390</v>
      </c>
      <c r="B11861" s="21" t="s">
        <v>1878</v>
      </c>
      <c r="C11861" s="32" t="s">
        <v>12644</v>
      </c>
      <c r="D11861" s="33" t="s">
        <v>43</v>
      </c>
      <c r="E11861" s="243">
        <v>107.5063</v>
      </c>
      <c r="F11861" s="168">
        <f t="shared" si="207"/>
        <v>107.5063</v>
      </c>
    </row>
    <row r="11862" spans="1:6" s="45" customFormat="1" ht="14.25">
      <c r="A11862" s="31" t="s">
        <v>391</v>
      </c>
      <c r="B11862" s="21" t="s">
        <v>1878</v>
      </c>
      <c r="C11862" s="32" t="s">
        <v>12645</v>
      </c>
      <c r="D11862" s="33" t="s">
        <v>21</v>
      </c>
      <c r="E11862" s="243">
        <v>31.3932</v>
      </c>
      <c r="F11862" s="168">
        <f t="shared" si="207"/>
        <v>31.3932</v>
      </c>
    </row>
    <row r="11863" spans="1:6" s="45" customFormat="1" ht="14.25">
      <c r="A11863" s="31" t="s">
        <v>392</v>
      </c>
      <c r="B11863" s="21" t="s">
        <v>1878</v>
      </c>
      <c r="C11863" s="32" t="s">
        <v>12646</v>
      </c>
      <c r="D11863" s="33" t="s">
        <v>20</v>
      </c>
      <c r="E11863" s="243">
        <v>97236.008900000001</v>
      </c>
      <c r="F11863" s="168">
        <f t="shared" si="207"/>
        <v>97236.008900000001</v>
      </c>
    </row>
    <row r="11864" spans="1:6" s="45" customFormat="1" ht="14.25">
      <c r="A11864" s="31" t="s">
        <v>393</v>
      </c>
      <c r="B11864" s="21" t="s">
        <v>1878</v>
      </c>
      <c r="C11864" s="32" t="s">
        <v>2482</v>
      </c>
      <c r="D11864" s="33" t="s">
        <v>44</v>
      </c>
      <c r="E11864" s="243">
        <v>139.11709999999999</v>
      </c>
      <c r="F11864" s="168">
        <f t="shared" si="207"/>
        <v>139.11709999999999</v>
      </c>
    </row>
    <row r="11865" spans="1:6" s="45" customFormat="1" ht="14.25">
      <c r="A11865" s="31" t="s">
        <v>394</v>
      </c>
      <c r="B11865" s="21" t="s">
        <v>1878</v>
      </c>
      <c r="C11865" s="32" t="s">
        <v>12647</v>
      </c>
      <c r="D11865" s="33" t="s">
        <v>21</v>
      </c>
      <c r="E11865" s="243">
        <v>11.727600000000001</v>
      </c>
      <c r="F11865" s="168">
        <f t="shared" si="207"/>
        <v>11.727600000000001</v>
      </c>
    </row>
    <row r="11866" spans="1:6" s="45" customFormat="1" ht="14.25">
      <c r="A11866" s="31" t="s">
        <v>395</v>
      </c>
      <c r="B11866" s="21" t="s">
        <v>1878</v>
      </c>
      <c r="C11866" s="32" t="s">
        <v>12648</v>
      </c>
      <c r="D11866" s="33" t="s">
        <v>21</v>
      </c>
      <c r="E11866" s="243">
        <v>760.62270000000001</v>
      </c>
      <c r="F11866" s="168">
        <f t="shared" si="207"/>
        <v>760.62270000000001</v>
      </c>
    </row>
    <row r="11867" spans="1:6" s="45" customFormat="1" ht="14.25">
      <c r="A11867" s="31" t="s">
        <v>396</v>
      </c>
      <c r="B11867" s="21" t="s">
        <v>1878</v>
      </c>
      <c r="C11867" s="32" t="s">
        <v>12649</v>
      </c>
      <c r="D11867" s="33" t="s">
        <v>20</v>
      </c>
      <c r="E11867" s="243">
        <v>3.3801000000000001</v>
      </c>
      <c r="F11867" s="168">
        <f t="shared" si="207"/>
        <v>3.3801000000000001</v>
      </c>
    </row>
    <row r="11868" spans="1:6" s="45" customFormat="1" ht="14.25">
      <c r="A11868" s="31" t="s">
        <v>397</v>
      </c>
      <c r="B11868" s="21" t="s">
        <v>1878</v>
      </c>
      <c r="C11868" s="32" t="s">
        <v>12650</v>
      </c>
      <c r="D11868" s="33" t="s">
        <v>20</v>
      </c>
      <c r="E11868" s="243">
        <v>64350.865299999998</v>
      </c>
      <c r="F11868" s="168">
        <f t="shared" si="207"/>
        <v>64350.865299999998</v>
      </c>
    </row>
    <row r="11869" spans="1:6" s="45" customFormat="1" ht="14.25">
      <c r="A11869" s="31" t="s">
        <v>398</v>
      </c>
      <c r="B11869" s="21" t="s">
        <v>1878</v>
      </c>
      <c r="C11869" s="32" t="s">
        <v>12651</v>
      </c>
      <c r="D11869" s="33" t="s">
        <v>20</v>
      </c>
      <c r="E11869" s="243">
        <v>108040.0099</v>
      </c>
      <c r="F11869" s="168">
        <f t="shared" si="207"/>
        <v>108040.0099</v>
      </c>
    </row>
    <row r="11870" spans="1:6" s="45" customFormat="1" ht="14.25">
      <c r="A11870" s="31" t="s">
        <v>399</v>
      </c>
      <c r="B11870" s="21" t="s">
        <v>1878</v>
      </c>
      <c r="C11870" s="32" t="s">
        <v>12652</v>
      </c>
      <c r="D11870" s="33" t="s">
        <v>20</v>
      </c>
      <c r="E11870" s="243">
        <v>108919.45170000001</v>
      </c>
      <c r="F11870" s="168">
        <f t="shared" si="207"/>
        <v>108919.45170000001</v>
      </c>
    </row>
    <row r="11871" spans="1:6" s="45" customFormat="1" ht="14.25">
      <c r="A11871" s="31" t="s">
        <v>400</v>
      </c>
      <c r="B11871" s="21" t="s">
        <v>1878</v>
      </c>
      <c r="C11871" s="32" t="s">
        <v>12653</v>
      </c>
      <c r="D11871" s="33" t="s">
        <v>20</v>
      </c>
      <c r="E11871" s="243">
        <v>70321.899999999994</v>
      </c>
      <c r="F11871" s="168">
        <f t="shared" si="207"/>
        <v>70321.899999999994</v>
      </c>
    </row>
    <row r="11872" spans="1:6" s="45" customFormat="1" ht="14.25">
      <c r="A11872" s="31" t="s">
        <v>401</v>
      </c>
      <c r="B11872" s="21" t="s">
        <v>1878</v>
      </c>
      <c r="C11872" s="32" t="s">
        <v>12654</v>
      </c>
      <c r="D11872" s="33" t="s">
        <v>21</v>
      </c>
      <c r="E11872" s="243">
        <v>2.4645000000000001</v>
      </c>
      <c r="F11872" s="168">
        <f t="shared" si="207"/>
        <v>2.4645000000000001</v>
      </c>
    </row>
    <row r="11873" spans="1:6" s="45" customFormat="1" ht="14.25">
      <c r="A11873" s="31" t="s">
        <v>402</v>
      </c>
      <c r="B11873" s="21" t="s">
        <v>1878</v>
      </c>
      <c r="C11873" s="32" t="s">
        <v>12655</v>
      </c>
      <c r="D11873" s="33" t="s">
        <v>20</v>
      </c>
      <c r="E11873" s="243">
        <v>1.1236999999999999</v>
      </c>
      <c r="F11873" s="168">
        <f t="shared" si="207"/>
        <v>1.1236999999999999</v>
      </c>
    </row>
    <row r="11874" spans="1:6" s="45" customFormat="1" ht="14.25">
      <c r="A11874" s="31" t="s">
        <v>403</v>
      </c>
      <c r="B11874" s="21" t="s">
        <v>1878</v>
      </c>
      <c r="C11874" s="32" t="s">
        <v>12656</v>
      </c>
      <c r="D11874" s="33" t="s">
        <v>20</v>
      </c>
      <c r="E11874" s="243">
        <v>6833.5694000000003</v>
      </c>
      <c r="F11874" s="168">
        <f t="shared" si="207"/>
        <v>6833.5694000000003</v>
      </c>
    </row>
    <row r="11875" spans="1:6" s="45" customFormat="1" ht="14.25">
      <c r="A11875" s="31" t="s">
        <v>404</v>
      </c>
      <c r="B11875" s="21" t="s">
        <v>1878</v>
      </c>
      <c r="C11875" s="32" t="s">
        <v>12657</v>
      </c>
      <c r="D11875" s="33" t="s">
        <v>20</v>
      </c>
      <c r="E11875" s="243">
        <v>118844.01089999999</v>
      </c>
      <c r="F11875" s="168">
        <f t="shared" si="207"/>
        <v>118844.01089999999</v>
      </c>
    </row>
    <row r="11876" spans="1:6" s="45" customFormat="1" ht="14.25">
      <c r="A11876" s="31" t="s">
        <v>405</v>
      </c>
      <c r="B11876" s="21" t="s">
        <v>1878</v>
      </c>
      <c r="C11876" s="32" t="s">
        <v>12658</v>
      </c>
      <c r="D11876" s="33" t="s">
        <v>20</v>
      </c>
      <c r="E11876" s="243">
        <v>118498.6</v>
      </c>
      <c r="F11876" s="168">
        <f t="shared" si="207"/>
        <v>118498.6</v>
      </c>
    </row>
    <row r="11877" spans="1:6" s="45" customFormat="1" ht="14.25">
      <c r="A11877" s="31" t="s">
        <v>406</v>
      </c>
      <c r="B11877" s="21" t="s">
        <v>1878</v>
      </c>
      <c r="C11877" s="32" t="s">
        <v>12659</v>
      </c>
      <c r="D11877" s="33" t="s">
        <v>20</v>
      </c>
      <c r="E11877" s="243">
        <v>11.6</v>
      </c>
      <c r="F11877" s="168">
        <f t="shared" si="207"/>
        <v>11.6</v>
      </c>
    </row>
    <row r="11878" spans="1:6" s="45" customFormat="1" ht="14.25">
      <c r="A11878" s="31" t="s">
        <v>407</v>
      </c>
      <c r="B11878" s="21" t="s">
        <v>1878</v>
      </c>
      <c r="C11878" s="32" t="s">
        <v>12660</v>
      </c>
      <c r="D11878" s="33" t="s">
        <v>45</v>
      </c>
      <c r="E11878" s="243">
        <v>36.331299999999999</v>
      </c>
      <c r="F11878" s="168">
        <f t="shared" si="207"/>
        <v>36.331299999999999</v>
      </c>
    </row>
    <row r="11879" spans="1:6" s="45" customFormat="1" ht="14.25">
      <c r="A11879" s="31" t="s">
        <v>408</v>
      </c>
      <c r="B11879" s="21" t="s">
        <v>1878</v>
      </c>
      <c r="C11879" s="32" t="s">
        <v>12661</v>
      </c>
      <c r="D11879" s="33" t="s">
        <v>45</v>
      </c>
      <c r="E11879" s="243">
        <v>42.858800000000002</v>
      </c>
      <c r="F11879" s="168">
        <f t="shared" si="207"/>
        <v>42.858800000000002</v>
      </c>
    </row>
    <row r="11880" spans="1:6" s="45" customFormat="1" ht="14.25">
      <c r="A11880" s="31" t="s">
        <v>409</v>
      </c>
      <c r="B11880" s="21" t="s">
        <v>1878</v>
      </c>
      <c r="C11880" s="32" t="s">
        <v>12662</v>
      </c>
      <c r="D11880" s="33" t="s">
        <v>20</v>
      </c>
      <c r="E11880" s="243">
        <v>3.4609000000000001</v>
      </c>
      <c r="F11880" s="168">
        <f t="shared" si="207"/>
        <v>3.4609000000000001</v>
      </c>
    </row>
    <row r="11881" spans="1:6" s="45" customFormat="1" ht="14.25">
      <c r="A11881" s="31" t="s">
        <v>410</v>
      </c>
      <c r="B11881" s="21" t="s">
        <v>1878</v>
      </c>
      <c r="C11881" s="32" t="s">
        <v>12663</v>
      </c>
      <c r="D11881" s="33" t="s">
        <v>23</v>
      </c>
      <c r="E11881" s="243">
        <v>15.898199999999999</v>
      </c>
      <c r="F11881" s="168">
        <f t="shared" si="207"/>
        <v>15.898199999999999</v>
      </c>
    </row>
    <row r="11882" spans="1:6" s="45" customFormat="1" ht="14.25">
      <c r="A11882" s="31" t="s">
        <v>411</v>
      </c>
      <c r="B11882" s="21" t="s">
        <v>1878</v>
      </c>
      <c r="C11882" s="32" t="s">
        <v>12664</v>
      </c>
      <c r="D11882" s="33" t="s">
        <v>57</v>
      </c>
      <c r="E11882" s="243">
        <v>0.65200000000000002</v>
      </c>
      <c r="F11882" s="168">
        <f t="shared" si="207"/>
        <v>0.65200000000000002</v>
      </c>
    </row>
    <row r="11883" spans="1:6" s="45" customFormat="1" ht="14.25">
      <c r="A11883" s="31" t="s">
        <v>412</v>
      </c>
      <c r="B11883" s="21" t="s">
        <v>1878</v>
      </c>
      <c r="C11883" s="32" t="s">
        <v>12665</v>
      </c>
      <c r="D11883" s="33" t="s">
        <v>23</v>
      </c>
      <c r="E11883" s="243">
        <v>12.538</v>
      </c>
      <c r="F11883" s="168">
        <f t="shared" si="207"/>
        <v>12.538</v>
      </c>
    </row>
    <row r="11884" spans="1:6" s="45" customFormat="1" ht="14.25">
      <c r="A11884" s="31" t="s">
        <v>413</v>
      </c>
      <c r="B11884" s="21" t="s">
        <v>1878</v>
      </c>
      <c r="C11884" s="32" t="s">
        <v>12666</v>
      </c>
      <c r="D11884" s="33" t="s">
        <v>57</v>
      </c>
      <c r="E11884" s="243">
        <v>1.7047000000000001</v>
      </c>
      <c r="F11884" s="168">
        <f t="shared" si="207"/>
        <v>1.7047000000000001</v>
      </c>
    </row>
    <row r="11885" spans="1:6" s="45" customFormat="1" ht="14.25">
      <c r="A11885" s="31" t="s">
        <v>414</v>
      </c>
      <c r="B11885" s="21" t="s">
        <v>1878</v>
      </c>
      <c r="C11885" s="32" t="s">
        <v>12667</v>
      </c>
      <c r="D11885" s="33" t="s">
        <v>20</v>
      </c>
      <c r="E11885" s="243">
        <v>1.2459</v>
      </c>
      <c r="F11885" s="168">
        <f t="shared" si="207"/>
        <v>1.2459</v>
      </c>
    </row>
    <row r="11886" spans="1:6" s="45" customFormat="1" ht="14.25">
      <c r="A11886" s="31" t="s">
        <v>415</v>
      </c>
      <c r="B11886" s="21" t="s">
        <v>1878</v>
      </c>
      <c r="C11886" s="32" t="s">
        <v>12668</v>
      </c>
      <c r="D11886" s="33" t="s">
        <v>20</v>
      </c>
      <c r="E11886" s="243">
        <v>1.8170999999999999</v>
      </c>
      <c r="F11886" s="168">
        <f t="shared" si="207"/>
        <v>1.8170999999999999</v>
      </c>
    </row>
    <row r="11887" spans="1:6" s="45" customFormat="1" ht="14.25">
      <c r="A11887" s="31" t="s">
        <v>416</v>
      </c>
      <c r="B11887" s="21" t="s">
        <v>1878</v>
      </c>
      <c r="C11887" s="32" t="s">
        <v>12669</v>
      </c>
      <c r="D11887" s="33" t="s">
        <v>20</v>
      </c>
      <c r="E11887" s="243">
        <v>2.0840999999999998</v>
      </c>
      <c r="F11887" s="168">
        <f t="shared" si="207"/>
        <v>2.0840999999999998</v>
      </c>
    </row>
    <row r="11888" spans="1:6" s="45" customFormat="1" ht="14.25">
      <c r="A11888" s="31" t="s">
        <v>417</v>
      </c>
      <c r="B11888" s="21" t="s">
        <v>1878</v>
      </c>
      <c r="C11888" s="32" t="s">
        <v>12670</v>
      </c>
      <c r="D11888" s="33" t="s">
        <v>20</v>
      </c>
      <c r="E11888" s="243">
        <v>3.0363000000000002</v>
      </c>
      <c r="F11888" s="168">
        <f t="shared" ref="F11888:F11919" si="208">E11888*$F$11535</f>
        <v>3.0363000000000002</v>
      </c>
    </row>
    <row r="11889" spans="1:6" s="45" customFormat="1" ht="14.25">
      <c r="A11889" s="31" t="s">
        <v>418</v>
      </c>
      <c r="B11889" s="21" t="s">
        <v>1878</v>
      </c>
      <c r="C11889" s="32" t="s">
        <v>12671</v>
      </c>
      <c r="D11889" s="33" t="s">
        <v>20</v>
      </c>
      <c r="E11889" s="243">
        <v>3.3706999999999998</v>
      </c>
      <c r="F11889" s="168">
        <f t="shared" si="208"/>
        <v>3.3706999999999998</v>
      </c>
    </row>
    <row r="11890" spans="1:6" s="45" customFormat="1" ht="14.25">
      <c r="A11890" s="31" t="s">
        <v>419</v>
      </c>
      <c r="B11890" s="21" t="s">
        <v>1878</v>
      </c>
      <c r="C11890" s="32" t="s">
        <v>12672</v>
      </c>
      <c r="D11890" s="33" t="s">
        <v>20</v>
      </c>
      <c r="E11890" s="243">
        <v>3.5895000000000001</v>
      </c>
      <c r="F11890" s="168">
        <f t="shared" si="208"/>
        <v>3.5895000000000001</v>
      </c>
    </row>
    <row r="11891" spans="1:6" s="45" customFormat="1" ht="14.25">
      <c r="A11891" s="31" t="s">
        <v>420</v>
      </c>
      <c r="B11891" s="21" t="s">
        <v>1878</v>
      </c>
      <c r="C11891" s="32" t="s">
        <v>12673</v>
      </c>
      <c r="D11891" s="33" t="s">
        <v>20</v>
      </c>
      <c r="E11891" s="243">
        <v>3.7429999999999999</v>
      </c>
      <c r="F11891" s="168">
        <f t="shared" si="208"/>
        <v>3.7429999999999999</v>
      </c>
    </row>
    <row r="11892" spans="1:6" s="45" customFormat="1" ht="14.25">
      <c r="A11892" s="31" t="s">
        <v>421</v>
      </c>
      <c r="B11892" s="21" t="s">
        <v>1878</v>
      </c>
      <c r="C11892" s="32" t="s">
        <v>12674</v>
      </c>
      <c r="D11892" s="33" t="s">
        <v>20</v>
      </c>
      <c r="E11892" s="243">
        <v>5.4874000000000001</v>
      </c>
      <c r="F11892" s="168">
        <f t="shared" si="208"/>
        <v>5.4874000000000001</v>
      </c>
    </row>
    <row r="11893" spans="1:6" s="45" customFormat="1" ht="14.25">
      <c r="A11893" s="31" t="s">
        <v>422</v>
      </c>
      <c r="B11893" s="21" t="s">
        <v>1878</v>
      </c>
      <c r="C11893" s="32" t="s">
        <v>12675</v>
      </c>
      <c r="D11893" s="33" t="s">
        <v>20</v>
      </c>
      <c r="E11893" s="243">
        <v>5.8532999999999999</v>
      </c>
      <c r="F11893" s="168">
        <f t="shared" si="208"/>
        <v>5.8532999999999999</v>
      </c>
    </row>
    <row r="11894" spans="1:6" s="45" customFormat="1" ht="14.25">
      <c r="A11894" s="31" t="s">
        <v>423</v>
      </c>
      <c r="B11894" s="21" t="s">
        <v>1878</v>
      </c>
      <c r="C11894" s="32" t="s">
        <v>12676</v>
      </c>
      <c r="D11894" s="33" t="s">
        <v>20</v>
      </c>
      <c r="E11894" s="243">
        <v>7.5903999999999998</v>
      </c>
      <c r="F11894" s="168">
        <f t="shared" si="208"/>
        <v>7.5903999999999998</v>
      </c>
    </row>
    <row r="11895" spans="1:6" s="45" customFormat="1" ht="14.25">
      <c r="A11895" s="31" t="s">
        <v>424</v>
      </c>
      <c r="B11895" s="21" t="s">
        <v>1878</v>
      </c>
      <c r="C11895" s="32" t="s">
        <v>12677</v>
      </c>
      <c r="D11895" s="33" t="s">
        <v>20</v>
      </c>
      <c r="E11895" s="243">
        <v>8.5754999999999999</v>
      </c>
      <c r="F11895" s="168">
        <f t="shared" si="208"/>
        <v>8.5754999999999999</v>
      </c>
    </row>
    <row r="11896" spans="1:6" s="45" customFormat="1" ht="14.25">
      <c r="A11896" s="31" t="s">
        <v>425</v>
      </c>
      <c r="B11896" s="21" t="s">
        <v>1878</v>
      </c>
      <c r="C11896" s="32" t="s">
        <v>12678</v>
      </c>
      <c r="D11896" s="33" t="s">
        <v>20</v>
      </c>
      <c r="E11896" s="243">
        <v>9.3414999999999999</v>
      </c>
      <c r="F11896" s="168">
        <f t="shared" si="208"/>
        <v>9.3414999999999999</v>
      </c>
    </row>
    <row r="11897" spans="1:6" s="45" customFormat="1" ht="14.25">
      <c r="A11897" s="31" t="s">
        <v>426</v>
      </c>
      <c r="B11897" s="21" t="s">
        <v>1878</v>
      </c>
      <c r="C11897" s="32" t="s">
        <v>12679</v>
      </c>
      <c r="D11897" s="33" t="s">
        <v>20</v>
      </c>
      <c r="E11897" s="243">
        <v>11.0313</v>
      </c>
      <c r="F11897" s="168">
        <f t="shared" si="208"/>
        <v>11.0313</v>
      </c>
    </row>
    <row r="11898" spans="1:6" s="45" customFormat="1" ht="14.25">
      <c r="A11898" s="31" t="s">
        <v>427</v>
      </c>
      <c r="B11898" s="21" t="s">
        <v>1878</v>
      </c>
      <c r="C11898" s="32" t="s">
        <v>12680</v>
      </c>
      <c r="D11898" s="33" t="s">
        <v>20</v>
      </c>
      <c r="E11898" s="243">
        <v>11.526899999999999</v>
      </c>
      <c r="F11898" s="168">
        <f t="shared" si="208"/>
        <v>11.526899999999999</v>
      </c>
    </row>
    <row r="11899" spans="1:6" s="45" customFormat="1" ht="14.25">
      <c r="A11899" s="31" t="s">
        <v>428</v>
      </c>
      <c r="B11899" s="21" t="s">
        <v>1878</v>
      </c>
      <c r="C11899" s="32" t="s">
        <v>12681</v>
      </c>
      <c r="D11899" s="33" t="s">
        <v>21</v>
      </c>
      <c r="E11899" s="243">
        <v>26.101900000000001</v>
      </c>
      <c r="F11899" s="168">
        <f t="shared" si="208"/>
        <v>26.101900000000001</v>
      </c>
    </row>
    <row r="11900" spans="1:6" s="45" customFormat="1" ht="14.25">
      <c r="A11900" s="31" t="s">
        <v>429</v>
      </c>
      <c r="B11900" s="21" t="s">
        <v>1878</v>
      </c>
      <c r="C11900" s="32" t="s">
        <v>12682</v>
      </c>
      <c r="D11900" s="33" t="s">
        <v>21</v>
      </c>
      <c r="E11900" s="243">
        <v>63.048299999999998</v>
      </c>
      <c r="F11900" s="168">
        <f t="shared" si="208"/>
        <v>63.048299999999998</v>
      </c>
    </row>
    <row r="11901" spans="1:6" s="45" customFormat="1" ht="14.25">
      <c r="A11901" s="31" t="s">
        <v>430</v>
      </c>
      <c r="B11901" s="21" t="s">
        <v>1878</v>
      </c>
      <c r="C11901" s="32" t="s">
        <v>12683</v>
      </c>
      <c r="D11901" s="33" t="s">
        <v>23</v>
      </c>
      <c r="E11901" s="243">
        <v>12.982100000000001</v>
      </c>
      <c r="F11901" s="168">
        <f t="shared" si="208"/>
        <v>12.982100000000001</v>
      </c>
    </row>
    <row r="11902" spans="1:6" s="45" customFormat="1" ht="14.25">
      <c r="A11902" s="31" t="s">
        <v>431</v>
      </c>
      <c r="B11902" s="21" t="s">
        <v>1878</v>
      </c>
      <c r="C11902" s="32" t="s">
        <v>12684</v>
      </c>
      <c r="D11902" s="33" t="s">
        <v>20</v>
      </c>
      <c r="E11902" s="243">
        <v>7.2774000000000001</v>
      </c>
      <c r="F11902" s="168">
        <f t="shared" si="208"/>
        <v>7.2774000000000001</v>
      </c>
    </row>
    <row r="11903" spans="1:6" s="45" customFormat="1" ht="14.25">
      <c r="A11903" s="31" t="s">
        <v>432</v>
      </c>
      <c r="B11903" s="21" t="s">
        <v>1878</v>
      </c>
      <c r="C11903" s="32" t="s">
        <v>12685</v>
      </c>
      <c r="D11903" s="33" t="s">
        <v>20</v>
      </c>
      <c r="E11903" s="243">
        <v>1.4579</v>
      </c>
      <c r="F11903" s="168">
        <f t="shared" si="208"/>
        <v>1.4579</v>
      </c>
    </row>
    <row r="11904" spans="1:6" s="45" customFormat="1" ht="14.25">
      <c r="A11904" s="31" t="s">
        <v>433</v>
      </c>
      <c r="B11904" s="21" t="s">
        <v>1878</v>
      </c>
      <c r="C11904" s="32" t="s">
        <v>12686</v>
      </c>
      <c r="D11904" s="33" t="s">
        <v>20</v>
      </c>
      <c r="E11904" s="243">
        <v>2.9298000000000002</v>
      </c>
      <c r="F11904" s="168">
        <f t="shared" si="208"/>
        <v>2.9298000000000002</v>
      </c>
    </row>
    <row r="11905" spans="1:6" s="45" customFormat="1" ht="14.25">
      <c r="A11905" s="31" t="s">
        <v>434</v>
      </c>
      <c r="B11905" s="21" t="s">
        <v>1878</v>
      </c>
      <c r="C11905" s="32" t="s">
        <v>12687</v>
      </c>
      <c r="D11905" s="33" t="s">
        <v>20</v>
      </c>
      <c r="E11905" s="243">
        <v>4.6783000000000001</v>
      </c>
      <c r="F11905" s="168">
        <f t="shared" si="208"/>
        <v>4.6783000000000001</v>
      </c>
    </row>
    <row r="11906" spans="1:6" s="45" customFormat="1" ht="14.25">
      <c r="A11906" s="31" t="s">
        <v>435</v>
      </c>
      <c r="B11906" s="21" t="s">
        <v>1878</v>
      </c>
      <c r="C11906" s="32" t="s">
        <v>12688</v>
      </c>
      <c r="D11906" s="33" t="s">
        <v>45</v>
      </c>
      <c r="E11906" s="243">
        <v>185.0617</v>
      </c>
      <c r="F11906" s="168">
        <f t="shared" si="208"/>
        <v>185.0617</v>
      </c>
    </row>
    <row r="11907" spans="1:6" s="45" customFormat="1" ht="14.25">
      <c r="A11907" s="31" t="s">
        <v>436</v>
      </c>
      <c r="B11907" s="21" t="s">
        <v>1878</v>
      </c>
      <c r="C11907" s="32" t="s">
        <v>12689</v>
      </c>
      <c r="D11907" s="33" t="s">
        <v>23</v>
      </c>
      <c r="E11907" s="243">
        <v>18.283300000000001</v>
      </c>
      <c r="F11907" s="168">
        <f t="shared" si="208"/>
        <v>18.283300000000001</v>
      </c>
    </row>
    <row r="11908" spans="1:6" s="45" customFormat="1" ht="14.25">
      <c r="A11908" s="31" t="s">
        <v>437</v>
      </c>
      <c r="B11908" s="21" t="s">
        <v>1878</v>
      </c>
      <c r="C11908" s="32" t="s">
        <v>12690</v>
      </c>
      <c r="D11908" s="33" t="s">
        <v>20</v>
      </c>
      <c r="E11908" s="243">
        <v>23.27</v>
      </c>
      <c r="F11908" s="168">
        <f t="shared" si="208"/>
        <v>23.27</v>
      </c>
    </row>
    <row r="11909" spans="1:6" s="45" customFormat="1" ht="14.25">
      <c r="A11909" s="31" t="s">
        <v>438</v>
      </c>
      <c r="B11909" s="21" t="s">
        <v>1878</v>
      </c>
      <c r="C11909" s="32" t="s">
        <v>12691</v>
      </c>
      <c r="D11909" s="33" t="s">
        <v>27</v>
      </c>
      <c r="E11909" s="243">
        <v>22.629200000000001</v>
      </c>
      <c r="F11909" s="168">
        <f t="shared" si="208"/>
        <v>22.629200000000001</v>
      </c>
    </row>
    <row r="11910" spans="1:6" s="45" customFormat="1" ht="14.25">
      <c r="A11910" s="31" t="s">
        <v>439</v>
      </c>
      <c r="B11910" s="21" t="s">
        <v>1878</v>
      </c>
      <c r="C11910" s="32" t="s">
        <v>12692</v>
      </c>
      <c r="D11910" s="33" t="s">
        <v>44</v>
      </c>
      <c r="E11910" s="243">
        <v>2361.8182000000002</v>
      </c>
      <c r="F11910" s="168">
        <f t="shared" si="208"/>
        <v>2361.8182000000002</v>
      </c>
    </row>
    <row r="11911" spans="1:6" s="45" customFormat="1" ht="14.25">
      <c r="A11911" s="31" t="s">
        <v>440</v>
      </c>
      <c r="B11911" s="21" t="s">
        <v>1878</v>
      </c>
      <c r="C11911" s="32" t="s">
        <v>12693</v>
      </c>
      <c r="D11911" s="33" t="s">
        <v>23</v>
      </c>
      <c r="E11911" s="243">
        <v>9.0954999999999995</v>
      </c>
      <c r="F11911" s="168">
        <f t="shared" si="208"/>
        <v>9.0954999999999995</v>
      </c>
    </row>
    <row r="11912" spans="1:6" s="45" customFormat="1" ht="14.25">
      <c r="A11912" s="31" t="s">
        <v>441</v>
      </c>
      <c r="B11912" s="21" t="s">
        <v>1878</v>
      </c>
      <c r="C11912" s="32" t="s">
        <v>12694</v>
      </c>
      <c r="D11912" s="33" t="s">
        <v>45</v>
      </c>
      <c r="E11912" s="243">
        <v>20.493600000000001</v>
      </c>
      <c r="F11912" s="168">
        <f t="shared" si="208"/>
        <v>20.493600000000001</v>
      </c>
    </row>
    <row r="11913" spans="1:6" s="45" customFormat="1" ht="14.25">
      <c r="A11913" s="31" t="s">
        <v>442</v>
      </c>
      <c r="B11913" s="21" t="s">
        <v>1878</v>
      </c>
      <c r="C11913" s="32" t="s">
        <v>12695</v>
      </c>
      <c r="D11913" s="33" t="s">
        <v>45</v>
      </c>
      <c r="E11913" s="243">
        <v>65.601799999999997</v>
      </c>
      <c r="F11913" s="168">
        <f t="shared" si="208"/>
        <v>65.601799999999997</v>
      </c>
    </row>
    <row r="11914" spans="1:6" s="45" customFormat="1" ht="14.25">
      <c r="A11914" s="31" t="s">
        <v>443</v>
      </c>
      <c r="B11914" s="21" t="s">
        <v>1878</v>
      </c>
      <c r="C11914" s="32" t="s">
        <v>12696</v>
      </c>
      <c r="D11914" s="33" t="s">
        <v>45</v>
      </c>
      <c r="E11914" s="243">
        <v>126.69280000000001</v>
      </c>
      <c r="F11914" s="168">
        <f t="shared" si="208"/>
        <v>126.69280000000001</v>
      </c>
    </row>
    <row r="11915" spans="1:6" s="45" customFormat="1" ht="14.25">
      <c r="A11915" s="31" t="s">
        <v>444</v>
      </c>
      <c r="B11915" s="21" t="s">
        <v>1878</v>
      </c>
      <c r="C11915" s="32" t="s">
        <v>12697</v>
      </c>
      <c r="D11915" s="33" t="s">
        <v>45</v>
      </c>
      <c r="E11915" s="243">
        <v>153.6071</v>
      </c>
      <c r="F11915" s="168">
        <f t="shared" si="208"/>
        <v>153.6071</v>
      </c>
    </row>
    <row r="11916" spans="1:6" s="45" customFormat="1" ht="14.25">
      <c r="A11916" s="31" t="s">
        <v>445</v>
      </c>
      <c r="B11916" s="21" t="s">
        <v>1878</v>
      </c>
      <c r="C11916" s="32" t="s">
        <v>4322</v>
      </c>
      <c r="D11916" s="33" t="s">
        <v>23</v>
      </c>
      <c r="E11916" s="243">
        <v>4.3667999999999996</v>
      </c>
      <c r="F11916" s="168">
        <f t="shared" si="208"/>
        <v>4.3667999999999996</v>
      </c>
    </row>
    <row r="11917" spans="1:6" s="45" customFormat="1" ht="14.25">
      <c r="A11917" s="31" t="s">
        <v>446</v>
      </c>
      <c r="B11917" s="21" t="s">
        <v>1878</v>
      </c>
      <c r="C11917" s="32" t="s">
        <v>12698</v>
      </c>
      <c r="D11917" s="33" t="s">
        <v>23</v>
      </c>
      <c r="E11917" s="243">
        <v>29.866099999999999</v>
      </c>
      <c r="F11917" s="168">
        <f t="shared" si="208"/>
        <v>29.866099999999999</v>
      </c>
    </row>
    <row r="11918" spans="1:6" s="45" customFormat="1" ht="14.25">
      <c r="A11918" s="31" t="s">
        <v>447</v>
      </c>
      <c r="B11918" s="21" t="s">
        <v>1878</v>
      </c>
      <c r="C11918" s="32" t="s">
        <v>12699</v>
      </c>
      <c r="D11918" s="33" t="s">
        <v>20</v>
      </c>
      <c r="E11918" s="243">
        <v>6.2792000000000003</v>
      </c>
      <c r="F11918" s="168">
        <f t="shared" si="208"/>
        <v>6.2792000000000003</v>
      </c>
    </row>
    <row r="11919" spans="1:6" s="45" customFormat="1" ht="14.25">
      <c r="A11919" s="31" t="s">
        <v>448</v>
      </c>
      <c r="B11919" s="21" t="s">
        <v>1878</v>
      </c>
      <c r="C11919" s="32" t="s">
        <v>12700</v>
      </c>
      <c r="D11919" s="33" t="s">
        <v>20</v>
      </c>
      <c r="E11919" s="243">
        <v>0.54549999999999998</v>
      </c>
      <c r="F11919" s="168">
        <f t="shared" si="208"/>
        <v>0.54549999999999998</v>
      </c>
    </row>
    <row r="11920" spans="1:6" s="45" customFormat="1" ht="14.25">
      <c r="A11920" s="31" t="s">
        <v>449</v>
      </c>
      <c r="B11920" s="21" t="s">
        <v>1878</v>
      </c>
      <c r="C11920" s="32" t="s">
        <v>12701</v>
      </c>
      <c r="D11920" s="33" t="s">
        <v>44</v>
      </c>
      <c r="E11920" s="243">
        <v>135.7525</v>
      </c>
      <c r="F11920" s="168">
        <f t="shared" ref="F11920:F11921" si="209">E11920*$F$11535</f>
        <v>135.7525</v>
      </c>
    </row>
    <row r="11921" spans="1:6" s="45" customFormat="1" ht="14.25">
      <c r="A11921" s="31" t="s">
        <v>450</v>
      </c>
      <c r="B11921" s="21" t="s">
        <v>1878</v>
      </c>
      <c r="C11921" s="32" t="s">
        <v>4001</v>
      </c>
      <c r="D11921" s="33" t="s">
        <v>44</v>
      </c>
      <c r="E11921" s="243">
        <v>171.0247</v>
      </c>
      <c r="F11921" s="168">
        <f t="shared" si="209"/>
        <v>171.0247</v>
      </c>
    </row>
    <row r="11922" spans="1:6" s="45" customFormat="1" ht="14.25">
      <c r="A11922" s="31" t="s">
        <v>451</v>
      </c>
      <c r="B11922" s="21" t="s">
        <v>1878</v>
      </c>
      <c r="C11922" s="32" t="s">
        <v>12702</v>
      </c>
      <c r="D11922" s="33" t="s">
        <v>20</v>
      </c>
      <c r="E11922" s="243">
        <v>167.5898</v>
      </c>
      <c r="F11922" s="168"/>
    </row>
    <row r="11923" spans="1:6" s="45" customFormat="1" ht="14.25">
      <c r="A11923" s="31" t="s">
        <v>452</v>
      </c>
      <c r="B11923" s="21" t="s">
        <v>1878</v>
      </c>
      <c r="C11923" s="32" t="s">
        <v>5922</v>
      </c>
      <c r="D11923" s="33" t="s">
        <v>21</v>
      </c>
      <c r="E11923" s="243" t="s">
        <v>143</v>
      </c>
      <c r="F11923" s="168" t="e">
        <f t="shared" ref="F11923:F11954" si="210">E11923*$F$11535</f>
        <v>#VALUE!</v>
      </c>
    </row>
    <row r="11924" spans="1:6" s="45" customFormat="1" ht="14.25">
      <c r="A11924" s="31" t="s">
        <v>453</v>
      </c>
      <c r="B11924" s="21" t="s">
        <v>1878</v>
      </c>
      <c r="C11924" s="32" t="s">
        <v>12703</v>
      </c>
      <c r="D11924" s="33" t="s">
        <v>23</v>
      </c>
      <c r="E11924" s="243">
        <v>100.1469</v>
      </c>
      <c r="F11924" s="168">
        <f t="shared" si="210"/>
        <v>100.1469</v>
      </c>
    </row>
    <row r="11925" spans="1:6" s="45" customFormat="1" ht="14.25">
      <c r="A11925" s="31" t="s">
        <v>454</v>
      </c>
      <c r="B11925" s="21" t="s">
        <v>1878</v>
      </c>
      <c r="C11925" s="32" t="s">
        <v>12704</v>
      </c>
      <c r="D11925" s="33" t="s">
        <v>21</v>
      </c>
      <c r="E11925" s="243">
        <v>0.70069999999999999</v>
      </c>
      <c r="F11925" s="168">
        <f t="shared" si="210"/>
        <v>0.70069999999999999</v>
      </c>
    </row>
    <row r="11926" spans="1:6" s="45" customFormat="1" ht="14.25">
      <c r="A11926" s="31" t="s">
        <v>455</v>
      </c>
      <c r="B11926" s="21" t="s">
        <v>1878</v>
      </c>
      <c r="C11926" s="32" t="s">
        <v>12705</v>
      </c>
      <c r="D11926" s="33" t="s">
        <v>21</v>
      </c>
      <c r="E11926" s="243">
        <v>162.02500000000001</v>
      </c>
      <c r="F11926" s="168">
        <f t="shared" si="210"/>
        <v>162.02500000000001</v>
      </c>
    </row>
    <row r="11927" spans="1:6" s="45" customFormat="1" ht="14.25">
      <c r="A11927" s="31" t="s">
        <v>456</v>
      </c>
      <c r="B11927" s="21" t="s">
        <v>1878</v>
      </c>
      <c r="C11927" s="32" t="s">
        <v>12706</v>
      </c>
      <c r="D11927" s="33" t="s">
        <v>21</v>
      </c>
      <c r="E11927" s="243">
        <v>192.79349999999999</v>
      </c>
      <c r="F11927" s="168">
        <f t="shared" si="210"/>
        <v>192.79349999999999</v>
      </c>
    </row>
    <row r="11928" spans="1:6" s="45" customFormat="1" ht="14.25">
      <c r="A11928" s="31" t="s">
        <v>457</v>
      </c>
      <c r="B11928" s="21" t="s">
        <v>1878</v>
      </c>
      <c r="C11928" s="32" t="s">
        <v>12707</v>
      </c>
      <c r="D11928" s="33" t="s">
        <v>44</v>
      </c>
      <c r="E11928" s="243">
        <v>106.3892</v>
      </c>
      <c r="F11928" s="168">
        <f t="shared" si="210"/>
        <v>106.3892</v>
      </c>
    </row>
    <row r="11929" spans="1:6" s="45" customFormat="1" ht="14.25">
      <c r="A11929" s="31" t="s">
        <v>458</v>
      </c>
      <c r="B11929" s="21" t="s">
        <v>1878</v>
      </c>
      <c r="C11929" s="32" t="s">
        <v>12708</v>
      </c>
      <c r="D11929" s="33" t="s">
        <v>21</v>
      </c>
      <c r="E11929" s="243">
        <v>0.20660000000000001</v>
      </c>
      <c r="F11929" s="168">
        <f t="shared" si="210"/>
        <v>0.20660000000000001</v>
      </c>
    </row>
    <row r="11930" spans="1:6" s="45" customFormat="1" ht="14.25">
      <c r="A11930" s="31" t="s">
        <v>459</v>
      </c>
      <c r="B11930" s="21" t="s">
        <v>1878</v>
      </c>
      <c r="C11930" s="32" t="s">
        <v>12709</v>
      </c>
      <c r="D11930" s="33" t="s">
        <v>21</v>
      </c>
      <c r="E11930" s="243">
        <v>268.79939999999999</v>
      </c>
      <c r="F11930" s="168">
        <f t="shared" si="210"/>
        <v>268.79939999999999</v>
      </c>
    </row>
    <row r="11931" spans="1:6" s="45" customFormat="1" ht="14.25">
      <c r="A11931" s="31" t="s">
        <v>460</v>
      </c>
      <c r="B11931" s="21" t="s">
        <v>1878</v>
      </c>
      <c r="C11931" s="32" t="s">
        <v>12710</v>
      </c>
      <c r="D11931" s="33" t="s">
        <v>23</v>
      </c>
      <c r="E11931" s="243">
        <v>127.67319999999999</v>
      </c>
      <c r="F11931" s="168">
        <f t="shared" si="210"/>
        <v>127.67319999999999</v>
      </c>
    </row>
    <row r="11932" spans="1:6" s="45" customFormat="1" ht="14.25">
      <c r="A11932" s="31" t="s">
        <v>461</v>
      </c>
      <c r="B11932" s="21" t="s">
        <v>1878</v>
      </c>
      <c r="C11932" s="32" t="s">
        <v>12711</v>
      </c>
      <c r="D11932" s="33" t="s">
        <v>21</v>
      </c>
      <c r="E11932" s="243">
        <v>384.46910000000003</v>
      </c>
      <c r="F11932" s="168">
        <f t="shared" si="210"/>
        <v>384.46910000000003</v>
      </c>
    </row>
    <row r="11933" spans="1:6" s="45" customFormat="1" ht="14.25">
      <c r="A11933" s="31" t="s">
        <v>462</v>
      </c>
      <c r="B11933" s="21" t="s">
        <v>1878</v>
      </c>
      <c r="C11933" s="32" t="s">
        <v>12712</v>
      </c>
      <c r="D11933" s="33" t="s">
        <v>21</v>
      </c>
      <c r="E11933" s="243">
        <v>393.75310000000002</v>
      </c>
      <c r="F11933" s="168">
        <f t="shared" si="210"/>
        <v>393.75310000000002</v>
      </c>
    </row>
    <row r="11934" spans="1:6" s="45" customFormat="1" ht="14.25">
      <c r="A11934" s="31" t="s">
        <v>463</v>
      </c>
      <c r="B11934" s="21" t="s">
        <v>1878</v>
      </c>
      <c r="C11934" s="32" t="s">
        <v>12713</v>
      </c>
      <c r="D11934" s="33" t="s">
        <v>23</v>
      </c>
      <c r="E11934" s="243">
        <v>18.183700000000002</v>
      </c>
      <c r="F11934" s="168">
        <f t="shared" si="210"/>
        <v>18.183700000000002</v>
      </c>
    </row>
    <row r="11935" spans="1:6" s="45" customFormat="1" ht="14.25">
      <c r="A11935" s="31" t="s">
        <v>464</v>
      </c>
      <c r="B11935" s="21" t="s">
        <v>1878</v>
      </c>
      <c r="C11935" s="32" t="s">
        <v>12714</v>
      </c>
      <c r="D11935" s="33" t="s">
        <v>23</v>
      </c>
      <c r="E11935" s="243">
        <v>17.45</v>
      </c>
      <c r="F11935" s="168">
        <f t="shared" si="210"/>
        <v>17.45</v>
      </c>
    </row>
    <row r="11936" spans="1:6" s="45" customFormat="1" ht="14.25">
      <c r="A11936" s="31" t="s">
        <v>465</v>
      </c>
      <c r="B11936" s="21" t="s">
        <v>1878</v>
      </c>
      <c r="C11936" s="32" t="s">
        <v>12715</v>
      </c>
      <c r="D11936" s="33" t="s">
        <v>20</v>
      </c>
      <c r="E11936" s="243">
        <v>96953.4</v>
      </c>
      <c r="F11936" s="168">
        <f t="shared" si="210"/>
        <v>96953.4</v>
      </c>
    </row>
    <row r="11937" spans="1:6" s="45" customFormat="1" ht="14.25">
      <c r="A11937" s="31" t="s">
        <v>466</v>
      </c>
      <c r="B11937" s="21" t="s">
        <v>1878</v>
      </c>
      <c r="C11937" s="32" t="s">
        <v>12716</v>
      </c>
      <c r="D11937" s="33" t="s">
        <v>20</v>
      </c>
      <c r="E11937" s="243">
        <v>495.92309999999998</v>
      </c>
      <c r="F11937" s="168">
        <f t="shared" si="210"/>
        <v>495.92309999999998</v>
      </c>
    </row>
    <row r="11938" spans="1:6" s="45" customFormat="1" ht="14.25">
      <c r="A11938" s="31" t="s">
        <v>467</v>
      </c>
      <c r="B11938" s="21" t="s">
        <v>1878</v>
      </c>
      <c r="C11938" s="32" t="s">
        <v>12717</v>
      </c>
      <c r="D11938" s="33" t="s">
        <v>20</v>
      </c>
      <c r="E11938" s="243">
        <v>283.72789999999998</v>
      </c>
      <c r="F11938" s="168">
        <f t="shared" si="210"/>
        <v>283.72789999999998</v>
      </c>
    </row>
    <row r="11939" spans="1:6" s="45" customFormat="1" ht="14.25">
      <c r="A11939" s="31" t="s">
        <v>468</v>
      </c>
      <c r="B11939" s="21" t="s">
        <v>1878</v>
      </c>
      <c r="C11939" s="32" t="s">
        <v>12718</v>
      </c>
      <c r="D11939" s="33" t="s">
        <v>20</v>
      </c>
      <c r="E11939" s="243">
        <v>288.40469999999999</v>
      </c>
      <c r="F11939" s="168">
        <f t="shared" si="210"/>
        <v>288.40469999999999</v>
      </c>
    </row>
    <row r="11940" spans="1:6" s="45" customFormat="1" ht="14.25">
      <c r="A11940" s="31" t="s">
        <v>469</v>
      </c>
      <c r="B11940" s="21" t="s">
        <v>1878</v>
      </c>
      <c r="C11940" s="32" t="s">
        <v>12719</v>
      </c>
      <c r="D11940" s="33" t="s">
        <v>20</v>
      </c>
      <c r="E11940" s="243">
        <v>336.14080000000001</v>
      </c>
      <c r="F11940" s="168">
        <f t="shared" si="210"/>
        <v>336.14080000000001</v>
      </c>
    </row>
    <row r="11941" spans="1:6" s="45" customFormat="1" ht="14.25">
      <c r="A11941" s="31" t="s">
        <v>470</v>
      </c>
      <c r="B11941" s="21" t="s">
        <v>1878</v>
      </c>
      <c r="C11941" s="32" t="s">
        <v>12720</v>
      </c>
      <c r="D11941" s="33" t="s">
        <v>21</v>
      </c>
      <c r="E11941" s="243">
        <v>11.6594</v>
      </c>
      <c r="F11941" s="168">
        <f t="shared" si="210"/>
        <v>11.6594</v>
      </c>
    </row>
    <row r="11942" spans="1:6" s="45" customFormat="1" ht="14.25">
      <c r="A11942" s="31" t="s">
        <v>471</v>
      </c>
      <c r="B11942" s="21" t="s">
        <v>1878</v>
      </c>
      <c r="C11942" s="32" t="s">
        <v>12721</v>
      </c>
      <c r="D11942" s="33" t="s">
        <v>20</v>
      </c>
      <c r="E11942" s="243">
        <v>228825.6691</v>
      </c>
      <c r="F11942" s="168">
        <f t="shared" si="210"/>
        <v>228825.6691</v>
      </c>
    </row>
    <row r="11943" spans="1:6" s="45" customFormat="1" ht="14.25">
      <c r="A11943" s="31" t="s">
        <v>472</v>
      </c>
      <c r="B11943" s="21" t="s">
        <v>1878</v>
      </c>
      <c r="C11943" s="32" t="s">
        <v>12722</v>
      </c>
      <c r="D11943" s="33" t="s">
        <v>20</v>
      </c>
      <c r="E11943" s="243">
        <v>245908.66279999999</v>
      </c>
      <c r="F11943" s="168">
        <f t="shared" si="210"/>
        <v>245908.66279999999</v>
      </c>
    </row>
    <row r="11944" spans="1:6" s="45" customFormat="1" ht="14.25">
      <c r="A11944" s="31" t="s">
        <v>473</v>
      </c>
      <c r="B11944" s="21" t="s">
        <v>1878</v>
      </c>
      <c r="C11944" s="32" t="s">
        <v>12723</v>
      </c>
      <c r="D11944" s="33" t="s">
        <v>20</v>
      </c>
      <c r="E11944" s="243">
        <v>263046.04460000002</v>
      </c>
      <c r="F11944" s="168">
        <f t="shared" si="210"/>
        <v>263046.04460000002</v>
      </c>
    </row>
    <row r="11945" spans="1:6" s="45" customFormat="1" ht="14.25">
      <c r="A11945" s="31" t="s">
        <v>474</v>
      </c>
      <c r="B11945" s="21" t="s">
        <v>1878</v>
      </c>
      <c r="C11945" s="32" t="s">
        <v>12724</v>
      </c>
      <c r="D11945" s="33" t="s">
        <v>20</v>
      </c>
      <c r="E11945" s="243">
        <v>293290.56160000002</v>
      </c>
      <c r="F11945" s="168">
        <f t="shared" si="210"/>
        <v>293290.56160000002</v>
      </c>
    </row>
    <row r="11946" spans="1:6" s="45" customFormat="1" ht="14.25">
      <c r="A11946" s="31" t="s">
        <v>475</v>
      </c>
      <c r="B11946" s="21" t="s">
        <v>1878</v>
      </c>
      <c r="C11946" s="32" t="s">
        <v>12725</v>
      </c>
      <c r="D11946" s="33" t="s">
        <v>20</v>
      </c>
      <c r="E11946" s="243">
        <v>324561.00559999997</v>
      </c>
      <c r="F11946" s="168">
        <f t="shared" si="210"/>
        <v>324561.00559999997</v>
      </c>
    </row>
    <row r="11947" spans="1:6" s="45" customFormat="1" ht="14.25">
      <c r="A11947" s="31" t="s">
        <v>476</v>
      </c>
      <c r="B11947" s="21" t="s">
        <v>1878</v>
      </c>
      <c r="C11947" s="32" t="s">
        <v>12726</v>
      </c>
      <c r="D11947" s="33" t="s">
        <v>20</v>
      </c>
      <c r="E11947" s="243">
        <v>329520.533</v>
      </c>
      <c r="F11947" s="168">
        <f t="shared" si="210"/>
        <v>329520.533</v>
      </c>
    </row>
    <row r="11948" spans="1:6" s="45" customFormat="1" ht="14.25">
      <c r="A11948" s="31" t="s">
        <v>477</v>
      </c>
      <c r="B11948" s="21" t="s">
        <v>1878</v>
      </c>
      <c r="C11948" s="32" t="s">
        <v>12727</v>
      </c>
      <c r="D11948" s="33" t="s">
        <v>20</v>
      </c>
      <c r="E11948" s="243">
        <v>424038.2941</v>
      </c>
      <c r="F11948" s="168">
        <f t="shared" si="210"/>
        <v>424038.2941</v>
      </c>
    </row>
    <row r="11949" spans="1:6" s="45" customFormat="1" ht="14.25">
      <c r="A11949" s="31" t="s">
        <v>478</v>
      </c>
      <c r="B11949" s="21" t="s">
        <v>1878</v>
      </c>
      <c r="C11949" s="32" t="s">
        <v>12728</v>
      </c>
      <c r="D11949" s="33" t="s">
        <v>20</v>
      </c>
      <c r="E11949" s="243">
        <v>430881.67910000001</v>
      </c>
      <c r="F11949" s="168">
        <f t="shared" si="210"/>
        <v>430881.67910000001</v>
      </c>
    </row>
    <row r="11950" spans="1:6" s="45" customFormat="1" ht="14.25">
      <c r="A11950" s="31" t="s">
        <v>479</v>
      </c>
      <c r="B11950" s="21" t="s">
        <v>1878</v>
      </c>
      <c r="C11950" s="32" t="s">
        <v>12729</v>
      </c>
      <c r="D11950" s="33" t="s">
        <v>20</v>
      </c>
      <c r="E11950" s="243">
        <v>482900.89429999999</v>
      </c>
      <c r="F11950" s="168">
        <f t="shared" si="210"/>
        <v>482900.89429999999</v>
      </c>
    </row>
    <row r="11951" spans="1:6" s="45" customFormat="1" ht="14.25">
      <c r="A11951" s="31" t="s">
        <v>480</v>
      </c>
      <c r="B11951" s="21" t="s">
        <v>1878</v>
      </c>
      <c r="C11951" s="32" t="s">
        <v>12730</v>
      </c>
      <c r="D11951" s="33" t="s">
        <v>20</v>
      </c>
      <c r="E11951" s="243">
        <v>529097.48010000004</v>
      </c>
      <c r="F11951" s="168">
        <f t="shared" si="210"/>
        <v>529097.48010000004</v>
      </c>
    </row>
    <row r="11952" spans="1:6" s="45" customFormat="1" ht="14.25">
      <c r="A11952" s="31" t="s">
        <v>481</v>
      </c>
      <c r="B11952" s="21" t="s">
        <v>1878</v>
      </c>
      <c r="C11952" s="32" t="s">
        <v>12731</v>
      </c>
      <c r="D11952" s="33" t="s">
        <v>20</v>
      </c>
      <c r="E11952" s="243">
        <v>543125.3774</v>
      </c>
      <c r="F11952" s="168">
        <f t="shared" si="210"/>
        <v>543125.3774</v>
      </c>
    </row>
    <row r="11953" spans="1:6" s="45" customFormat="1" ht="14.25">
      <c r="A11953" s="31" t="s">
        <v>482</v>
      </c>
      <c r="B11953" s="21" t="s">
        <v>1878</v>
      </c>
      <c r="C11953" s="32" t="s">
        <v>12732</v>
      </c>
      <c r="D11953" s="33" t="s">
        <v>20</v>
      </c>
      <c r="E11953" s="243">
        <v>587866.4473</v>
      </c>
      <c r="F11953" s="168">
        <f t="shared" si="210"/>
        <v>587866.4473</v>
      </c>
    </row>
    <row r="11954" spans="1:6" s="45" customFormat="1" ht="14.25">
      <c r="A11954" s="31" t="s">
        <v>483</v>
      </c>
      <c r="B11954" s="21" t="s">
        <v>1878</v>
      </c>
      <c r="C11954" s="32" t="s">
        <v>12733</v>
      </c>
      <c r="D11954" s="33" t="s">
        <v>20</v>
      </c>
      <c r="E11954" s="243">
        <v>195145.2648</v>
      </c>
      <c r="F11954" s="168">
        <f t="shared" si="210"/>
        <v>195145.2648</v>
      </c>
    </row>
    <row r="11955" spans="1:6" s="45" customFormat="1" ht="14.25">
      <c r="A11955" s="31" t="s">
        <v>484</v>
      </c>
      <c r="B11955" s="21" t="s">
        <v>1878</v>
      </c>
      <c r="C11955" s="32" t="s">
        <v>12734</v>
      </c>
      <c r="D11955" s="33" t="s">
        <v>20</v>
      </c>
      <c r="E11955" s="243">
        <v>200266.7126</v>
      </c>
      <c r="F11955" s="168">
        <f t="shared" ref="F11955:F11986" si="211">E11955*$F$11535</f>
        <v>200266.7126</v>
      </c>
    </row>
    <row r="11956" spans="1:6" s="45" customFormat="1" ht="14.25">
      <c r="A11956" s="31" t="s">
        <v>485</v>
      </c>
      <c r="B11956" s="21" t="s">
        <v>1878</v>
      </c>
      <c r="C11956" s="32" t="s">
        <v>12735</v>
      </c>
      <c r="D11956" s="33" t="s">
        <v>20</v>
      </c>
      <c r="E11956" s="243">
        <v>215522.3921</v>
      </c>
      <c r="F11956" s="168">
        <f t="shared" si="211"/>
        <v>215522.3921</v>
      </c>
    </row>
    <row r="11957" spans="1:6" s="45" customFormat="1" ht="14.25">
      <c r="A11957" s="31" t="s">
        <v>486</v>
      </c>
      <c r="B11957" s="21" t="s">
        <v>1878</v>
      </c>
      <c r="C11957" s="32" t="s">
        <v>12736</v>
      </c>
      <c r="D11957" s="33" t="s">
        <v>20</v>
      </c>
      <c r="E11957" s="243">
        <v>230777.19279999999</v>
      </c>
      <c r="F11957" s="168">
        <f t="shared" si="211"/>
        <v>230777.19279999999</v>
      </c>
    </row>
    <row r="11958" spans="1:6" s="45" customFormat="1" ht="14.25">
      <c r="A11958" s="31" t="s">
        <v>487</v>
      </c>
      <c r="B11958" s="21" t="s">
        <v>1878</v>
      </c>
      <c r="C11958" s="32" t="s">
        <v>12737</v>
      </c>
      <c r="D11958" s="33" t="s">
        <v>20</v>
      </c>
      <c r="E11958" s="243">
        <v>246037.64439999999</v>
      </c>
      <c r="F11958" s="168">
        <f t="shared" si="211"/>
        <v>246037.64439999999</v>
      </c>
    </row>
    <row r="11959" spans="1:6" s="45" customFormat="1" ht="14.25">
      <c r="A11959" s="31" t="s">
        <v>488</v>
      </c>
      <c r="B11959" s="21" t="s">
        <v>1878</v>
      </c>
      <c r="C11959" s="32" t="s">
        <v>12738</v>
      </c>
      <c r="D11959" s="33" t="s">
        <v>20</v>
      </c>
      <c r="E11959" s="243">
        <v>272645.46370000002</v>
      </c>
      <c r="F11959" s="168">
        <f t="shared" si="211"/>
        <v>272645.46370000002</v>
      </c>
    </row>
    <row r="11960" spans="1:6" s="45" customFormat="1" ht="14.25">
      <c r="A11960" s="31" t="s">
        <v>489</v>
      </c>
      <c r="B11960" s="21" t="s">
        <v>1878</v>
      </c>
      <c r="C11960" s="32" t="s">
        <v>12739</v>
      </c>
      <c r="D11960" s="33" t="s">
        <v>20</v>
      </c>
      <c r="E11960" s="243">
        <v>300261.4694</v>
      </c>
      <c r="F11960" s="168">
        <f t="shared" si="211"/>
        <v>300261.4694</v>
      </c>
    </row>
    <row r="11961" spans="1:6" s="45" customFormat="1" ht="14.25">
      <c r="A11961" s="31" t="s">
        <v>490</v>
      </c>
      <c r="B11961" s="21" t="s">
        <v>1878</v>
      </c>
      <c r="C11961" s="32" t="s">
        <v>12740</v>
      </c>
      <c r="D11961" s="33" t="s">
        <v>20</v>
      </c>
      <c r="E11961" s="243">
        <v>305136.52179999999</v>
      </c>
      <c r="F11961" s="168">
        <f t="shared" si="211"/>
        <v>305136.52179999999</v>
      </c>
    </row>
    <row r="11962" spans="1:6" s="45" customFormat="1" ht="14.25">
      <c r="A11962" s="31" t="s">
        <v>491</v>
      </c>
      <c r="B11962" s="21" t="s">
        <v>1878</v>
      </c>
      <c r="C11962" s="32" t="s">
        <v>12741</v>
      </c>
      <c r="D11962" s="33" t="s">
        <v>20</v>
      </c>
      <c r="E11962" s="243">
        <v>327328.36080000002</v>
      </c>
      <c r="F11962" s="168">
        <f t="shared" si="211"/>
        <v>327328.36080000002</v>
      </c>
    </row>
    <row r="11963" spans="1:6" s="45" customFormat="1" ht="14.25">
      <c r="A11963" s="31" t="s">
        <v>492</v>
      </c>
      <c r="B11963" s="21" t="s">
        <v>1878</v>
      </c>
      <c r="C11963" s="32" t="s">
        <v>12742</v>
      </c>
      <c r="D11963" s="33" t="s">
        <v>20</v>
      </c>
      <c r="E11963" s="243">
        <v>334053.48060000001</v>
      </c>
      <c r="F11963" s="168">
        <f t="shared" si="211"/>
        <v>334053.48060000001</v>
      </c>
    </row>
    <row r="11964" spans="1:6" s="45" customFormat="1" ht="14.25">
      <c r="A11964" s="31" t="s">
        <v>493</v>
      </c>
      <c r="B11964" s="21" t="s">
        <v>1878</v>
      </c>
      <c r="C11964" s="32" t="s">
        <v>12743</v>
      </c>
      <c r="D11964" s="33" t="s">
        <v>20</v>
      </c>
      <c r="E11964" s="243">
        <v>356198.63900000002</v>
      </c>
      <c r="F11964" s="168">
        <f t="shared" si="211"/>
        <v>356198.63900000002</v>
      </c>
    </row>
    <row r="11965" spans="1:6" s="45" customFormat="1" ht="14.25">
      <c r="A11965" s="31" t="s">
        <v>494</v>
      </c>
      <c r="B11965" s="21" t="s">
        <v>1878</v>
      </c>
      <c r="C11965" s="32" t="s">
        <v>12744</v>
      </c>
      <c r="D11965" s="33" t="s">
        <v>20</v>
      </c>
      <c r="E11965" s="243">
        <v>408205.12479999999</v>
      </c>
      <c r="F11965" s="168">
        <f t="shared" si="211"/>
        <v>408205.12479999999</v>
      </c>
    </row>
    <row r="11966" spans="1:6" s="45" customFormat="1" ht="14.25">
      <c r="A11966" s="31" t="s">
        <v>495</v>
      </c>
      <c r="B11966" s="21" t="s">
        <v>1878</v>
      </c>
      <c r="C11966" s="32" t="s">
        <v>12745</v>
      </c>
      <c r="D11966" s="33" t="s">
        <v>20</v>
      </c>
      <c r="E11966" s="243">
        <v>421992.2671</v>
      </c>
      <c r="F11966" s="168">
        <f t="shared" si="211"/>
        <v>421992.2671</v>
      </c>
    </row>
    <row r="11967" spans="1:6" s="45" customFormat="1" ht="14.25">
      <c r="A11967" s="31" t="s">
        <v>496</v>
      </c>
      <c r="B11967" s="21" t="s">
        <v>1878</v>
      </c>
      <c r="C11967" s="32" t="s">
        <v>12746</v>
      </c>
      <c r="D11967" s="33" t="s">
        <v>20</v>
      </c>
      <c r="E11967" s="243">
        <v>454800.81020000001</v>
      </c>
      <c r="F11967" s="168">
        <f t="shared" si="211"/>
        <v>454800.81020000001</v>
      </c>
    </row>
    <row r="11968" spans="1:6" s="45" customFormat="1" ht="14.25">
      <c r="A11968" s="31" t="s">
        <v>497</v>
      </c>
      <c r="B11968" s="21" t="s">
        <v>1878</v>
      </c>
      <c r="C11968" s="32" t="s">
        <v>12747</v>
      </c>
      <c r="D11968" s="33" t="s">
        <v>21</v>
      </c>
      <c r="E11968" s="243">
        <v>1.2572000000000001</v>
      </c>
      <c r="F11968" s="168">
        <f t="shared" si="211"/>
        <v>1.2572000000000001</v>
      </c>
    </row>
    <row r="11969" spans="1:6" s="45" customFormat="1" ht="14.25">
      <c r="A11969" s="31" t="s">
        <v>498</v>
      </c>
      <c r="B11969" s="21" t="s">
        <v>1878</v>
      </c>
      <c r="C11969" s="32" t="s">
        <v>12748</v>
      </c>
      <c r="D11969" s="33" t="s">
        <v>20</v>
      </c>
      <c r="E11969" s="243">
        <v>797.84739999999999</v>
      </c>
      <c r="F11969" s="168">
        <f t="shared" si="211"/>
        <v>797.84739999999999</v>
      </c>
    </row>
    <row r="11970" spans="1:6" s="45" customFormat="1" ht="14.25">
      <c r="A11970" s="31" t="s">
        <v>499</v>
      </c>
      <c r="B11970" s="21" t="s">
        <v>1878</v>
      </c>
      <c r="C11970" s="32" t="s">
        <v>12749</v>
      </c>
      <c r="D11970" s="33" t="s">
        <v>20</v>
      </c>
      <c r="E11970" s="243">
        <v>5.8605</v>
      </c>
      <c r="F11970" s="168">
        <f t="shared" si="211"/>
        <v>5.8605</v>
      </c>
    </row>
    <row r="11971" spans="1:6" s="45" customFormat="1" ht="14.25">
      <c r="A11971" s="31" t="s">
        <v>500</v>
      </c>
      <c r="B11971" s="21" t="s">
        <v>1878</v>
      </c>
      <c r="C11971" s="32" t="s">
        <v>12750</v>
      </c>
      <c r="D11971" s="33" t="s">
        <v>20</v>
      </c>
      <c r="E11971" s="243">
        <v>80.122600000000006</v>
      </c>
      <c r="F11971" s="168">
        <f t="shared" si="211"/>
        <v>80.122600000000006</v>
      </c>
    </row>
    <row r="11972" spans="1:6" s="45" customFormat="1" ht="14.25">
      <c r="A11972" s="31" t="s">
        <v>501</v>
      </c>
      <c r="B11972" s="21" t="s">
        <v>1878</v>
      </c>
      <c r="C11972" s="32" t="s">
        <v>12751</v>
      </c>
      <c r="D11972" s="33" t="s">
        <v>20</v>
      </c>
      <c r="E11972" s="243">
        <v>67.565799999999996</v>
      </c>
      <c r="F11972" s="168">
        <f t="shared" si="211"/>
        <v>67.565799999999996</v>
      </c>
    </row>
    <row r="11973" spans="1:6" s="45" customFormat="1" ht="14.25">
      <c r="A11973" s="31" t="s">
        <v>502</v>
      </c>
      <c r="B11973" s="21" t="s">
        <v>1878</v>
      </c>
      <c r="C11973" s="32" t="s">
        <v>12752</v>
      </c>
      <c r="D11973" s="33" t="s">
        <v>20</v>
      </c>
      <c r="E11973" s="243">
        <v>26.600300000000001</v>
      </c>
      <c r="F11973" s="168">
        <f t="shared" si="211"/>
        <v>26.600300000000001</v>
      </c>
    </row>
    <row r="11974" spans="1:6" s="45" customFormat="1" ht="14.25">
      <c r="A11974" s="31" t="s">
        <v>503</v>
      </c>
      <c r="B11974" s="21" t="s">
        <v>1878</v>
      </c>
      <c r="C11974" s="32" t="s">
        <v>12753</v>
      </c>
      <c r="D11974" s="33" t="s">
        <v>21</v>
      </c>
      <c r="E11974" s="243">
        <v>2.3778000000000001</v>
      </c>
      <c r="F11974" s="168">
        <f t="shared" si="211"/>
        <v>2.3778000000000001</v>
      </c>
    </row>
    <row r="11975" spans="1:6" s="45" customFormat="1" ht="14.25">
      <c r="A11975" s="31" t="s">
        <v>504</v>
      </c>
      <c r="B11975" s="21" t="s">
        <v>1878</v>
      </c>
      <c r="C11975" s="32" t="s">
        <v>12754</v>
      </c>
      <c r="D11975" s="33" t="s">
        <v>20</v>
      </c>
      <c r="E11975" s="243">
        <v>188.61150000000001</v>
      </c>
      <c r="F11975" s="168">
        <f t="shared" si="211"/>
        <v>188.61150000000001</v>
      </c>
    </row>
    <row r="11976" spans="1:6" s="45" customFormat="1" ht="14.25">
      <c r="A11976" s="31" t="s">
        <v>505</v>
      </c>
      <c r="B11976" s="21" t="s">
        <v>1878</v>
      </c>
      <c r="C11976" s="32" t="s">
        <v>12755</v>
      </c>
      <c r="D11976" s="33" t="s">
        <v>20</v>
      </c>
      <c r="E11976" s="243">
        <v>73.788499999999999</v>
      </c>
      <c r="F11976" s="168">
        <f t="shared" si="211"/>
        <v>73.788499999999999</v>
      </c>
    </row>
    <row r="11977" spans="1:6" s="45" customFormat="1" ht="14.25">
      <c r="A11977" s="31" t="s">
        <v>506</v>
      </c>
      <c r="B11977" s="21" t="s">
        <v>1878</v>
      </c>
      <c r="C11977" s="32" t="s">
        <v>12756</v>
      </c>
      <c r="D11977" s="33" t="s">
        <v>20</v>
      </c>
      <c r="E11977" s="243">
        <v>31.5501</v>
      </c>
      <c r="F11977" s="168">
        <f t="shared" si="211"/>
        <v>31.5501</v>
      </c>
    </row>
    <row r="11978" spans="1:6" s="45" customFormat="1" ht="14.25">
      <c r="A11978" s="31" t="s">
        <v>507</v>
      </c>
      <c r="B11978" s="21" t="s">
        <v>1878</v>
      </c>
      <c r="C11978" s="32" t="s">
        <v>12757</v>
      </c>
      <c r="D11978" s="33" t="s">
        <v>45</v>
      </c>
      <c r="E11978" s="243">
        <v>51.998899999999999</v>
      </c>
      <c r="F11978" s="168">
        <f t="shared" si="211"/>
        <v>51.998899999999999</v>
      </c>
    </row>
    <row r="11979" spans="1:6" s="45" customFormat="1" ht="14.25">
      <c r="A11979" s="31" t="s">
        <v>508</v>
      </c>
      <c r="B11979" s="21" t="s">
        <v>1878</v>
      </c>
      <c r="C11979" s="32" t="s">
        <v>12758</v>
      </c>
      <c r="D11979" s="33" t="s">
        <v>27</v>
      </c>
      <c r="E11979" s="243">
        <v>28.4696</v>
      </c>
      <c r="F11979" s="168">
        <f t="shared" si="211"/>
        <v>28.4696</v>
      </c>
    </row>
    <row r="11980" spans="1:6" s="45" customFormat="1" ht="14.25">
      <c r="A11980" s="31" t="s">
        <v>509</v>
      </c>
      <c r="B11980" s="21" t="s">
        <v>1878</v>
      </c>
      <c r="C11980" s="32" t="s">
        <v>12759</v>
      </c>
      <c r="D11980" s="33" t="s">
        <v>27</v>
      </c>
      <c r="E11980" s="243">
        <v>26.9499</v>
      </c>
      <c r="F11980" s="168">
        <f t="shared" si="211"/>
        <v>26.9499</v>
      </c>
    </row>
    <row r="11981" spans="1:6" s="45" customFormat="1" ht="14.25">
      <c r="A11981" s="31" t="s">
        <v>510</v>
      </c>
      <c r="B11981" s="21" t="s">
        <v>1878</v>
      </c>
      <c r="C11981" s="32" t="s">
        <v>12760</v>
      </c>
      <c r="D11981" s="33" t="s">
        <v>23</v>
      </c>
      <c r="E11981" s="243">
        <v>11.4116</v>
      </c>
      <c r="F11981" s="168">
        <f t="shared" si="211"/>
        <v>11.4116</v>
      </c>
    </row>
    <row r="11982" spans="1:6" s="45" customFormat="1" ht="14.25">
      <c r="A11982" s="31" t="s">
        <v>511</v>
      </c>
      <c r="B11982" s="21" t="s">
        <v>1878</v>
      </c>
      <c r="C11982" s="32" t="s">
        <v>12761</v>
      </c>
      <c r="D11982" s="33" t="s">
        <v>21</v>
      </c>
      <c r="E11982" s="243">
        <v>165.53630000000001</v>
      </c>
      <c r="F11982" s="168">
        <f t="shared" si="211"/>
        <v>165.53630000000001</v>
      </c>
    </row>
    <row r="11983" spans="1:6" s="45" customFormat="1" ht="14.25">
      <c r="A11983" s="31" t="s">
        <v>512</v>
      </c>
      <c r="B11983" s="21" t="s">
        <v>1878</v>
      </c>
      <c r="C11983" s="32" t="s">
        <v>12762</v>
      </c>
      <c r="D11983" s="33" t="s">
        <v>27</v>
      </c>
      <c r="E11983" s="243">
        <v>8.8611000000000004</v>
      </c>
      <c r="F11983" s="168">
        <f t="shared" si="211"/>
        <v>8.8611000000000004</v>
      </c>
    </row>
    <row r="11984" spans="1:6" s="45" customFormat="1" ht="14.25">
      <c r="A11984" s="31" t="s">
        <v>513</v>
      </c>
      <c r="B11984" s="21" t="s">
        <v>1878</v>
      </c>
      <c r="C11984" s="32" t="s">
        <v>12763</v>
      </c>
      <c r="D11984" s="33" t="s">
        <v>27</v>
      </c>
      <c r="E11984" s="243">
        <v>7.8643000000000001</v>
      </c>
      <c r="F11984" s="168">
        <f t="shared" si="211"/>
        <v>7.8643000000000001</v>
      </c>
    </row>
    <row r="11985" spans="1:6" s="45" customFormat="1" ht="14.25">
      <c r="A11985" s="31" t="s">
        <v>514</v>
      </c>
      <c r="B11985" s="21" t="s">
        <v>1878</v>
      </c>
      <c r="C11985" s="32" t="s">
        <v>12764</v>
      </c>
      <c r="D11985" s="33" t="s">
        <v>23</v>
      </c>
      <c r="E11985" s="243">
        <v>9.6262000000000008</v>
      </c>
      <c r="F11985" s="168">
        <f t="shared" si="211"/>
        <v>9.6262000000000008</v>
      </c>
    </row>
    <row r="11986" spans="1:6" s="45" customFormat="1" ht="14.25">
      <c r="A11986" s="31" t="s">
        <v>515</v>
      </c>
      <c r="B11986" s="21" t="s">
        <v>1878</v>
      </c>
      <c r="C11986" s="32" t="s">
        <v>12765</v>
      </c>
      <c r="D11986" s="33" t="s">
        <v>23</v>
      </c>
      <c r="E11986" s="243">
        <v>9.9404000000000003</v>
      </c>
      <c r="F11986" s="168">
        <f t="shared" si="211"/>
        <v>9.9404000000000003</v>
      </c>
    </row>
    <row r="11987" spans="1:6" s="45" customFormat="1" ht="14.25">
      <c r="A11987" s="31" t="s">
        <v>516</v>
      </c>
      <c r="B11987" s="21" t="s">
        <v>1878</v>
      </c>
      <c r="C11987" s="32" t="s">
        <v>12766</v>
      </c>
      <c r="D11987" s="33" t="s">
        <v>23</v>
      </c>
      <c r="E11987" s="243">
        <v>8.7536000000000005</v>
      </c>
      <c r="F11987" s="168">
        <f t="shared" ref="F11987:F12018" si="212">E11987*$F$11535</f>
        <v>8.7536000000000005</v>
      </c>
    </row>
    <row r="11988" spans="1:6" s="45" customFormat="1" ht="14.25">
      <c r="A11988" s="31" t="s">
        <v>517</v>
      </c>
      <c r="B11988" s="21" t="s">
        <v>1878</v>
      </c>
      <c r="C11988" s="32" t="s">
        <v>12767</v>
      </c>
      <c r="D11988" s="33" t="s">
        <v>23</v>
      </c>
      <c r="E11988" s="243">
        <v>5.5438000000000001</v>
      </c>
      <c r="F11988" s="168">
        <f t="shared" si="212"/>
        <v>5.5438000000000001</v>
      </c>
    </row>
    <row r="11989" spans="1:6" s="45" customFormat="1" ht="14.25">
      <c r="A11989" s="31" t="s">
        <v>518</v>
      </c>
      <c r="B11989" s="21" t="s">
        <v>1878</v>
      </c>
      <c r="C11989" s="32" t="s">
        <v>12768</v>
      </c>
      <c r="D11989" s="33" t="s">
        <v>44</v>
      </c>
      <c r="E11989" s="243">
        <v>125.6193</v>
      </c>
      <c r="F11989" s="168">
        <f t="shared" si="212"/>
        <v>125.6193</v>
      </c>
    </row>
    <row r="11990" spans="1:6" s="45" customFormat="1" ht="14.25">
      <c r="A11990" s="31" t="s">
        <v>519</v>
      </c>
      <c r="B11990" s="21" t="s">
        <v>1878</v>
      </c>
      <c r="C11990" s="32" t="s">
        <v>12769</v>
      </c>
      <c r="D11990" s="33" t="s">
        <v>44</v>
      </c>
      <c r="E11990" s="243">
        <v>148.45410000000001</v>
      </c>
      <c r="F11990" s="168">
        <f t="shared" si="212"/>
        <v>148.45410000000001</v>
      </c>
    </row>
    <row r="11991" spans="1:6" s="45" customFormat="1" ht="14.25">
      <c r="A11991" s="31" t="s">
        <v>520</v>
      </c>
      <c r="B11991" s="21" t="s">
        <v>1878</v>
      </c>
      <c r="C11991" s="32" t="s">
        <v>12770</v>
      </c>
      <c r="D11991" s="33" t="s">
        <v>23</v>
      </c>
      <c r="E11991" s="243">
        <v>25.214099999999998</v>
      </c>
      <c r="F11991" s="168">
        <f t="shared" si="212"/>
        <v>25.214099999999998</v>
      </c>
    </row>
    <row r="11992" spans="1:6" s="45" customFormat="1" ht="14.25">
      <c r="A11992" s="31" t="s">
        <v>521</v>
      </c>
      <c r="B11992" s="21" t="s">
        <v>1878</v>
      </c>
      <c r="C11992" s="32" t="s">
        <v>12771</v>
      </c>
      <c r="D11992" s="33" t="s">
        <v>20</v>
      </c>
      <c r="E11992" s="243">
        <v>504.25130000000001</v>
      </c>
      <c r="F11992" s="168">
        <f t="shared" si="212"/>
        <v>504.25130000000001</v>
      </c>
    </row>
    <row r="11993" spans="1:6" s="45" customFormat="1" ht="14.25">
      <c r="A11993" s="31" t="s">
        <v>522</v>
      </c>
      <c r="B11993" s="21" t="s">
        <v>1878</v>
      </c>
      <c r="C11993" s="32" t="s">
        <v>12772</v>
      </c>
      <c r="D11993" s="33" t="s">
        <v>23</v>
      </c>
      <c r="E11993" s="243">
        <v>60.427799999999998</v>
      </c>
      <c r="F11993" s="168">
        <f t="shared" si="212"/>
        <v>60.427799999999998</v>
      </c>
    </row>
    <row r="11994" spans="1:6" s="45" customFormat="1" ht="14.25">
      <c r="A11994" s="31" t="s">
        <v>523</v>
      </c>
      <c r="B11994" s="21" t="s">
        <v>1878</v>
      </c>
      <c r="C11994" s="32" t="s">
        <v>12773</v>
      </c>
      <c r="D11994" s="33" t="s">
        <v>23</v>
      </c>
      <c r="E11994" s="243">
        <v>24.130099999999999</v>
      </c>
      <c r="F11994" s="168">
        <f t="shared" si="212"/>
        <v>24.130099999999999</v>
      </c>
    </row>
    <row r="11995" spans="1:6" s="45" customFormat="1" ht="14.25">
      <c r="A11995" s="31" t="s">
        <v>524</v>
      </c>
      <c r="B11995" s="21" t="s">
        <v>1878</v>
      </c>
      <c r="C11995" s="32" t="s">
        <v>12774</v>
      </c>
      <c r="D11995" s="33" t="s">
        <v>23</v>
      </c>
      <c r="E11995" s="243">
        <v>164.51</v>
      </c>
      <c r="F11995" s="168">
        <f t="shared" si="212"/>
        <v>164.51</v>
      </c>
    </row>
    <row r="11996" spans="1:6" s="45" customFormat="1" ht="14.25">
      <c r="A11996" s="31" t="s">
        <v>525</v>
      </c>
      <c r="B11996" s="21" t="s">
        <v>1878</v>
      </c>
      <c r="C11996" s="32" t="s">
        <v>12775</v>
      </c>
      <c r="D11996" s="33" t="s">
        <v>20</v>
      </c>
      <c r="E11996" s="243">
        <v>421.36619999999999</v>
      </c>
      <c r="F11996" s="168">
        <f t="shared" si="212"/>
        <v>421.36619999999999</v>
      </c>
    </row>
    <row r="11997" spans="1:6" s="45" customFormat="1" ht="14.25">
      <c r="A11997" s="31" t="s">
        <v>526</v>
      </c>
      <c r="B11997" s="21" t="s">
        <v>1878</v>
      </c>
      <c r="C11997" s="32" t="s">
        <v>12776</v>
      </c>
      <c r="D11997" s="33" t="s">
        <v>23</v>
      </c>
      <c r="E11997" s="243">
        <v>33.532299999999999</v>
      </c>
      <c r="F11997" s="168">
        <f t="shared" si="212"/>
        <v>33.532299999999999</v>
      </c>
    </row>
    <row r="11998" spans="1:6" s="45" customFormat="1" ht="14.25">
      <c r="A11998" s="31" t="s">
        <v>527</v>
      </c>
      <c r="B11998" s="21" t="s">
        <v>1878</v>
      </c>
      <c r="C11998" s="32" t="s">
        <v>12777</v>
      </c>
      <c r="D11998" s="33" t="s">
        <v>23</v>
      </c>
      <c r="E11998" s="243">
        <v>33.323900000000002</v>
      </c>
      <c r="F11998" s="168">
        <f t="shared" si="212"/>
        <v>33.323900000000002</v>
      </c>
    </row>
    <row r="11999" spans="1:6" s="45" customFormat="1" ht="14.25">
      <c r="A11999" s="31" t="s">
        <v>528</v>
      </c>
      <c r="B11999" s="21" t="s">
        <v>1878</v>
      </c>
      <c r="C11999" s="32" t="s">
        <v>12778</v>
      </c>
      <c r="D11999" s="33" t="s">
        <v>20</v>
      </c>
      <c r="E11999" s="243">
        <v>30.1557</v>
      </c>
      <c r="F11999" s="168">
        <f t="shared" si="212"/>
        <v>30.1557</v>
      </c>
    </row>
    <row r="12000" spans="1:6" s="45" customFormat="1" ht="14.25">
      <c r="A12000" s="31" t="s">
        <v>529</v>
      </c>
      <c r="B12000" s="21" t="s">
        <v>1878</v>
      </c>
      <c r="C12000" s="32" t="s">
        <v>12779</v>
      </c>
      <c r="D12000" s="33" t="s">
        <v>23</v>
      </c>
      <c r="E12000" s="243">
        <v>59.919400000000003</v>
      </c>
      <c r="F12000" s="168">
        <f t="shared" si="212"/>
        <v>59.919400000000003</v>
      </c>
    </row>
    <row r="12001" spans="1:6" s="45" customFormat="1" ht="14.25">
      <c r="A12001" s="31" t="s">
        <v>530</v>
      </c>
      <c r="B12001" s="21" t="s">
        <v>1878</v>
      </c>
      <c r="C12001" s="32" t="s">
        <v>12780</v>
      </c>
      <c r="D12001" s="33" t="s">
        <v>20</v>
      </c>
      <c r="E12001" s="243">
        <v>7.5388999999999999</v>
      </c>
      <c r="F12001" s="168">
        <f t="shared" si="212"/>
        <v>7.5388999999999999</v>
      </c>
    </row>
    <row r="12002" spans="1:6" s="45" customFormat="1" ht="14.25">
      <c r="A12002" s="31" t="s">
        <v>531</v>
      </c>
      <c r="B12002" s="21" t="s">
        <v>1878</v>
      </c>
      <c r="C12002" s="32" t="s">
        <v>12781</v>
      </c>
      <c r="D12002" s="33" t="s">
        <v>20</v>
      </c>
      <c r="E12002" s="243">
        <v>5.6376999999999997</v>
      </c>
      <c r="F12002" s="168">
        <f t="shared" si="212"/>
        <v>5.6376999999999997</v>
      </c>
    </row>
    <row r="12003" spans="1:6" s="45" customFormat="1" ht="14.25">
      <c r="A12003" s="31" t="s">
        <v>532</v>
      </c>
      <c r="B12003" s="21" t="s">
        <v>1878</v>
      </c>
      <c r="C12003" s="32" t="s">
        <v>12782</v>
      </c>
      <c r="D12003" s="33" t="s">
        <v>20</v>
      </c>
      <c r="E12003" s="243">
        <v>2942.848</v>
      </c>
      <c r="F12003" s="168">
        <f t="shared" si="212"/>
        <v>2942.848</v>
      </c>
    </row>
    <row r="12004" spans="1:6" s="45" customFormat="1" ht="14.25">
      <c r="A12004" s="31" t="s">
        <v>533</v>
      </c>
      <c r="B12004" s="21" t="s">
        <v>1878</v>
      </c>
      <c r="C12004" s="32" t="s">
        <v>12783</v>
      </c>
      <c r="D12004" s="33" t="s">
        <v>20</v>
      </c>
      <c r="E12004" s="243">
        <v>494.39089999999999</v>
      </c>
      <c r="F12004" s="168">
        <f t="shared" si="212"/>
        <v>494.39089999999999</v>
      </c>
    </row>
    <row r="12005" spans="1:6" s="45" customFormat="1" ht="14.25">
      <c r="A12005" s="31" t="s">
        <v>534</v>
      </c>
      <c r="B12005" s="21" t="s">
        <v>1878</v>
      </c>
      <c r="C12005" s="32" t="s">
        <v>12784</v>
      </c>
      <c r="D12005" s="33" t="s">
        <v>20</v>
      </c>
      <c r="E12005" s="243">
        <v>35.110900000000001</v>
      </c>
      <c r="F12005" s="168">
        <f t="shared" si="212"/>
        <v>35.110900000000001</v>
      </c>
    </row>
    <row r="12006" spans="1:6" s="45" customFormat="1" ht="14.25">
      <c r="A12006" s="31" t="s">
        <v>535</v>
      </c>
      <c r="B12006" s="21" t="s">
        <v>1878</v>
      </c>
      <c r="C12006" s="32" t="s">
        <v>12785</v>
      </c>
      <c r="D12006" s="33" t="s">
        <v>20</v>
      </c>
      <c r="E12006" s="243">
        <v>386.32339999999999</v>
      </c>
      <c r="F12006" s="168">
        <f t="shared" si="212"/>
        <v>386.32339999999999</v>
      </c>
    </row>
    <row r="12007" spans="1:6" s="45" customFormat="1" ht="14.25">
      <c r="A12007" s="31" t="s">
        <v>536</v>
      </c>
      <c r="B12007" s="21" t="s">
        <v>1878</v>
      </c>
      <c r="C12007" s="32" t="s">
        <v>12786</v>
      </c>
      <c r="D12007" s="33" t="s">
        <v>21</v>
      </c>
      <c r="E12007" s="243">
        <v>96.870800000000003</v>
      </c>
      <c r="F12007" s="168">
        <f t="shared" si="212"/>
        <v>96.870800000000003</v>
      </c>
    </row>
    <row r="12008" spans="1:6" s="45" customFormat="1" ht="14.25">
      <c r="A12008" s="31" t="s">
        <v>537</v>
      </c>
      <c r="B12008" s="21" t="s">
        <v>1878</v>
      </c>
      <c r="C12008" s="32" t="s">
        <v>12787</v>
      </c>
      <c r="D12008" s="33" t="s">
        <v>45</v>
      </c>
      <c r="E12008" s="243">
        <v>47.555399999999999</v>
      </c>
      <c r="F12008" s="168">
        <f t="shared" si="212"/>
        <v>47.555399999999999</v>
      </c>
    </row>
    <row r="12009" spans="1:6" s="45" customFormat="1" ht="14.25">
      <c r="A12009" s="31" t="s">
        <v>538</v>
      </c>
      <c r="B12009" s="21" t="s">
        <v>1878</v>
      </c>
      <c r="C12009" s="32" t="s">
        <v>12788</v>
      </c>
      <c r="D12009" s="33" t="s">
        <v>20</v>
      </c>
      <c r="E12009" s="243">
        <v>627.02599999999995</v>
      </c>
      <c r="F12009" s="168">
        <f t="shared" si="212"/>
        <v>627.02599999999995</v>
      </c>
    </row>
    <row r="12010" spans="1:6" s="45" customFormat="1" ht="14.25">
      <c r="A12010" s="31" t="s">
        <v>539</v>
      </c>
      <c r="B12010" s="21" t="s">
        <v>1878</v>
      </c>
      <c r="C12010" s="32" t="s">
        <v>12789</v>
      </c>
      <c r="D12010" s="33" t="s">
        <v>20</v>
      </c>
      <c r="E12010" s="243">
        <v>320.66849999999999</v>
      </c>
      <c r="F12010" s="168">
        <f t="shared" si="212"/>
        <v>320.66849999999999</v>
      </c>
    </row>
    <row r="12011" spans="1:6" s="45" customFormat="1" ht="14.25">
      <c r="A12011" s="31" t="s">
        <v>540</v>
      </c>
      <c r="B12011" s="21" t="s">
        <v>1878</v>
      </c>
      <c r="C12011" s="32" t="s">
        <v>12790</v>
      </c>
      <c r="D12011" s="33" t="s">
        <v>21</v>
      </c>
      <c r="E12011" s="243">
        <v>176.0872</v>
      </c>
      <c r="F12011" s="168">
        <f t="shared" si="212"/>
        <v>176.0872</v>
      </c>
    </row>
    <row r="12012" spans="1:6" s="45" customFormat="1" ht="14.25">
      <c r="A12012" s="31" t="s">
        <v>541</v>
      </c>
      <c r="B12012" s="21" t="s">
        <v>1878</v>
      </c>
      <c r="C12012" s="32" t="s">
        <v>12791</v>
      </c>
      <c r="D12012" s="33" t="s">
        <v>45</v>
      </c>
      <c r="E12012" s="243">
        <v>34.823999999999998</v>
      </c>
      <c r="F12012" s="168">
        <f t="shared" si="212"/>
        <v>34.823999999999998</v>
      </c>
    </row>
    <row r="12013" spans="1:6" s="45" customFormat="1" ht="14.25">
      <c r="A12013" s="31" t="s">
        <v>542</v>
      </c>
      <c r="B12013" s="21" t="s">
        <v>1878</v>
      </c>
      <c r="C12013" s="32" t="s">
        <v>12792</v>
      </c>
      <c r="D12013" s="33" t="s">
        <v>45</v>
      </c>
      <c r="E12013" s="243">
        <v>21.564299999999999</v>
      </c>
      <c r="F12013" s="168">
        <f t="shared" si="212"/>
        <v>21.564299999999999</v>
      </c>
    </row>
    <row r="12014" spans="1:6" s="45" customFormat="1" ht="14.25">
      <c r="A12014" s="31" t="s">
        <v>543</v>
      </c>
      <c r="B12014" s="21" t="s">
        <v>1878</v>
      </c>
      <c r="C12014" s="32" t="s">
        <v>12793</v>
      </c>
      <c r="D12014" s="33" t="s">
        <v>45</v>
      </c>
      <c r="E12014" s="243">
        <v>27.938400000000001</v>
      </c>
      <c r="F12014" s="168">
        <f t="shared" si="212"/>
        <v>27.938400000000001</v>
      </c>
    </row>
    <row r="12015" spans="1:6" s="45" customFormat="1" ht="14.25">
      <c r="A12015" s="31" t="s">
        <v>544</v>
      </c>
      <c r="B12015" s="21" t="s">
        <v>1878</v>
      </c>
      <c r="C12015" s="32" t="s">
        <v>12794</v>
      </c>
      <c r="D12015" s="33" t="s">
        <v>45</v>
      </c>
      <c r="E12015" s="243">
        <v>28.9405</v>
      </c>
      <c r="F12015" s="168">
        <f t="shared" si="212"/>
        <v>28.9405</v>
      </c>
    </row>
    <row r="12016" spans="1:6" s="45" customFormat="1" ht="14.25">
      <c r="A12016" s="31" t="s">
        <v>545</v>
      </c>
      <c r="B12016" s="21" t="s">
        <v>1878</v>
      </c>
      <c r="C12016" s="32" t="s">
        <v>12795</v>
      </c>
      <c r="D12016" s="33" t="s">
        <v>45</v>
      </c>
      <c r="E12016" s="243">
        <v>31.058399999999999</v>
      </c>
      <c r="F12016" s="168">
        <f t="shared" si="212"/>
        <v>31.058399999999999</v>
      </c>
    </row>
    <row r="12017" spans="1:6" s="45" customFormat="1" ht="14.25">
      <c r="A12017" s="31" t="s">
        <v>546</v>
      </c>
      <c r="B12017" s="21" t="s">
        <v>1878</v>
      </c>
      <c r="C12017" s="32" t="s">
        <v>12796</v>
      </c>
      <c r="D12017" s="33" t="s">
        <v>45</v>
      </c>
      <c r="E12017" s="243">
        <v>41.141300000000001</v>
      </c>
      <c r="F12017" s="168">
        <f t="shared" si="212"/>
        <v>41.141300000000001</v>
      </c>
    </row>
    <row r="12018" spans="1:6" s="45" customFormat="1" ht="14.25">
      <c r="A12018" s="31" t="s">
        <v>547</v>
      </c>
      <c r="B12018" s="21" t="s">
        <v>1878</v>
      </c>
      <c r="C12018" s="32" t="s">
        <v>12797</v>
      </c>
      <c r="D12018" s="33" t="s">
        <v>45</v>
      </c>
      <c r="E12018" s="243">
        <v>61.2866</v>
      </c>
      <c r="F12018" s="168">
        <f t="shared" si="212"/>
        <v>61.2866</v>
      </c>
    </row>
    <row r="12019" spans="1:6" s="45" customFormat="1" ht="14.25">
      <c r="A12019" s="31" t="s">
        <v>548</v>
      </c>
      <c r="B12019" s="21" t="s">
        <v>1878</v>
      </c>
      <c r="C12019" s="32" t="s">
        <v>12798</v>
      </c>
      <c r="D12019" s="33" t="s">
        <v>45</v>
      </c>
      <c r="E12019" s="243">
        <v>81.411199999999994</v>
      </c>
      <c r="F12019" s="168">
        <f t="shared" ref="F12019:F12042" si="213">E12019*$F$11535</f>
        <v>81.411199999999994</v>
      </c>
    </row>
    <row r="12020" spans="1:6" s="45" customFormat="1" ht="14.25">
      <c r="A12020" s="31" t="s">
        <v>549</v>
      </c>
      <c r="B12020" s="21" t="s">
        <v>1878</v>
      </c>
      <c r="C12020" s="32" t="s">
        <v>12799</v>
      </c>
      <c r="D12020" s="33" t="s">
        <v>45</v>
      </c>
      <c r="E12020" s="243">
        <v>40.1663</v>
      </c>
      <c r="F12020" s="168">
        <f t="shared" si="213"/>
        <v>40.1663</v>
      </c>
    </row>
    <row r="12021" spans="1:6" s="45" customFormat="1" ht="14.25">
      <c r="A12021" s="31" t="s">
        <v>550</v>
      </c>
      <c r="B12021" s="21" t="s">
        <v>1878</v>
      </c>
      <c r="C12021" s="32" t="s">
        <v>12800</v>
      </c>
      <c r="D12021" s="33" t="s">
        <v>45</v>
      </c>
      <c r="E12021" s="243">
        <v>50.2958</v>
      </c>
      <c r="F12021" s="168">
        <f t="shared" si="213"/>
        <v>50.2958</v>
      </c>
    </row>
    <row r="12022" spans="1:6" s="45" customFormat="1" ht="14.25">
      <c r="A12022" s="31" t="s">
        <v>551</v>
      </c>
      <c r="B12022" s="21" t="s">
        <v>1878</v>
      </c>
      <c r="C12022" s="32" t="s">
        <v>12801</v>
      </c>
      <c r="D12022" s="33" t="s">
        <v>45</v>
      </c>
      <c r="E12022" s="243">
        <v>60.352200000000003</v>
      </c>
      <c r="F12022" s="168">
        <f t="shared" si="213"/>
        <v>60.352200000000003</v>
      </c>
    </row>
    <row r="12023" spans="1:6" s="45" customFormat="1" ht="14.25">
      <c r="A12023" s="31" t="s">
        <v>552</v>
      </c>
      <c r="B12023" s="21" t="s">
        <v>1878</v>
      </c>
      <c r="C12023" s="32" t="s">
        <v>12802</v>
      </c>
      <c r="D12023" s="33" t="s">
        <v>45</v>
      </c>
      <c r="E12023" s="243">
        <v>70.802599999999998</v>
      </c>
      <c r="F12023" s="168">
        <f t="shared" si="213"/>
        <v>70.802599999999998</v>
      </c>
    </row>
    <row r="12024" spans="1:6" s="45" customFormat="1" ht="14.25">
      <c r="A12024" s="31" t="s">
        <v>553</v>
      </c>
      <c r="B12024" s="21" t="s">
        <v>1878</v>
      </c>
      <c r="C12024" s="32" t="s">
        <v>12803</v>
      </c>
      <c r="D12024" s="33" t="s">
        <v>45</v>
      </c>
      <c r="E12024" s="243">
        <v>33.194899999999997</v>
      </c>
      <c r="F12024" s="168">
        <f t="shared" si="213"/>
        <v>33.194899999999997</v>
      </c>
    </row>
    <row r="12025" spans="1:6" s="45" customFormat="1" ht="14.25">
      <c r="A12025" s="31" t="s">
        <v>554</v>
      </c>
      <c r="B12025" s="21" t="s">
        <v>1878</v>
      </c>
      <c r="C12025" s="32" t="s">
        <v>12804</v>
      </c>
      <c r="D12025" s="33" t="s">
        <v>45</v>
      </c>
      <c r="E12025" s="243">
        <v>40.965899999999998</v>
      </c>
      <c r="F12025" s="168">
        <f t="shared" si="213"/>
        <v>40.965899999999998</v>
      </c>
    </row>
    <row r="12026" spans="1:6" s="45" customFormat="1" ht="14.25">
      <c r="A12026" s="31" t="s">
        <v>555</v>
      </c>
      <c r="B12026" s="21" t="s">
        <v>1878</v>
      </c>
      <c r="C12026" s="32" t="s">
        <v>12805</v>
      </c>
      <c r="D12026" s="33" t="s">
        <v>45</v>
      </c>
      <c r="E12026" s="243">
        <v>49.259099999999997</v>
      </c>
      <c r="F12026" s="168">
        <f t="shared" si="213"/>
        <v>49.259099999999997</v>
      </c>
    </row>
    <row r="12027" spans="1:6" s="45" customFormat="1" ht="14.25">
      <c r="A12027" s="31" t="s">
        <v>556</v>
      </c>
      <c r="B12027" s="21" t="s">
        <v>1878</v>
      </c>
      <c r="C12027" s="32" t="s">
        <v>12806</v>
      </c>
      <c r="D12027" s="33" t="s">
        <v>45</v>
      </c>
      <c r="E12027" s="243">
        <v>57.478700000000003</v>
      </c>
      <c r="F12027" s="168">
        <f t="shared" si="213"/>
        <v>57.478700000000003</v>
      </c>
    </row>
    <row r="12028" spans="1:6" s="45" customFormat="1" ht="14.25">
      <c r="A12028" s="31" t="s">
        <v>557</v>
      </c>
      <c r="B12028" s="21" t="s">
        <v>1878</v>
      </c>
      <c r="C12028" s="32" t="s">
        <v>12807</v>
      </c>
      <c r="D12028" s="33" t="s">
        <v>45</v>
      </c>
      <c r="E12028" s="243">
        <v>29.947900000000001</v>
      </c>
      <c r="F12028" s="168">
        <f t="shared" si="213"/>
        <v>29.947900000000001</v>
      </c>
    </row>
    <row r="12029" spans="1:6" s="45" customFormat="1" ht="14.25">
      <c r="A12029" s="31" t="s">
        <v>558</v>
      </c>
      <c r="B12029" s="21" t="s">
        <v>1878</v>
      </c>
      <c r="C12029" s="32" t="s">
        <v>12808</v>
      </c>
      <c r="D12029" s="33" t="s">
        <v>45</v>
      </c>
      <c r="E12029" s="243">
        <v>41.034799999999997</v>
      </c>
      <c r="F12029" s="168">
        <f t="shared" si="213"/>
        <v>41.034799999999997</v>
      </c>
    </row>
    <row r="12030" spans="1:6" s="45" customFormat="1" ht="14.25">
      <c r="A12030" s="31" t="s">
        <v>559</v>
      </c>
      <c r="B12030" s="21" t="s">
        <v>1878</v>
      </c>
      <c r="C12030" s="32" t="s">
        <v>12809</v>
      </c>
      <c r="D12030" s="33" t="s">
        <v>45</v>
      </c>
      <c r="E12030" s="243">
        <v>47.004300000000001</v>
      </c>
      <c r="F12030" s="168">
        <f t="shared" si="213"/>
        <v>47.004300000000001</v>
      </c>
    </row>
    <row r="12031" spans="1:6" s="45" customFormat="1" ht="14.25">
      <c r="A12031" s="31" t="s">
        <v>560</v>
      </c>
      <c r="B12031" s="21" t="s">
        <v>1878</v>
      </c>
      <c r="C12031" s="32" t="s">
        <v>12810</v>
      </c>
      <c r="D12031" s="33" t="s">
        <v>45</v>
      </c>
      <c r="E12031" s="243">
        <v>54.136099999999999</v>
      </c>
      <c r="F12031" s="168">
        <f t="shared" si="213"/>
        <v>54.136099999999999</v>
      </c>
    </row>
    <row r="12032" spans="1:6" s="45" customFormat="1" ht="14.25">
      <c r="A12032" s="31" t="s">
        <v>561</v>
      </c>
      <c r="B12032" s="21" t="s">
        <v>1878</v>
      </c>
      <c r="C12032" s="32" t="s">
        <v>12811</v>
      </c>
      <c r="D12032" s="33" t="s">
        <v>21</v>
      </c>
      <c r="E12032" s="243">
        <v>59.1663</v>
      </c>
      <c r="F12032" s="168">
        <f t="shared" si="213"/>
        <v>59.1663</v>
      </c>
    </row>
    <row r="12033" spans="1:6" s="45" customFormat="1" ht="14.25">
      <c r="A12033" s="31" t="s">
        <v>562</v>
      </c>
      <c r="B12033" s="21" t="s">
        <v>1878</v>
      </c>
      <c r="C12033" s="32" t="s">
        <v>12812</v>
      </c>
      <c r="D12033" s="33" t="s">
        <v>20</v>
      </c>
      <c r="E12033" s="243">
        <v>391.89049999999997</v>
      </c>
      <c r="F12033" s="168">
        <f t="shared" si="213"/>
        <v>391.89049999999997</v>
      </c>
    </row>
    <row r="12034" spans="1:6" s="45" customFormat="1" ht="14.25">
      <c r="A12034" s="31" t="s">
        <v>563</v>
      </c>
      <c r="B12034" s="21" t="s">
        <v>1878</v>
      </c>
      <c r="C12034" s="32" t="s">
        <v>12813</v>
      </c>
      <c r="D12034" s="33" t="s">
        <v>20</v>
      </c>
      <c r="E12034" s="243">
        <v>397.27190000000002</v>
      </c>
      <c r="F12034" s="168">
        <f t="shared" si="213"/>
        <v>397.27190000000002</v>
      </c>
    </row>
    <row r="12035" spans="1:6" s="45" customFormat="1" ht="14.25">
      <c r="A12035" s="31" t="s">
        <v>564</v>
      </c>
      <c r="B12035" s="21" t="s">
        <v>1878</v>
      </c>
      <c r="C12035" s="32" t="s">
        <v>12814</v>
      </c>
      <c r="D12035" s="33" t="s">
        <v>20</v>
      </c>
      <c r="E12035" s="243">
        <v>423.70940000000002</v>
      </c>
      <c r="F12035" s="168">
        <f t="shared" si="213"/>
        <v>423.70940000000002</v>
      </c>
    </row>
    <row r="12036" spans="1:6" s="45" customFormat="1" ht="14.25">
      <c r="A12036" s="31" t="s">
        <v>565</v>
      </c>
      <c r="B12036" s="21" t="s">
        <v>1878</v>
      </c>
      <c r="C12036" s="32" t="s">
        <v>12815</v>
      </c>
      <c r="D12036" s="33" t="s">
        <v>20</v>
      </c>
      <c r="E12036" s="243">
        <v>437.56549999999999</v>
      </c>
      <c r="F12036" s="168">
        <f t="shared" si="213"/>
        <v>437.56549999999999</v>
      </c>
    </row>
    <row r="12037" spans="1:6" s="45" customFormat="1" ht="14.25">
      <c r="A12037" s="31" t="s">
        <v>566</v>
      </c>
      <c r="B12037" s="21" t="s">
        <v>1878</v>
      </c>
      <c r="C12037" s="32" t="s">
        <v>12816</v>
      </c>
      <c r="D12037" s="33" t="s">
        <v>20</v>
      </c>
      <c r="E12037" s="243">
        <v>488.98599999999999</v>
      </c>
      <c r="F12037" s="168">
        <f t="shared" si="213"/>
        <v>488.98599999999999</v>
      </c>
    </row>
    <row r="12038" spans="1:6" s="45" customFormat="1" ht="14.25">
      <c r="A12038" s="31" t="s">
        <v>567</v>
      </c>
      <c r="B12038" s="21" t="s">
        <v>1878</v>
      </c>
      <c r="C12038" s="32" t="s">
        <v>12817</v>
      </c>
      <c r="D12038" s="33" t="s">
        <v>20</v>
      </c>
      <c r="E12038" s="243">
        <v>675.62909999999999</v>
      </c>
      <c r="F12038" s="168">
        <f t="shared" si="213"/>
        <v>675.62909999999999</v>
      </c>
    </row>
    <row r="12039" spans="1:6" s="45" customFormat="1" ht="14.25">
      <c r="A12039" s="31" t="s">
        <v>568</v>
      </c>
      <c r="B12039" s="21" t="s">
        <v>1878</v>
      </c>
      <c r="C12039" s="32" t="s">
        <v>12818</v>
      </c>
      <c r="D12039" s="33" t="s">
        <v>20</v>
      </c>
      <c r="E12039" s="243">
        <v>926.85659999999996</v>
      </c>
      <c r="F12039" s="168">
        <f t="shared" si="213"/>
        <v>926.85659999999996</v>
      </c>
    </row>
    <row r="12040" spans="1:6" s="45" customFormat="1" ht="14.25">
      <c r="A12040" s="31" t="s">
        <v>569</v>
      </c>
      <c r="B12040" s="21" t="s">
        <v>1878</v>
      </c>
      <c r="C12040" s="32" t="s">
        <v>12819</v>
      </c>
      <c r="D12040" s="33" t="s">
        <v>20</v>
      </c>
      <c r="E12040" s="243">
        <v>10.4504</v>
      </c>
      <c r="F12040" s="168">
        <f t="shared" si="213"/>
        <v>10.4504</v>
      </c>
    </row>
    <row r="12041" spans="1:6" s="45" customFormat="1" ht="14.25">
      <c r="A12041" s="31" t="s">
        <v>570</v>
      </c>
      <c r="B12041" s="21" t="s">
        <v>1878</v>
      </c>
      <c r="C12041" s="32" t="s">
        <v>12820</v>
      </c>
      <c r="D12041" s="33" t="s">
        <v>20</v>
      </c>
      <c r="E12041" s="243">
        <v>19.899899999999999</v>
      </c>
      <c r="F12041" s="168">
        <f t="shared" si="213"/>
        <v>19.899899999999999</v>
      </c>
    </row>
    <row r="12042" spans="1:6" s="45" customFormat="1" ht="14.25">
      <c r="A12042" s="31" t="s">
        <v>571</v>
      </c>
      <c r="B12042" s="21" t="s">
        <v>1878</v>
      </c>
      <c r="C12042" s="32" t="s">
        <v>12821</v>
      </c>
      <c r="D12042" s="33" t="s">
        <v>45</v>
      </c>
      <c r="E12042" s="243">
        <v>48.626899999999999</v>
      </c>
      <c r="F12042" s="168">
        <f t="shared" si="213"/>
        <v>48.626899999999999</v>
      </c>
    </row>
    <row r="12043" spans="1:6" s="45" customFormat="1" ht="14.25">
      <c r="A12043" s="31" t="s">
        <v>572</v>
      </c>
      <c r="B12043" s="21" t="s">
        <v>1878</v>
      </c>
      <c r="C12043" s="32" t="s">
        <v>12822</v>
      </c>
      <c r="D12043" s="33" t="s">
        <v>45</v>
      </c>
      <c r="E12043" s="243">
        <v>15.757300000000001</v>
      </c>
      <c r="F12043" s="168"/>
    </row>
    <row r="12044" spans="1:6" s="45" customFormat="1" ht="14.25">
      <c r="A12044" s="31" t="s">
        <v>573</v>
      </c>
      <c r="B12044" s="21" t="s">
        <v>1878</v>
      </c>
      <c r="C12044" s="32" t="s">
        <v>12823</v>
      </c>
      <c r="D12044" s="33" t="s">
        <v>44</v>
      </c>
      <c r="E12044" s="243" t="s">
        <v>143</v>
      </c>
      <c r="F12044" s="168" t="e">
        <f t="shared" ref="F12044:F12107" si="214">E12044*$F$11535</f>
        <v>#VALUE!</v>
      </c>
    </row>
    <row r="12045" spans="1:6" s="45" customFormat="1" ht="14.25">
      <c r="A12045" s="31" t="s">
        <v>574</v>
      </c>
      <c r="B12045" s="21" t="s">
        <v>1878</v>
      </c>
      <c r="C12045" s="32" t="s">
        <v>12824</v>
      </c>
      <c r="D12045" s="33" t="s">
        <v>27</v>
      </c>
      <c r="E12045" s="243">
        <v>12.758100000000001</v>
      </c>
      <c r="F12045" s="168">
        <f t="shared" si="214"/>
        <v>12.758100000000001</v>
      </c>
    </row>
    <row r="12046" spans="1:6" s="45" customFormat="1" ht="14.25">
      <c r="A12046" s="31" t="s">
        <v>575</v>
      </c>
      <c r="B12046" s="21" t="s">
        <v>1878</v>
      </c>
      <c r="C12046" s="32" t="s">
        <v>12825</v>
      </c>
      <c r="D12046" s="33" t="s">
        <v>23</v>
      </c>
      <c r="E12046" s="243">
        <v>31.470400000000001</v>
      </c>
      <c r="F12046" s="168">
        <f t="shared" si="214"/>
        <v>31.470400000000001</v>
      </c>
    </row>
    <row r="12047" spans="1:6" s="45" customFormat="1" ht="14.25">
      <c r="A12047" s="31" t="s">
        <v>576</v>
      </c>
      <c r="B12047" s="21" t="s">
        <v>1878</v>
      </c>
      <c r="C12047" s="32" t="s">
        <v>12826</v>
      </c>
      <c r="D12047" s="33" t="s">
        <v>23</v>
      </c>
      <c r="E12047" s="243">
        <v>12.7651</v>
      </c>
      <c r="F12047" s="168">
        <f t="shared" si="214"/>
        <v>12.7651</v>
      </c>
    </row>
    <row r="12048" spans="1:6" s="45" customFormat="1" ht="14.25">
      <c r="A12048" s="31" t="s">
        <v>577</v>
      </c>
      <c r="B12048" s="21" t="s">
        <v>1878</v>
      </c>
      <c r="C12048" s="32" t="s">
        <v>12827</v>
      </c>
      <c r="D12048" s="33" t="s">
        <v>21</v>
      </c>
      <c r="E12048" s="243">
        <v>184.17070000000001</v>
      </c>
      <c r="F12048" s="168">
        <f t="shared" si="214"/>
        <v>184.17070000000001</v>
      </c>
    </row>
    <row r="12049" spans="1:6" s="45" customFormat="1" ht="14.25">
      <c r="A12049" s="31" t="s">
        <v>578</v>
      </c>
      <c r="B12049" s="21" t="s">
        <v>1878</v>
      </c>
      <c r="C12049" s="32" t="s">
        <v>12828</v>
      </c>
      <c r="D12049" s="33" t="s">
        <v>23</v>
      </c>
      <c r="E12049" s="243">
        <v>5.1561000000000003</v>
      </c>
      <c r="F12049" s="168">
        <f t="shared" si="214"/>
        <v>5.1561000000000003</v>
      </c>
    </row>
    <row r="12050" spans="1:6" s="45" customFormat="1" ht="14.25">
      <c r="A12050" s="31" t="s">
        <v>579</v>
      </c>
      <c r="B12050" s="21" t="s">
        <v>1878</v>
      </c>
      <c r="C12050" s="32" t="s">
        <v>12829</v>
      </c>
      <c r="D12050" s="33" t="s">
        <v>23</v>
      </c>
      <c r="E12050" s="243">
        <v>5.1561000000000003</v>
      </c>
      <c r="F12050" s="168">
        <f t="shared" si="214"/>
        <v>5.1561000000000003</v>
      </c>
    </row>
    <row r="12051" spans="1:6" s="45" customFormat="1" ht="14.25">
      <c r="A12051" s="31" t="s">
        <v>580</v>
      </c>
      <c r="B12051" s="21" t="s">
        <v>1878</v>
      </c>
      <c r="C12051" s="32" t="s">
        <v>12830</v>
      </c>
      <c r="D12051" s="33" t="s">
        <v>23</v>
      </c>
      <c r="E12051" s="243">
        <v>5.1561000000000003</v>
      </c>
      <c r="F12051" s="168">
        <f t="shared" si="214"/>
        <v>5.1561000000000003</v>
      </c>
    </row>
    <row r="12052" spans="1:6" s="45" customFormat="1" ht="14.25">
      <c r="A12052" s="31" t="s">
        <v>581</v>
      </c>
      <c r="B12052" s="21" t="s">
        <v>1878</v>
      </c>
      <c r="C12052" s="32" t="s">
        <v>12831</v>
      </c>
      <c r="D12052" s="33" t="s">
        <v>23</v>
      </c>
      <c r="E12052" s="243">
        <v>5.1561000000000003</v>
      </c>
      <c r="F12052" s="168">
        <f t="shared" si="214"/>
        <v>5.1561000000000003</v>
      </c>
    </row>
    <row r="12053" spans="1:6" s="45" customFormat="1" ht="14.25">
      <c r="A12053" s="31" t="s">
        <v>582</v>
      </c>
      <c r="B12053" s="21" t="s">
        <v>1878</v>
      </c>
      <c r="C12053" s="32" t="s">
        <v>12832</v>
      </c>
      <c r="D12053" s="33" t="s">
        <v>23</v>
      </c>
      <c r="E12053" s="243">
        <v>5.1562000000000001</v>
      </c>
      <c r="F12053" s="168">
        <f t="shared" si="214"/>
        <v>5.1562000000000001</v>
      </c>
    </row>
    <row r="12054" spans="1:6" s="45" customFormat="1" ht="14.25">
      <c r="A12054" s="31" t="s">
        <v>583</v>
      </c>
      <c r="B12054" s="21" t="s">
        <v>1878</v>
      </c>
      <c r="C12054" s="32" t="s">
        <v>12833</v>
      </c>
      <c r="D12054" s="33" t="s">
        <v>21</v>
      </c>
      <c r="E12054" s="243">
        <v>63.886600000000001</v>
      </c>
      <c r="F12054" s="168">
        <f t="shared" si="214"/>
        <v>63.886600000000001</v>
      </c>
    </row>
    <row r="12055" spans="1:6" s="45" customFormat="1" ht="14.25">
      <c r="A12055" s="31" t="s">
        <v>584</v>
      </c>
      <c r="B12055" s="21" t="s">
        <v>1878</v>
      </c>
      <c r="C12055" s="32" t="s">
        <v>12834</v>
      </c>
      <c r="D12055" s="33" t="s">
        <v>21</v>
      </c>
      <c r="E12055" s="243">
        <v>12.267200000000001</v>
      </c>
      <c r="F12055" s="168">
        <f t="shared" si="214"/>
        <v>12.267200000000001</v>
      </c>
    </row>
    <row r="12056" spans="1:6" s="45" customFormat="1" ht="14.25">
      <c r="A12056" s="31" t="s">
        <v>585</v>
      </c>
      <c r="B12056" s="21" t="s">
        <v>1878</v>
      </c>
      <c r="C12056" s="32" t="s">
        <v>12835</v>
      </c>
      <c r="D12056" s="33" t="s">
        <v>21</v>
      </c>
      <c r="E12056" s="243">
        <v>137.37960000000001</v>
      </c>
      <c r="F12056" s="168">
        <f t="shared" si="214"/>
        <v>137.37960000000001</v>
      </c>
    </row>
    <row r="12057" spans="1:6" s="45" customFormat="1" ht="14.25">
      <c r="A12057" s="31" t="s">
        <v>586</v>
      </c>
      <c r="B12057" s="21" t="s">
        <v>1878</v>
      </c>
      <c r="C12057" s="32" t="s">
        <v>12836</v>
      </c>
      <c r="D12057" s="33" t="s">
        <v>21</v>
      </c>
      <c r="E12057" s="243">
        <v>144.26</v>
      </c>
      <c r="F12057" s="168">
        <f t="shared" si="214"/>
        <v>144.26</v>
      </c>
    </row>
    <row r="12058" spans="1:6" s="45" customFormat="1" ht="14.25">
      <c r="A12058" s="31" t="s">
        <v>587</v>
      </c>
      <c r="B12058" s="21" t="s">
        <v>1878</v>
      </c>
      <c r="C12058" s="32" t="s">
        <v>12837</v>
      </c>
      <c r="D12058" s="33" t="s">
        <v>21</v>
      </c>
      <c r="E12058" s="243">
        <v>249.0376</v>
      </c>
      <c r="F12058" s="168">
        <f t="shared" si="214"/>
        <v>249.0376</v>
      </c>
    </row>
    <row r="12059" spans="1:6" s="45" customFormat="1" ht="14.25">
      <c r="A12059" s="31" t="s">
        <v>588</v>
      </c>
      <c r="B12059" s="21" t="s">
        <v>1878</v>
      </c>
      <c r="C12059" s="32" t="s">
        <v>12838</v>
      </c>
      <c r="D12059" s="33" t="s">
        <v>21</v>
      </c>
      <c r="E12059" s="243">
        <v>544.22699999999998</v>
      </c>
      <c r="F12059" s="168">
        <f t="shared" si="214"/>
        <v>544.22699999999998</v>
      </c>
    </row>
    <row r="12060" spans="1:6" s="45" customFormat="1" ht="14.25">
      <c r="A12060" s="31" t="s">
        <v>589</v>
      </c>
      <c r="B12060" s="21" t="s">
        <v>1878</v>
      </c>
      <c r="C12060" s="32" t="s">
        <v>12839</v>
      </c>
      <c r="D12060" s="33" t="s">
        <v>20</v>
      </c>
      <c r="E12060" s="243">
        <v>21.524999999999999</v>
      </c>
      <c r="F12060" s="168">
        <f t="shared" si="214"/>
        <v>21.524999999999999</v>
      </c>
    </row>
    <row r="12061" spans="1:6" s="45" customFormat="1" ht="14.25">
      <c r="A12061" s="31" t="s">
        <v>590</v>
      </c>
      <c r="B12061" s="21" t="s">
        <v>1878</v>
      </c>
      <c r="C12061" s="32" t="s">
        <v>12840</v>
      </c>
      <c r="D12061" s="33" t="s">
        <v>20</v>
      </c>
      <c r="E12061" s="243">
        <v>52.274999999999999</v>
      </c>
      <c r="F12061" s="168">
        <f t="shared" si="214"/>
        <v>52.274999999999999</v>
      </c>
    </row>
    <row r="12062" spans="1:6" s="45" customFormat="1" ht="14.25">
      <c r="A12062" s="31" t="s">
        <v>591</v>
      </c>
      <c r="B12062" s="21" t="s">
        <v>1878</v>
      </c>
      <c r="C12062" s="32" t="s">
        <v>12841</v>
      </c>
      <c r="D12062" s="33" t="s">
        <v>20</v>
      </c>
      <c r="E12062" s="243">
        <v>240.99850000000001</v>
      </c>
      <c r="F12062" s="168">
        <f t="shared" si="214"/>
        <v>240.99850000000001</v>
      </c>
    </row>
    <row r="12063" spans="1:6" s="45" customFormat="1" ht="14.25">
      <c r="A12063" s="31" t="s">
        <v>592</v>
      </c>
      <c r="B12063" s="21" t="s">
        <v>1878</v>
      </c>
      <c r="C12063" s="32" t="s">
        <v>12842</v>
      </c>
      <c r="D12063" s="33" t="s">
        <v>20</v>
      </c>
      <c r="E12063" s="243">
        <v>3240.7631000000001</v>
      </c>
      <c r="F12063" s="168">
        <f t="shared" si="214"/>
        <v>3240.7631000000001</v>
      </c>
    </row>
    <row r="12064" spans="1:6" s="45" customFormat="1" ht="14.25">
      <c r="A12064" s="31" t="s">
        <v>593</v>
      </c>
      <c r="B12064" s="21" t="s">
        <v>1878</v>
      </c>
      <c r="C12064" s="32" t="s">
        <v>12843</v>
      </c>
      <c r="D12064" s="33" t="s">
        <v>20</v>
      </c>
      <c r="E12064" s="243">
        <v>7482.6252000000004</v>
      </c>
      <c r="F12064" s="168">
        <f t="shared" si="214"/>
        <v>7482.6252000000004</v>
      </c>
    </row>
    <row r="12065" spans="1:6" s="45" customFormat="1" ht="14.25">
      <c r="A12065" s="31" t="s">
        <v>594</v>
      </c>
      <c r="B12065" s="21" t="s">
        <v>1878</v>
      </c>
      <c r="C12065" s="32" t="s">
        <v>12844</v>
      </c>
      <c r="D12065" s="33" t="s">
        <v>20</v>
      </c>
      <c r="E12065" s="243">
        <v>8988.7937999999995</v>
      </c>
      <c r="F12065" s="168">
        <f t="shared" si="214"/>
        <v>8988.7937999999995</v>
      </c>
    </row>
    <row r="12066" spans="1:6" s="45" customFormat="1" ht="14.25">
      <c r="A12066" s="31" t="s">
        <v>595</v>
      </c>
      <c r="B12066" s="21" t="s">
        <v>1878</v>
      </c>
      <c r="C12066" s="32" t="s">
        <v>12845</v>
      </c>
      <c r="D12066" s="33" t="s">
        <v>20</v>
      </c>
      <c r="E12066" s="243">
        <v>13452.371999999999</v>
      </c>
      <c r="F12066" s="168">
        <f t="shared" si="214"/>
        <v>13452.371999999999</v>
      </c>
    </row>
    <row r="12067" spans="1:6" s="45" customFormat="1" ht="14.25">
      <c r="A12067" s="31" t="s">
        <v>596</v>
      </c>
      <c r="B12067" s="21" t="s">
        <v>1878</v>
      </c>
      <c r="C12067" s="32" t="s">
        <v>12846</v>
      </c>
      <c r="D12067" s="33" t="s">
        <v>20</v>
      </c>
      <c r="E12067" s="243">
        <v>8630.23</v>
      </c>
      <c r="F12067" s="168">
        <f t="shared" si="214"/>
        <v>8630.23</v>
      </c>
    </row>
    <row r="12068" spans="1:6" s="45" customFormat="1" ht="14.25">
      <c r="A12068" s="31" t="s">
        <v>597</v>
      </c>
      <c r="B12068" s="21" t="s">
        <v>1878</v>
      </c>
      <c r="C12068" s="32" t="s">
        <v>12847</v>
      </c>
      <c r="D12068" s="33" t="s">
        <v>20</v>
      </c>
      <c r="E12068" s="243">
        <v>32.8797</v>
      </c>
      <c r="F12068" s="168">
        <f t="shared" si="214"/>
        <v>32.8797</v>
      </c>
    </row>
    <row r="12069" spans="1:6" s="45" customFormat="1" ht="14.25">
      <c r="A12069" s="31" t="s">
        <v>598</v>
      </c>
      <c r="B12069" s="21" t="s">
        <v>1878</v>
      </c>
      <c r="C12069" s="32" t="s">
        <v>12848</v>
      </c>
      <c r="D12069" s="33" t="s">
        <v>20</v>
      </c>
      <c r="E12069" s="243">
        <v>2507.0902999999998</v>
      </c>
      <c r="F12069" s="168">
        <f t="shared" si="214"/>
        <v>2507.0902999999998</v>
      </c>
    </row>
    <row r="12070" spans="1:6" s="45" customFormat="1" ht="14.25">
      <c r="A12070" s="31" t="s">
        <v>599</v>
      </c>
      <c r="B12070" s="21" t="s">
        <v>1878</v>
      </c>
      <c r="C12070" s="32" t="s">
        <v>12849</v>
      </c>
      <c r="D12070" s="33" t="s">
        <v>20</v>
      </c>
      <c r="E12070" s="243">
        <v>803.23379999999997</v>
      </c>
      <c r="F12070" s="168">
        <f t="shared" si="214"/>
        <v>803.23379999999997</v>
      </c>
    </row>
    <row r="12071" spans="1:6" s="45" customFormat="1" ht="14.25">
      <c r="A12071" s="31" t="s">
        <v>600</v>
      </c>
      <c r="B12071" s="21" t="s">
        <v>1878</v>
      </c>
      <c r="C12071" s="32" t="s">
        <v>12850</v>
      </c>
      <c r="D12071" s="33" t="s">
        <v>20</v>
      </c>
      <c r="E12071" s="243">
        <v>367.7901</v>
      </c>
      <c r="F12071" s="168">
        <f t="shared" si="214"/>
        <v>367.7901</v>
      </c>
    </row>
    <row r="12072" spans="1:6" s="45" customFormat="1" ht="14.25">
      <c r="A12072" s="31" t="s">
        <v>601</v>
      </c>
      <c r="B12072" s="21" t="s">
        <v>1878</v>
      </c>
      <c r="C12072" s="32" t="s">
        <v>12851</v>
      </c>
      <c r="D12072" s="33" t="s">
        <v>20</v>
      </c>
      <c r="E12072" s="243">
        <v>1329.1238000000001</v>
      </c>
      <c r="F12072" s="168">
        <f t="shared" si="214"/>
        <v>1329.1238000000001</v>
      </c>
    </row>
    <row r="12073" spans="1:6" s="45" customFormat="1" ht="14.25">
      <c r="A12073" s="31" t="s">
        <v>602</v>
      </c>
      <c r="B12073" s="21" t="s">
        <v>1878</v>
      </c>
      <c r="C12073" s="32" t="s">
        <v>12852</v>
      </c>
      <c r="D12073" s="33" t="s">
        <v>21</v>
      </c>
      <c r="E12073" s="243">
        <v>7.8160999999999996</v>
      </c>
      <c r="F12073" s="168">
        <f t="shared" si="214"/>
        <v>7.8160999999999996</v>
      </c>
    </row>
    <row r="12074" spans="1:6" s="45" customFormat="1" ht="14.25">
      <c r="A12074" s="31" t="s">
        <v>603</v>
      </c>
      <c r="B12074" s="21" t="s">
        <v>1878</v>
      </c>
      <c r="C12074" s="32" t="s">
        <v>12853</v>
      </c>
      <c r="D12074" s="33" t="s">
        <v>21</v>
      </c>
      <c r="E12074" s="243">
        <v>12.136200000000001</v>
      </c>
      <c r="F12074" s="168">
        <f t="shared" si="214"/>
        <v>12.136200000000001</v>
      </c>
    </row>
    <row r="12075" spans="1:6" s="45" customFormat="1" ht="14.25">
      <c r="A12075" s="31" t="s">
        <v>604</v>
      </c>
      <c r="B12075" s="21" t="s">
        <v>1878</v>
      </c>
      <c r="C12075" s="32" t="s">
        <v>12854</v>
      </c>
      <c r="D12075" s="33" t="s">
        <v>21</v>
      </c>
      <c r="E12075" s="243">
        <v>27.1022</v>
      </c>
      <c r="F12075" s="168">
        <f t="shared" si="214"/>
        <v>27.1022</v>
      </c>
    </row>
    <row r="12076" spans="1:6" s="45" customFormat="1" ht="14.25">
      <c r="A12076" s="31" t="s">
        <v>605</v>
      </c>
      <c r="B12076" s="21" t="s">
        <v>1878</v>
      </c>
      <c r="C12076" s="32" t="s">
        <v>12855</v>
      </c>
      <c r="D12076" s="33" t="s">
        <v>21</v>
      </c>
      <c r="E12076" s="243">
        <v>37.481000000000002</v>
      </c>
      <c r="F12076" s="168">
        <f t="shared" si="214"/>
        <v>37.481000000000002</v>
      </c>
    </row>
    <row r="12077" spans="1:6" s="45" customFormat="1" ht="14.25">
      <c r="A12077" s="31" t="s">
        <v>606</v>
      </c>
      <c r="B12077" s="21" t="s">
        <v>1878</v>
      </c>
      <c r="C12077" s="32" t="s">
        <v>12856</v>
      </c>
      <c r="D12077" s="33" t="s">
        <v>21</v>
      </c>
      <c r="E12077" s="243">
        <v>15.968999999999999</v>
      </c>
      <c r="F12077" s="168">
        <f t="shared" si="214"/>
        <v>15.968999999999999</v>
      </c>
    </row>
    <row r="12078" spans="1:6" s="45" customFormat="1" ht="14.25">
      <c r="A12078" s="31" t="s">
        <v>607</v>
      </c>
      <c r="B12078" s="21" t="s">
        <v>1878</v>
      </c>
      <c r="C12078" s="32" t="s">
        <v>12857</v>
      </c>
      <c r="D12078" s="33" t="s">
        <v>21</v>
      </c>
      <c r="E12078" s="243">
        <v>21.2255</v>
      </c>
      <c r="F12078" s="168">
        <f t="shared" si="214"/>
        <v>21.2255</v>
      </c>
    </row>
    <row r="12079" spans="1:6" s="45" customFormat="1" ht="14.25">
      <c r="A12079" s="31" t="s">
        <v>608</v>
      </c>
      <c r="B12079" s="21" t="s">
        <v>1878</v>
      </c>
      <c r="C12079" s="32" t="s">
        <v>12858</v>
      </c>
      <c r="D12079" s="33" t="s">
        <v>21</v>
      </c>
      <c r="E12079" s="243">
        <v>74.239999999999995</v>
      </c>
      <c r="F12079" s="168">
        <f t="shared" si="214"/>
        <v>74.239999999999995</v>
      </c>
    </row>
    <row r="12080" spans="1:6" s="45" customFormat="1" ht="14.25">
      <c r="A12080" s="31" t="s">
        <v>609</v>
      </c>
      <c r="B12080" s="21" t="s">
        <v>1878</v>
      </c>
      <c r="C12080" s="32" t="s">
        <v>12859</v>
      </c>
      <c r="D12080" s="33" t="s">
        <v>21</v>
      </c>
      <c r="E12080" s="243">
        <v>80.049599999999998</v>
      </c>
      <c r="F12080" s="168">
        <f t="shared" si="214"/>
        <v>80.049599999999998</v>
      </c>
    </row>
    <row r="12081" spans="1:6" s="45" customFormat="1" ht="14.25">
      <c r="A12081" s="31" t="s">
        <v>610</v>
      </c>
      <c r="B12081" s="21" t="s">
        <v>1878</v>
      </c>
      <c r="C12081" s="32" t="s">
        <v>12860</v>
      </c>
      <c r="D12081" s="33" t="s">
        <v>21</v>
      </c>
      <c r="E12081" s="243">
        <v>138.92490000000001</v>
      </c>
      <c r="F12081" s="168">
        <f t="shared" si="214"/>
        <v>138.92490000000001</v>
      </c>
    </row>
    <row r="12082" spans="1:6" s="45" customFormat="1" ht="14.25">
      <c r="A12082" s="31" t="s">
        <v>611</v>
      </c>
      <c r="B12082" s="21" t="s">
        <v>1878</v>
      </c>
      <c r="C12082" s="32" t="s">
        <v>12861</v>
      </c>
      <c r="D12082" s="33" t="s">
        <v>20</v>
      </c>
      <c r="E12082" s="243">
        <v>504.4547</v>
      </c>
      <c r="F12082" s="168">
        <f t="shared" si="214"/>
        <v>504.4547</v>
      </c>
    </row>
    <row r="12083" spans="1:6" s="45" customFormat="1" ht="14.25">
      <c r="A12083" s="31" t="s">
        <v>612</v>
      </c>
      <c r="B12083" s="21" t="s">
        <v>1878</v>
      </c>
      <c r="C12083" s="32" t="s">
        <v>12862</v>
      </c>
      <c r="D12083" s="33" t="s">
        <v>45</v>
      </c>
      <c r="E12083" s="243">
        <v>5.6069000000000004</v>
      </c>
      <c r="F12083" s="168">
        <f t="shared" si="214"/>
        <v>5.6069000000000004</v>
      </c>
    </row>
    <row r="12084" spans="1:6" s="45" customFormat="1" ht="14.25">
      <c r="A12084" s="31" t="s">
        <v>613</v>
      </c>
      <c r="B12084" s="21" t="s">
        <v>1878</v>
      </c>
      <c r="C12084" s="32" t="s">
        <v>12863</v>
      </c>
      <c r="D12084" s="33" t="s">
        <v>20</v>
      </c>
      <c r="E12084" s="243">
        <v>776.76930000000004</v>
      </c>
      <c r="F12084" s="168">
        <f t="shared" si="214"/>
        <v>776.76930000000004</v>
      </c>
    </row>
    <row r="12085" spans="1:6" s="45" customFormat="1" ht="14.25">
      <c r="A12085" s="31" t="s">
        <v>614</v>
      </c>
      <c r="B12085" s="21" t="s">
        <v>1878</v>
      </c>
      <c r="C12085" s="32" t="s">
        <v>12864</v>
      </c>
      <c r="D12085" s="33" t="s">
        <v>20</v>
      </c>
      <c r="E12085" s="243">
        <v>1348.6041</v>
      </c>
      <c r="F12085" s="168">
        <f t="shared" si="214"/>
        <v>1348.6041</v>
      </c>
    </row>
    <row r="12086" spans="1:6" s="45" customFormat="1" ht="14.25">
      <c r="A12086" s="31" t="s">
        <v>615</v>
      </c>
      <c r="B12086" s="21" t="s">
        <v>1878</v>
      </c>
      <c r="C12086" s="32" t="s">
        <v>12865</v>
      </c>
      <c r="D12086" s="33" t="s">
        <v>20</v>
      </c>
      <c r="E12086" s="243">
        <v>278.339</v>
      </c>
      <c r="F12086" s="168">
        <f t="shared" si="214"/>
        <v>278.339</v>
      </c>
    </row>
    <row r="12087" spans="1:6" s="45" customFormat="1" ht="14.25">
      <c r="A12087" s="31" t="s">
        <v>616</v>
      </c>
      <c r="B12087" s="21" t="s">
        <v>1878</v>
      </c>
      <c r="C12087" s="32" t="s">
        <v>12866</v>
      </c>
      <c r="D12087" s="33" t="s">
        <v>20</v>
      </c>
      <c r="E12087" s="243">
        <v>1897.6974</v>
      </c>
      <c r="F12087" s="168">
        <f t="shared" si="214"/>
        <v>1897.6974</v>
      </c>
    </row>
    <row r="12088" spans="1:6" s="45" customFormat="1" ht="14.25">
      <c r="A12088" s="31" t="s">
        <v>617</v>
      </c>
      <c r="B12088" s="21" t="s">
        <v>1878</v>
      </c>
      <c r="C12088" s="32" t="s">
        <v>12867</v>
      </c>
      <c r="D12088" s="33" t="s">
        <v>20</v>
      </c>
      <c r="E12088" s="243">
        <v>15.861599999999999</v>
      </c>
      <c r="F12088" s="168">
        <f t="shared" si="214"/>
        <v>15.861599999999999</v>
      </c>
    </row>
    <row r="12089" spans="1:6" s="45" customFormat="1" ht="14.25">
      <c r="A12089" s="31" t="s">
        <v>618</v>
      </c>
      <c r="B12089" s="21" t="s">
        <v>1878</v>
      </c>
      <c r="C12089" s="32" t="s">
        <v>12868</v>
      </c>
      <c r="D12089" s="33" t="s">
        <v>45</v>
      </c>
      <c r="E12089" s="243">
        <v>43.427300000000002</v>
      </c>
      <c r="F12089" s="168">
        <f t="shared" si="214"/>
        <v>43.427300000000002</v>
      </c>
    </row>
    <row r="12090" spans="1:6" s="45" customFormat="1" ht="14.25">
      <c r="A12090" s="31" t="s">
        <v>619</v>
      </c>
      <c r="B12090" s="21" t="s">
        <v>1878</v>
      </c>
      <c r="C12090" s="32" t="s">
        <v>12869</v>
      </c>
      <c r="D12090" s="33" t="s">
        <v>20</v>
      </c>
      <c r="E12090" s="243">
        <v>7382.9471000000003</v>
      </c>
      <c r="F12090" s="168">
        <f t="shared" si="214"/>
        <v>7382.9471000000003</v>
      </c>
    </row>
    <row r="12091" spans="1:6" s="45" customFormat="1" ht="14.25">
      <c r="A12091" s="31" t="s">
        <v>620</v>
      </c>
      <c r="B12091" s="21" t="s">
        <v>1878</v>
      </c>
      <c r="C12091" s="32" t="s">
        <v>12870</v>
      </c>
      <c r="D12091" s="33" t="s">
        <v>23</v>
      </c>
      <c r="E12091" s="243">
        <v>52.208500000000001</v>
      </c>
      <c r="F12091" s="168">
        <f t="shared" si="214"/>
        <v>52.208500000000001</v>
      </c>
    </row>
    <row r="12092" spans="1:6" s="45" customFormat="1" ht="14.25">
      <c r="A12092" s="31" t="s">
        <v>621</v>
      </c>
      <c r="B12092" s="21" t="s">
        <v>1878</v>
      </c>
      <c r="C12092" s="32" t="s">
        <v>12871</v>
      </c>
      <c r="D12092" s="33" t="s">
        <v>21</v>
      </c>
      <c r="E12092" s="243">
        <v>208.5746</v>
      </c>
      <c r="F12092" s="168">
        <f t="shared" si="214"/>
        <v>208.5746</v>
      </c>
    </row>
    <row r="12093" spans="1:6" s="45" customFormat="1" ht="14.25">
      <c r="A12093" s="31" t="s">
        <v>622</v>
      </c>
      <c r="B12093" s="21" t="s">
        <v>1878</v>
      </c>
      <c r="C12093" s="32" t="s">
        <v>12872</v>
      </c>
      <c r="D12093" s="33" t="s">
        <v>20</v>
      </c>
      <c r="E12093" s="243">
        <v>4538.2191999999995</v>
      </c>
      <c r="F12093" s="168">
        <f t="shared" si="214"/>
        <v>4538.2191999999995</v>
      </c>
    </row>
    <row r="12094" spans="1:6" s="45" customFormat="1" ht="14.25">
      <c r="A12094" s="31" t="s">
        <v>623</v>
      </c>
      <c r="B12094" s="21" t="s">
        <v>1878</v>
      </c>
      <c r="C12094" s="32" t="s">
        <v>12873</v>
      </c>
      <c r="D12094" s="33" t="s">
        <v>20</v>
      </c>
      <c r="E12094" s="243">
        <v>2605.9198999999999</v>
      </c>
      <c r="F12094" s="168">
        <f t="shared" si="214"/>
        <v>2605.9198999999999</v>
      </c>
    </row>
    <row r="12095" spans="1:6" s="45" customFormat="1" ht="14.25">
      <c r="A12095" s="31" t="s">
        <v>624</v>
      </c>
      <c r="B12095" s="21" t="s">
        <v>1878</v>
      </c>
      <c r="C12095" s="32" t="s">
        <v>12874</v>
      </c>
      <c r="D12095" s="33" t="s">
        <v>20</v>
      </c>
      <c r="E12095" s="243">
        <v>535.38969999999995</v>
      </c>
      <c r="F12095" s="168">
        <f t="shared" si="214"/>
        <v>535.38969999999995</v>
      </c>
    </row>
    <row r="12096" spans="1:6" s="45" customFormat="1" ht="14.25">
      <c r="A12096" s="31" t="s">
        <v>625</v>
      </c>
      <c r="B12096" s="21" t="s">
        <v>1878</v>
      </c>
      <c r="C12096" s="32" t="s">
        <v>12875</v>
      </c>
      <c r="D12096" s="33" t="s">
        <v>20</v>
      </c>
      <c r="E12096" s="243">
        <v>1443.6452999999999</v>
      </c>
      <c r="F12096" s="168">
        <f t="shared" si="214"/>
        <v>1443.6452999999999</v>
      </c>
    </row>
    <row r="12097" spans="1:6" s="45" customFormat="1" ht="14.25">
      <c r="A12097" s="31" t="s">
        <v>626</v>
      </c>
      <c r="B12097" s="21" t="s">
        <v>1878</v>
      </c>
      <c r="C12097" s="32" t="s">
        <v>12876</v>
      </c>
      <c r="D12097" s="33" t="s">
        <v>21</v>
      </c>
      <c r="E12097" s="243">
        <v>144.67699999999999</v>
      </c>
      <c r="F12097" s="168">
        <f t="shared" si="214"/>
        <v>144.67699999999999</v>
      </c>
    </row>
    <row r="12098" spans="1:6" s="45" customFormat="1" ht="14.25">
      <c r="A12098" s="31" t="s">
        <v>627</v>
      </c>
      <c r="B12098" s="21" t="s">
        <v>1878</v>
      </c>
      <c r="C12098" s="32" t="s">
        <v>12877</v>
      </c>
      <c r="D12098" s="33" t="s">
        <v>20</v>
      </c>
      <c r="E12098" s="243">
        <v>1159.5519999999999</v>
      </c>
      <c r="F12098" s="168">
        <f t="shared" si="214"/>
        <v>1159.5519999999999</v>
      </c>
    </row>
    <row r="12099" spans="1:6" s="45" customFormat="1" ht="14.25">
      <c r="A12099" s="31" t="s">
        <v>628</v>
      </c>
      <c r="B12099" s="21" t="s">
        <v>1878</v>
      </c>
      <c r="C12099" s="32" t="s">
        <v>12878</v>
      </c>
      <c r="D12099" s="33" t="s">
        <v>20</v>
      </c>
      <c r="E12099" s="243">
        <v>10200.0376</v>
      </c>
      <c r="F12099" s="168">
        <f t="shared" si="214"/>
        <v>10200.0376</v>
      </c>
    </row>
    <row r="12100" spans="1:6" s="45" customFormat="1" ht="14.25">
      <c r="A12100" s="31" t="s">
        <v>629</v>
      </c>
      <c r="B12100" s="21" t="s">
        <v>1878</v>
      </c>
      <c r="C12100" s="32" t="s">
        <v>12879</v>
      </c>
      <c r="D12100" s="33" t="s">
        <v>20</v>
      </c>
      <c r="E12100" s="243">
        <v>10841.980600000001</v>
      </c>
      <c r="F12100" s="168">
        <f t="shared" si="214"/>
        <v>10841.980600000001</v>
      </c>
    </row>
    <row r="12101" spans="1:6" s="45" customFormat="1" ht="14.25">
      <c r="A12101" s="31" t="s">
        <v>630</v>
      </c>
      <c r="B12101" s="21" t="s">
        <v>1878</v>
      </c>
      <c r="C12101" s="32" t="s">
        <v>12880</v>
      </c>
      <c r="D12101" s="33" t="s">
        <v>20</v>
      </c>
      <c r="E12101" s="243">
        <v>5.8526999999999996</v>
      </c>
      <c r="F12101" s="168">
        <f t="shared" si="214"/>
        <v>5.8526999999999996</v>
      </c>
    </row>
    <row r="12102" spans="1:6" s="45" customFormat="1" ht="14.25">
      <c r="A12102" s="31" t="s">
        <v>631</v>
      </c>
      <c r="B12102" s="21" t="s">
        <v>1878</v>
      </c>
      <c r="C12102" s="32" t="s">
        <v>12881</v>
      </c>
      <c r="D12102" s="33" t="s">
        <v>20</v>
      </c>
      <c r="E12102" s="243">
        <v>390</v>
      </c>
      <c r="F12102" s="168">
        <f t="shared" si="214"/>
        <v>390</v>
      </c>
    </row>
    <row r="12103" spans="1:6" s="45" customFormat="1" ht="14.25">
      <c r="A12103" s="31" t="s">
        <v>632</v>
      </c>
      <c r="B12103" s="21" t="s">
        <v>1878</v>
      </c>
      <c r="C12103" s="32" t="s">
        <v>12882</v>
      </c>
      <c r="D12103" s="33" t="s">
        <v>20</v>
      </c>
      <c r="E12103" s="243">
        <v>37.528500000000001</v>
      </c>
      <c r="F12103" s="168">
        <f t="shared" si="214"/>
        <v>37.528500000000001</v>
      </c>
    </row>
    <row r="12104" spans="1:6" s="45" customFormat="1" ht="14.25">
      <c r="A12104" s="31" t="s">
        <v>633</v>
      </c>
      <c r="B12104" s="21" t="s">
        <v>1878</v>
      </c>
      <c r="C12104" s="32" t="s">
        <v>12883</v>
      </c>
      <c r="D12104" s="33" t="s">
        <v>20</v>
      </c>
      <c r="E12104" s="243">
        <v>4570.3086999999996</v>
      </c>
      <c r="F12104" s="168">
        <f t="shared" si="214"/>
        <v>4570.3086999999996</v>
      </c>
    </row>
    <row r="12105" spans="1:6" s="45" customFormat="1" ht="14.25">
      <c r="A12105" s="31" t="s">
        <v>634</v>
      </c>
      <c r="B12105" s="21" t="s">
        <v>1878</v>
      </c>
      <c r="C12105" s="32" t="s">
        <v>12884</v>
      </c>
      <c r="D12105" s="33" t="s">
        <v>23</v>
      </c>
      <c r="E12105" s="243">
        <v>0.1376</v>
      </c>
      <c r="F12105" s="168">
        <f t="shared" si="214"/>
        <v>0.1376</v>
      </c>
    </row>
    <row r="12106" spans="1:6" s="45" customFormat="1" ht="14.25">
      <c r="A12106" s="31" t="s">
        <v>635</v>
      </c>
      <c r="B12106" s="21" t="s">
        <v>1878</v>
      </c>
      <c r="C12106" s="32" t="s">
        <v>12885</v>
      </c>
      <c r="D12106" s="33" t="s">
        <v>23</v>
      </c>
      <c r="E12106" s="243">
        <v>2.5127000000000002</v>
      </c>
      <c r="F12106" s="168">
        <f t="shared" si="214"/>
        <v>2.5127000000000002</v>
      </c>
    </row>
    <row r="12107" spans="1:6" s="45" customFormat="1" ht="14.25">
      <c r="A12107" s="31" t="s">
        <v>636</v>
      </c>
      <c r="B12107" s="21" t="s">
        <v>1878</v>
      </c>
      <c r="C12107" s="32" t="s">
        <v>12886</v>
      </c>
      <c r="D12107" s="33" t="s">
        <v>21</v>
      </c>
      <c r="E12107" s="243">
        <v>125.967</v>
      </c>
      <c r="F12107" s="168">
        <f t="shared" si="214"/>
        <v>125.967</v>
      </c>
    </row>
    <row r="12108" spans="1:6" s="45" customFormat="1" ht="14.25">
      <c r="A12108" s="31" t="s">
        <v>637</v>
      </c>
      <c r="B12108" s="21" t="s">
        <v>1878</v>
      </c>
      <c r="C12108" s="32" t="s">
        <v>12887</v>
      </c>
      <c r="D12108" s="33" t="s">
        <v>20</v>
      </c>
      <c r="E12108" s="243">
        <v>29879.973399999999</v>
      </c>
      <c r="F12108" s="168">
        <f t="shared" ref="F12108:F12171" si="215">E12108*$F$11535</f>
        <v>29879.973399999999</v>
      </c>
    </row>
    <row r="12109" spans="1:6" s="45" customFormat="1" ht="14.25">
      <c r="A12109" s="31" t="s">
        <v>638</v>
      </c>
      <c r="B12109" s="21" t="s">
        <v>1878</v>
      </c>
      <c r="C12109" s="32" t="s">
        <v>12888</v>
      </c>
      <c r="D12109" s="33" t="s">
        <v>20</v>
      </c>
      <c r="E12109" s="243">
        <v>48288.236700000001</v>
      </c>
      <c r="F12109" s="168">
        <f t="shared" si="215"/>
        <v>48288.236700000001</v>
      </c>
    </row>
    <row r="12110" spans="1:6" s="45" customFormat="1" ht="14.25">
      <c r="A12110" s="31" t="s">
        <v>639</v>
      </c>
      <c r="B12110" s="21" t="s">
        <v>1878</v>
      </c>
      <c r="C12110" s="32" t="s">
        <v>12889</v>
      </c>
      <c r="D12110" s="33" t="s">
        <v>20</v>
      </c>
      <c r="E12110" s="243">
        <v>57344.903599999998</v>
      </c>
      <c r="F12110" s="168">
        <f t="shared" si="215"/>
        <v>57344.903599999998</v>
      </c>
    </row>
    <row r="12111" spans="1:6" s="45" customFormat="1" ht="14.25">
      <c r="A12111" s="31" t="s">
        <v>640</v>
      </c>
      <c r="B12111" s="21" t="s">
        <v>1878</v>
      </c>
      <c r="C12111" s="32" t="s">
        <v>12890</v>
      </c>
      <c r="D12111" s="33" t="s">
        <v>20</v>
      </c>
      <c r="E12111" s="243">
        <v>83967.917300000001</v>
      </c>
      <c r="F12111" s="168">
        <f t="shared" si="215"/>
        <v>83967.917300000001</v>
      </c>
    </row>
    <row r="12112" spans="1:6" s="45" customFormat="1" ht="14.25">
      <c r="A12112" s="31" t="s">
        <v>641</v>
      </c>
      <c r="B12112" s="21" t="s">
        <v>1878</v>
      </c>
      <c r="C12112" s="32" t="s">
        <v>12891</v>
      </c>
      <c r="D12112" s="33" t="s">
        <v>20</v>
      </c>
      <c r="E12112" s="243">
        <v>92643.867299999998</v>
      </c>
      <c r="F12112" s="168">
        <f t="shared" si="215"/>
        <v>92643.867299999998</v>
      </c>
    </row>
    <row r="12113" spans="1:6" s="45" customFormat="1" ht="14.25">
      <c r="A12113" s="31" t="s">
        <v>642</v>
      </c>
      <c r="B12113" s="21" t="s">
        <v>1878</v>
      </c>
      <c r="C12113" s="32" t="s">
        <v>12892</v>
      </c>
      <c r="D12113" s="33" t="s">
        <v>20</v>
      </c>
      <c r="E12113" s="243">
        <v>110299.0698</v>
      </c>
      <c r="F12113" s="168">
        <f t="shared" si="215"/>
        <v>110299.0698</v>
      </c>
    </row>
    <row r="12114" spans="1:6" s="45" customFormat="1" ht="14.25">
      <c r="A12114" s="31" t="s">
        <v>643</v>
      </c>
      <c r="B12114" s="21" t="s">
        <v>1878</v>
      </c>
      <c r="C12114" s="32" t="s">
        <v>12893</v>
      </c>
      <c r="D12114" s="33" t="s">
        <v>20</v>
      </c>
      <c r="E12114" s="243">
        <v>136812.74470000001</v>
      </c>
      <c r="F12114" s="168">
        <f t="shared" si="215"/>
        <v>136812.74470000001</v>
      </c>
    </row>
    <row r="12115" spans="1:6" s="45" customFormat="1" ht="14.25">
      <c r="A12115" s="31" t="s">
        <v>644</v>
      </c>
      <c r="B12115" s="21" t="s">
        <v>1878</v>
      </c>
      <c r="C12115" s="32" t="s">
        <v>12894</v>
      </c>
      <c r="D12115" s="33" t="s">
        <v>20</v>
      </c>
      <c r="E12115" s="243">
        <v>17526.193800000001</v>
      </c>
      <c r="F12115" s="168">
        <f t="shared" si="215"/>
        <v>17526.193800000001</v>
      </c>
    </row>
    <row r="12116" spans="1:6" s="45" customFormat="1" ht="14.25">
      <c r="A12116" s="31" t="s">
        <v>645</v>
      </c>
      <c r="B12116" s="21" t="s">
        <v>1878</v>
      </c>
      <c r="C12116" s="32" t="s">
        <v>12895</v>
      </c>
      <c r="D12116" s="33" t="s">
        <v>20</v>
      </c>
      <c r="E12116" s="243">
        <v>28318.506700000002</v>
      </c>
      <c r="F12116" s="168">
        <f t="shared" si="215"/>
        <v>28318.506700000002</v>
      </c>
    </row>
    <row r="12117" spans="1:6" s="45" customFormat="1" ht="14.25">
      <c r="A12117" s="31" t="s">
        <v>646</v>
      </c>
      <c r="B12117" s="21" t="s">
        <v>1878</v>
      </c>
      <c r="C12117" s="32" t="s">
        <v>12896</v>
      </c>
      <c r="D12117" s="33" t="s">
        <v>20</v>
      </c>
      <c r="E12117" s="243">
        <v>33627.767399999997</v>
      </c>
      <c r="F12117" s="168">
        <f t="shared" si="215"/>
        <v>33627.767399999997</v>
      </c>
    </row>
    <row r="12118" spans="1:6" s="45" customFormat="1" ht="14.25">
      <c r="A12118" s="31" t="s">
        <v>647</v>
      </c>
      <c r="B12118" s="21" t="s">
        <v>1878</v>
      </c>
      <c r="C12118" s="32" t="s">
        <v>12897</v>
      </c>
      <c r="D12118" s="33" t="s">
        <v>20</v>
      </c>
      <c r="E12118" s="243">
        <v>49249.612800000003</v>
      </c>
      <c r="F12118" s="168">
        <f t="shared" si="215"/>
        <v>49249.612800000003</v>
      </c>
    </row>
    <row r="12119" spans="1:6" s="45" customFormat="1" ht="14.25">
      <c r="A12119" s="31" t="s">
        <v>648</v>
      </c>
      <c r="B12119" s="21" t="s">
        <v>1878</v>
      </c>
      <c r="C12119" s="32" t="s">
        <v>12898</v>
      </c>
      <c r="D12119" s="33" t="s">
        <v>20</v>
      </c>
      <c r="E12119" s="243">
        <v>54339.297299999998</v>
      </c>
      <c r="F12119" s="168">
        <f t="shared" si="215"/>
        <v>54339.297299999998</v>
      </c>
    </row>
    <row r="12120" spans="1:6" s="45" customFormat="1" ht="14.25">
      <c r="A12120" s="31" t="s">
        <v>649</v>
      </c>
      <c r="B12120" s="21" t="s">
        <v>1878</v>
      </c>
      <c r="C12120" s="32" t="s">
        <v>12899</v>
      </c>
      <c r="D12120" s="33" t="s">
        <v>20</v>
      </c>
      <c r="E12120" s="243">
        <v>64692.659800000001</v>
      </c>
      <c r="F12120" s="168">
        <f t="shared" si="215"/>
        <v>64692.659800000001</v>
      </c>
    </row>
    <row r="12121" spans="1:6" s="45" customFormat="1" ht="14.25">
      <c r="A12121" s="31" t="s">
        <v>650</v>
      </c>
      <c r="B12121" s="21" t="s">
        <v>1878</v>
      </c>
      <c r="C12121" s="32" t="s">
        <v>12900</v>
      </c>
      <c r="D12121" s="33" t="s">
        <v>20</v>
      </c>
      <c r="E12121" s="243">
        <v>80273.634699999995</v>
      </c>
      <c r="F12121" s="168">
        <f t="shared" si="215"/>
        <v>80273.634699999995</v>
      </c>
    </row>
    <row r="12122" spans="1:6" s="45" customFormat="1" ht="14.25">
      <c r="A12122" s="31" t="s">
        <v>651</v>
      </c>
      <c r="B12122" s="21" t="s">
        <v>1878</v>
      </c>
      <c r="C12122" s="32" t="s">
        <v>12901</v>
      </c>
      <c r="D12122" s="33" t="s">
        <v>20</v>
      </c>
      <c r="E12122" s="243">
        <v>9.3080999999999996</v>
      </c>
      <c r="F12122" s="168">
        <f t="shared" si="215"/>
        <v>9.3080999999999996</v>
      </c>
    </row>
    <row r="12123" spans="1:6" s="45" customFormat="1" ht="14.25">
      <c r="A12123" s="31" t="s">
        <v>652</v>
      </c>
      <c r="B12123" s="21" t="s">
        <v>1878</v>
      </c>
      <c r="C12123" s="32" t="s">
        <v>12902</v>
      </c>
      <c r="D12123" s="33" t="s">
        <v>20</v>
      </c>
      <c r="E12123" s="243">
        <v>5184.9507999999996</v>
      </c>
      <c r="F12123" s="168">
        <f t="shared" si="215"/>
        <v>5184.9507999999996</v>
      </c>
    </row>
    <row r="12124" spans="1:6" s="45" customFormat="1" ht="14.25">
      <c r="A12124" s="31" t="s">
        <v>653</v>
      </c>
      <c r="B12124" s="21" t="s">
        <v>1878</v>
      </c>
      <c r="C12124" s="32" t="s">
        <v>12903</v>
      </c>
      <c r="D12124" s="33" t="s">
        <v>23</v>
      </c>
      <c r="E12124" s="243">
        <v>8.4600000000000009</v>
      </c>
      <c r="F12124" s="168">
        <f t="shared" si="215"/>
        <v>8.4600000000000009</v>
      </c>
    </row>
    <row r="12125" spans="1:6" s="45" customFormat="1" ht="14.25">
      <c r="A12125" s="31" t="s">
        <v>654</v>
      </c>
      <c r="B12125" s="21" t="s">
        <v>1878</v>
      </c>
      <c r="C12125" s="32" t="s">
        <v>12904</v>
      </c>
      <c r="D12125" s="33" t="s">
        <v>44</v>
      </c>
      <c r="E12125" s="243">
        <v>14.3781</v>
      </c>
      <c r="F12125" s="168">
        <f t="shared" si="215"/>
        <v>14.3781</v>
      </c>
    </row>
    <row r="12126" spans="1:6" s="45" customFormat="1" ht="14.25">
      <c r="A12126" s="31" t="s">
        <v>655</v>
      </c>
      <c r="B12126" s="21" t="s">
        <v>1878</v>
      </c>
      <c r="C12126" s="32" t="s">
        <v>12905</v>
      </c>
      <c r="D12126" s="33" t="s">
        <v>23</v>
      </c>
      <c r="E12126" s="243">
        <v>74.201999999999998</v>
      </c>
      <c r="F12126" s="168">
        <f t="shared" si="215"/>
        <v>74.201999999999998</v>
      </c>
    </row>
    <row r="12127" spans="1:6" s="45" customFormat="1" ht="14.25">
      <c r="A12127" s="31" t="s">
        <v>656</v>
      </c>
      <c r="B12127" s="21" t="s">
        <v>1878</v>
      </c>
      <c r="C12127" s="32" t="s">
        <v>12906</v>
      </c>
      <c r="D12127" s="33" t="s">
        <v>21</v>
      </c>
      <c r="E12127" s="243">
        <v>3.0127999999999999</v>
      </c>
      <c r="F12127" s="168">
        <f t="shared" si="215"/>
        <v>3.0127999999999999</v>
      </c>
    </row>
    <row r="12128" spans="1:6" s="45" customFormat="1" ht="14.25">
      <c r="A12128" s="31" t="s">
        <v>657</v>
      </c>
      <c r="B12128" s="21" t="s">
        <v>1878</v>
      </c>
      <c r="C12128" s="32" t="s">
        <v>12907</v>
      </c>
      <c r="D12128" s="33" t="s">
        <v>45</v>
      </c>
      <c r="E12128" s="243">
        <v>38.186599999999999</v>
      </c>
      <c r="F12128" s="168">
        <f t="shared" si="215"/>
        <v>38.186599999999999</v>
      </c>
    </row>
    <row r="12129" spans="1:6" s="45" customFormat="1" ht="14.25">
      <c r="A12129" s="31" t="s">
        <v>658</v>
      </c>
      <c r="B12129" s="21" t="s">
        <v>1878</v>
      </c>
      <c r="C12129" s="32" t="s">
        <v>12908</v>
      </c>
      <c r="D12129" s="33" t="s">
        <v>21</v>
      </c>
      <c r="E12129" s="243">
        <v>41.551600000000001</v>
      </c>
      <c r="F12129" s="168">
        <f t="shared" si="215"/>
        <v>41.551600000000001</v>
      </c>
    </row>
    <row r="12130" spans="1:6" s="45" customFormat="1" ht="14.25">
      <c r="A12130" s="31" t="s">
        <v>659</v>
      </c>
      <c r="B12130" s="21" t="s">
        <v>1878</v>
      </c>
      <c r="C12130" s="32" t="s">
        <v>12909</v>
      </c>
      <c r="D12130" s="33" t="s">
        <v>21</v>
      </c>
      <c r="E12130" s="243">
        <v>25</v>
      </c>
      <c r="F12130" s="168">
        <f t="shared" si="215"/>
        <v>25</v>
      </c>
    </row>
    <row r="12131" spans="1:6" s="45" customFormat="1" ht="14.25">
      <c r="A12131" s="31" t="s">
        <v>660</v>
      </c>
      <c r="B12131" s="21" t="s">
        <v>1878</v>
      </c>
      <c r="C12131" s="32" t="s">
        <v>12910</v>
      </c>
      <c r="D12131" s="33" t="s">
        <v>20</v>
      </c>
      <c r="E12131" s="243">
        <v>517.26930000000004</v>
      </c>
      <c r="F12131" s="168">
        <f t="shared" si="215"/>
        <v>517.26930000000004</v>
      </c>
    </row>
    <row r="12132" spans="1:6" s="45" customFormat="1" ht="14.25">
      <c r="A12132" s="31" t="s">
        <v>661</v>
      </c>
      <c r="B12132" s="21" t="s">
        <v>1878</v>
      </c>
      <c r="C12132" s="32" t="s">
        <v>12911</v>
      </c>
      <c r="D12132" s="33" t="s">
        <v>20</v>
      </c>
      <c r="E12132" s="243">
        <v>3.3247</v>
      </c>
      <c r="F12132" s="168">
        <f t="shared" si="215"/>
        <v>3.3247</v>
      </c>
    </row>
    <row r="12133" spans="1:6" s="45" customFormat="1" ht="14.25">
      <c r="A12133" s="31" t="s">
        <v>662</v>
      </c>
      <c r="B12133" s="21" t="s">
        <v>1878</v>
      </c>
      <c r="C12133" s="32" t="s">
        <v>12912</v>
      </c>
      <c r="D12133" s="33" t="s">
        <v>20</v>
      </c>
      <c r="E12133" s="243">
        <v>15.192299999999999</v>
      </c>
      <c r="F12133" s="168">
        <f t="shared" si="215"/>
        <v>15.192299999999999</v>
      </c>
    </row>
    <row r="12134" spans="1:6" s="45" customFormat="1" ht="14.25">
      <c r="A12134" s="31" t="s">
        <v>663</v>
      </c>
      <c r="B12134" s="21" t="s">
        <v>1878</v>
      </c>
      <c r="C12134" s="32" t="s">
        <v>12913</v>
      </c>
      <c r="D12134" s="33" t="s">
        <v>20</v>
      </c>
      <c r="E12134" s="243">
        <v>831.19330000000002</v>
      </c>
      <c r="F12134" s="168">
        <f t="shared" si="215"/>
        <v>831.19330000000002</v>
      </c>
    </row>
    <row r="12135" spans="1:6" s="45" customFormat="1" ht="14.25">
      <c r="A12135" s="31" t="s">
        <v>664</v>
      </c>
      <c r="B12135" s="21" t="s">
        <v>1878</v>
      </c>
      <c r="C12135" s="32" t="s">
        <v>12914</v>
      </c>
      <c r="D12135" s="33" t="s">
        <v>20</v>
      </c>
      <c r="E12135" s="243">
        <v>129.6437</v>
      </c>
      <c r="F12135" s="168">
        <f t="shared" si="215"/>
        <v>129.6437</v>
      </c>
    </row>
    <row r="12136" spans="1:6" s="45" customFormat="1" ht="14.25">
      <c r="A12136" s="31" t="s">
        <v>665</v>
      </c>
      <c r="B12136" s="21" t="s">
        <v>1878</v>
      </c>
      <c r="C12136" s="32" t="s">
        <v>12915</v>
      </c>
      <c r="D12136" s="33" t="s">
        <v>23</v>
      </c>
      <c r="E12136" s="243">
        <v>95.213999999999999</v>
      </c>
      <c r="F12136" s="168">
        <f t="shared" si="215"/>
        <v>95.213999999999999</v>
      </c>
    </row>
    <row r="12137" spans="1:6" s="45" customFormat="1" ht="14.25">
      <c r="A12137" s="31" t="s">
        <v>666</v>
      </c>
      <c r="B12137" s="21" t="s">
        <v>1878</v>
      </c>
      <c r="C12137" s="32" t="s">
        <v>12916</v>
      </c>
      <c r="D12137" s="33" t="s">
        <v>20</v>
      </c>
      <c r="E12137" s="243">
        <v>2007.1043</v>
      </c>
      <c r="F12137" s="168">
        <f t="shared" si="215"/>
        <v>2007.1043</v>
      </c>
    </row>
    <row r="12138" spans="1:6" s="45" customFormat="1" ht="14.25">
      <c r="A12138" s="31" t="s">
        <v>667</v>
      </c>
      <c r="B12138" s="21" t="s">
        <v>1878</v>
      </c>
      <c r="C12138" s="32" t="s">
        <v>12917</v>
      </c>
      <c r="D12138" s="33" t="s">
        <v>20</v>
      </c>
      <c r="E12138" s="243">
        <v>16.091699999999999</v>
      </c>
      <c r="F12138" s="168">
        <f t="shared" si="215"/>
        <v>16.091699999999999</v>
      </c>
    </row>
    <row r="12139" spans="1:6" s="45" customFormat="1" ht="14.25">
      <c r="A12139" s="31" t="s">
        <v>668</v>
      </c>
      <c r="B12139" s="21" t="s">
        <v>1878</v>
      </c>
      <c r="C12139" s="32" t="s">
        <v>12918</v>
      </c>
      <c r="D12139" s="33" t="s">
        <v>20</v>
      </c>
      <c r="E12139" s="243">
        <v>9909.6422000000002</v>
      </c>
      <c r="F12139" s="168">
        <f t="shared" si="215"/>
        <v>9909.6422000000002</v>
      </c>
    </row>
    <row r="12140" spans="1:6" s="45" customFormat="1" ht="14.25">
      <c r="A12140" s="31" t="s">
        <v>669</v>
      </c>
      <c r="B12140" s="21" t="s">
        <v>1878</v>
      </c>
      <c r="C12140" s="32" t="s">
        <v>12919</v>
      </c>
      <c r="D12140" s="33" t="s">
        <v>21</v>
      </c>
      <c r="E12140" s="243">
        <v>952.2604</v>
      </c>
      <c r="F12140" s="168">
        <f t="shared" si="215"/>
        <v>952.2604</v>
      </c>
    </row>
    <row r="12141" spans="1:6" s="45" customFormat="1" ht="14.25">
      <c r="A12141" s="31" t="s">
        <v>670</v>
      </c>
      <c r="B12141" s="21" t="s">
        <v>1878</v>
      </c>
      <c r="C12141" s="32" t="s">
        <v>12920</v>
      </c>
      <c r="D12141" s="33" t="s">
        <v>20</v>
      </c>
      <c r="E12141" s="243">
        <v>2.4298000000000002</v>
      </c>
      <c r="F12141" s="168">
        <f t="shared" si="215"/>
        <v>2.4298000000000002</v>
      </c>
    </row>
    <row r="12142" spans="1:6" s="45" customFormat="1" ht="14.25">
      <c r="A12142" s="31" t="s">
        <v>671</v>
      </c>
      <c r="B12142" s="21" t="s">
        <v>1878</v>
      </c>
      <c r="C12142" s="32" t="s">
        <v>12921</v>
      </c>
      <c r="D12142" s="33" t="s">
        <v>20</v>
      </c>
      <c r="E12142" s="243">
        <v>3.9470000000000001</v>
      </c>
      <c r="F12142" s="168">
        <f t="shared" si="215"/>
        <v>3.9470000000000001</v>
      </c>
    </row>
    <row r="12143" spans="1:6" s="45" customFormat="1" ht="14.25">
      <c r="A12143" s="31" t="s">
        <v>672</v>
      </c>
      <c r="B12143" s="21" t="s">
        <v>1878</v>
      </c>
      <c r="C12143" s="32" t="s">
        <v>12922</v>
      </c>
      <c r="D12143" s="33" t="s">
        <v>21</v>
      </c>
      <c r="E12143" s="243">
        <v>10.336600000000001</v>
      </c>
      <c r="F12143" s="168">
        <f t="shared" si="215"/>
        <v>10.336600000000001</v>
      </c>
    </row>
    <row r="12144" spans="1:6" s="45" customFormat="1" ht="14.25">
      <c r="A12144" s="31" t="s">
        <v>673</v>
      </c>
      <c r="B12144" s="21" t="s">
        <v>1878</v>
      </c>
      <c r="C12144" s="32" t="s">
        <v>12923</v>
      </c>
      <c r="D12144" s="33" t="s">
        <v>21</v>
      </c>
      <c r="E12144" s="243">
        <v>4.2089999999999996</v>
      </c>
      <c r="F12144" s="168">
        <f t="shared" si="215"/>
        <v>4.2089999999999996</v>
      </c>
    </row>
    <row r="12145" spans="1:6" s="45" customFormat="1" ht="14.25">
      <c r="A12145" s="31" t="s">
        <v>674</v>
      </c>
      <c r="B12145" s="21" t="s">
        <v>1878</v>
      </c>
      <c r="C12145" s="32" t="s">
        <v>12924</v>
      </c>
      <c r="D12145" s="33" t="s">
        <v>21</v>
      </c>
      <c r="E12145" s="243">
        <v>37.673099999999998</v>
      </c>
      <c r="F12145" s="168">
        <f t="shared" si="215"/>
        <v>37.673099999999998</v>
      </c>
    </row>
    <row r="12146" spans="1:6" s="45" customFormat="1" ht="14.25">
      <c r="A12146" s="31" t="s">
        <v>675</v>
      </c>
      <c r="B12146" s="21" t="s">
        <v>1878</v>
      </c>
      <c r="C12146" s="32" t="s">
        <v>12925</v>
      </c>
      <c r="D12146" s="33" t="s">
        <v>20</v>
      </c>
      <c r="E12146" s="243">
        <v>414.3768</v>
      </c>
      <c r="F12146" s="168">
        <f t="shared" si="215"/>
        <v>414.3768</v>
      </c>
    </row>
    <row r="12147" spans="1:6" s="45" customFormat="1" ht="14.25">
      <c r="A12147" s="31" t="s">
        <v>676</v>
      </c>
      <c r="B12147" s="21" t="s">
        <v>1878</v>
      </c>
      <c r="C12147" s="32" t="s">
        <v>12926</v>
      </c>
      <c r="D12147" s="33" t="s">
        <v>23</v>
      </c>
      <c r="E12147" s="243">
        <v>40.853499999999997</v>
      </c>
      <c r="F12147" s="168">
        <f t="shared" si="215"/>
        <v>40.853499999999997</v>
      </c>
    </row>
    <row r="12148" spans="1:6" s="45" customFormat="1" ht="24">
      <c r="A12148" s="31" t="s">
        <v>677</v>
      </c>
      <c r="B12148" s="21" t="s">
        <v>1878</v>
      </c>
      <c r="C12148" s="32" t="s">
        <v>12927</v>
      </c>
      <c r="D12148" s="33" t="s">
        <v>45</v>
      </c>
      <c r="E12148" s="243">
        <v>185.55</v>
      </c>
      <c r="F12148" s="168">
        <f t="shared" si="215"/>
        <v>185.55</v>
      </c>
    </row>
    <row r="12149" spans="1:6" s="45" customFormat="1" ht="14.25">
      <c r="A12149" s="31" t="s">
        <v>678</v>
      </c>
      <c r="B12149" s="21" t="s">
        <v>1878</v>
      </c>
      <c r="C12149" s="32" t="s">
        <v>12928</v>
      </c>
      <c r="D12149" s="33" t="s">
        <v>21</v>
      </c>
      <c r="E12149" s="243">
        <v>4.9659000000000004</v>
      </c>
      <c r="F12149" s="168">
        <f t="shared" si="215"/>
        <v>4.9659000000000004</v>
      </c>
    </row>
    <row r="12150" spans="1:6" s="45" customFormat="1" ht="14.25">
      <c r="A12150" s="31" t="s">
        <v>679</v>
      </c>
      <c r="B12150" s="21" t="s">
        <v>1878</v>
      </c>
      <c r="C12150" s="32" t="s">
        <v>12929</v>
      </c>
      <c r="D12150" s="33" t="s">
        <v>21</v>
      </c>
      <c r="E12150" s="243">
        <v>8.0448000000000004</v>
      </c>
      <c r="F12150" s="168">
        <f t="shared" si="215"/>
        <v>8.0448000000000004</v>
      </c>
    </row>
    <row r="12151" spans="1:6" s="45" customFormat="1" ht="14.25">
      <c r="A12151" s="31" t="s">
        <v>680</v>
      </c>
      <c r="B12151" s="21" t="s">
        <v>1878</v>
      </c>
      <c r="C12151" s="32" t="s">
        <v>12930</v>
      </c>
      <c r="D12151" s="33" t="s">
        <v>21</v>
      </c>
      <c r="E12151" s="243">
        <v>12.284700000000001</v>
      </c>
      <c r="F12151" s="168">
        <f t="shared" si="215"/>
        <v>12.284700000000001</v>
      </c>
    </row>
    <row r="12152" spans="1:6" s="45" customFormat="1" ht="14.25">
      <c r="A12152" s="31" t="s">
        <v>681</v>
      </c>
      <c r="B12152" s="21" t="s">
        <v>1878</v>
      </c>
      <c r="C12152" s="32" t="s">
        <v>12931</v>
      </c>
      <c r="D12152" s="33" t="s">
        <v>21</v>
      </c>
      <c r="E12152" s="243">
        <v>18.452500000000001</v>
      </c>
      <c r="F12152" s="168">
        <f t="shared" si="215"/>
        <v>18.452500000000001</v>
      </c>
    </row>
    <row r="12153" spans="1:6" s="45" customFormat="1" ht="14.25">
      <c r="A12153" s="31" t="s">
        <v>682</v>
      </c>
      <c r="B12153" s="21" t="s">
        <v>1878</v>
      </c>
      <c r="C12153" s="32" t="s">
        <v>12932</v>
      </c>
      <c r="D12153" s="33" t="s">
        <v>21</v>
      </c>
      <c r="E12153" s="243">
        <v>24.513100000000001</v>
      </c>
      <c r="F12153" s="168">
        <f t="shared" si="215"/>
        <v>24.513100000000001</v>
      </c>
    </row>
    <row r="12154" spans="1:6" s="45" customFormat="1" ht="14.25">
      <c r="A12154" s="31" t="s">
        <v>683</v>
      </c>
      <c r="B12154" s="21" t="s">
        <v>1878</v>
      </c>
      <c r="C12154" s="32" t="s">
        <v>12933</v>
      </c>
      <c r="D12154" s="33" t="s">
        <v>21</v>
      </c>
      <c r="E12154" s="243">
        <v>67.602500000000006</v>
      </c>
      <c r="F12154" s="168">
        <f t="shared" si="215"/>
        <v>67.602500000000006</v>
      </c>
    </row>
    <row r="12155" spans="1:6" s="45" customFormat="1" ht="14.25">
      <c r="A12155" s="31" t="s">
        <v>684</v>
      </c>
      <c r="B12155" s="21" t="s">
        <v>1878</v>
      </c>
      <c r="C12155" s="32" t="s">
        <v>12934</v>
      </c>
      <c r="D12155" s="33" t="s">
        <v>21</v>
      </c>
      <c r="E12155" s="243">
        <v>37.086199999999998</v>
      </c>
      <c r="F12155" s="168">
        <f t="shared" si="215"/>
        <v>37.086199999999998</v>
      </c>
    </row>
    <row r="12156" spans="1:6" s="45" customFormat="1" ht="14.25">
      <c r="A12156" s="31" t="s">
        <v>685</v>
      </c>
      <c r="B12156" s="21" t="s">
        <v>1878</v>
      </c>
      <c r="C12156" s="32" t="s">
        <v>12935</v>
      </c>
      <c r="D12156" s="33" t="s">
        <v>21</v>
      </c>
      <c r="E12156" s="243">
        <v>1.659</v>
      </c>
      <c r="F12156" s="168">
        <f t="shared" si="215"/>
        <v>1.659</v>
      </c>
    </row>
    <row r="12157" spans="1:6" s="45" customFormat="1" ht="14.25">
      <c r="A12157" s="31" t="s">
        <v>686</v>
      </c>
      <c r="B12157" s="21" t="s">
        <v>1878</v>
      </c>
      <c r="C12157" s="32" t="s">
        <v>12936</v>
      </c>
      <c r="D12157" s="33" t="s">
        <v>21</v>
      </c>
      <c r="E12157" s="243">
        <v>14.8725</v>
      </c>
      <c r="F12157" s="168">
        <f t="shared" si="215"/>
        <v>14.8725</v>
      </c>
    </row>
    <row r="12158" spans="1:6" s="45" customFormat="1" ht="14.25">
      <c r="A12158" s="31" t="s">
        <v>687</v>
      </c>
      <c r="B12158" s="21" t="s">
        <v>1878</v>
      </c>
      <c r="C12158" s="32" t="s">
        <v>12937</v>
      </c>
      <c r="D12158" s="33" t="s">
        <v>20</v>
      </c>
      <c r="E12158" s="243">
        <v>1.165</v>
      </c>
      <c r="F12158" s="168">
        <f t="shared" si="215"/>
        <v>1.165</v>
      </c>
    </row>
    <row r="12159" spans="1:6" s="45" customFormat="1" ht="14.25">
      <c r="A12159" s="31" t="s">
        <v>688</v>
      </c>
      <c r="B12159" s="21" t="s">
        <v>1878</v>
      </c>
      <c r="C12159" s="32" t="s">
        <v>12938</v>
      </c>
      <c r="D12159" s="33" t="s">
        <v>20</v>
      </c>
      <c r="E12159" s="243">
        <v>1.165</v>
      </c>
      <c r="F12159" s="168">
        <f t="shared" si="215"/>
        <v>1.165</v>
      </c>
    </row>
    <row r="12160" spans="1:6" s="45" customFormat="1" ht="14.25">
      <c r="A12160" s="31" t="s">
        <v>689</v>
      </c>
      <c r="B12160" s="21" t="s">
        <v>1878</v>
      </c>
      <c r="C12160" s="32" t="s">
        <v>12939</v>
      </c>
      <c r="D12160" s="33" t="s">
        <v>20</v>
      </c>
      <c r="E12160" s="243">
        <v>1.165</v>
      </c>
      <c r="F12160" s="168">
        <f t="shared" si="215"/>
        <v>1.165</v>
      </c>
    </row>
    <row r="12161" spans="1:6" s="45" customFormat="1" ht="14.25">
      <c r="A12161" s="31" t="s">
        <v>690</v>
      </c>
      <c r="B12161" s="21" t="s">
        <v>1878</v>
      </c>
      <c r="C12161" s="32" t="s">
        <v>12940</v>
      </c>
      <c r="D12161" s="33" t="s">
        <v>20</v>
      </c>
      <c r="E12161" s="243">
        <v>1.165</v>
      </c>
      <c r="F12161" s="168">
        <f t="shared" si="215"/>
        <v>1.165</v>
      </c>
    </row>
    <row r="12162" spans="1:6" s="45" customFormat="1" ht="14.25">
      <c r="A12162" s="31" t="s">
        <v>691</v>
      </c>
      <c r="B12162" s="21" t="s">
        <v>1878</v>
      </c>
      <c r="C12162" s="32" t="s">
        <v>12941</v>
      </c>
      <c r="D12162" s="33" t="s">
        <v>20</v>
      </c>
      <c r="E12162" s="243">
        <v>8.0223999999999993</v>
      </c>
      <c r="F12162" s="168">
        <f t="shared" si="215"/>
        <v>8.0223999999999993</v>
      </c>
    </row>
    <row r="12163" spans="1:6" s="45" customFormat="1" ht="14.25">
      <c r="A12163" s="31" t="s">
        <v>692</v>
      </c>
      <c r="B12163" s="21" t="s">
        <v>1878</v>
      </c>
      <c r="C12163" s="32" t="s">
        <v>12942</v>
      </c>
      <c r="D12163" s="33" t="s">
        <v>20</v>
      </c>
      <c r="E12163" s="243">
        <v>8.0223999999999993</v>
      </c>
      <c r="F12163" s="168">
        <f t="shared" si="215"/>
        <v>8.0223999999999993</v>
      </c>
    </row>
    <row r="12164" spans="1:6" s="45" customFormat="1" ht="14.25">
      <c r="A12164" s="31" t="s">
        <v>693</v>
      </c>
      <c r="B12164" s="21" t="s">
        <v>1878</v>
      </c>
      <c r="C12164" s="32" t="s">
        <v>12943</v>
      </c>
      <c r="D12164" s="33" t="s">
        <v>20</v>
      </c>
      <c r="E12164" s="243">
        <v>8.0223999999999993</v>
      </c>
      <c r="F12164" s="168">
        <f t="shared" si="215"/>
        <v>8.0223999999999993</v>
      </c>
    </row>
    <row r="12165" spans="1:6" s="45" customFormat="1" ht="14.25">
      <c r="A12165" s="31" t="s">
        <v>694</v>
      </c>
      <c r="B12165" s="21" t="s">
        <v>1878</v>
      </c>
      <c r="C12165" s="32" t="s">
        <v>12944</v>
      </c>
      <c r="D12165" s="33" t="s">
        <v>27</v>
      </c>
      <c r="E12165" s="243">
        <v>6.2850999999999999</v>
      </c>
      <c r="F12165" s="168">
        <f t="shared" si="215"/>
        <v>6.2850999999999999</v>
      </c>
    </row>
    <row r="12166" spans="1:6" s="45" customFormat="1" ht="14.25">
      <c r="A12166" s="31" t="s">
        <v>695</v>
      </c>
      <c r="B12166" s="21" t="s">
        <v>1878</v>
      </c>
      <c r="C12166" s="32" t="s">
        <v>12945</v>
      </c>
      <c r="D12166" s="33" t="s">
        <v>20</v>
      </c>
      <c r="E12166" s="243">
        <v>9.6844999999999999</v>
      </c>
      <c r="F12166" s="168">
        <f t="shared" si="215"/>
        <v>9.6844999999999999</v>
      </c>
    </row>
    <row r="12167" spans="1:6" s="45" customFormat="1" ht="14.25">
      <c r="A12167" s="31" t="s">
        <v>696</v>
      </c>
      <c r="B12167" s="21" t="s">
        <v>1878</v>
      </c>
      <c r="C12167" s="32" t="s">
        <v>12946</v>
      </c>
      <c r="D12167" s="33" t="s">
        <v>24</v>
      </c>
      <c r="E12167" s="243" t="s">
        <v>143</v>
      </c>
      <c r="F12167" s="168" t="e">
        <f t="shared" si="215"/>
        <v>#VALUE!</v>
      </c>
    </row>
    <row r="12168" spans="1:6" s="45" customFormat="1" ht="14.25">
      <c r="A12168" s="31" t="s">
        <v>697</v>
      </c>
      <c r="B12168" s="21" t="s">
        <v>1878</v>
      </c>
      <c r="C12168" s="32" t="s">
        <v>12947</v>
      </c>
      <c r="D12168" s="33" t="s">
        <v>24</v>
      </c>
      <c r="E12168" s="243" t="s">
        <v>143</v>
      </c>
      <c r="F12168" s="168" t="e">
        <f t="shared" si="215"/>
        <v>#VALUE!</v>
      </c>
    </row>
    <row r="12169" spans="1:6" s="45" customFormat="1" ht="14.25">
      <c r="A12169" s="31" t="s">
        <v>698</v>
      </c>
      <c r="B12169" s="21" t="s">
        <v>1878</v>
      </c>
      <c r="C12169" s="32" t="s">
        <v>12948</v>
      </c>
      <c r="D12169" s="33" t="s">
        <v>24</v>
      </c>
      <c r="E12169" s="243" t="s">
        <v>143</v>
      </c>
      <c r="F12169" s="168" t="e">
        <f t="shared" si="215"/>
        <v>#VALUE!</v>
      </c>
    </row>
    <row r="12170" spans="1:6" s="45" customFormat="1" ht="14.25">
      <c r="A12170" s="31" t="s">
        <v>699</v>
      </c>
      <c r="B12170" s="21" t="s">
        <v>1878</v>
      </c>
      <c r="C12170" s="32" t="s">
        <v>12949</v>
      </c>
      <c r="D12170" s="33" t="s">
        <v>24</v>
      </c>
      <c r="E12170" s="243" t="s">
        <v>143</v>
      </c>
      <c r="F12170" s="168" t="e">
        <f t="shared" si="215"/>
        <v>#VALUE!</v>
      </c>
    </row>
    <row r="12171" spans="1:6" s="45" customFormat="1" ht="14.25">
      <c r="A12171" s="31" t="s">
        <v>700</v>
      </c>
      <c r="B12171" s="21" t="s">
        <v>1878</v>
      </c>
      <c r="C12171" s="32" t="s">
        <v>12950</v>
      </c>
      <c r="D12171" s="33" t="s">
        <v>24</v>
      </c>
      <c r="E12171" s="243" t="s">
        <v>143</v>
      </c>
      <c r="F12171" s="168" t="e">
        <f t="shared" si="215"/>
        <v>#VALUE!</v>
      </c>
    </row>
    <row r="12172" spans="1:6" s="45" customFormat="1" ht="14.25">
      <c r="A12172" s="31" t="s">
        <v>701</v>
      </c>
      <c r="B12172" s="21" t="s">
        <v>1878</v>
      </c>
      <c r="C12172" s="32" t="s">
        <v>12951</v>
      </c>
      <c r="D12172" s="33" t="s">
        <v>20</v>
      </c>
      <c r="E12172" s="243">
        <v>9.6847999999999992</v>
      </c>
      <c r="F12172" s="168">
        <f t="shared" ref="F12172:F12235" si="216">E12172*$F$11535</f>
        <v>9.6847999999999992</v>
      </c>
    </row>
    <row r="12173" spans="1:6" s="45" customFormat="1" ht="14.25">
      <c r="A12173" s="31" t="s">
        <v>702</v>
      </c>
      <c r="B12173" s="21" t="s">
        <v>1878</v>
      </c>
      <c r="C12173" s="32" t="s">
        <v>12952</v>
      </c>
      <c r="D12173" s="33" t="s">
        <v>24</v>
      </c>
      <c r="E12173" s="243" t="s">
        <v>143</v>
      </c>
      <c r="F12173" s="168" t="e">
        <f t="shared" si="216"/>
        <v>#VALUE!</v>
      </c>
    </row>
    <row r="12174" spans="1:6" s="45" customFormat="1" ht="14.25">
      <c r="A12174" s="31" t="s">
        <v>703</v>
      </c>
      <c r="B12174" s="21" t="s">
        <v>1878</v>
      </c>
      <c r="C12174" s="32" t="s">
        <v>12953</v>
      </c>
      <c r="D12174" s="33" t="s">
        <v>24</v>
      </c>
      <c r="E12174" s="243" t="s">
        <v>143</v>
      </c>
      <c r="F12174" s="168" t="e">
        <f t="shared" si="216"/>
        <v>#VALUE!</v>
      </c>
    </row>
    <row r="12175" spans="1:6" s="45" customFormat="1" ht="14.25">
      <c r="A12175" s="31" t="s">
        <v>704</v>
      </c>
      <c r="B12175" s="21" t="s">
        <v>1878</v>
      </c>
      <c r="C12175" s="32" t="s">
        <v>12954</v>
      </c>
      <c r="D12175" s="33" t="s">
        <v>24</v>
      </c>
      <c r="E12175" s="243" t="s">
        <v>143</v>
      </c>
      <c r="F12175" s="168" t="e">
        <f t="shared" si="216"/>
        <v>#VALUE!</v>
      </c>
    </row>
    <row r="12176" spans="1:6" s="45" customFormat="1" ht="14.25">
      <c r="A12176" s="31" t="s">
        <v>705</v>
      </c>
      <c r="B12176" s="21" t="s">
        <v>1878</v>
      </c>
      <c r="C12176" s="32" t="s">
        <v>12955</v>
      </c>
      <c r="D12176" s="33" t="s">
        <v>24</v>
      </c>
      <c r="E12176" s="243">
        <v>9139.7702000000008</v>
      </c>
      <c r="F12176" s="168">
        <f t="shared" si="216"/>
        <v>9139.7702000000008</v>
      </c>
    </row>
    <row r="12177" spans="1:6" s="45" customFormat="1" ht="14.25">
      <c r="A12177" s="31" t="s">
        <v>706</v>
      </c>
      <c r="B12177" s="21" t="s">
        <v>1878</v>
      </c>
      <c r="C12177" s="32" t="s">
        <v>12956</v>
      </c>
      <c r="D12177" s="33" t="s">
        <v>23</v>
      </c>
      <c r="E12177" s="243">
        <v>0.55759999999999998</v>
      </c>
      <c r="F12177" s="168">
        <f t="shared" si="216"/>
        <v>0.55759999999999998</v>
      </c>
    </row>
    <row r="12178" spans="1:6" s="45" customFormat="1" ht="14.25">
      <c r="A12178" s="31" t="s">
        <v>707</v>
      </c>
      <c r="B12178" s="21" t="s">
        <v>1878</v>
      </c>
      <c r="C12178" s="32" t="s">
        <v>12957</v>
      </c>
      <c r="D12178" s="33" t="s">
        <v>24</v>
      </c>
      <c r="E12178" s="243" t="s">
        <v>143</v>
      </c>
      <c r="F12178" s="168" t="e">
        <f t="shared" si="216"/>
        <v>#VALUE!</v>
      </c>
    </row>
    <row r="12179" spans="1:6" s="45" customFormat="1" ht="14.25">
      <c r="A12179" s="31" t="s">
        <v>708</v>
      </c>
      <c r="B12179" s="21" t="s">
        <v>1878</v>
      </c>
      <c r="C12179" s="32" t="s">
        <v>12958</v>
      </c>
      <c r="D12179" s="33" t="s">
        <v>24</v>
      </c>
      <c r="E12179" s="243" t="s">
        <v>143</v>
      </c>
      <c r="F12179" s="168" t="e">
        <f t="shared" si="216"/>
        <v>#VALUE!</v>
      </c>
    </row>
    <row r="12180" spans="1:6" s="45" customFormat="1" ht="14.25">
      <c r="A12180" s="31" t="s">
        <v>709</v>
      </c>
      <c r="B12180" s="21" t="s">
        <v>1878</v>
      </c>
      <c r="C12180" s="32" t="s">
        <v>12959</v>
      </c>
      <c r="D12180" s="33" t="s">
        <v>24</v>
      </c>
      <c r="E12180" s="243" t="s">
        <v>143</v>
      </c>
      <c r="F12180" s="168" t="e">
        <f t="shared" si="216"/>
        <v>#VALUE!</v>
      </c>
    </row>
    <row r="12181" spans="1:6" s="45" customFormat="1" ht="14.25">
      <c r="A12181" s="31" t="s">
        <v>710</v>
      </c>
      <c r="B12181" s="21" t="s">
        <v>1878</v>
      </c>
      <c r="C12181" s="32" t="s">
        <v>12960</v>
      </c>
      <c r="D12181" s="33" t="s">
        <v>20</v>
      </c>
      <c r="E12181" s="243">
        <v>11.9046</v>
      </c>
      <c r="F12181" s="168">
        <f t="shared" si="216"/>
        <v>11.9046</v>
      </c>
    </row>
    <row r="12182" spans="1:6" s="45" customFormat="1" ht="14.25">
      <c r="A12182" s="31" t="s">
        <v>711</v>
      </c>
      <c r="B12182" s="21" t="s">
        <v>1878</v>
      </c>
      <c r="C12182" s="32" t="s">
        <v>12961</v>
      </c>
      <c r="D12182" s="33" t="s">
        <v>20</v>
      </c>
      <c r="E12182" s="243">
        <v>21.182400000000001</v>
      </c>
      <c r="F12182" s="168">
        <f t="shared" si="216"/>
        <v>21.182400000000001</v>
      </c>
    </row>
    <row r="12183" spans="1:6" s="45" customFormat="1" ht="14.25">
      <c r="A12183" s="31" t="s">
        <v>712</v>
      </c>
      <c r="B12183" s="21" t="s">
        <v>1878</v>
      </c>
      <c r="C12183" s="32" t="s">
        <v>12962</v>
      </c>
      <c r="D12183" s="33" t="s">
        <v>20</v>
      </c>
      <c r="E12183" s="243">
        <v>23.5306</v>
      </c>
      <c r="F12183" s="168">
        <f t="shared" si="216"/>
        <v>23.5306</v>
      </c>
    </row>
    <row r="12184" spans="1:6" s="45" customFormat="1" ht="14.25">
      <c r="A12184" s="31" t="s">
        <v>713</v>
      </c>
      <c r="B12184" s="21" t="s">
        <v>1878</v>
      </c>
      <c r="C12184" s="32" t="s">
        <v>12963</v>
      </c>
      <c r="D12184" s="33" t="s">
        <v>20</v>
      </c>
      <c r="E12184" s="243">
        <v>23.5306</v>
      </c>
      <c r="F12184" s="168">
        <f t="shared" si="216"/>
        <v>23.5306</v>
      </c>
    </row>
    <row r="12185" spans="1:6" s="45" customFormat="1" ht="14.25">
      <c r="A12185" s="31" t="s">
        <v>714</v>
      </c>
      <c r="B12185" s="21" t="s">
        <v>1878</v>
      </c>
      <c r="C12185" s="32" t="s">
        <v>12964</v>
      </c>
      <c r="D12185" s="33" t="s">
        <v>23</v>
      </c>
      <c r="E12185" s="243">
        <v>9.8172999999999995</v>
      </c>
      <c r="F12185" s="168">
        <f t="shared" si="216"/>
        <v>9.8172999999999995</v>
      </c>
    </row>
    <row r="12186" spans="1:6" s="45" customFormat="1" ht="14.25">
      <c r="A12186" s="31" t="s">
        <v>715</v>
      </c>
      <c r="B12186" s="21" t="s">
        <v>1878</v>
      </c>
      <c r="C12186" s="32" t="s">
        <v>12965</v>
      </c>
      <c r="D12186" s="33" t="s">
        <v>20</v>
      </c>
      <c r="E12186" s="243">
        <v>2685.2716999999998</v>
      </c>
      <c r="F12186" s="168">
        <f t="shared" si="216"/>
        <v>2685.2716999999998</v>
      </c>
    </row>
    <row r="12187" spans="1:6" s="45" customFormat="1" ht="14.25">
      <c r="A12187" s="31" t="s">
        <v>716</v>
      </c>
      <c r="B12187" s="21" t="s">
        <v>1878</v>
      </c>
      <c r="C12187" s="32" t="s">
        <v>12966</v>
      </c>
      <c r="D12187" s="33" t="s">
        <v>20</v>
      </c>
      <c r="E12187" s="243">
        <v>3706.4675000000002</v>
      </c>
      <c r="F12187" s="168">
        <f t="shared" si="216"/>
        <v>3706.4675000000002</v>
      </c>
    </row>
    <row r="12188" spans="1:6" s="45" customFormat="1" ht="14.25">
      <c r="A12188" s="31" t="s">
        <v>717</v>
      </c>
      <c r="B12188" s="21" t="s">
        <v>1878</v>
      </c>
      <c r="C12188" s="32" t="s">
        <v>12967</v>
      </c>
      <c r="D12188" s="33" t="s">
        <v>20</v>
      </c>
      <c r="E12188" s="243">
        <v>1483.0581999999999</v>
      </c>
      <c r="F12188" s="168">
        <f t="shared" si="216"/>
        <v>1483.0581999999999</v>
      </c>
    </row>
    <row r="12189" spans="1:6" s="45" customFormat="1" ht="14.25">
      <c r="A12189" s="31" t="s">
        <v>718</v>
      </c>
      <c r="B12189" s="21" t="s">
        <v>1878</v>
      </c>
      <c r="C12189" s="32" t="s">
        <v>12968</v>
      </c>
      <c r="D12189" s="33" t="s">
        <v>20</v>
      </c>
      <c r="E12189" s="243">
        <v>2231.2849000000001</v>
      </c>
      <c r="F12189" s="168">
        <f t="shared" si="216"/>
        <v>2231.2849000000001</v>
      </c>
    </row>
    <row r="12190" spans="1:6" s="45" customFormat="1" ht="14.25">
      <c r="A12190" s="31" t="s">
        <v>719</v>
      </c>
      <c r="B12190" s="21" t="s">
        <v>1878</v>
      </c>
      <c r="C12190" s="32" t="s">
        <v>12969</v>
      </c>
      <c r="D12190" s="33" t="s">
        <v>20</v>
      </c>
      <c r="E12190" s="243">
        <v>37.926400000000001</v>
      </c>
      <c r="F12190" s="168">
        <f t="shared" si="216"/>
        <v>37.926400000000001</v>
      </c>
    </row>
    <row r="12191" spans="1:6" s="45" customFormat="1" ht="14.25">
      <c r="A12191" s="31" t="s">
        <v>720</v>
      </c>
      <c r="B12191" s="21" t="s">
        <v>1878</v>
      </c>
      <c r="C12191" s="32" t="s">
        <v>12970</v>
      </c>
      <c r="D12191" s="33" t="s">
        <v>20</v>
      </c>
      <c r="E12191" s="243">
        <v>6753.8580000000002</v>
      </c>
      <c r="F12191" s="168">
        <f t="shared" si="216"/>
        <v>6753.8580000000002</v>
      </c>
    </row>
    <row r="12192" spans="1:6" s="45" customFormat="1" ht="14.25">
      <c r="A12192" s="31" t="s">
        <v>721</v>
      </c>
      <c r="B12192" s="21" t="s">
        <v>1878</v>
      </c>
      <c r="C12192" s="32" t="s">
        <v>12971</v>
      </c>
      <c r="D12192" s="33" t="s">
        <v>20</v>
      </c>
      <c r="E12192" s="243">
        <v>40.062800000000003</v>
      </c>
      <c r="F12192" s="168">
        <f t="shared" si="216"/>
        <v>40.062800000000003</v>
      </c>
    </row>
    <row r="12193" spans="1:6" s="45" customFormat="1" ht="14.25">
      <c r="A12193" s="31" t="s">
        <v>722</v>
      </c>
      <c r="B12193" s="21" t="s">
        <v>1878</v>
      </c>
      <c r="C12193" s="32" t="s">
        <v>12972</v>
      </c>
      <c r="D12193" s="33" t="s">
        <v>20</v>
      </c>
      <c r="E12193" s="243">
        <v>365.94630000000001</v>
      </c>
      <c r="F12193" s="168">
        <f t="shared" si="216"/>
        <v>365.94630000000001</v>
      </c>
    </row>
    <row r="12194" spans="1:6" s="45" customFormat="1" ht="14.25">
      <c r="A12194" s="31" t="s">
        <v>723</v>
      </c>
      <c r="B12194" s="21" t="s">
        <v>1878</v>
      </c>
      <c r="C12194" s="32" t="s">
        <v>12973</v>
      </c>
      <c r="D12194" s="33" t="s">
        <v>20</v>
      </c>
      <c r="E12194" s="243">
        <v>365.94630000000001</v>
      </c>
      <c r="F12194" s="168">
        <f t="shared" si="216"/>
        <v>365.94630000000001</v>
      </c>
    </row>
    <row r="12195" spans="1:6" s="45" customFormat="1" ht="14.25">
      <c r="A12195" s="31" t="s">
        <v>724</v>
      </c>
      <c r="B12195" s="21" t="s">
        <v>1878</v>
      </c>
      <c r="C12195" s="32" t="s">
        <v>12974</v>
      </c>
      <c r="D12195" s="33" t="s">
        <v>20</v>
      </c>
      <c r="E12195" s="243">
        <v>70.726399999999998</v>
      </c>
      <c r="F12195" s="168">
        <f t="shared" si="216"/>
        <v>70.726399999999998</v>
      </c>
    </row>
    <row r="12196" spans="1:6" s="45" customFormat="1" ht="14.25">
      <c r="A12196" s="31" t="s">
        <v>725</v>
      </c>
      <c r="B12196" s="21" t="s">
        <v>1878</v>
      </c>
      <c r="C12196" s="32" t="s">
        <v>12975</v>
      </c>
      <c r="D12196" s="33" t="s">
        <v>20</v>
      </c>
      <c r="E12196" s="243">
        <v>72.243899999999996</v>
      </c>
      <c r="F12196" s="168">
        <f t="shared" si="216"/>
        <v>72.243899999999996</v>
      </c>
    </row>
    <row r="12197" spans="1:6" s="45" customFormat="1" ht="14.25">
      <c r="A12197" s="31" t="s">
        <v>726</v>
      </c>
      <c r="B12197" s="21" t="s">
        <v>1878</v>
      </c>
      <c r="C12197" s="32" t="s">
        <v>12976</v>
      </c>
      <c r="D12197" s="33" t="s">
        <v>20</v>
      </c>
      <c r="E12197" s="243">
        <v>101.7115</v>
      </c>
      <c r="F12197" s="168">
        <f t="shared" si="216"/>
        <v>101.7115</v>
      </c>
    </row>
    <row r="12198" spans="1:6" s="45" customFormat="1" ht="14.25">
      <c r="A12198" s="31" t="s">
        <v>727</v>
      </c>
      <c r="B12198" s="21" t="s">
        <v>1878</v>
      </c>
      <c r="C12198" s="32" t="s">
        <v>12977</v>
      </c>
      <c r="D12198" s="33" t="s">
        <v>20</v>
      </c>
      <c r="E12198" s="243">
        <v>80.1524</v>
      </c>
      <c r="F12198" s="168">
        <f t="shared" si="216"/>
        <v>80.1524</v>
      </c>
    </row>
    <row r="12199" spans="1:6" s="45" customFormat="1" ht="14.25">
      <c r="A12199" s="31" t="s">
        <v>728</v>
      </c>
      <c r="B12199" s="21" t="s">
        <v>1878</v>
      </c>
      <c r="C12199" s="32" t="s">
        <v>12978</v>
      </c>
      <c r="D12199" s="33" t="s">
        <v>20</v>
      </c>
      <c r="E12199" s="243">
        <v>130.77770000000001</v>
      </c>
      <c r="F12199" s="168">
        <f t="shared" si="216"/>
        <v>130.77770000000001</v>
      </c>
    </row>
    <row r="12200" spans="1:6" s="45" customFormat="1" ht="14.25">
      <c r="A12200" s="31" t="s">
        <v>729</v>
      </c>
      <c r="B12200" s="21" t="s">
        <v>1878</v>
      </c>
      <c r="C12200" s="32" t="s">
        <v>12979</v>
      </c>
      <c r="D12200" s="33" t="s">
        <v>20</v>
      </c>
      <c r="E12200" s="243">
        <v>154.92660000000001</v>
      </c>
      <c r="F12200" s="168">
        <f t="shared" si="216"/>
        <v>154.92660000000001</v>
      </c>
    </row>
    <row r="12201" spans="1:6" s="45" customFormat="1" ht="14.25">
      <c r="A12201" s="31" t="s">
        <v>730</v>
      </c>
      <c r="B12201" s="21" t="s">
        <v>1878</v>
      </c>
      <c r="C12201" s="32" t="s">
        <v>12980</v>
      </c>
      <c r="D12201" s="33" t="s">
        <v>20</v>
      </c>
      <c r="E12201" s="243">
        <v>159.47980000000001</v>
      </c>
      <c r="F12201" s="168">
        <f t="shared" si="216"/>
        <v>159.47980000000001</v>
      </c>
    </row>
    <row r="12202" spans="1:6" s="45" customFormat="1" ht="14.25">
      <c r="A12202" s="31" t="s">
        <v>731</v>
      </c>
      <c r="B12202" s="21" t="s">
        <v>1878</v>
      </c>
      <c r="C12202" s="32" t="s">
        <v>12981</v>
      </c>
      <c r="D12202" s="33" t="s">
        <v>20</v>
      </c>
      <c r="E12202" s="243">
        <v>188.5137</v>
      </c>
      <c r="F12202" s="168">
        <f t="shared" si="216"/>
        <v>188.5137</v>
      </c>
    </row>
    <row r="12203" spans="1:6" s="45" customFormat="1" ht="14.25">
      <c r="A12203" s="31" t="s">
        <v>732</v>
      </c>
      <c r="B12203" s="21" t="s">
        <v>1878</v>
      </c>
      <c r="C12203" s="32" t="s">
        <v>12982</v>
      </c>
      <c r="D12203" s="33" t="s">
        <v>20</v>
      </c>
      <c r="E12203" s="243">
        <v>209.68</v>
      </c>
      <c r="F12203" s="168">
        <f t="shared" si="216"/>
        <v>209.68</v>
      </c>
    </row>
    <row r="12204" spans="1:6" s="45" customFormat="1" ht="14.25">
      <c r="A12204" s="31" t="s">
        <v>733</v>
      </c>
      <c r="B12204" s="21" t="s">
        <v>1878</v>
      </c>
      <c r="C12204" s="32" t="s">
        <v>12983</v>
      </c>
      <c r="D12204" s="33" t="s">
        <v>20</v>
      </c>
      <c r="E12204" s="243">
        <v>282.38869999999997</v>
      </c>
      <c r="F12204" s="168">
        <f t="shared" si="216"/>
        <v>282.38869999999997</v>
      </c>
    </row>
    <row r="12205" spans="1:6" s="45" customFormat="1" ht="14.25">
      <c r="A12205" s="31" t="s">
        <v>734</v>
      </c>
      <c r="B12205" s="21" t="s">
        <v>1878</v>
      </c>
      <c r="C12205" s="32" t="s">
        <v>12984</v>
      </c>
      <c r="D12205" s="33" t="s">
        <v>20</v>
      </c>
      <c r="E12205" s="243">
        <v>101.4799</v>
      </c>
      <c r="F12205" s="168">
        <f t="shared" si="216"/>
        <v>101.4799</v>
      </c>
    </row>
    <row r="12206" spans="1:6" s="45" customFormat="1" ht="14.25">
      <c r="A12206" s="31" t="s">
        <v>735</v>
      </c>
      <c r="B12206" s="21" t="s">
        <v>1878</v>
      </c>
      <c r="C12206" s="32" t="s">
        <v>12985</v>
      </c>
      <c r="D12206" s="33" t="s">
        <v>20</v>
      </c>
      <c r="E12206" s="243">
        <v>158.56989999999999</v>
      </c>
      <c r="F12206" s="168">
        <f t="shared" si="216"/>
        <v>158.56989999999999</v>
      </c>
    </row>
    <row r="12207" spans="1:6" s="45" customFormat="1" ht="14.25">
      <c r="A12207" s="31" t="s">
        <v>736</v>
      </c>
      <c r="B12207" s="21" t="s">
        <v>1878</v>
      </c>
      <c r="C12207" s="32" t="s">
        <v>12986</v>
      </c>
      <c r="D12207" s="33" t="s">
        <v>20</v>
      </c>
      <c r="E12207" s="243">
        <v>221.84989999999999</v>
      </c>
      <c r="F12207" s="168">
        <f t="shared" si="216"/>
        <v>221.84989999999999</v>
      </c>
    </row>
    <row r="12208" spans="1:6" s="45" customFormat="1" ht="14.25">
      <c r="A12208" s="31" t="s">
        <v>737</v>
      </c>
      <c r="B12208" s="21" t="s">
        <v>1878</v>
      </c>
      <c r="C12208" s="32" t="s">
        <v>12987</v>
      </c>
      <c r="D12208" s="33" t="s">
        <v>20</v>
      </c>
      <c r="E12208" s="243">
        <v>168816.87229999999</v>
      </c>
      <c r="F12208" s="168">
        <f t="shared" si="216"/>
        <v>168816.87229999999</v>
      </c>
    </row>
    <row r="12209" spans="1:6" s="45" customFormat="1" ht="14.25">
      <c r="A12209" s="31" t="s">
        <v>738</v>
      </c>
      <c r="B12209" s="21" t="s">
        <v>1878</v>
      </c>
      <c r="C12209" s="32" t="s">
        <v>12988</v>
      </c>
      <c r="D12209" s="33" t="s">
        <v>20</v>
      </c>
      <c r="E12209" s="243">
        <v>182867.63140000001</v>
      </c>
      <c r="F12209" s="168">
        <f t="shared" si="216"/>
        <v>182867.63140000001</v>
      </c>
    </row>
    <row r="12210" spans="1:6" s="45" customFormat="1" ht="14.25">
      <c r="A12210" s="31" t="s">
        <v>739</v>
      </c>
      <c r="B12210" s="21" t="s">
        <v>1878</v>
      </c>
      <c r="C12210" s="32" t="s">
        <v>12989</v>
      </c>
      <c r="D12210" s="33" t="s">
        <v>20</v>
      </c>
      <c r="E12210" s="243">
        <v>223136.076</v>
      </c>
      <c r="F12210" s="168">
        <f t="shared" si="216"/>
        <v>223136.076</v>
      </c>
    </row>
    <row r="12211" spans="1:6" s="45" customFormat="1" ht="14.25">
      <c r="A12211" s="31" t="s">
        <v>740</v>
      </c>
      <c r="B12211" s="21" t="s">
        <v>1878</v>
      </c>
      <c r="C12211" s="32" t="s">
        <v>12990</v>
      </c>
      <c r="D12211" s="33" t="s">
        <v>20</v>
      </c>
      <c r="E12211" s="243">
        <v>236819.30970000001</v>
      </c>
      <c r="F12211" s="168">
        <f t="shared" si="216"/>
        <v>236819.30970000001</v>
      </c>
    </row>
    <row r="12212" spans="1:6" s="45" customFormat="1" ht="14.25">
      <c r="A12212" s="31" t="s">
        <v>741</v>
      </c>
      <c r="B12212" s="21" t="s">
        <v>1878</v>
      </c>
      <c r="C12212" s="32" t="s">
        <v>12991</v>
      </c>
      <c r="D12212" s="33" t="s">
        <v>20</v>
      </c>
      <c r="E12212" s="243">
        <v>255554.1845</v>
      </c>
      <c r="F12212" s="168">
        <f t="shared" si="216"/>
        <v>255554.1845</v>
      </c>
    </row>
    <row r="12213" spans="1:6" s="45" customFormat="1" ht="14.25">
      <c r="A12213" s="31" t="s">
        <v>742</v>
      </c>
      <c r="B12213" s="21" t="s">
        <v>1878</v>
      </c>
      <c r="C12213" s="32" t="s">
        <v>12992</v>
      </c>
      <c r="D12213" s="33" t="s">
        <v>20</v>
      </c>
      <c r="E12213" s="243">
        <v>14.2889</v>
      </c>
      <c r="F12213" s="168">
        <f t="shared" si="216"/>
        <v>14.2889</v>
      </c>
    </row>
    <row r="12214" spans="1:6" s="45" customFormat="1" ht="14.25">
      <c r="A12214" s="31" t="s">
        <v>743</v>
      </c>
      <c r="B12214" s="21" t="s">
        <v>1878</v>
      </c>
      <c r="C12214" s="32" t="s">
        <v>12993</v>
      </c>
      <c r="D12214" s="33" t="s">
        <v>20</v>
      </c>
      <c r="E12214" s="243">
        <v>263745.80550000002</v>
      </c>
      <c r="F12214" s="168">
        <f t="shared" si="216"/>
        <v>263745.80550000002</v>
      </c>
    </row>
    <row r="12215" spans="1:6" s="45" customFormat="1" ht="14.25">
      <c r="A12215" s="31" t="s">
        <v>744</v>
      </c>
      <c r="B12215" s="21" t="s">
        <v>1878</v>
      </c>
      <c r="C12215" s="32" t="s">
        <v>12994</v>
      </c>
      <c r="D12215" s="33" t="s">
        <v>20</v>
      </c>
      <c r="E12215" s="243">
        <v>264655.90740000003</v>
      </c>
      <c r="F12215" s="168">
        <f t="shared" si="216"/>
        <v>264655.90740000003</v>
      </c>
    </row>
    <row r="12216" spans="1:6" s="45" customFormat="1" ht="14.25">
      <c r="A12216" s="31" t="s">
        <v>745</v>
      </c>
      <c r="B12216" s="21" t="s">
        <v>1878</v>
      </c>
      <c r="C12216" s="32" t="s">
        <v>12995</v>
      </c>
      <c r="D12216" s="33" t="s">
        <v>20</v>
      </c>
      <c r="E12216" s="243">
        <v>269478.32829999999</v>
      </c>
      <c r="F12216" s="168">
        <f t="shared" si="216"/>
        <v>269478.32829999999</v>
      </c>
    </row>
    <row r="12217" spans="1:6" s="45" customFormat="1" ht="14.25">
      <c r="A12217" s="31" t="s">
        <v>746</v>
      </c>
      <c r="B12217" s="21" t="s">
        <v>1878</v>
      </c>
      <c r="C12217" s="32" t="s">
        <v>12996</v>
      </c>
      <c r="D12217" s="33" t="s">
        <v>20</v>
      </c>
      <c r="E12217" s="243">
        <v>593.93989999999997</v>
      </c>
      <c r="F12217" s="168">
        <f t="shared" si="216"/>
        <v>593.93989999999997</v>
      </c>
    </row>
    <row r="12218" spans="1:6" s="45" customFormat="1" ht="14.25">
      <c r="A12218" s="31" t="s">
        <v>747</v>
      </c>
      <c r="B12218" s="21" t="s">
        <v>1878</v>
      </c>
      <c r="C12218" s="32" t="s">
        <v>12997</v>
      </c>
      <c r="D12218" s="33" t="s">
        <v>20</v>
      </c>
      <c r="E12218" s="243">
        <v>593.63990000000001</v>
      </c>
      <c r="F12218" s="168">
        <f t="shared" si="216"/>
        <v>593.63990000000001</v>
      </c>
    </row>
    <row r="12219" spans="1:6" s="45" customFormat="1" ht="14.25">
      <c r="A12219" s="31" t="s">
        <v>748</v>
      </c>
      <c r="B12219" s="21" t="s">
        <v>1878</v>
      </c>
      <c r="C12219" s="32" t="s">
        <v>12998</v>
      </c>
      <c r="D12219" s="33" t="s">
        <v>20</v>
      </c>
      <c r="E12219" s="243">
        <v>1141.3498999999999</v>
      </c>
      <c r="F12219" s="168">
        <f t="shared" si="216"/>
        <v>1141.3498999999999</v>
      </c>
    </row>
    <row r="12220" spans="1:6" s="45" customFormat="1" ht="14.25">
      <c r="A12220" s="31" t="s">
        <v>749</v>
      </c>
      <c r="B12220" s="21" t="s">
        <v>1878</v>
      </c>
      <c r="C12220" s="32" t="s">
        <v>12999</v>
      </c>
      <c r="D12220" s="33" t="s">
        <v>20</v>
      </c>
      <c r="E12220" s="243">
        <v>1941.8698999999999</v>
      </c>
      <c r="F12220" s="168">
        <f t="shared" si="216"/>
        <v>1941.8698999999999</v>
      </c>
    </row>
    <row r="12221" spans="1:6" s="45" customFormat="1" ht="14.25">
      <c r="A12221" s="31" t="s">
        <v>750</v>
      </c>
      <c r="B12221" s="21" t="s">
        <v>1878</v>
      </c>
      <c r="C12221" s="32" t="s">
        <v>13000</v>
      </c>
      <c r="D12221" s="33" t="s">
        <v>20</v>
      </c>
      <c r="E12221" s="243">
        <v>230.51990000000001</v>
      </c>
      <c r="F12221" s="168">
        <f t="shared" si="216"/>
        <v>230.51990000000001</v>
      </c>
    </row>
    <row r="12222" spans="1:6" s="45" customFormat="1" ht="14.25">
      <c r="A12222" s="31" t="s">
        <v>751</v>
      </c>
      <c r="B12222" s="21" t="s">
        <v>1878</v>
      </c>
      <c r="C12222" s="32" t="s">
        <v>13001</v>
      </c>
      <c r="D12222" s="33" t="s">
        <v>20</v>
      </c>
      <c r="E12222" s="243">
        <v>303.24990000000003</v>
      </c>
      <c r="F12222" s="168">
        <f t="shared" si="216"/>
        <v>303.24990000000003</v>
      </c>
    </row>
    <row r="12223" spans="1:6" s="45" customFormat="1" ht="14.25">
      <c r="A12223" s="31" t="s">
        <v>752</v>
      </c>
      <c r="B12223" s="21" t="s">
        <v>1878</v>
      </c>
      <c r="C12223" s="32" t="s">
        <v>13002</v>
      </c>
      <c r="D12223" s="33" t="s">
        <v>20</v>
      </c>
      <c r="E12223" s="243">
        <v>362.84519999999998</v>
      </c>
      <c r="F12223" s="168">
        <f t="shared" si="216"/>
        <v>362.84519999999998</v>
      </c>
    </row>
    <row r="12224" spans="1:6" s="45" customFormat="1" ht="14.25">
      <c r="A12224" s="31" t="s">
        <v>753</v>
      </c>
      <c r="B12224" s="21" t="s">
        <v>1878</v>
      </c>
      <c r="C12224" s="32" t="s">
        <v>13003</v>
      </c>
      <c r="D12224" s="33" t="s">
        <v>20</v>
      </c>
      <c r="E12224" s="243">
        <v>470.07990000000001</v>
      </c>
      <c r="F12224" s="168">
        <f t="shared" si="216"/>
        <v>470.07990000000001</v>
      </c>
    </row>
    <row r="12225" spans="1:6" s="45" customFormat="1" ht="14.25">
      <c r="A12225" s="31" t="s">
        <v>754</v>
      </c>
      <c r="B12225" s="21" t="s">
        <v>1878</v>
      </c>
      <c r="C12225" s="32" t="s">
        <v>13004</v>
      </c>
      <c r="D12225" s="33" t="s">
        <v>20</v>
      </c>
      <c r="E12225" s="243">
        <v>23.916599999999999</v>
      </c>
      <c r="F12225" s="168">
        <f t="shared" si="216"/>
        <v>23.916599999999999</v>
      </c>
    </row>
    <row r="12226" spans="1:6" s="45" customFormat="1" ht="14.25">
      <c r="A12226" s="31" t="s">
        <v>755</v>
      </c>
      <c r="B12226" s="21" t="s">
        <v>1878</v>
      </c>
      <c r="C12226" s="32" t="s">
        <v>13005</v>
      </c>
      <c r="D12226" s="33" t="s">
        <v>20</v>
      </c>
      <c r="E12226" s="243">
        <v>270691.20770000003</v>
      </c>
      <c r="F12226" s="168">
        <f t="shared" si="216"/>
        <v>270691.20770000003</v>
      </c>
    </row>
    <row r="12227" spans="1:6" s="45" customFormat="1" ht="14.25">
      <c r="A12227" s="31" t="s">
        <v>756</v>
      </c>
      <c r="B12227" s="21" t="s">
        <v>1878</v>
      </c>
      <c r="C12227" s="32" t="s">
        <v>13006</v>
      </c>
      <c r="D12227" s="33" t="s">
        <v>20</v>
      </c>
      <c r="E12227" s="243">
        <v>38.639899999999997</v>
      </c>
      <c r="F12227" s="168">
        <f t="shared" si="216"/>
        <v>38.639899999999997</v>
      </c>
    </row>
    <row r="12228" spans="1:6" s="45" customFormat="1" ht="14.25">
      <c r="A12228" s="31" t="s">
        <v>757</v>
      </c>
      <c r="B12228" s="21" t="s">
        <v>1878</v>
      </c>
      <c r="C12228" s="32" t="s">
        <v>13007</v>
      </c>
      <c r="D12228" s="33" t="s">
        <v>21</v>
      </c>
      <c r="E12228" s="243">
        <v>3.8043999999999998</v>
      </c>
      <c r="F12228" s="168">
        <f t="shared" si="216"/>
        <v>3.8043999999999998</v>
      </c>
    </row>
    <row r="12229" spans="1:6" s="45" customFormat="1" ht="14.25">
      <c r="A12229" s="31" t="s">
        <v>758</v>
      </c>
      <c r="B12229" s="21" t="s">
        <v>1878</v>
      </c>
      <c r="C12229" s="32" t="s">
        <v>13008</v>
      </c>
      <c r="D12229" s="33" t="s">
        <v>20</v>
      </c>
      <c r="E12229" s="243">
        <v>46.539900000000003</v>
      </c>
      <c r="F12229" s="168">
        <f t="shared" si="216"/>
        <v>46.539900000000003</v>
      </c>
    </row>
    <row r="12230" spans="1:6" s="45" customFormat="1" ht="14.25">
      <c r="A12230" s="31" t="s">
        <v>759</v>
      </c>
      <c r="B12230" s="21" t="s">
        <v>1878</v>
      </c>
      <c r="C12230" s="32" t="s">
        <v>13009</v>
      </c>
      <c r="D12230" s="33" t="s">
        <v>20</v>
      </c>
      <c r="E12230" s="243">
        <v>48.059899999999999</v>
      </c>
      <c r="F12230" s="168">
        <f t="shared" si="216"/>
        <v>48.059899999999999</v>
      </c>
    </row>
    <row r="12231" spans="1:6" s="45" customFormat="1" ht="14.25">
      <c r="A12231" s="31" t="s">
        <v>760</v>
      </c>
      <c r="B12231" s="21" t="s">
        <v>1878</v>
      </c>
      <c r="C12231" s="32" t="s">
        <v>13010</v>
      </c>
      <c r="D12231" s="33" t="s">
        <v>20</v>
      </c>
      <c r="E12231" s="243">
        <v>271688.07150000002</v>
      </c>
      <c r="F12231" s="168">
        <f t="shared" si="216"/>
        <v>271688.07150000002</v>
      </c>
    </row>
    <row r="12232" spans="1:6" s="45" customFormat="1" ht="14.25">
      <c r="A12232" s="31" t="s">
        <v>761</v>
      </c>
      <c r="B12232" s="21" t="s">
        <v>1878</v>
      </c>
      <c r="C12232" s="32" t="s">
        <v>13011</v>
      </c>
      <c r="D12232" s="33" t="s">
        <v>21</v>
      </c>
      <c r="E12232" s="243">
        <v>2.0871</v>
      </c>
      <c r="F12232" s="168">
        <f t="shared" si="216"/>
        <v>2.0871</v>
      </c>
    </row>
    <row r="12233" spans="1:6" s="45" customFormat="1" ht="14.25">
      <c r="A12233" s="31" t="s">
        <v>762</v>
      </c>
      <c r="B12233" s="21" t="s">
        <v>1878</v>
      </c>
      <c r="C12233" s="32" t="s">
        <v>13012</v>
      </c>
      <c r="D12233" s="33" t="s">
        <v>20</v>
      </c>
      <c r="E12233" s="243">
        <v>26.973500000000001</v>
      </c>
      <c r="F12233" s="168">
        <f t="shared" si="216"/>
        <v>26.973500000000001</v>
      </c>
    </row>
    <row r="12234" spans="1:6" s="45" customFormat="1" ht="14.25">
      <c r="A12234" s="31" t="s">
        <v>763</v>
      </c>
      <c r="B12234" s="21" t="s">
        <v>1878</v>
      </c>
      <c r="C12234" s="32" t="s">
        <v>13013</v>
      </c>
      <c r="D12234" s="33" t="s">
        <v>21</v>
      </c>
      <c r="E12234" s="243">
        <v>2.6017999999999999</v>
      </c>
      <c r="F12234" s="168">
        <f t="shared" si="216"/>
        <v>2.6017999999999999</v>
      </c>
    </row>
    <row r="12235" spans="1:6" s="45" customFormat="1" ht="14.25">
      <c r="A12235" s="31" t="s">
        <v>764</v>
      </c>
      <c r="B12235" s="21" t="s">
        <v>1878</v>
      </c>
      <c r="C12235" s="32" t="s">
        <v>13014</v>
      </c>
      <c r="D12235" s="33" t="s">
        <v>27</v>
      </c>
      <c r="E12235" s="243">
        <v>40.909399999999998</v>
      </c>
      <c r="F12235" s="168">
        <f t="shared" si="216"/>
        <v>40.909399999999998</v>
      </c>
    </row>
    <row r="12236" spans="1:6" s="45" customFormat="1" ht="14.25">
      <c r="A12236" s="31" t="s">
        <v>765</v>
      </c>
      <c r="B12236" s="21" t="s">
        <v>1878</v>
      </c>
      <c r="C12236" s="32" t="s">
        <v>13015</v>
      </c>
      <c r="D12236" s="33" t="s">
        <v>20</v>
      </c>
      <c r="E12236" s="243">
        <v>1157.3534999999999</v>
      </c>
      <c r="F12236" s="168">
        <f t="shared" ref="F12236:F12299" si="217">E12236*$F$11535</f>
        <v>1157.3534999999999</v>
      </c>
    </row>
    <row r="12237" spans="1:6" s="45" customFormat="1" ht="14.25">
      <c r="A12237" s="31" t="s">
        <v>766</v>
      </c>
      <c r="B12237" s="21" t="s">
        <v>1878</v>
      </c>
      <c r="C12237" s="32" t="s">
        <v>13016</v>
      </c>
      <c r="D12237" s="33" t="s">
        <v>20</v>
      </c>
      <c r="E12237" s="243">
        <v>70.309899999999999</v>
      </c>
      <c r="F12237" s="168">
        <f t="shared" si="217"/>
        <v>70.309899999999999</v>
      </c>
    </row>
    <row r="12238" spans="1:6" s="45" customFormat="1" ht="14.25">
      <c r="A12238" s="31" t="s">
        <v>767</v>
      </c>
      <c r="B12238" s="21" t="s">
        <v>1878</v>
      </c>
      <c r="C12238" s="32" t="s">
        <v>13017</v>
      </c>
      <c r="D12238" s="33" t="s">
        <v>20</v>
      </c>
      <c r="E12238" s="243">
        <v>120.3099</v>
      </c>
      <c r="F12238" s="168">
        <f t="shared" si="217"/>
        <v>120.3099</v>
      </c>
    </row>
    <row r="12239" spans="1:6" s="45" customFormat="1" ht="14.25">
      <c r="A12239" s="31" t="s">
        <v>768</v>
      </c>
      <c r="B12239" s="21" t="s">
        <v>1878</v>
      </c>
      <c r="C12239" s="32" t="s">
        <v>13018</v>
      </c>
      <c r="D12239" s="33" t="s">
        <v>20</v>
      </c>
      <c r="E12239" s="243">
        <v>136.91990000000001</v>
      </c>
      <c r="F12239" s="168">
        <f t="shared" si="217"/>
        <v>136.91990000000001</v>
      </c>
    </row>
    <row r="12240" spans="1:6" s="45" customFormat="1" ht="14.25">
      <c r="A12240" s="31" t="s">
        <v>769</v>
      </c>
      <c r="B12240" s="21" t="s">
        <v>1878</v>
      </c>
      <c r="C12240" s="32" t="s">
        <v>13019</v>
      </c>
      <c r="D12240" s="33" t="s">
        <v>20</v>
      </c>
      <c r="E12240" s="243">
        <v>150.90989999999999</v>
      </c>
      <c r="F12240" s="168">
        <f t="shared" si="217"/>
        <v>150.90989999999999</v>
      </c>
    </row>
    <row r="12241" spans="1:6" s="45" customFormat="1" ht="14.25">
      <c r="A12241" s="31" t="s">
        <v>770</v>
      </c>
      <c r="B12241" s="21" t="s">
        <v>1878</v>
      </c>
      <c r="C12241" s="32" t="s">
        <v>13020</v>
      </c>
      <c r="D12241" s="33" t="s">
        <v>20</v>
      </c>
      <c r="E12241" s="243">
        <v>189.9699</v>
      </c>
      <c r="F12241" s="168">
        <f t="shared" si="217"/>
        <v>189.9699</v>
      </c>
    </row>
    <row r="12242" spans="1:6" s="45" customFormat="1" ht="14.25">
      <c r="A12242" s="31" t="s">
        <v>771</v>
      </c>
      <c r="B12242" s="21" t="s">
        <v>1878</v>
      </c>
      <c r="C12242" s="32" t="s">
        <v>13021</v>
      </c>
      <c r="D12242" s="33" t="s">
        <v>27</v>
      </c>
      <c r="E12242" s="243">
        <v>16.705500000000001</v>
      </c>
      <c r="F12242" s="168">
        <f t="shared" si="217"/>
        <v>16.705500000000001</v>
      </c>
    </row>
    <row r="12243" spans="1:6" s="45" customFormat="1" ht="14.25">
      <c r="A12243" s="31" t="s">
        <v>772</v>
      </c>
      <c r="B12243" s="21" t="s">
        <v>1878</v>
      </c>
      <c r="C12243" s="32" t="s">
        <v>13022</v>
      </c>
      <c r="D12243" s="33" t="s">
        <v>20</v>
      </c>
      <c r="E12243" s="243">
        <v>217.78989999999999</v>
      </c>
      <c r="F12243" s="168">
        <f t="shared" si="217"/>
        <v>217.78989999999999</v>
      </c>
    </row>
    <row r="12244" spans="1:6" s="45" customFormat="1" ht="14.25">
      <c r="A12244" s="31" t="s">
        <v>773</v>
      </c>
      <c r="B12244" s="21" t="s">
        <v>1878</v>
      </c>
      <c r="C12244" s="32" t="s">
        <v>13023</v>
      </c>
      <c r="D12244" s="33" t="s">
        <v>27</v>
      </c>
      <c r="E12244" s="243">
        <v>22.307099999999998</v>
      </c>
      <c r="F12244" s="168">
        <f t="shared" si="217"/>
        <v>22.307099999999998</v>
      </c>
    </row>
    <row r="12245" spans="1:6" s="45" customFormat="1" ht="14.25">
      <c r="A12245" s="31" t="s">
        <v>774</v>
      </c>
      <c r="B12245" s="21" t="s">
        <v>1878</v>
      </c>
      <c r="C12245" s="32" t="s">
        <v>13024</v>
      </c>
      <c r="D12245" s="33" t="s">
        <v>23</v>
      </c>
      <c r="E12245" s="243">
        <v>9.1954999999999991</v>
      </c>
      <c r="F12245" s="168">
        <f t="shared" si="217"/>
        <v>9.1954999999999991</v>
      </c>
    </row>
    <row r="12246" spans="1:6" s="45" customFormat="1" ht="14.25">
      <c r="A12246" s="31" t="s">
        <v>775</v>
      </c>
      <c r="B12246" s="21" t="s">
        <v>1878</v>
      </c>
      <c r="C12246" s="32" t="s">
        <v>13025</v>
      </c>
      <c r="D12246" s="33" t="s">
        <v>23</v>
      </c>
      <c r="E12246" s="243">
        <v>9.5107999999999997</v>
      </c>
      <c r="F12246" s="168">
        <f t="shared" si="217"/>
        <v>9.5107999999999997</v>
      </c>
    </row>
    <row r="12247" spans="1:6" s="45" customFormat="1" ht="14.25">
      <c r="A12247" s="31" t="s">
        <v>776</v>
      </c>
      <c r="B12247" s="21" t="s">
        <v>1878</v>
      </c>
      <c r="C12247" s="32" t="s">
        <v>13026</v>
      </c>
      <c r="D12247" s="33" t="s">
        <v>23</v>
      </c>
      <c r="E12247" s="243">
        <v>11.738</v>
      </c>
      <c r="F12247" s="168">
        <f t="shared" si="217"/>
        <v>11.738</v>
      </c>
    </row>
    <row r="12248" spans="1:6" s="45" customFormat="1" ht="14.25">
      <c r="A12248" s="31" t="s">
        <v>777</v>
      </c>
      <c r="B12248" s="21" t="s">
        <v>1878</v>
      </c>
      <c r="C12248" s="32" t="s">
        <v>13027</v>
      </c>
      <c r="D12248" s="33" t="s">
        <v>23</v>
      </c>
      <c r="E12248" s="243">
        <v>29.4054</v>
      </c>
      <c r="F12248" s="168">
        <f t="shared" si="217"/>
        <v>29.4054</v>
      </c>
    </row>
    <row r="12249" spans="1:6" s="45" customFormat="1" ht="14.25">
      <c r="A12249" s="31" t="s">
        <v>778</v>
      </c>
      <c r="B12249" s="21" t="s">
        <v>1878</v>
      </c>
      <c r="C12249" s="32" t="s">
        <v>13028</v>
      </c>
      <c r="D12249" s="33" t="s">
        <v>23</v>
      </c>
      <c r="E12249" s="243">
        <v>12.698</v>
      </c>
      <c r="F12249" s="168">
        <f t="shared" si="217"/>
        <v>12.698</v>
      </c>
    </row>
    <row r="12250" spans="1:6" s="45" customFormat="1" ht="14.25">
      <c r="A12250" s="31" t="s">
        <v>779</v>
      </c>
      <c r="B12250" s="21" t="s">
        <v>1878</v>
      </c>
      <c r="C12250" s="32" t="s">
        <v>13029</v>
      </c>
      <c r="D12250" s="33" t="s">
        <v>27</v>
      </c>
      <c r="E12250" s="243">
        <v>22.307099999999998</v>
      </c>
      <c r="F12250" s="168">
        <f t="shared" si="217"/>
        <v>22.307099999999998</v>
      </c>
    </row>
    <row r="12251" spans="1:6" s="45" customFormat="1" ht="14.25">
      <c r="A12251" s="31" t="s">
        <v>780</v>
      </c>
      <c r="B12251" s="21" t="s">
        <v>1878</v>
      </c>
      <c r="C12251" s="32" t="s">
        <v>13030</v>
      </c>
      <c r="D12251" s="33" t="s">
        <v>23</v>
      </c>
      <c r="E12251" s="243">
        <v>9.8793000000000006</v>
      </c>
      <c r="F12251" s="168">
        <f t="shared" si="217"/>
        <v>9.8793000000000006</v>
      </c>
    </row>
    <row r="12252" spans="1:6" s="45" customFormat="1" ht="14.25">
      <c r="A12252" s="31" t="s">
        <v>781</v>
      </c>
      <c r="B12252" s="21" t="s">
        <v>1878</v>
      </c>
      <c r="C12252" s="32" t="s">
        <v>13031</v>
      </c>
      <c r="D12252" s="33" t="s">
        <v>20</v>
      </c>
      <c r="E12252" s="243">
        <v>1669.7936999999999</v>
      </c>
      <c r="F12252" s="168">
        <f t="shared" si="217"/>
        <v>1669.7936999999999</v>
      </c>
    </row>
    <row r="12253" spans="1:6" s="45" customFormat="1" ht="14.25">
      <c r="A12253" s="31" t="s">
        <v>782</v>
      </c>
      <c r="B12253" s="21" t="s">
        <v>1878</v>
      </c>
      <c r="C12253" s="32" t="s">
        <v>13032</v>
      </c>
      <c r="D12253" s="33" t="s">
        <v>21</v>
      </c>
      <c r="E12253" s="243">
        <v>160.02709999999999</v>
      </c>
      <c r="F12253" s="168">
        <f t="shared" si="217"/>
        <v>160.02709999999999</v>
      </c>
    </row>
    <row r="12254" spans="1:6" s="45" customFormat="1" ht="14.25">
      <c r="A12254" s="31" t="s">
        <v>783</v>
      </c>
      <c r="B12254" s="21" t="s">
        <v>1878</v>
      </c>
      <c r="C12254" s="32" t="s">
        <v>13033</v>
      </c>
      <c r="D12254" s="33" t="s">
        <v>21</v>
      </c>
      <c r="E12254" s="243">
        <v>189.64949999999999</v>
      </c>
      <c r="F12254" s="168">
        <f t="shared" si="217"/>
        <v>189.64949999999999</v>
      </c>
    </row>
    <row r="12255" spans="1:6" s="45" customFormat="1" ht="14.25">
      <c r="A12255" s="31" t="s">
        <v>784</v>
      </c>
      <c r="B12255" s="21" t="s">
        <v>1878</v>
      </c>
      <c r="C12255" s="32" t="s">
        <v>13034</v>
      </c>
      <c r="D12255" s="33" t="s">
        <v>21</v>
      </c>
      <c r="E12255" s="243">
        <v>239.21979999999999</v>
      </c>
      <c r="F12255" s="168">
        <f t="shared" si="217"/>
        <v>239.21979999999999</v>
      </c>
    </row>
    <row r="12256" spans="1:6" s="45" customFormat="1" ht="14.25">
      <c r="A12256" s="31" t="s">
        <v>785</v>
      </c>
      <c r="B12256" s="21" t="s">
        <v>1878</v>
      </c>
      <c r="C12256" s="32" t="s">
        <v>13035</v>
      </c>
      <c r="D12256" s="33" t="s">
        <v>45</v>
      </c>
      <c r="E12256" s="243">
        <v>5.2046999999999999</v>
      </c>
      <c r="F12256" s="168">
        <f t="shared" si="217"/>
        <v>5.2046999999999999</v>
      </c>
    </row>
    <row r="12257" spans="1:6" s="45" customFormat="1" ht="14.25">
      <c r="A12257" s="31" t="s">
        <v>786</v>
      </c>
      <c r="B12257" s="21" t="s">
        <v>1878</v>
      </c>
      <c r="C12257" s="32" t="s">
        <v>13036</v>
      </c>
      <c r="D12257" s="33" t="s">
        <v>45</v>
      </c>
      <c r="E12257" s="243">
        <v>6.8696999999999999</v>
      </c>
      <c r="F12257" s="168">
        <f t="shared" si="217"/>
        <v>6.8696999999999999</v>
      </c>
    </row>
    <row r="12258" spans="1:6" s="45" customFormat="1" ht="14.25">
      <c r="A12258" s="31" t="s">
        <v>787</v>
      </c>
      <c r="B12258" s="21" t="s">
        <v>1878</v>
      </c>
      <c r="C12258" s="32" t="s">
        <v>13037</v>
      </c>
      <c r="D12258" s="33" t="s">
        <v>21</v>
      </c>
      <c r="E12258" s="243">
        <v>316.327</v>
      </c>
      <c r="F12258" s="168">
        <f t="shared" si="217"/>
        <v>316.327</v>
      </c>
    </row>
    <row r="12259" spans="1:6" s="45" customFormat="1" ht="14.25">
      <c r="A12259" s="31" t="s">
        <v>788</v>
      </c>
      <c r="B12259" s="21" t="s">
        <v>1878</v>
      </c>
      <c r="C12259" s="32" t="s">
        <v>13038</v>
      </c>
      <c r="D12259" s="33" t="s">
        <v>21</v>
      </c>
      <c r="E12259" s="243">
        <v>368.44749999999999</v>
      </c>
      <c r="F12259" s="168">
        <f t="shared" si="217"/>
        <v>368.44749999999999</v>
      </c>
    </row>
    <row r="12260" spans="1:6" s="45" customFormat="1" ht="14.25">
      <c r="A12260" s="31" t="s">
        <v>789</v>
      </c>
      <c r="B12260" s="21" t="s">
        <v>1878</v>
      </c>
      <c r="C12260" s="32" t="s">
        <v>13039</v>
      </c>
      <c r="D12260" s="33" t="s">
        <v>21</v>
      </c>
      <c r="E12260" s="243">
        <v>111.5099</v>
      </c>
      <c r="F12260" s="168">
        <f t="shared" si="217"/>
        <v>111.5099</v>
      </c>
    </row>
    <row r="12261" spans="1:6" s="45" customFormat="1" ht="14.25">
      <c r="A12261" s="31" t="s">
        <v>790</v>
      </c>
      <c r="B12261" s="21" t="s">
        <v>1878</v>
      </c>
      <c r="C12261" s="32" t="s">
        <v>13040</v>
      </c>
      <c r="D12261" s="33" t="s">
        <v>21</v>
      </c>
      <c r="E12261" s="243">
        <v>188.35890000000001</v>
      </c>
      <c r="F12261" s="168">
        <f t="shared" si="217"/>
        <v>188.35890000000001</v>
      </c>
    </row>
    <row r="12262" spans="1:6" s="45" customFormat="1" ht="14.25">
      <c r="A12262" s="31" t="s">
        <v>791</v>
      </c>
      <c r="B12262" s="21" t="s">
        <v>1878</v>
      </c>
      <c r="C12262" s="32" t="s">
        <v>13041</v>
      </c>
      <c r="D12262" s="33" t="s">
        <v>21</v>
      </c>
      <c r="E12262" s="243">
        <v>245.20439999999999</v>
      </c>
      <c r="F12262" s="168">
        <f t="shared" si="217"/>
        <v>245.20439999999999</v>
      </c>
    </row>
    <row r="12263" spans="1:6" s="45" customFormat="1" ht="14.25">
      <c r="A12263" s="31" t="s">
        <v>792</v>
      </c>
      <c r="B12263" s="21" t="s">
        <v>1878</v>
      </c>
      <c r="C12263" s="32" t="s">
        <v>13042</v>
      </c>
      <c r="D12263" s="33" t="s">
        <v>21</v>
      </c>
      <c r="E12263" s="243">
        <v>296.15190000000001</v>
      </c>
      <c r="F12263" s="168">
        <f t="shared" si="217"/>
        <v>296.15190000000001</v>
      </c>
    </row>
    <row r="12264" spans="1:6" s="45" customFormat="1" ht="14.25">
      <c r="A12264" s="31" t="s">
        <v>793</v>
      </c>
      <c r="B12264" s="21" t="s">
        <v>1878</v>
      </c>
      <c r="C12264" s="32" t="s">
        <v>13043</v>
      </c>
      <c r="D12264" s="33" t="s">
        <v>21</v>
      </c>
      <c r="E12264" s="243">
        <v>334.5609</v>
      </c>
      <c r="F12264" s="168">
        <f t="shared" si="217"/>
        <v>334.5609</v>
      </c>
    </row>
    <row r="12265" spans="1:6" s="45" customFormat="1" ht="14.25">
      <c r="A12265" s="31" t="s">
        <v>794</v>
      </c>
      <c r="B12265" s="21" t="s">
        <v>1878</v>
      </c>
      <c r="C12265" s="32" t="s">
        <v>13044</v>
      </c>
      <c r="D12265" s="33" t="s">
        <v>21</v>
      </c>
      <c r="E12265" s="243">
        <v>376.50099999999998</v>
      </c>
      <c r="F12265" s="168">
        <f t="shared" si="217"/>
        <v>376.50099999999998</v>
      </c>
    </row>
    <row r="12266" spans="1:6" s="45" customFormat="1" ht="14.25">
      <c r="A12266" s="31" t="s">
        <v>795</v>
      </c>
      <c r="B12266" s="21" t="s">
        <v>1878</v>
      </c>
      <c r="C12266" s="32" t="s">
        <v>13045</v>
      </c>
      <c r="D12266" s="33" t="s">
        <v>20</v>
      </c>
      <c r="E12266" s="243">
        <v>271949.87459999998</v>
      </c>
      <c r="F12266" s="168">
        <f t="shared" si="217"/>
        <v>271949.87459999998</v>
      </c>
    </row>
    <row r="12267" spans="1:6" s="45" customFormat="1" ht="14.25">
      <c r="A12267" s="31" t="s">
        <v>796</v>
      </c>
      <c r="B12267" s="21" t="s">
        <v>1878</v>
      </c>
      <c r="C12267" s="32" t="s">
        <v>13046</v>
      </c>
      <c r="D12267" s="33" t="s">
        <v>20</v>
      </c>
      <c r="E12267" s="243">
        <v>271927.77929999999</v>
      </c>
      <c r="F12267" s="168">
        <f t="shared" si="217"/>
        <v>271927.77929999999</v>
      </c>
    </row>
    <row r="12268" spans="1:6" s="45" customFormat="1" ht="14.25">
      <c r="A12268" s="31" t="s">
        <v>797</v>
      </c>
      <c r="B12268" s="21" t="s">
        <v>1878</v>
      </c>
      <c r="C12268" s="32" t="s">
        <v>13047</v>
      </c>
      <c r="D12268" s="33" t="s">
        <v>20</v>
      </c>
      <c r="E12268" s="243">
        <v>721.27419999999995</v>
      </c>
      <c r="F12268" s="168">
        <f t="shared" si="217"/>
        <v>721.27419999999995</v>
      </c>
    </row>
    <row r="12269" spans="1:6" s="45" customFormat="1" ht="14.25">
      <c r="A12269" s="31" t="s">
        <v>798</v>
      </c>
      <c r="B12269" s="21" t="s">
        <v>1878</v>
      </c>
      <c r="C12269" s="32" t="s">
        <v>13048</v>
      </c>
      <c r="D12269" s="33" t="s">
        <v>21</v>
      </c>
      <c r="E12269" s="243">
        <v>468.87880000000001</v>
      </c>
      <c r="F12269" s="168">
        <f t="shared" si="217"/>
        <v>468.87880000000001</v>
      </c>
    </row>
    <row r="12270" spans="1:6" s="45" customFormat="1" ht="14.25">
      <c r="A12270" s="31" t="s">
        <v>799</v>
      </c>
      <c r="B12270" s="21" t="s">
        <v>1878</v>
      </c>
      <c r="C12270" s="32" t="s">
        <v>13049</v>
      </c>
      <c r="D12270" s="33" t="s">
        <v>45</v>
      </c>
      <c r="E12270" s="243">
        <v>324.15859999999998</v>
      </c>
      <c r="F12270" s="168">
        <f t="shared" si="217"/>
        <v>324.15859999999998</v>
      </c>
    </row>
    <row r="12271" spans="1:6" s="45" customFormat="1" ht="14.25">
      <c r="A12271" s="31" t="s">
        <v>800</v>
      </c>
      <c r="B12271" s="21" t="s">
        <v>1878</v>
      </c>
      <c r="C12271" s="32" t="s">
        <v>13050</v>
      </c>
      <c r="D12271" s="33" t="s">
        <v>20</v>
      </c>
      <c r="E12271" s="243">
        <v>2077.4079999999999</v>
      </c>
      <c r="F12271" s="168">
        <f t="shared" si="217"/>
        <v>2077.4079999999999</v>
      </c>
    </row>
    <row r="12272" spans="1:6" s="45" customFormat="1" ht="14.25">
      <c r="A12272" s="31" t="s">
        <v>801</v>
      </c>
      <c r="B12272" s="21" t="s">
        <v>1878</v>
      </c>
      <c r="C12272" s="32" t="s">
        <v>13051</v>
      </c>
      <c r="D12272" s="33" t="s">
        <v>20</v>
      </c>
      <c r="E12272" s="243">
        <v>298.74169999999998</v>
      </c>
      <c r="F12272" s="168">
        <f t="shared" si="217"/>
        <v>298.74169999999998</v>
      </c>
    </row>
    <row r="12273" spans="1:6" s="45" customFormat="1" ht="14.25">
      <c r="A12273" s="31" t="s">
        <v>802</v>
      </c>
      <c r="B12273" s="21" t="s">
        <v>1878</v>
      </c>
      <c r="C12273" s="32" t="s">
        <v>13052</v>
      </c>
      <c r="D12273" s="33" t="s">
        <v>20</v>
      </c>
      <c r="E12273" s="243">
        <v>999.88819999999998</v>
      </c>
      <c r="F12273" s="168">
        <f t="shared" si="217"/>
        <v>999.88819999999998</v>
      </c>
    </row>
    <row r="12274" spans="1:6" s="45" customFormat="1" ht="14.25">
      <c r="A12274" s="31" t="s">
        <v>803</v>
      </c>
      <c r="B12274" s="21" t="s">
        <v>1878</v>
      </c>
      <c r="C12274" s="32" t="s">
        <v>13053</v>
      </c>
      <c r="D12274" s="33" t="s">
        <v>21</v>
      </c>
      <c r="E12274" s="243">
        <v>570.42520000000002</v>
      </c>
      <c r="F12274" s="168">
        <f t="shared" si="217"/>
        <v>570.42520000000002</v>
      </c>
    </row>
    <row r="12275" spans="1:6" s="45" customFormat="1" ht="14.25">
      <c r="A12275" s="31" t="s">
        <v>804</v>
      </c>
      <c r="B12275" s="21" t="s">
        <v>1878</v>
      </c>
      <c r="C12275" s="32" t="s">
        <v>13054</v>
      </c>
      <c r="D12275" s="33" t="s">
        <v>20</v>
      </c>
      <c r="E12275" s="243">
        <v>4229.5486000000001</v>
      </c>
      <c r="F12275" s="168">
        <f t="shared" si="217"/>
        <v>4229.5486000000001</v>
      </c>
    </row>
    <row r="12276" spans="1:6" s="45" customFormat="1" ht="14.25">
      <c r="A12276" s="31" t="s">
        <v>805</v>
      </c>
      <c r="B12276" s="21" t="s">
        <v>1878</v>
      </c>
      <c r="C12276" s="32" t="s">
        <v>13055</v>
      </c>
      <c r="D12276" s="33" t="s">
        <v>20</v>
      </c>
      <c r="E12276" s="243">
        <v>581.65560000000005</v>
      </c>
      <c r="F12276" s="168">
        <f t="shared" si="217"/>
        <v>581.65560000000005</v>
      </c>
    </row>
    <row r="12277" spans="1:6" s="45" customFormat="1" ht="14.25">
      <c r="A12277" s="31" t="s">
        <v>806</v>
      </c>
      <c r="B12277" s="21" t="s">
        <v>1878</v>
      </c>
      <c r="C12277" s="32" t="s">
        <v>13056</v>
      </c>
      <c r="D12277" s="33" t="s">
        <v>20</v>
      </c>
      <c r="E12277" s="243">
        <v>253.75649999999999</v>
      </c>
      <c r="F12277" s="168">
        <f t="shared" si="217"/>
        <v>253.75649999999999</v>
      </c>
    </row>
    <row r="12278" spans="1:6" s="45" customFormat="1" ht="14.25">
      <c r="A12278" s="31" t="s">
        <v>807</v>
      </c>
      <c r="B12278" s="21" t="s">
        <v>1878</v>
      </c>
      <c r="C12278" s="32" t="s">
        <v>13057</v>
      </c>
      <c r="D12278" s="33" t="s">
        <v>20</v>
      </c>
      <c r="E12278" s="243">
        <v>1436.9916000000001</v>
      </c>
      <c r="F12278" s="168">
        <f t="shared" si="217"/>
        <v>1436.9916000000001</v>
      </c>
    </row>
    <row r="12279" spans="1:6" s="45" customFormat="1" ht="14.25">
      <c r="A12279" s="31" t="s">
        <v>808</v>
      </c>
      <c r="B12279" s="21" t="s">
        <v>1878</v>
      </c>
      <c r="C12279" s="32" t="s">
        <v>13058</v>
      </c>
      <c r="D12279" s="33" t="s">
        <v>20</v>
      </c>
      <c r="E12279" s="243">
        <v>5588.4238999999998</v>
      </c>
      <c r="F12279" s="168">
        <f t="shared" si="217"/>
        <v>5588.4238999999998</v>
      </c>
    </row>
    <row r="12280" spans="1:6" s="45" customFormat="1" ht="14.25">
      <c r="A12280" s="31" t="s">
        <v>809</v>
      </c>
      <c r="B12280" s="21" t="s">
        <v>1878</v>
      </c>
      <c r="C12280" s="32" t="s">
        <v>13059</v>
      </c>
      <c r="D12280" s="33" t="s">
        <v>20</v>
      </c>
      <c r="E12280" s="243">
        <v>5447.8032999999996</v>
      </c>
      <c r="F12280" s="168">
        <f t="shared" si="217"/>
        <v>5447.8032999999996</v>
      </c>
    </row>
    <row r="12281" spans="1:6" s="45" customFormat="1" ht="14.25">
      <c r="A12281" s="31" t="s">
        <v>810</v>
      </c>
      <c r="B12281" s="21" t="s">
        <v>1878</v>
      </c>
      <c r="C12281" s="32" t="s">
        <v>13060</v>
      </c>
      <c r="D12281" s="33" t="s">
        <v>21</v>
      </c>
      <c r="E12281" s="243">
        <v>9.1300000000000006E-2</v>
      </c>
      <c r="F12281" s="168">
        <f t="shared" si="217"/>
        <v>9.1300000000000006E-2</v>
      </c>
    </row>
    <row r="12282" spans="1:6" s="45" customFormat="1" ht="14.25">
      <c r="A12282" s="31" t="s">
        <v>811</v>
      </c>
      <c r="B12282" s="21" t="s">
        <v>1878</v>
      </c>
      <c r="C12282" s="32" t="s">
        <v>13061</v>
      </c>
      <c r="D12282" s="33" t="s">
        <v>20</v>
      </c>
      <c r="E12282" s="243">
        <v>321</v>
      </c>
      <c r="F12282" s="168">
        <f t="shared" si="217"/>
        <v>321</v>
      </c>
    </row>
    <row r="12283" spans="1:6" s="45" customFormat="1" ht="14.25">
      <c r="A12283" s="31" t="s">
        <v>812</v>
      </c>
      <c r="B12283" s="21" t="s">
        <v>1878</v>
      </c>
      <c r="C12283" s="32" t="s">
        <v>13062</v>
      </c>
      <c r="D12283" s="33" t="s">
        <v>20</v>
      </c>
      <c r="E12283" s="243">
        <v>189.66990000000001</v>
      </c>
      <c r="F12283" s="168">
        <f t="shared" si="217"/>
        <v>189.66990000000001</v>
      </c>
    </row>
    <row r="12284" spans="1:6" s="45" customFormat="1" ht="14.25">
      <c r="A12284" s="31" t="s">
        <v>813</v>
      </c>
      <c r="B12284" s="21" t="s">
        <v>1878</v>
      </c>
      <c r="C12284" s="32" t="s">
        <v>13063</v>
      </c>
      <c r="D12284" s="33" t="s">
        <v>20</v>
      </c>
      <c r="E12284" s="243">
        <v>98.343800000000002</v>
      </c>
      <c r="F12284" s="168">
        <f t="shared" si="217"/>
        <v>98.343800000000002</v>
      </c>
    </row>
    <row r="12285" spans="1:6" s="45" customFormat="1" ht="14.25">
      <c r="A12285" s="31" t="s">
        <v>814</v>
      </c>
      <c r="B12285" s="21" t="s">
        <v>1878</v>
      </c>
      <c r="C12285" s="32" t="s">
        <v>13064</v>
      </c>
      <c r="D12285" s="33" t="s">
        <v>20</v>
      </c>
      <c r="E12285" s="243">
        <v>88.179900000000004</v>
      </c>
      <c r="F12285" s="168">
        <f t="shared" si="217"/>
        <v>88.179900000000004</v>
      </c>
    </row>
    <row r="12286" spans="1:6" s="45" customFormat="1" ht="14.25">
      <c r="A12286" s="31" t="s">
        <v>815</v>
      </c>
      <c r="B12286" s="21" t="s">
        <v>1878</v>
      </c>
      <c r="C12286" s="32" t="s">
        <v>13065</v>
      </c>
      <c r="D12286" s="33" t="s">
        <v>20</v>
      </c>
      <c r="E12286" s="243">
        <v>67.459400000000002</v>
      </c>
      <c r="F12286" s="168">
        <f t="shared" si="217"/>
        <v>67.459400000000002</v>
      </c>
    </row>
    <row r="12287" spans="1:6" s="45" customFormat="1" ht="14.25">
      <c r="A12287" s="31" t="s">
        <v>816</v>
      </c>
      <c r="B12287" s="21" t="s">
        <v>1878</v>
      </c>
      <c r="C12287" s="32" t="s">
        <v>13066</v>
      </c>
      <c r="D12287" s="33" t="s">
        <v>24</v>
      </c>
      <c r="E12287" s="243" t="s">
        <v>143</v>
      </c>
      <c r="F12287" s="168" t="e">
        <f t="shared" si="217"/>
        <v>#VALUE!</v>
      </c>
    </row>
    <row r="12288" spans="1:6" s="45" customFormat="1" ht="14.25">
      <c r="A12288" s="31" t="s">
        <v>817</v>
      </c>
      <c r="B12288" s="21" t="s">
        <v>1878</v>
      </c>
      <c r="C12288" s="32" t="s">
        <v>13067</v>
      </c>
      <c r="D12288" s="33" t="s">
        <v>44</v>
      </c>
      <c r="E12288" s="243" t="s">
        <v>143</v>
      </c>
      <c r="F12288" s="168" t="e">
        <f t="shared" si="217"/>
        <v>#VALUE!</v>
      </c>
    </row>
    <row r="12289" spans="1:6" s="45" customFormat="1" ht="14.25">
      <c r="A12289" s="31" t="s">
        <v>818</v>
      </c>
      <c r="B12289" s="21" t="s">
        <v>1878</v>
      </c>
      <c r="C12289" s="32" t="s">
        <v>13068</v>
      </c>
      <c r="D12289" s="33" t="s">
        <v>20</v>
      </c>
      <c r="E12289" s="243">
        <v>57.4</v>
      </c>
      <c r="F12289" s="168">
        <f t="shared" si="217"/>
        <v>57.4</v>
      </c>
    </row>
    <row r="12290" spans="1:6" s="45" customFormat="1" ht="14.25">
      <c r="A12290" s="31" t="s">
        <v>819</v>
      </c>
      <c r="B12290" s="21" t="s">
        <v>1878</v>
      </c>
      <c r="C12290" s="32" t="s">
        <v>13069</v>
      </c>
      <c r="D12290" s="33" t="s">
        <v>20</v>
      </c>
      <c r="E12290" s="243">
        <v>83.729900000000001</v>
      </c>
      <c r="F12290" s="168">
        <f t="shared" si="217"/>
        <v>83.729900000000001</v>
      </c>
    </row>
    <row r="12291" spans="1:6" s="45" customFormat="1" ht="14.25">
      <c r="A12291" s="31" t="s">
        <v>820</v>
      </c>
      <c r="B12291" s="21" t="s">
        <v>1878</v>
      </c>
      <c r="C12291" s="32" t="s">
        <v>13070</v>
      </c>
      <c r="D12291" s="33" t="s">
        <v>20</v>
      </c>
      <c r="E12291" s="243">
        <v>130.80000000000001</v>
      </c>
      <c r="F12291" s="168">
        <f t="shared" si="217"/>
        <v>130.80000000000001</v>
      </c>
    </row>
    <row r="12292" spans="1:6" s="45" customFormat="1" ht="14.25">
      <c r="A12292" s="31" t="s">
        <v>821</v>
      </c>
      <c r="B12292" s="21" t="s">
        <v>1878</v>
      </c>
      <c r="C12292" s="32" t="s">
        <v>13071</v>
      </c>
      <c r="D12292" s="33" t="s">
        <v>24</v>
      </c>
      <c r="E12292" s="243" t="s">
        <v>143</v>
      </c>
      <c r="F12292" s="168" t="e">
        <f t="shared" si="217"/>
        <v>#VALUE!</v>
      </c>
    </row>
    <row r="12293" spans="1:6" s="45" customFormat="1" ht="14.25">
      <c r="A12293" s="31" t="s">
        <v>822</v>
      </c>
      <c r="B12293" s="21" t="s">
        <v>1878</v>
      </c>
      <c r="C12293" s="32" t="s">
        <v>13072</v>
      </c>
      <c r="D12293" s="33" t="s">
        <v>20</v>
      </c>
      <c r="E12293" s="243">
        <v>99.730999999999995</v>
      </c>
      <c r="F12293" s="168">
        <f t="shared" si="217"/>
        <v>99.730999999999995</v>
      </c>
    </row>
    <row r="12294" spans="1:6" s="45" customFormat="1" ht="14.25">
      <c r="A12294" s="31" t="s">
        <v>823</v>
      </c>
      <c r="B12294" s="21" t="s">
        <v>1878</v>
      </c>
      <c r="C12294" s="32" t="s">
        <v>13073</v>
      </c>
      <c r="D12294" s="33" t="s">
        <v>20</v>
      </c>
      <c r="E12294" s="243">
        <v>48.575000000000003</v>
      </c>
      <c r="F12294" s="168">
        <f t="shared" si="217"/>
        <v>48.575000000000003</v>
      </c>
    </row>
    <row r="12295" spans="1:6" s="45" customFormat="1" ht="14.25">
      <c r="A12295" s="31" t="s">
        <v>824</v>
      </c>
      <c r="B12295" s="21" t="s">
        <v>1878</v>
      </c>
      <c r="C12295" s="32" t="s">
        <v>13074</v>
      </c>
      <c r="D12295" s="33" t="s">
        <v>23</v>
      </c>
      <c r="E12295" s="243">
        <v>11.9747</v>
      </c>
      <c r="F12295" s="168">
        <f t="shared" si="217"/>
        <v>11.9747</v>
      </c>
    </row>
    <row r="12296" spans="1:6" s="45" customFormat="1" ht="14.25">
      <c r="A12296" s="31" t="s">
        <v>825</v>
      </c>
      <c r="B12296" s="21" t="s">
        <v>1878</v>
      </c>
      <c r="C12296" s="32" t="s">
        <v>13075</v>
      </c>
      <c r="D12296" s="33" t="s">
        <v>20</v>
      </c>
      <c r="E12296" s="243">
        <v>23340.222000000002</v>
      </c>
      <c r="F12296" s="168">
        <f t="shared" si="217"/>
        <v>23340.222000000002</v>
      </c>
    </row>
    <row r="12297" spans="1:6" s="45" customFormat="1" ht="14.25">
      <c r="A12297" s="31" t="s">
        <v>826</v>
      </c>
      <c r="B12297" s="21" t="s">
        <v>1878</v>
      </c>
      <c r="C12297" s="32" t="s">
        <v>13076</v>
      </c>
      <c r="D12297" s="33" t="s">
        <v>20</v>
      </c>
      <c r="E12297" s="243">
        <v>30967.870599999998</v>
      </c>
      <c r="F12297" s="168">
        <f t="shared" si="217"/>
        <v>30967.870599999998</v>
      </c>
    </row>
    <row r="12298" spans="1:6" s="45" customFormat="1" ht="14.25">
      <c r="A12298" s="31" t="s">
        <v>827</v>
      </c>
      <c r="B12298" s="21" t="s">
        <v>1878</v>
      </c>
      <c r="C12298" s="32" t="s">
        <v>13077</v>
      </c>
      <c r="D12298" s="33" t="s">
        <v>20</v>
      </c>
      <c r="E12298" s="243">
        <v>21239.300800000001</v>
      </c>
      <c r="F12298" s="168">
        <f t="shared" si="217"/>
        <v>21239.300800000001</v>
      </c>
    </row>
    <row r="12299" spans="1:6" s="45" customFormat="1" ht="14.25">
      <c r="A12299" s="31" t="s">
        <v>828</v>
      </c>
      <c r="B12299" s="21" t="s">
        <v>1878</v>
      </c>
      <c r="C12299" s="32" t="s">
        <v>13078</v>
      </c>
      <c r="D12299" s="33" t="s">
        <v>20</v>
      </c>
      <c r="E12299" s="243">
        <v>23119.355500000001</v>
      </c>
      <c r="F12299" s="168">
        <f t="shared" si="217"/>
        <v>23119.355500000001</v>
      </c>
    </row>
    <row r="12300" spans="1:6" s="45" customFormat="1" ht="14.25">
      <c r="A12300" s="31" t="s">
        <v>829</v>
      </c>
      <c r="B12300" s="21" t="s">
        <v>1878</v>
      </c>
      <c r="C12300" s="32" t="s">
        <v>13079</v>
      </c>
      <c r="D12300" s="33" t="s">
        <v>20</v>
      </c>
      <c r="E12300" s="243">
        <v>2377.5859</v>
      </c>
      <c r="F12300" s="168">
        <f t="shared" ref="F12300:F12363" si="218">E12300*$F$11535</f>
        <v>2377.5859</v>
      </c>
    </row>
    <row r="12301" spans="1:6" s="45" customFormat="1" ht="14.25">
      <c r="A12301" s="31" t="s">
        <v>830</v>
      </c>
      <c r="B12301" s="21" t="s">
        <v>1878</v>
      </c>
      <c r="C12301" s="32" t="s">
        <v>13080</v>
      </c>
      <c r="D12301" s="33" t="s">
        <v>20</v>
      </c>
      <c r="E12301" s="243">
        <v>1852.9423999999999</v>
      </c>
      <c r="F12301" s="168">
        <f t="shared" si="218"/>
        <v>1852.9423999999999</v>
      </c>
    </row>
    <row r="12302" spans="1:6" s="45" customFormat="1" ht="14.25">
      <c r="A12302" s="31" t="s">
        <v>831</v>
      </c>
      <c r="B12302" s="21" t="s">
        <v>1878</v>
      </c>
      <c r="C12302" s="32" t="s">
        <v>13081</v>
      </c>
      <c r="D12302" s="33" t="s">
        <v>21</v>
      </c>
      <c r="E12302" s="243">
        <v>51.878999999999998</v>
      </c>
      <c r="F12302" s="168">
        <f t="shared" si="218"/>
        <v>51.878999999999998</v>
      </c>
    </row>
    <row r="12303" spans="1:6" s="45" customFormat="1" ht="14.25">
      <c r="A12303" s="31" t="s">
        <v>832</v>
      </c>
      <c r="B12303" s="21" t="s">
        <v>1878</v>
      </c>
      <c r="C12303" s="32" t="s">
        <v>13082</v>
      </c>
      <c r="D12303" s="33" t="s">
        <v>21</v>
      </c>
      <c r="E12303" s="243">
        <v>594.25329999999997</v>
      </c>
      <c r="F12303" s="168">
        <f t="shared" si="218"/>
        <v>594.25329999999997</v>
      </c>
    </row>
    <row r="12304" spans="1:6" s="45" customFormat="1" ht="14.25">
      <c r="A12304" s="31" t="s">
        <v>833</v>
      </c>
      <c r="B12304" s="21" t="s">
        <v>1878</v>
      </c>
      <c r="C12304" s="32" t="s">
        <v>13083</v>
      </c>
      <c r="D12304" s="33" t="s">
        <v>20</v>
      </c>
      <c r="E12304" s="243">
        <v>66.531800000000004</v>
      </c>
      <c r="F12304" s="168">
        <f t="shared" si="218"/>
        <v>66.531800000000004</v>
      </c>
    </row>
    <row r="12305" spans="1:6" s="45" customFormat="1" ht="14.25">
      <c r="A12305" s="31" t="s">
        <v>834</v>
      </c>
      <c r="B12305" s="21" t="s">
        <v>1878</v>
      </c>
      <c r="C12305" s="32" t="s">
        <v>13084</v>
      </c>
      <c r="D12305" s="33" t="s">
        <v>27</v>
      </c>
      <c r="E12305" s="243">
        <v>32.305199999999999</v>
      </c>
      <c r="F12305" s="168">
        <f t="shared" si="218"/>
        <v>32.305199999999999</v>
      </c>
    </row>
    <row r="12306" spans="1:6" s="45" customFormat="1" ht="14.25">
      <c r="A12306" s="31" t="s">
        <v>50</v>
      </c>
      <c r="B12306" s="21" t="s">
        <v>1878</v>
      </c>
      <c r="C12306" s="32" t="s">
        <v>13085</v>
      </c>
      <c r="D12306" s="33" t="s">
        <v>23</v>
      </c>
      <c r="E12306" s="243">
        <v>35.026800000000001</v>
      </c>
      <c r="F12306" s="168">
        <f t="shared" si="218"/>
        <v>35.026800000000001</v>
      </c>
    </row>
    <row r="12307" spans="1:6" s="45" customFormat="1" ht="14.25">
      <c r="A12307" s="31" t="s">
        <v>835</v>
      </c>
      <c r="B12307" s="21" t="s">
        <v>1878</v>
      </c>
      <c r="C12307" s="32" t="s">
        <v>13086</v>
      </c>
      <c r="D12307" s="33" t="s">
        <v>20</v>
      </c>
      <c r="E12307" s="243">
        <v>20.274799999999999</v>
      </c>
      <c r="F12307" s="168">
        <f t="shared" si="218"/>
        <v>20.274799999999999</v>
      </c>
    </row>
    <row r="12308" spans="1:6" s="45" customFormat="1" ht="14.25">
      <c r="A12308" s="31" t="s">
        <v>836</v>
      </c>
      <c r="B12308" s="21" t="s">
        <v>1878</v>
      </c>
      <c r="C12308" s="32" t="s">
        <v>13087</v>
      </c>
      <c r="D12308" s="33" t="s">
        <v>21</v>
      </c>
      <c r="E12308" s="243">
        <v>11.9307</v>
      </c>
      <c r="F12308" s="168">
        <f t="shared" si="218"/>
        <v>11.9307</v>
      </c>
    </row>
    <row r="12309" spans="1:6" s="45" customFormat="1" ht="14.25">
      <c r="A12309" s="31" t="s">
        <v>837</v>
      </c>
      <c r="B12309" s="21" t="s">
        <v>1878</v>
      </c>
      <c r="C12309" s="32" t="s">
        <v>13088</v>
      </c>
      <c r="D12309" s="33" t="s">
        <v>20</v>
      </c>
      <c r="E12309" s="243">
        <v>17.168099999999999</v>
      </c>
      <c r="F12309" s="168">
        <f t="shared" si="218"/>
        <v>17.168099999999999</v>
      </c>
    </row>
    <row r="12310" spans="1:6" s="45" customFormat="1" ht="14.25">
      <c r="A12310" s="31" t="s">
        <v>838</v>
      </c>
      <c r="B12310" s="21" t="s">
        <v>1878</v>
      </c>
      <c r="C12310" s="32" t="s">
        <v>13089</v>
      </c>
      <c r="D12310" s="33" t="s">
        <v>20</v>
      </c>
      <c r="E12310" s="243">
        <v>999.47019999999998</v>
      </c>
      <c r="F12310" s="168">
        <f t="shared" si="218"/>
        <v>999.47019999999998</v>
      </c>
    </row>
    <row r="12311" spans="1:6" s="45" customFormat="1" ht="14.25">
      <c r="A12311" s="31" t="s">
        <v>839</v>
      </c>
      <c r="B12311" s="21" t="s">
        <v>1878</v>
      </c>
      <c r="C12311" s="32" t="s">
        <v>13090</v>
      </c>
      <c r="D12311" s="33" t="s">
        <v>20</v>
      </c>
      <c r="E12311" s="243">
        <v>12.7674</v>
      </c>
      <c r="F12311" s="168">
        <f t="shared" si="218"/>
        <v>12.7674</v>
      </c>
    </row>
    <row r="12312" spans="1:6" s="45" customFormat="1" ht="14.25">
      <c r="A12312" s="31" t="s">
        <v>840</v>
      </c>
      <c r="B12312" s="21" t="s">
        <v>1878</v>
      </c>
      <c r="C12312" s="32" t="s">
        <v>13091</v>
      </c>
      <c r="D12312" s="33" t="s">
        <v>20</v>
      </c>
      <c r="E12312" s="243">
        <v>16.526800000000001</v>
      </c>
      <c r="F12312" s="168">
        <f t="shared" si="218"/>
        <v>16.526800000000001</v>
      </c>
    </row>
    <row r="12313" spans="1:6" s="45" customFormat="1" ht="14.25">
      <c r="A12313" s="31" t="s">
        <v>841</v>
      </c>
      <c r="B12313" s="21" t="s">
        <v>1878</v>
      </c>
      <c r="C12313" s="32" t="s">
        <v>13092</v>
      </c>
      <c r="D12313" s="33" t="s">
        <v>20</v>
      </c>
      <c r="E12313" s="243">
        <v>16.3279</v>
      </c>
      <c r="F12313" s="168">
        <f t="shared" si="218"/>
        <v>16.3279</v>
      </c>
    </row>
    <row r="12314" spans="1:6" s="45" customFormat="1" ht="14.25">
      <c r="A12314" s="31" t="s">
        <v>842</v>
      </c>
      <c r="B12314" s="21" t="s">
        <v>1878</v>
      </c>
      <c r="C12314" s="32" t="s">
        <v>13093</v>
      </c>
      <c r="D12314" s="33" t="s">
        <v>20</v>
      </c>
      <c r="E12314" s="243">
        <v>12.9511</v>
      </c>
      <c r="F12314" s="168">
        <f t="shared" si="218"/>
        <v>12.9511</v>
      </c>
    </row>
    <row r="12315" spans="1:6" s="45" customFormat="1" ht="14.25">
      <c r="A12315" s="31" t="s">
        <v>843</v>
      </c>
      <c r="B12315" s="21" t="s">
        <v>1878</v>
      </c>
      <c r="C12315" s="32" t="s">
        <v>13094</v>
      </c>
      <c r="D12315" s="33" t="s">
        <v>20</v>
      </c>
      <c r="E12315" s="243">
        <v>1084.9755</v>
      </c>
      <c r="F12315" s="168">
        <f t="shared" si="218"/>
        <v>1084.9755</v>
      </c>
    </row>
    <row r="12316" spans="1:6" s="45" customFormat="1" ht="14.25">
      <c r="A12316" s="31" t="s">
        <v>844</v>
      </c>
      <c r="B12316" s="21" t="s">
        <v>1878</v>
      </c>
      <c r="C12316" s="32" t="s">
        <v>13095</v>
      </c>
      <c r="D12316" s="33" t="s">
        <v>20</v>
      </c>
      <c r="E12316" s="243">
        <v>184.0257</v>
      </c>
      <c r="F12316" s="168">
        <f t="shared" si="218"/>
        <v>184.0257</v>
      </c>
    </row>
    <row r="12317" spans="1:6" s="45" customFormat="1" ht="14.25">
      <c r="A12317" s="31" t="s">
        <v>845</v>
      </c>
      <c r="B12317" s="21" t="s">
        <v>1878</v>
      </c>
      <c r="C12317" s="32" t="s">
        <v>13096</v>
      </c>
      <c r="D12317" s="33" t="s">
        <v>20</v>
      </c>
      <c r="E12317" s="243">
        <v>54.054600000000001</v>
      </c>
      <c r="F12317" s="168">
        <f t="shared" si="218"/>
        <v>54.054600000000001</v>
      </c>
    </row>
    <row r="12318" spans="1:6" s="45" customFormat="1" ht="14.25">
      <c r="A12318" s="31" t="s">
        <v>846</v>
      </c>
      <c r="B12318" s="21" t="s">
        <v>1878</v>
      </c>
      <c r="C12318" s="32" t="s">
        <v>13097</v>
      </c>
      <c r="D12318" s="33" t="s">
        <v>20</v>
      </c>
      <c r="E12318" s="243">
        <v>488.25889999999998</v>
      </c>
      <c r="F12318" s="168">
        <f t="shared" si="218"/>
        <v>488.25889999999998</v>
      </c>
    </row>
    <row r="12319" spans="1:6" s="45" customFormat="1" ht="14.25">
      <c r="A12319" s="31" t="s">
        <v>847</v>
      </c>
      <c r="B12319" s="21" t="s">
        <v>1878</v>
      </c>
      <c r="C12319" s="32" t="s">
        <v>13098</v>
      </c>
      <c r="D12319" s="33" t="s">
        <v>23</v>
      </c>
      <c r="E12319" s="243">
        <v>42.101700000000001</v>
      </c>
      <c r="F12319" s="168">
        <f t="shared" si="218"/>
        <v>42.101700000000001</v>
      </c>
    </row>
    <row r="12320" spans="1:6" s="45" customFormat="1" ht="14.25">
      <c r="A12320" s="31" t="s">
        <v>848</v>
      </c>
      <c r="B12320" s="21" t="s">
        <v>1878</v>
      </c>
      <c r="C12320" s="32" t="s">
        <v>13099</v>
      </c>
      <c r="D12320" s="33" t="s">
        <v>23</v>
      </c>
      <c r="E12320" s="243">
        <v>11.5532</v>
      </c>
      <c r="F12320" s="168">
        <f t="shared" si="218"/>
        <v>11.5532</v>
      </c>
    </row>
    <row r="12321" spans="1:6" s="45" customFormat="1" ht="14.25">
      <c r="A12321" s="31" t="s">
        <v>849</v>
      </c>
      <c r="B12321" s="21" t="s">
        <v>1878</v>
      </c>
      <c r="C12321" s="32" t="s">
        <v>13100</v>
      </c>
      <c r="D12321" s="33" t="s">
        <v>20</v>
      </c>
      <c r="E12321" s="243">
        <v>1912.1361999999999</v>
      </c>
      <c r="F12321" s="168">
        <f t="shared" si="218"/>
        <v>1912.1361999999999</v>
      </c>
    </row>
    <row r="12322" spans="1:6" s="45" customFormat="1" ht="14.25">
      <c r="A12322" s="31" t="s">
        <v>850</v>
      </c>
      <c r="B12322" s="21" t="s">
        <v>1878</v>
      </c>
      <c r="C12322" s="32" t="s">
        <v>13101</v>
      </c>
      <c r="D12322" s="33" t="s">
        <v>20</v>
      </c>
      <c r="E12322" s="243">
        <v>1604.1415</v>
      </c>
      <c r="F12322" s="168">
        <f t="shared" si="218"/>
        <v>1604.1415</v>
      </c>
    </row>
    <row r="12323" spans="1:6" s="45" customFormat="1" ht="14.25">
      <c r="A12323" s="31" t="s">
        <v>851</v>
      </c>
      <c r="B12323" s="21" t="s">
        <v>1878</v>
      </c>
      <c r="C12323" s="32" t="s">
        <v>13102</v>
      </c>
      <c r="D12323" s="33" t="s">
        <v>23</v>
      </c>
      <c r="E12323" s="243">
        <v>25.648599999999998</v>
      </c>
      <c r="F12323" s="168">
        <f t="shared" si="218"/>
        <v>25.648599999999998</v>
      </c>
    </row>
    <row r="12324" spans="1:6" s="45" customFormat="1" ht="14.25">
      <c r="A12324" s="31" t="s">
        <v>852</v>
      </c>
      <c r="B12324" s="21" t="s">
        <v>1878</v>
      </c>
      <c r="C12324" s="32" t="s">
        <v>13103</v>
      </c>
      <c r="D12324" s="33" t="s">
        <v>21</v>
      </c>
      <c r="E12324" s="243">
        <v>19.3019</v>
      </c>
      <c r="F12324" s="168">
        <f t="shared" si="218"/>
        <v>19.3019</v>
      </c>
    </row>
    <row r="12325" spans="1:6" s="45" customFormat="1" ht="14.25">
      <c r="A12325" s="31" t="s">
        <v>853</v>
      </c>
      <c r="B12325" s="21" t="s">
        <v>1878</v>
      </c>
      <c r="C12325" s="32" t="s">
        <v>13104</v>
      </c>
      <c r="D12325" s="33" t="s">
        <v>20</v>
      </c>
      <c r="E12325" s="243">
        <v>459.43380000000002</v>
      </c>
      <c r="F12325" s="168">
        <f t="shared" si="218"/>
        <v>459.43380000000002</v>
      </c>
    </row>
    <row r="12326" spans="1:6" s="45" customFormat="1" ht="14.25">
      <c r="A12326" s="31" t="s">
        <v>854</v>
      </c>
      <c r="B12326" s="21" t="s">
        <v>1878</v>
      </c>
      <c r="C12326" s="32" t="s">
        <v>13105</v>
      </c>
      <c r="D12326" s="33" t="s">
        <v>21</v>
      </c>
      <c r="E12326" s="243">
        <v>141.44999999999999</v>
      </c>
      <c r="F12326" s="168">
        <f t="shared" si="218"/>
        <v>141.44999999999999</v>
      </c>
    </row>
    <row r="12327" spans="1:6" s="45" customFormat="1" ht="14.25">
      <c r="A12327" s="31" t="s">
        <v>855</v>
      </c>
      <c r="B12327" s="21" t="s">
        <v>1878</v>
      </c>
      <c r="C12327" s="32" t="s">
        <v>13106</v>
      </c>
      <c r="D12327" s="33" t="s">
        <v>21</v>
      </c>
      <c r="E12327" s="243">
        <v>153.34909999999999</v>
      </c>
      <c r="F12327" s="168">
        <f t="shared" si="218"/>
        <v>153.34909999999999</v>
      </c>
    </row>
    <row r="12328" spans="1:6" s="45" customFormat="1" ht="14.25">
      <c r="A12328" s="31" t="s">
        <v>856</v>
      </c>
      <c r="B12328" s="21" t="s">
        <v>1878</v>
      </c>
      <c r="C12328" s="32" t="s">
        <v>13107</v>
      </c>
      <c r="D12328" s="33" t="s">
        <v>21</v>
      </c>
      <c r="E12328" s="243">
        <v>155.34389999999999</v>
      </c>
      <c r="F12328" s="168">
        <f t="shared" si="218"/>
        <v>155.34389999999999</v>
      </c>
    </row>
    <row r="12329" spans="1:6" s="45" customFormat="1" ht="14.25">
      <c r="A12329" s="31" t="s">
        <v>857</v>
      </c>
      <c r="B12329" s="21" t="s">
        <v>1878</v>
      </c>
      <c r="C12329" s="32" t="s">
        <v>13108</v>
      </c>
      <c r="D12329" s="33" t="s">
        <v>21</v>
      </c>
      <c r="E12329" s="243">
        <v>226.8219</v>
      </c>
      <c r="F12329" s="168">
        <f t="shared" si="218"/>
        <v>226.8219</v>
      </c>
    </row>
    <row r="12330" spans="1:6" s="45" customFormat="1" ht="14.25">
      <c r="A12330" s="31" t="s">
        <v>858</v>
      </c>
      <c r="B12330" s="21" t="s">
        <v>1878</v>
      </c>
      <c r="C12330" s="32" t="s">
        <v>13109</v>
      </c>
      <c r="D12330" s="33" t="s">
        <v>21</v>
      </c>
      <c r="E12330" s="243">
        <v>238.05</v>
      </c>
      <c r="F12330" s="168">
        <f t="shared" si="218"/>
        <v>238.05</v>
      </c>
    </row>
    <row r="12331" spans="1:6" s="45" customFormat="1" ht="14.25">
      <c r="A12331" s="31" t="s">
        <v>859</v>
      </c>
      <c r="B12331" s="21" t="s">
        <v>1878</v>
      </c>
      <c r="C12331" s="32" t="s">
        <v>13110</v>
      </c>
      <c r="D12331" s="33" t="s">
        <v>21</v>
      </c>
      <c r="E12331" s="243">
        <v>272.13869999999997</v>
      </c>
      <c r="F12331" s="168">
        <f t="shared" si="218"/>
        <v>272.13869999999997</v>
      </c>
    </row>
    <row r="12332" spans="1:6" s="45" customFormat="1" ht="14.25">
      <c r="A12332" s="31" t="s">
        <v>860</v>
      </c>
      <c r="B12332" s="21" t="s">
        <v>1878</v>
      </c>
      <c r="C12332" s="32" t="s">
        <v>13111</v>
      </c>
      <c r="D12332" s="33" t="s">
        <v>21</v>
      </c>
      <c r="E12332" s="243">
        <v>285.87419999999997</v>
      </c>
      <c r="F12332" s="168">
        <f t="shared" si="218"/>
        <v>285.87419999999997</v>
      </c>
    </row>
    <row r="12333" spans="1:6" s="45" customFormat="1" ht="14.25">
      <c r="A12333" s="31" t="s">
        <v>861</v>
      </c>
      <c r="B12333" s="21" t="s">
        <v>1878</v>
      </c>
      <c r="C12333" s="32" t="s">
        <v>13112</v>
      </c>
      <c r="D12333" s="33" t="s">
        <v>21</v>
      </c>
      <c r="E12333" s="243">
        <v>379.48610000000002</v>
      </c>
      <c r="F12333" s="168">
        <f t="shared" si="218"/>
        <v>379.48610000000002</v>
      </c>
    </row>
    <row r="12334" spans="1:6" s="45" customFormat="1" ht="14.25">
      <c r="A12334" s="31" t="s">
        <v>862</v>
      </c>
      <c r="B12334" s="21" t="s">
        <v>1878</v>
      </c>
      <c r="C12334" s="32" t="s">
        <v>13113</v>
      </c>
      <c r="D12334" s="33" t="s">
        <v>21</v>
      </c>
      <c r="E12334" s="243">
        <v>371.75080000000003</v>
      </c>
      <c r="F12334" s="168">
        <f t="shared" si="218"/>
        <v>371.75080000000003</v>
      </c>
    </row>
    <row r="12335" spans="1:6" s="45" customFormat="1" ht="14.25">
      <c r="A12335" s="31" t="s">
        <v>863</v>
      </c>
      <c r="B12335" s="21" t="s">
        <v>1878</v>
      </c>
      <c r="C12335" s="32" t="s">
        <v>13114</v>
      </c>
      <c r="D12335" s="33" t="s">
        <v>21</v>
      </c>
      <c r="E12335" s="243">
        <v>400.654</v>
      </c>
      <c r="F12335" s="168">
        <f t="shared" si="218"/>
        <v>400.654</v>
      </c>
    </row>
    <row r="12336" spans="1:6" s="45" customFormat="1" ht="14.25">
      <c r="A12336" s="31" t="s">
        <v>864</v>
      </c>
      <c r="B12336" s="21" t="s">
        <v>1878</v>
      </c>
      <c r="C12336" s="32" t="s">
        <v>13115</v>
      </c>
      <c r="D12336" s="33" t="s">
        <v>21</v>
      </c>
      <c r="E12336" s="243">
        <v>640</v>
      </c>
      <c r="F12336" s="168">
        <f t="shared" si="218"/>
        <v>640</v>
      </c>
    </row>
    <row r="12337" spans="1:6" s="45" customFormat="1" ht="14.25">
      <c r="A12337" s="31" t="s">
        <v>865</v>
      </c>
      <c r="B12337" s="21" t="s">
        <v>1878</v>
      </c>
      <c r="C12337" s="32" t="s">
        <v>13116</v>
      </c>
      <c r="D12337" s="33" t="s">
        <v>21</v>
      </c>
      <c r="E12337" s="243">
        <v>738.3</v>
      </c>
      <c r="F12337" s="168">
        <f t="shared" si="218"/>
        <v>738.3</v>
      </c>
    </row>
    <row r="12338" spans="1:6" s="45" customFormat="1" ht="14.25">
      <c r="A12338" s="31" t="s">
        <v>866</v>
      </c>
      <c r="B12338" s="21" t="s">
        <v>1878</v>
      </c>
      <c r="C12338" s="32" t="s">
        <v>13117</v>
      </c>
      <c r="D12338" s="33" t="s">
        <v>21</v>
      </c>
      <c r="E12338" s="243">
        <v>508.8125</v>
      </c>
      <c r="F12338" s="168">
        <f t="shared" si="218"/>
        <v>508.8125</v>
      </c>
    </row>
    <row r="12339" spans="1:6" s="45" customFormat="1" ht="14.25">
      <c r="A12339" s="31" t="s">
        <v>867</v>
      </c>
      <c r="B12339" s="21" t="s">
        <v>1878</v>
      </c>
      <c r="C12339" s="32" t="s">
        <v>13118</v>
      </c>
      <c r="D12339" s="33" t="s">
        <v>21</v>
      </c>
      <c r="E12339" s="243">
        <v>553.97400000000005</v>
      </c>
      <c r="F12339" s="168">
        <f t="shared" si="218"/>
        <v>553.97400000000005</v>
      </c>
    </row>
    <row r="12340" spans="1:6" s="45" customFormat="1" ht="14.25">
      <c r="A12340" s="31" t="s">
        <v>868</v>
      </c>
      <c r="B12340" s="21" t="s">
        <v>1878</v>
      </c>
      <c r="C12340" s="32" t="s">
        <v>13119</v>
      </c>
      <c r="D12340" s="33" t="s">
        <v>21</v>
      </c>
      <c r="E12340" s="243">
        <v>619.37429999999995</v>
      </c>
      <c r="F12340" s="168">
        <f t="shared" si="218"/>
        <v>619.37429999999995</v>
      </c>
    </row>
    <row r="12341" spans="1:6" s="45" customFormat="1" ht="14.25">
      <c r="A12341" s="31" t="s">
        <v>869</v>
      </c>
      <c r="B12341" s="21" t="s">
        <v>1878</v>
      </c>
      <c r="C12341" s="32" t="s">
        <v>13120</v>
      </c>
      <c r="D12341" s="33" t="s">
        <v>21</v>
      </c>
      <c r="E12341" s="243">
        <v>941.9</v>
      </c>
      <c r="F12341" s="168">
        <f t="shared" si="218"/>
        <v>941.9</v>
      </c>
    </row>
    <row r="12342" spans="1:6" s="45" customFormat="1" ht="14.25">
      <c r="A12342" s="31" t="s">
        <v>870</v>
      </c>
      <c r="B12342" s="21" t="s">
        <v>1878</v>
      </c>
      <c r="C12342" s="32" t="s">
        <v>13121</v>
      </c>
      <c r="D12342" s="33" t="s">
        <v>21</v>
      </c>
      <c r="E12342" s="243">
        <v>848.7</v>
      </c>
      <c r="F12342" s="168">
        <f t="shared" si="218"/>
        <v>848.7</v>
      </c>
    </row>
    <row r="12343" spans="1:6" s="45" customFormat="1" ht="14.25">
      <c r="A12343" s="31" t="s">
        <v>871</v>
      </c>
      <c r="B12343" s="21" t="s">
        <v>1878</v>
      </c>
      <c r="C12343" s="32" t="s">
        <v>13122</v>
      </c>
      <c r="D12343" s="33" t="s">
        <v>21</v>
      </c>
      <c r="E12343" s="243">
        <v>978.65</v>
      </c>
      <c r="F12343" s="168">
        <f t="shared" si="218"/>
        <v>978.65</v>
      </c>
    </row>
    <row r="12344" spans="1:6" s="45" customFormat="1" ht="14.25">
      <c r="A12344" s="31" t="s">
        <v>872</v>
      </c>
      <c r="B12344" s="21" t="s">
        <v>1878</v>
      </c>
      <c r="C12344" s="32" t="s">
        <v>13123</v>
      </c>
      <c r="D12344" s="33" t="s">
        <v>21</v>
      </c>
      <c r="E12344" s="243">
        <v>1272.25</v>
      </c>
      <c r="F12344" s="168">
        <f t="shared" si="218"/>
        <v>1272.25</v>
      </c>
    </row>
    <row r="12345" spans="1:6" s="45" customFormat="1" ht="14.25">
      <c r="A12345" s="31" t="s">
        <v>873</v>
      </c>
      <c r="B12345" s="21" t="s">
        <v>1878</v>
      </c>
      <c r="C12345" s="32" t="s">
        <v>13124</v>
      </c>
      <c r="D12345" s="33" t="s">
        <v>21</v>
      </c>
      <c r="E12345" s="243">
        <v>1427.3439000000001</v>
      </c>
      <c r="F12345" s="168">
        <f t="shared" si="218"/>
        <v>1427.3439000000001</v>
      </c>
    </row>
    <row r="12346" spans="1:6" s="45" customFormat="1" ht="14.25">
      <c r="A12346" s="31" t="s">
        <v>874</v>
      </c>
      <c r="B12346" s="21" t="s">
        <v>1878</v>
      </c>
      <c r="C12346" s="32" t="s">
        <v>13125</v>
      </c>
      <c r="D12346" s="33" t="s">
        <v>21</v>
      </c>
      <c r="E12346" s="243">
        <v>1230.5</v>
      </c>
      <c r="F12346" s="168">
        <f t="shared" si="218"/>
        <v>1230.5</v>
      </c>
    </row>
    <row r="12347" spans="1:6" s="45" customFormat="1" ht="14.25">
      <c r="A12347" s="31" t="s">
        <v>875</v>
      </c>
      <c r="B12347" s="21" t="s">
        <v>1878</v>
      </c>
      <c r="C12347" s="32" t="s">
        <v>13126</v>
      </c>
      <c r="D12347" s="33" t="s">
        <v>21</v>
      </c>
      <c r="E12347" s="243">
        <v>1414.5</v>
      </c>
      <c r="F12347" s="168">
        <f t="shared" si="218"/>
        <v>1414.5</v>
      </c>
    </row>
    <row r="12348" spans="1:6" s="45" customFormat="1" ht="14.25">
      <c r="A12348" s="31" t="s">
        <v>876</v>
      </c>
      <c r="B12348" s="21" t="s">
        <v>1878</v>
      </c>
      <c r="C12348" s="32" t="s">
        <v>13127</v>
      </c>
      <c r="D12348" s="33" t="s">
        <v>21</v>
      </c>
      <c r="E12348" s="243">
        <v>1626.7</v>
      </c>
      <c r="F12348" s="168">
        <f t="shared" si="218"/>
        <v>1626.7</v>
      </c>
    </row>
    <row r="12349" spans="1:6" s="45" customFormat="1" ht="14.25">
      <c r="A12349" s="31" t="s">
        <v>877</v>
      </c>
      <c r="B12349" s="21" t="s">
        <v>1878</v>
      </c>
      <c r="C12349" s="32" t="s">
        <v>13128</v>
      </c>
      <c r="D12349" s="33" t="s">
        <v>21</v>
      </c>
      <c r="E12349" s="243">
        <v>2121.75</v>
      </c>
      <c r="F12349" s="168">
        <f t="shared" si="218"/>
        <v>2121.75</v>
      </c>
    </row>
    <row r="12350" spans="1:6" s="45" customFormat="1" ht="14.25">
      <c r="A12350" s="31" t="s">
        <v>878</v>
      </c>
      <c r="B12350" s="21" t="s">
        <v>1878</v>
      </c>
      <c r="C12350" s="32" t="s">
        <v>13129</v>
      </c>
      <c r="D12350" s="33" t="s">
        <v>21</v>
      </c>
      <c r="E12350" s="243">
        <v>185.9879</v>
      </c>
      <c r="F12350" s="168">
        <f t="shared" si="218"/>
        <v>185.9879</v>
      </c>
    </row>
    <row r="12351" spans="1:6" s="45" customFormat="1" ht="14.25">
      <c r="A12351" s="31" t="s">
        <v>879</v>
      </c>
      <c r="B12351" s="21" t="s">
        <v>1878</v>
      </c>
      <c r="C12351" s="32" t="s">
        <v>13130</v>
      </c>
      <c r="D12351" s="33" t="s">
        <v>21</v>
      </c>
      <c r="E12351" s="243">
        <v>202.5643</v>
      </c>
      <c r="F12351" s="168">
        <f t="shared" si="218"/>
        <v>202.5643</v>
      </c>
    </row>
    <row r="12352" spans="1:6" s="45" customFormat="1" ht="14.25">
      <c r="A12352" s="31" t="s">
        <v>880</v>
      </c>
      <c r="B12352" s="21" t="s">
        <v>1878</v>
      </c>
      <c r="C12352" s="32" t="s">
        <v>13131</v>
      </c>
      <c r="D12352" s="33" t="s">
        <v>21</v>
      </c>
      <c r="E12352" s="243">
        <v>212.23580000000001</v>
      </c>
      <c r="F12352" s="168">
        <f t="shared" si="218"/>
        <v>212.23580000000001</v>
      </c>
    </row>
    <row r="12353" spans="1:6" s="45" customFormat="1" ht="14.25">
      <c r="A12353" s="31" t="s">
        <v>881</v>
      </c>
      <c r="B12353" s="21" t="s">
        <v>1878</v>
      </c>
      <c r="C12353" s="32" t="s">
        <v>13132</v>
      </c>
      <c r="D12353" s="33" t="s">
        <v>21</v>
      </c>
      <c r="E12353" s="243">
        <v>312.01319999999998</v>
      </c>
      <c r="F12353" s="168">
        <f t="shared" si="218"/>
        <v>312.01319999999998</v>
      </c>
    </row>
    <row r="12354" spans="1:6" s="45" customFormat="1" ht="14.25">
      <c r="A12354" s="31" t="s">
        <v>882</v>
      </c>
      <c r="B12354" s="21" t="s">
        <v>1878</v>
      </c>
      <c r="C12354" s="32" t="s">
        <v>13133</v>
      </c>
      <c r="D12354" s="33" t="s">
        <v>20</v>
      </c>
      <c r="E12354" s="243">
        <v>821.64729999999997</v>
      </c>
      <c r="F12354" s="168">
        <f t="shared" si="218"/>
        <v>821.64729999999997</v>
      </c>
    </row>
    <row r="12355" spans="1:6" s="45" customFormat="1" ht="14.25">
      <c r="A12355" s="31" t="s">
        <v>883</v>
      </c>
      <c r="B12355" s="21" t="s">
        <v>1878</v>
      </c>
      <c r="C12355" s="32" t="s">
        <v>13134</v>
      </c>
      <c r="D12355" s="33" t="s">
        <v>20</v>
      </c>
      <c r="E12355" s="243">
        <v>748.13210000000004</v>
      </c>
      <c r="F12355" s="168">
        <f t="shared" si="218"/>
        <v>748.13210000000004</v>
      </c>
    </row>
    <row r="12356" spans="1:6" s="45" customFormat="1" ht="14.25">
      <c r="A12356" s="31" t="s">
        <v>884</v>
      </c>
      <c r="B12356" s="21" t="s">
        <v>1878</v>
      </c>
      <c r="C12356" s="32" t="s">
        <v>13135</v>
      </c>
      <c r="D12356" s="33" t="s">
        <v>21</v>
      </c>
      <c r="E12356" s="243">
        <v>730.35860000000002</v>
      </c>
      <c r="F12356" s="168">
        <f t="shared" si="218"/>
        <v>730.35860000000002</v>
      </c>
    </row>
    <row r="12357" spans="1:6" s="45" customFormat="1" ht="14.25">
      <c r="A12357" s="31" t="s">
        <v>885</v>
      </c>
      <c r="B12357" s="21" t="s">
        <v>1878</v>
      </c>
      <c r="C12357" s="32" t="s">
        <v>13136</v>
      </c>
      <c r="D12357" s="33" t="s">
        <v>24</v>
      </c>
      <c r="E12357" s="243">
        <v>10030</v>
      </c>
      <c r="F12357" s="168">
        <f t="shared" si="218"/>
        <v>10030</v>
      </c>
    </row>
    <row r="12358" spans="1:6" s="45" customFormat="1" ht="14.25">
      <c r="A12358" s="31" t="s">
        <v>886</v>
      </c>
      <c r="B12358" s="21" t="s">
        <v>1878</v>
      </c>
      <c r="C12358" s="32" t="s">
        <v>13137</v>
      </c>
      <c r="D12358" s="33" t="s">
        <v>24</v>
      </c>
      <c r="E12358" s="243">
        <v>8525.5</v>
      </c>
      <c r="F12358" s="168">
        <f t="shared" si="218"/>
        <v>8525.5</v>
      </c>
    </row>
    <row r="12359" spans="1:6" s="45" customFormat="1" ht="14.25">
      <c r="A12359" s="31" t="s">
        <v>887</v>
      </c>
      <c r="B12359" s="21" t="s">
        <v>1878</v>
      </c>
      <c r="C12359" s="32" t="s">
        <v>13138</v>
      </c>
      <c r="D12359" s="33" t="s">
        <v>24</v>
      </c>
      <c r="E12359" s="243">
        <v>9528.5</v>
      </c>
      <c r="F12359" s="168">
        <f t="shared" si="218"/>
        <v>9528.5</v>
      </c>
    </row>
    <row r="12360" spans="1:6" s="45" customFormat="1" ht="14.25">
      <c r="A12360" s="31" t="s">
        <v>888</v>
      </c>
      <c r="B12360" s="21" t="s">
        <v>1878</v>
      </c>
      <c r="C12360" s="32" t="s">
        <v>13139</v>
      </c>
      <c r="D12360" s="33" t="s">
        <v>24</v>
      </c>
      <c r="E12360" s="243">
        <v>10030</v>
      </c>
      <c r="F12360" s="168">
        <f t="shared" si="218"/>
        <v>10030</v>
      </c>
    </row>
    <row r="12361" spans="1:6" s="45" customFormat="1" ht="14.25">
      <c r="A12361" s="31" t="s">
        <v>889</v>
      </c>
      <c r="B12361" s="21" t="s">
        <v>1878</v>
      </c>
      <c r="C12361" s="32" t="s">
        <v>9834</v>
      </c>
      <c r="D12361" s="33" t="s">
        <v>20</v>
      </c>
      <c r="E12361" s="243">
        <v>91651.276800000007</v>
      </c>
      <c r="F12361" s="168">
        <f t="shared" si="218"/>
        <v>91651.276800000007</v>
      </c>
    </row>
    <row r="12362" spans="1:6" s="45" customFormat="1" ht="14.25">
      <c r="A12362" s="31" t="s">
        <v>890</v>
      </c>
      <c r="B12362" s="21" t="s">
        <v>1878</v>
      </c>
      <c r="C12362" s="32" t="s">
        <v>13140</v>
      </c>
      <c r="D12362" s="33" t="s">
        <v>20</v>
      </c>
      <c r="E12362" s="243">
        <v>16.822800000000001</v>
      </c>
      <c r="F12362" s="168">
        <f t="shared" si="218"/>
        <v>16.822800000000001</v>
      </c>
    </row>
    <row r="12363" spans="1:6" s="45" customFormat="1" ht="14.25">
      <c r="A12363" s="31" t="s">
        <v>891</v>
      </c>
      <c r="B12363" s="21" t="s">
        <v>1878</v>
      </c>
      <c r="C12363" s="32" t="s">
        <v>13141</v>
      </c>
      <c r="D12363" s="33" t="s">
        <v>20</v>
      </c>
      <c r="E12363" s="243">
        <v>11.6128</v>
      </c>
      <c r="F12363" s="168">
        <f t="shared" si="218"/>
        <v>11.6128</v>
      </c>
    </row>
    <row r="12364" spans="1:6" s="45" customFormat="1" ht="14.25">
      <c r="A12364" s="31" t="s">
        <v>892</v>
      </c>
      <c r="B12364" s="21" t="s">
        <v>1878</v>
      </c>
      <c r="C12364" s="32" t="s">
        <v>13142</v>
      </c>
      <c r="D12364" s="33" t="s">
        <v>20</v>
      </c>
      <c r="E12364" s="243">
        <v>54.726999999999997</v>
      </c>
      <c r="F12364" s="168">
        <f t="shared" ref="F12364:F12427" si="219">E12364*$F$11535</f>
        <v>54.726999999999997</v>
      </c>
    </row>
    <row r="12365" spans="1:6" s="45" customFormat="1" ht="14.25">
      <c r="A12365" s="31" t="s">
        <v>893</v>
      </c>
      <c r="B12365" s="21" t="s">
        <v>1878</v>
      </c>
      <c r="C12365" s="32" t="s">
        <v>13143</v>
      </c>
      <c r="D12365" s="33" t="s">
        <v>20</v>
      </c>
      <c r="E12365" s="243">
        <v>56.533999999999999</v>
      </c>
      <c r="F12365" s="168">
        <f t="shared" si="219"/>
        <v>56.533999999999999</v>
      </c>
    </row>
    <row r="12366" spans="1:6" s="45" customFormat="1" ht="14.25">
      <c r="A12366" s="31" t="s">
        <v>894</v>
      </c>
      <c r="B12366" s="21" t="s">
        <v>1878</v>
      </c>
      <c r="C12366" s="32" t="s">
        <v>13144</v>
      </c>
      <c r="D12366" s="33" t="s">
        <v>20</v>
      </c>
      <c r="E12366" s="243">
        <v>59.703000000000003</v>
      </c>
      <c r="F12366" s="168">
        <f t="shared" si="219"/>
        <v>59.703000000000003</v>
      </c>
    </row>
    <row r="12367" spans="1:6" s="45" customFormat="1" ht="14.25">
      <c r="A12367" s="31" t="s">
        <v>895</v>
      </c>
      <c r="B12367" s="21" t="s">
        <v>1878</v>
      </c>
      <c r="C12367" s="32" t="s">
        <v>13145</v>
      </c>
      <c r="D12367" s="33" t="s">
        <v>20</v>
      </c>
      <c r="E12367" s="243">
        <v>156.345</v>
      </c>
      <c r="F12367" s="168">
        <f t="shared" si="219"/>
        <v>156.345</v>
      </c>
    </row>
    <row r="12368" spans="1:6" s="45" customFormat="1" ht="14.25">
      <c r="A12368" s="31" t="s">
        <v>896</v>
      </c>
      <c r="B12368" s="21" t="s">
        <v>1878</v>
      </c>
      <c r="C12368" s="32" t="s">
        <v>13146</v>
      </c>
      <c r="D12368" s="33" t="s">
        <v>20</v>
      </c>
      <c r="E12368" s="243">
        <v>13.9655</v>
      </c>
      <c r="F12368" s="168">
        <f t="shared" si="219"/>
        <v>13.9655</v>
      </c>
    </row>
    <row r="12369" spans="1:6" s="45" customFormat="1" ht="14.25">
      <c r="A12369" s="31" t="s">
        <v>897</v>
      </c>
      <c r="B12369" s="21" t="s">
        <v>1878</v>
      </c>
      <c r="C12369" s="32" t="s">
        <v>13147</v>
      </c>
      <c r="D12369" s="33" t="s">
        <v>20</v>
      </c>
      <c r="E12369" s="243">
        <v>90.1083</v>
      </c>
      <c r="F12369" s="168">
        <f t="shared" si="219"/>
        <v>90.1083</v>
      </c>
    </row>
    <row r="12370" spans="1:6" s="45" customFormat="1" ht="14.25">
      <c r="A12370" s="31" t="s">
        <v>898</v>
      </c>
      <c r="B12370" s="21" t="s">
        <v>1878</v>
      </c>
      <c r="C12370" s="32" t="s">
        <v>13148</v>
      </c>
      <c r="D12370" s="33" t="s">
        <v>20</v>
      </c>
      <c r="E12370" s="243">
        <v>121.9354</v>
      </c>
      <c r="F12370" s="168">
        <f t="shared" si="219"/>
        <v>121.9354</v>
      </c>
    </row>
    <row r="12371" spans="1:6" s="45" customFormat="1" ht="14.25">
      <c r="A12371" s="31" t="s">
        <v>899</v>
      </c>
      <c r="B12371" s="21" t="s">
        <v>1878</v>
      </c>
      <c r="C12371" s="32" t="s">
        <v>13149</v>
      </c>
      <c r="D12371" s="33" t="s">
        <v>20</v>
      </c>
      <c r="E12371" s="243">
        <v>129.95160000000001</v>
      </c>
      <c r="F12371" s="168">
        <f t="shared" si="219"/>
        <v>129.95160000000001</v>
      </c>
    </row>
    <row r="12372" spans="1:6" s="45" customFormat="1" ht="14.25">
      <c r="A12372" s="31" t="s">
        <v>900</v>
      </c>
      <c r="B12372" s="21" t="s">
        <v>1878</v>
      </c>
      <c r="C12372" s="32" t="s">
        <v>13150</v>
      </c>
      <c r="D12372" s="33" t="s">
        <v>20</v>
      </c>
      <c r="E12372" s="243">
        <v>70.680199999999999</v>
      </c>
      <c r="F12372" s="168">
        <f t="shared" si="219"/>
        <v>70.680199999999999</v>
      </c>
    </row>
    <row r="12373" spans="1:6" s="45" customFormat="1" ht="14.25">
      <c r="A12373" s="31" t="s">
        <v>901</v>
      </c>
      <c r="B12373" s="21" t="s">
        <v>1878</v>
      </c>
      <c r="C12373" s="32" t="s">
        <v>13151</v>
      </c>
      <c r="D12373" s="33" t="s">
        <v>20</v>
      </c>
      <c r="E12373" s="243">
        <v>147.2911</v>
      </c>
      <c r="F12373" s="168">
        <f t="shared" si="219"/>
        <v>147.2911</v>
      </c>
    </row>
    <row r="12374" spans="1:6" s="45" customFormat="1" ht="14.25">
      <c r="A12374" s="31" t="s">
        <v>902</v>
      </c>
      <c r="B12374" s="21" t="s">
        <v>1878</v>
      </c>
      <c r="C12374" s="32" t="s">
        <v>13152</v>
      </c>
      <c r="D12374" s="33" t="s">
        <v>20</v>
      </c>
      <c r="E12374" s="243">
        <v>149.06630000000001</v>
      </c>
      <c r="F12374" s="168">
        <f t="shared" si="219"/>
        <v>149.06630000000001</v>
      </c>
    </row>
    <row r="12375" spans="1:6" s="45" customFormat="1" ht="14.25">
      <c r="A12375" s="31" t="s">
        <v>903</v>
      </c>
      <c r="B12375" s="21" t="s">
        <v>1878</v>
      </c>
      <c r="C12375" s="32" t="s">
        <v>13153</v>
      </c>
      <c r="D12375" s="33" t="s">
        <v>20</v>
      </c>
      <c r="E12375" s="243">
        <v>62.157200000000003</v>
      </c>
      <c r="F12375" s="168">
        <f t="shared" si="219"/>
        <v>62.157200000000003</v>
      </c>
    </row>
    <row r="12376" spans="1:6" s="45" customFormat="1" ht="14.25">
      <c r="A12376" s="31" t="s">
        <v>904</v>
      </c>
      <c r="B12376" s="21" t="s">
        <v>1878</v>
      </c>
      <c r="C12376" s="32" t="s">
        <v>13154</v>
      </c>
      <c r="D12376" s="33" t="s">
        <v>20</v>
      </c>
      <c r="E12376" s="243">
        <v>127.3222</v>
      </c>
      <c r="F12376" s="168">
        <f t="shared" si="219"/>
        <v>127.3222</v>
      </c>
    </row>
    <row r="12377" spans="1:6" s="45" customFormat="1" ht="14.25">
      <c r="A12377" s="31" t="s">
        <v>905</v>
      </c>
      <c r="B12377" s="21" t="s">
        <v>1878</v>
      </c>
      <c r="C12377" s="32" t="s">
        <v>13155</v>
      </c>
      <c r="D12377" s="33" t="s">
        <v>56</v>
      </c>
      <c r="E12377" s="243">
        <v>712.95529999999997</v>
      </c>
      <c r="F12377" s="168">
        <f t="shared" si="219"/>
        <v>712.95529999999997</v>
      </c>
    </row>
    <row r="12378" spans="1:6" s="45" customFormat="1" ht="14.25">
      <c r="A12378" s="31" t="s">
        <v>906</v>
      </c>
      <c r="B12378" s="21" t="s">
        <v>1878</v>
      </c>
      <c r="C12378" s="32" t="s">
        <v>13156</v>
      </c>
      <c r="D12378" s="33" t="s">
        <v>56</v>
      </c>
      <c r="E12378" s="243">
        <v>750.98630000000003</v>
      </c>
      <c r="F12378" s="168">
        <f t="shared" si="219"/>
        <v>750.98630000000003</v>
      </c>
    </row>
    <row r="12379" spans="1:6" s="45" customFormat="1" ht="14.25">
      <c r="A12379" s="31" t="s">
        <v>907</v>
      </c>
      <c r="B12379" s="21" t="s">
        <v>1878</v>
      </c>
      <c r="C12379" s="32" t="s">
        <v>13157</v>
      </c>
      <c r="D12379" s="33" t="s">
        <v>56</v>
      </c>
      <c r="E12379" s="243">
        <v>961.01170000000002</v>
      </c>
      <c r="F12379" s="168">
        <f t="shared" si="219"/>
        <v>961.01170000000002</v>
      </c>
    </row>
    <row r="12380" spans="1:6" s="45" customFormat="1" ht="14.25">
      <c r="A12380" s="31" t="s">
        <v>908</v>
      </c>
      <c r="B12380" s="21" t="s">
        <v>1878</v>
      </c>
      <c r="C12380" s="32" t="s">
        <v>13158</v>
      </c>
      <c r="D12380" s="33" t="s">
        <v>20</v>
      </c>
      <c r="E12380" s="243">
        <v>48.4726</v>
      </c>
      <c r="F12380" s="168">
        <f t="shared" si="219"/>
        <v>48.4726</v>
      </c>
    </row>
    <row r="12381" spans="1:6" s="45" customFormat="1" ht="14.25">
      <c r="A12381" s="31" t="s">
        <v>909</v>
      </c>
      <c r="B12381" s="21" t="s">
        <v>1878</v>
      </c>
      <c r="C12381" s="32" t="s">
        <v>13159</v>
      </c>
      <c r="D12381" s="33" t="s">
        <v>56</v>
      </c>
      <c r="E12381" s="243">
        <v>910.15940000000001</v>
      </c>
      <c r="F12381" s="168">
        <f t="shared" si="219"/>
        <v>910.15940000000001</v>
      </c>
    </row>
    <row r="12382" spans="1:6" s="45" customFormat="1" ht="14.25">
      <c r="A12382" s="31" t="s">
        <v>910</v>
      </c>
      <c r="B12382" s="21" t="s">
        <v>1878</v>
      </c>
      <c r="C12382" s="32" t="s">
        <v>13160</v>
      </c>
      <c r="D12382" s="33" t="s">
        <v>20</v>
      </c>
      <c r="E12382" s="243">
        <v>316358.54210000002</v>
      </c>
      <c r="F12382" s="168">
        <f t="shared" si="219"/>
        <v>316358.54210000002</v>
      </c>
    </row>
    <row r="12383" spans="1:6" s="45" customFormat="1" ht="14.25">
      <c r="A12383" s="31" t="s">
        <v>911</v>
      </c>
      <c r="B12383" s="21" t="s">
        <v>1878</v>
      </c>
      <c r="C12383" s="32" t="s">
        <v>13161</v>
      </c>
      <c r="D12383" s="33" t="s">
        <v>20</v>
      </c>
      <c r="E12383" s="243">
        <v>347646.19469999999</v>
      </c>
      <c r="F12383" s="168">
        <f t="shared" si="219"/>
        <v>347646.19469999999</v>
      </c>
    </row>
    <row r="12384" spans="1:6" s="45" customFormat="1" ht="14.25">
      <c r="A12384" s="31" t="s">
        <v>912</v>
      </c>
      <c r="B12384" s="21" t="s">
        <v>1878</v>
      </c>
      <c r="C12384" s="32" t="s">
        <v>13162</v>
      </c>
      <c r="D12384" s="33" t="s">
        <v>20</v>
      </c>
      <c r="E12384" s="243">
        <v>382062.93670000002</v>
      </c>
      <c r="F12384" s="168">
        <f t="shared" si="219"/>
        <v>382062.93670000002</v>
      </c>
    </row>
    <row r="12385" spans="1:6" s="45" customFormat="1" ht="14.25">
      <c r="A12385" s="31" t="s">
        <v>913</v>
      </c>
      <c r="B12385" s="21" t="s">
        <v>1878</v>
      </c>
      <c r="C12385" s="32" t="s">
        <v>13163</v>
      </c>
      <c r="D12385" s="33" t="s">
        <v>20</v>
      </c>
      <c r="E12385" s="243">
        <v>419920.98180000001</v>
      </c>
      <c r="F12385" s="168">
        <f t="shared" si="219"/>
        <v>419920.98180000001</v>
      </c>
    </row>
    <row r="12386" spans="1:6" s="45" customFormat="1" ht="14.25">
      <c r="A12386" s="31" t="s">
        <v>914</v>
      </c>
      <c r="B12386" s="21" t="s">
        <v>1878</v>
      </c>
      <c r="C12386" s="32" t="s">
        <v>13164</v>
      </c>
      <c r="D12386" s="33" t="s">
        <v>20</v>
      </c>
      <c r="E12386" s="243">
        <v>399711.37170000002</v>
      </c>
      <c r="F12386" s="168">
        <f t="shared" si="219"/>
        <v>399711.37170000002</v>
      </c>
    </row>
    <row r="12387" spans="1:6" s="45" customFormat="1" ht="14.25">
      <c r="A12387" s="31" t="s">
        <v>915</v>
      </c>
      <c r="B12387" s="21" t="s">
        <v>1878</v>
      </c>
      <c r="C12387" s="32" t="s">
        <v>13165</v>
      </c>
      <c r="D12387" s="33" t="s">
        <v>20</v>
      </c>
      <c r="E12387" s="243">
        <v>439334.30670000002</v>
      </c>
      <c r="F12387" s="168">
        <f t="shared" si="219"/>
        <v>439334.30670000002</v>
      </c>
    </row>
    <row r="12388" spans="1:6" s="45" customFormat="1" ht="14.25">
      <c r="A12388" s="31" t="s">
        <v>916</v>
      </c>
      <c r="B12388" s="21" t="s">
        <v>1878</v>
      </c>
      <c r="C12388" s="32" t="s">
        <v>13166</v>
      </c>
      <c r="D12388" s="33" t="s">
        <v>20</v>
      </c>
      <c r="E12388" s="243">
        <v>482919.6741</v>
      </c>
      <c r="F12388" s="168">
        <f t="shared" si="219"/>
        <v>482919.6741</v>
      </c>
    </row>
    <row r="12389" spans="1:6" s="45" customFormat="1" ht="14.25">
      <c r="A12389" s="31" t="s">
        <v>917</v>
      </c>
      <c r="B12389" s="21" t="s">
        <v>1878</v>
      </c>
      <c r="C12389" s="32" t="s">
        <v>13167</v>
      </c>
      <c r="D12389" s="33" t="s">
        <v>20</v>
      </c>
      <c r="E12389" s="243">
        <v>530863.53249999997</v>
      </c>
      <c r="F12389" s="168">
        <f t="shared" si="219"/>
        <v>530863.53249999997</v>
      </c>
    </row>
    <row r="12390" spans="1:6" s="45" customFormat="1" ht="14.25">
      <c r="A12390" s="31" t="s">
        <v>918</v>
      </c>
      <c r="B12390" s="21" t="s">
        <v>1878</v>
      </c>
      <c r="C12390" s="32" t="s">
        <v>13168</v>
      </c>
      <c r="D12390" s="33" t="s">
        <v>20</v>
      </c>
      <c r="E12390" s="243">
        <v>638080.56779999996</v>
      </c>
      <c r="F12390" s="168">
        <f t="shared" si="219"/>
        <v>638080.56779999996</v>
      </c>
    </row>
    <row r="12391" spans="1:6" s="45" customFormat="1" ht="14.25">
      <c r="A12391" s="31" t="s">
        <v>919</v>
      </c>
      <c r="B12391" s="21" t="s">
        <v>1878</v>
      </c>
      <c r="C12391" s="32" t="s">
        <v>13169</v>
      </c>
      <c r="D12391" s="33" t="s">
        <v>20</v>
      </c>
      <c r="E12391" s="243">
        <v>523461.41759999999</v>
      </c>
      <c r="F12391" s="168">
        <f t="shared" si="219"/>
        <v>523461.41759999999</v>
      </c>
    </row>
    <row r="12392" spans="1:6" s="45" customFormat="1" ht="14.25">
      <c r="A12392" s="31" t="s">
        <v>920</v>
      </c>
      <c r="B12392" s="21" t="s">
        <v>1878</v>
      </c>
      <c r="C12392" s="32" t="s">
        <v>13170</v>
      </c>
      <c r="D12392" s="33" t="s">
        <v>20</v>
      </c>
      <c r="E12392" s="243">
        <v>577200.20570000005</v>
      </c>
      <c r="F12392" s="168">
        <f t="shared" si="219"/>
        <v>577200.20570000005</v>
      </c>
    </row>
    <row r="12393" spans="1:6" s="45" customFormat="1" ht="14.25">
      <c r="A12393" s="31" t="s">
        <v>921</v>
      </c>
      <c r="B12393" s="21" t="s">
        <v>1878</v>
      </c>
      <c r="C12393" s="32" t="s">
        <v>13171</v>
      </c>
      <c r="D12393" s="33" t="s">
        <v>20</v>
      </c>
      <c r="E12393" s="243">
        <v>634397.92370000004</v>
      </c>
      <c r="F12393" s="168">
        <f t="shared" si="219"/>
        <v>634397.92370000004</v>
      </c>
    </row>
    <row r="12394" spans="1:6" s="45" customFormat="1" ht="14.25">
      <c r="A12394" s="31" t="s">
        <v>922</v>
      </c>
      <c r="B12394" s="21" t="s">
        <v>1878</v>
      </c>
      <c r="C12394" s="32" t="s">
        <v>13172</v>
      </c>
      <c r="D12394" s="33" t="s">
        <v>20</v>
      </c>
      <c r="E12394" s="243">
        <v>462304.27899999998</v>
      </c>
      <c r="F12394" s="168">
        <f t="shared" si="219"/>
        <v>462304.27899999998</v>
      </c>
    </row>
    <row r="12395" spans="1:6" s="45" customFormat="1" ht="14.25">
      <c r="A12395" s="31" t="s">
        <v>923</v>
      </c>
      <c r="B12395" s="21" t="s">
        <v>1878</v>
      </c>
      <c r="C12395" s="32" t="s">
        <v>13173</v>
      </c>
      <c r="D12395" s="33" t="s">
        <v>20</v>
      </c>
      <c r="E12395" s="243">
        <v>760233.18030000001</v>
      </c>
      <c r="F12395" s="168">
        <f t="shared" si="219"/>
        <v>760233.18030000001</v>
      </c>
    </row>
    <row r="12396" spans="1:6" s="45" customFormat="1" ht="14.25">
      <c r="A12396" s="31" t="s">
        <v>924</v>
      </c>
      <c r="B12396" s="21" t="s">
        <v>1878</v>
      </c>
      <c r="C12396" s="32" t="s">
        <v>13174</v>
      </c>
      <c r="D12396" s="33" t="s">
        <v>20</v>
      </c>
      <c r="E12396" s="243">
        <v>363220.53659999999</v>
      </c>
      <c r="F12396" s="168">
        <f t="shared" si="219"/>
        <v>363220.53659999999</v>
      </c>
    </row>
    <row r="12397" spans="1:6" s="45" customFormat="1" ht="14.25">
      <c r="A12397" s="31" t="s">
        <v>925</v>
      </c>
      <c r="B12397" s="21" t="s">
        <v>1878</v>
      </c>
      <c r="C12397" s="32" t="s">
        <v>13175</v>
      </c>
      <c r="D12397" s="33" t="s">
        <v>20</v>
      </c>
      <c r="E12397" s="243">
        <v>399194.41190000001</v>
      </c>
      <c r="F12397" s="168">
        <f t="shared" si="219"/>
        <v>399194.41190000001</v>
      </c>
    </row>
    <row r="12398" spans="1:6" s="45" customFormat="1" ht="14.25">
      <c r="A12398" s="31" t="s">
        <v>926</v>
      </c>
      <c r="B12398" s="21" t="s">
        <v>1878</v>
      </c>
      <c r="C12398" s="32" t="s">
        <v>13176</v>
      </c>
      <c r="D12398" s="33" t="s">
        <v>20</v>
      </c>
      <c r="E12398" s="243">
        <v>438765.9289</v>
      </c>
      <c r="F12398" s="168">
        <f t="shared" si="219"/>
        <v>438765.9289</v>
      </c>
    </row>
    <row r="12399" spans="1:6" s="45" customFormat="1" ht="14.25">
      <c r="A12399" s="31" t="s">
        <v>927</v>
      </c>
      <c r="B12399" s="21" t="s">
        <v>1878</v>
      </c>
      <c r="C12399" s="32" t="s">
        <v>13177</v>
      </c>
      <c r="D12399" s="33" t="s">
        <v>20</v>
      </c>
      <c r="E12399" s="243">
        <v>482294.3199</v>
      </c>
      <c r="F12399" s="168">
        <f t="shared" si="219"/>
        <v>482294.3199</v>
      </c>
    </row>
    <row r="12400" spans="1:6" s="45" customFormat="1" ht="14.25">
      <c r="A12400" s="31" t="s">
        <v>928</v>
      </c>
      <c r="B12400" s="21" t="s">
        <v>1878</v>
      </c>
      <c r="C12400" s="32" t="s">
        <v>13178</v>
      </c>
      <c r="D12400" s="33" t="s">
        <v>20</v>
      </c>
      <c r="E12400" s="243">
        <v>459104.77860000002</v>
      </c>
      <c r="F12400" s="168">
        <f t="shared" si="219"/>
        <v>459104.77860000002</v>
      </c>
    </row>
    <row r="12401" spans="1:6" s="45" customFormat="1" ht="14.25">
      <c r="A12401" s="31" t="s">
        <v>929</v>
      </c>
      <c r="B12401" s="21" t="s">
        <v>1878</v>
      </c>
      <c r="C12401" s="32" t="s">
        <v>13179</v>
      </c>
      <c r="D12401" s="33" t="s">
        <v>20</v>
      </c>
      <c r="E12401" s="243">
        <v>504702.86259999999</v>
      </c>
      <c r="F12401" s="168">
        <f t="shared" si="219"/>
        <v>504702.86259999999</v>
      </c>
    </row>
    <row r="12402" spans="1:6" s="45" customFormat="1" ht="14.25">
      <c r="A12402" s="31" t="s">
        <v>930</v>
      </c>
      <c r="B12402" s="21" t="s">
        <v>1878</v>
      </c>
      <c r="C12402" s="32" t="s">
        <v>13180</v>
      </c>
      <c r="D12402" s="33" t="s">
        <v>20</v>
      </c>
      <c r="E12402" s="243">
        <v>554825.03929999995</v>
      </c>
      <c r="F12402" s="168">
        <f t="shared" si="219"/>
        <v>554825.03929999995</v>
      </c>
    </row>
    <row r="12403" spans="1:6" s="45" customFormat="1" ht="14.25">
      <c r="A12403" s="31" t="s">
        <v>931</v>
      </c>
      <c r="B12403" s="21" t="s">
        <v>1878</v>
      </c>
      <c r="C12403" s="32" t="s">
        <v>13181</v>
      </c>
      <c r="D12403" s="33" t="s">
        <v>20</v>
      </c>
      <c r="E12403" s="243">
        <v>611699.86510000005</v>
      </c>
      <c r="F12403" s="168">
        <f t="shared" si="219"/>
        <v>611699.86510000005</v>
      </c>
    </row>
    <row r="12404" spans="1:6" s="45" customFormat="1" ht="14.25">
      <c r="A12404" s="31" t="s">
        <v>932</v>
      </c>
      <c r="B12404" s="21" t="s">
        <v>1878</v>
      </c>
      <c r="C12404" s="32" t="s">
        <v>13182</v>
      </c>
      <c r="D12404" s="33" t="s">
        <v>20</v>
      </c>
      <c r="E12404" s="243">
        <v>732995.51029999997</v>
      </c>
      <c r="F12404" s="168">
        <f t="shared" si="219"/>
        <v>732995.51029999997</v>
      </c>
    </row>
    <row r="12405" spans="1:6" s="45" customFormat="1" ht="14.25">
      <c r="A12405" s="31" t="s">
        <v>933</v>
      </c>
      <c r="B12405" s="21" t="s">
        <v>1878</v>
      </c>
      <c r="C12405" s="32" t="s">
        <v>13183</v>
      </c>
      <c r="D12405" s="33" t="s">
        <v>20</v>
      </c>
      <c r="E12405" s="243">
        <v>603203.84279999998</v>
      </c>
      <c r="F12405" s="168">
        <f t="shared" si="219"/>
        <v>603203.84279999998</v>
      </c>
    </row>
    <row r="12406" spans="1:6" s="45" customFormat="1" ht="14.25">
      <c r="A12406" s="31" t="s">
        <v>934</v>
      </c>
      <c r="B12406" s="21" t="s">
        <v>1878</v>
      </c>
      <c r="C12406" s="32" t="s">
        <v>13184</v>
      </c>
      <c r="D12406" s="33" t="s">
        <v>20</v>
      </c>
      <c r="E12406" s="243">
        <v>663002.10979999998</v>
      </c>
      <c r="F12406" s="168">
        <f t="shared" si="219"/>
        <v>663002.10979999998</v>
      </c>
    </row>
    <row r="12407" spans="1:6" s="45" customFormat="1" ht="14.25">
      <c r="A12407" s="31" t="s">
        <v>935</v>
      </c>
      <c r="B12407" s="21" t="s">
        <v>1878</v>
      </c>
      <c r="C12407" s="32" t="s">
        <v>13185</v>
      </c>
      <c r="D12407" s="33" t="s">
        <v>20</v>
      </c>
      <c r="E12407" s="243">
        <v>728780.15630000003</v>
      </c>
      <c r="F12407" s="168">
        <f t="shared" si="219"/>
        <v>728780.15630000003</v>
      </c>
    </row>
    <row r="12408" spans="1:6" s="45" customFormat="1" ht="14.25">
      <c r="A12408" s="31" t="s">
        <v>936</v>
      </c>
      <c r="B12408" s="21" t="s">
        <v>1878</v>
      </c>
      <c r="C12408" s="32" t="s">
        <v>13186</v>
      </c>
      <c r="D12408" s="33" t="s">
        <v>20</v>
      </c>
      <c r="E12408" s="243">
        <v>531099.08259999997</v>
      </c>
      <c r="F12408" s="168">
        <f t="shared" si="219"/>
        <v>531099.08259999997</v>
      </c>
    </row>
    <row r="12409" spans="1:6" s="45" customFormat="1" ht="14.25">
      <c r="A12409" s="31" t="s">
        <v>937</v>
      </c>
      <c r="B12409" s="21" t="s">
        <v>1878</v>
      </c>
      <c r="C12409" s="32" t="s">
        <v>13187</v>
      </c>
      <c r="D12409" s="33" t="s">
        <v>20</v>
      </c>
      <c r="E12409" s="243">
        <v>879418.26370000001</v>
      </c>
      <c r="F12409" s="168">
        <f t="shared" si="219"/>
        <v>879418.26370000001</v>
      </c>
    </row>
    <row r="12410" spans="1:6" s="45" customFormat="1" ht="14.25">
      <c r="A12410" s="31" t="s">
        <v>938</v>
      </c>
      <c r="B12410" s="21" t="s">
        <v>1878</v>
      </c>
      <c r="C12410" s="32" t="s">
        <v>13188</v>
      </c>
      <c r="D12410" s="33" t="s">
        <v>20</v>
      </c>
      <c r="E12410" s="243">
        <v>435036.26750000002</v>
      </c>
      <c r="F12410" s="168">
        <f t="shared" si="219"/>
        <v>435036.26750000002</v>
      </c>
    </row>
    <row r="12411" spans="1:6" s="45" customFormat="1" ht="14.25">
      <c r="A12411" s="31" t="s">
        <v>939</v>
      </c>
      <c r="B12411" s="21" t="s">
        <v>1878</v>
      </c>
      <c r="C12411" s="32" t="s">
        <v>13189</v>
      </c>
      <c r="D12411" s="33" t="s">
        <v>20</v>
      </c>
      <c r="E12411" s="243">
        <v>478191.76189999998</v>
      </c>
      <c r="F12411" s="168">
        <f t="shared" si="219"/>
        <v>478191.76189999998</v>
      </c>
    </row>
    <row r="12412" spans="1:6" s="45" customFormat="1" ht="14.25">
      <c r="A12412" s="31" t="s">
        <v>940</v>
      </c>
      <c r="B12412" s="21" t="s">
        <v>1878</v>
      </c>
      <c r="C12412" s="32" t="s">
        <v>13190</v>
      </c>
      <c r="D12412" s="33" t="s">
        <v>20</v>
      </c>
      <c r="E12412" s="243">
        <v>525662.89760000003</v>
      </c>
      <c r="F12412" s="168">
        <f t="shared" si="219"/>
        <v>525662.89760000003</v>
      </c>
    </row>
    <row r="12413" spans="1:6" s="45" customFormat="1" ht="14.25">
      <c r="A12413" s="31" t="s">
        <v>941</v>
      </c>
      <c r="B12413" s="21" t="s">
        <v>1878</v>
      </c>
      <c r="C12413" s="32" t="s">
        <v>13191</v>
      </c>
      <c r="D12413" s="33" t="s">
        <v>20</v>
      </c>
      <c r="E12413" s="243">
        <v>579621.48659999995</v>
      </c>
      <c r="F12413" s="168">
        <f t="shared" si="219"/>
        <v>579621.48659999995</v>
      </c>
    </row>
    <row r="12414" spans="1:6" s="45" customFormat="1" ht="14.25">
      <c r="A12414" s="31" t="s">
        <v>942</v>
      </c>
      <c r="B12414" s="21" t="s">
        <v>1878</v>
      </c>
      <c r="C12414" s="32" t="s">
        <v>13192</v>
      </c>
      <c r="D12414" s="33" t="s">
        <v>20</v>
      </c>
      <c r="E12414" s="243">
        <v>550320.63199999998</v>
      </c>
      <c r="F12414" s="168">
        <f t="shared" si="219"/>
        <v>550320.63199999998</v>
      </c>
    </row>
    <row r="12415" spans="1:6" s="45" customFormat="1" ht="14.25">
      <c r="A12415" s="31" t="s">
        <v>943</v>
      </c>
      <c r="B12415" s="21" t="s">
        <v>1878</v>
      </c>
      <c r="C12415" s="32" t="s">
        <v>13193</v>
      </c>
      <c r="D12415" s="33" t="s">
        <v>20</v>
      </c>
      <c r="E12415" s="243">
        <v>606744.97199999995</v>
      </c>
      <c r="F12415" s="168">
        <f t="shared" si="219"/>
        <v>606744.97199999995</v>
      </c>
    </row>
    <row r="12416" spans="1:6" s="45" customFormat="1" ht="14.25">
      <c r="A12416" s="31" t="s">
        <v>944</v>
      </c>
      <c r="B12416" s="21" t="s">
        <v>1878</v>
      </c>
      <c r="C12416" s="32" t="s">
        <v>13194</v>
      </c>
      <c r="D12416" s="33" t="s">
        <v>20</v>
      </c>
      <c r="E12416" s="243">
        <v>666897.3737</v>
      </c>
      <c r="F12416" s="168">
        <f t="shared" si="219"/>
        <v>666897.3737</v>
      </c>
    </row>
    <row r="12417" spans="1:6" s="45" customFormat="1" ht="14.25">
      <c r="A12417" s="31" t="s">
        <v>945</v>
      </c>
      <c r="B12417" s="21" t="s">
        <v>1878</v>
      </c>
      <c r="C12417" s="32" t="s">
        <v>13195</v>
      </c>
      <c r="D12417" s="33" t="s">
        <v>20</v>
      </c>
      <c r="E12417" s="243">
        <v>733064.9939</v>
      </c>
      <c r="F12417" s="168">
        <f t="shared" si="219"/>
        <v>733064.9939</v>
      </c>
    </row>
    <row r="12418" spans="1:6" s="45" customFormat="1" ht="14.25">
      <c r="A12418" s="31" t="s">
        <v>946</v>
      </c>
      <c r="B12418" s="21" t="s">
        <v>1878</v>
      </c>
      <c r="C12418" s="32" t="s">
        <v>13196</v>
      </c>
      <c r="D12418" s="33" t="s">
        <v>20</v>
      </c>
      <c r="E12418" s="243">
        <v>884560.06850000005</v>
      </c>
      <c r="F12418" s="168">
        <f t="shared" si="219"/>
        <v>884560.06850000005</v>
      </c>
    </row>
    <row r="12419" spans="1:6" s="45" customFormat="1" ht="14.25">
      <c r="A12419" s="31" t="s">
        <v>947</v>
      </c>
      <c r="B12419" s="21" t="s">
        <v>1878</v>
      </c>
      <c r="C12419" s="32" t="s">
        <v>13197</v>
      </c>
      <c r="D12419" s="33" t="s">
        <v>20</v>
      </c>
      <c r="E12419" s="243">
        <v>722838.59180000005</v>
      </c>
      <c r="F12419" s="168">
        <f t="shared" si="219"/>
        <v>722838.59180000005</v>
      </c>
    </row>
    <row r="12420" spans="1:6" s="45" customFormat="1" ht="14.25">
      <c r="A12420" s="31" t="s">
        <v>948</v>
      </c>
      <c r="B12420" s="21" t="s">
        <v>1878</v>
      </c>
      <c r="C12420" s="32" t="s">
        <v>13198</v>
      </c>
      <c r="D12420" s="33" t="s">
        <v>20</v>
      </c>
      <c r="E12420" s="243">
        <v>794600.35649999999</v>
      </c>
      <c r="F12420" s="168">
        <f t="shared" si="219"/>
        <v>794600.35649999999</v>
      </c>
    </row>
    <row r="12421" spans="1:6" s="45" customFormat="1" ht="14.25">
      <c r="A12421" s="31" t="s">
        <v>949</v>
      </c>
      <c r="B12421" s="21" t="s">
        <v>1878</v>
      </c>
      <c r="C12421" s="32" t="s">
        <v>13199</v>
      </c>
      <c r="D12421" s="33" t="s">
        <v>20</v>
      </c>
      <c r="E12421" s="243">
        <v>879464.58629999997</v>
      </c>
      <c r="F12421" s="168">
        <f t="shared" si="219"/>
        <v>879464.58629999997</v>
      </c>
    </row>
    <row r="12422" spans="1:6" s="45" customFormat="1" ht="14.25">
      <c r="A12422" s="31" t="s">
        <v>950</v>
      </c>
      <c r="B12422" s="21" t="s">
        <v>1878</v>
      </c>
      <c r="C12422" s="32" t="s">
        <v>13200</v>
      </c>
      <c r="D12422" s="33" t="s">
        <v>21</v>
      </c>
      <c r="E12422" s="243">
        <v>353.68310000000002</v>
      </c>
      <c r="F12422" s="168">
        <f t="shared" si="219"/>
        <v>353.68310000000002</v>
      </c>
    </row>
    <row r="12423" spans="1:6" s="45" customFormat="1" ht="14.25">
      <c r="A12423" s="31" t="s">
        <v>951</v>
      </c>
      <c r="B12423" s="21" t="s">
        <v>1878</v>
      </c>
      <c r="C12423" s="32" t="s">
        <v>13201</v>
      </c>
      <c r="D12423" s="33" t="s">
        <v>20</v>
      </c>
      <c r="E12423" s="243">
        <v>1053127.8942</v>
      </c>
      <c r="F12423" s="168">
        <f t="shared" si="219"/>
        <v>1053127.8942</v>
      </c>
    </row>
    <row r="12424" spans="1:6" s="45" customFormat="1" ht="14.25">
      <c r="A12424" s="31" t="s">
        <v>952</v>
      </c>
      <c r="B12424" s="21" t="s">
        <v>1878</v>
      </c>
      <c r="C12424" s="32" t="s">
        <v>13202</v>
      </c>
      <c r="D12424" s="33" t="s">
        <v>20</v>
      </c>
      <c r="E12424" s="243">
        <v>433.28120000000001</v>
      </c>
      <c r="F12424" s="168">
        <f t="shared" si="219"/>
        <v>433.28120000000001</v>
      </c>
    </row>
    <row r="12425" spans="1:6" s="45" customFormat="1" ht="14.25">
      <c r="A12425" s="31" t="s">
        <v>953</v>
      </c>
      <c r="B12425" s="21" t="s">
        <v>1878</v>
      </c>
      <c r="C12425" s="32" t="s">
        <v>13203</v>
      </c>
      <c r="D12425" s="33" t="s">
        <v>20</v>
      </c>
      <c r="E12425" s="243">
        <v>248.28110000000001</v>
      </c>
      <c r="F12425" s="168">
        <f t="shared" si="219"/>
        <v>248.28110000000001</v>
      </c>
    </row>
    <row r="12426" spans="1:6" s="45" customFormat="1" ht="14.25">
      <c r="A12426" s="31" t="s">
        <v>954</v>
      </c>
      <c r="B12426" s="21" t="s">
        <v>1878</v>
      </c>
      <c r="C12426" s="32" t="s">
        <v>13204</v>
      </c>
      <c r="D12426" s="33" t="s">
        <v>21</v>
      </c>
      <c r="E12426" s="243">
        <v>706.74180000000001</v>
      </c>
      <c r="F12426" s="168">
        <f t="shared" si="219"/>
        <v>706.74180000000001</v>
      </c>
    </row>
    <row r="12427" spans="1:6" s="45" customFormat="1" ht="14.25">
      <c r="A12427" s="31" t="s">
        <v>955</v>
      </c>
      <c r="B12427" s="21" t="s">
        <v>1878</v>
      </c>
      <c r="C12427" s="32" t="s">
        <v>13205</v>
      </c>
      <c r="D12427" s="33" t="s">
        <v>21</v>
      </c>
      <c r="E12427" s="243">
        <v>593.48310000000004</v>
      </c>
      <c r="F12427" s="168">
        <f t="shared" si="219"/>
        <v>593.48310000000004</v>
      </c>
    </row>
    <row r="12428" spans="1:6" s="45" customFormat="1" ht="14.25">
      <c r="A12428" s="31" t="s">
        <v>956</v>
      </c>
      <c r="B12428" s="21" t="s">
        <v>1878</v>
      </c>
      <c r="C12428" s="32" t="s">
        <v>13206</v>
      </c>
      <c r="D12428" s="33" t="s">
        <v>20</v>
      </c>
      <c r="E12428" s="243">
        <v>508186.55119999999</v>
      </c>
      <c r="F12428" s="168">
        <f t="shared" ref="F12428:F12491" si="220">E12428*$F$11535</f>
        <v>508186.55119999999</v>
      </c>
    </row>
    <row r="12429" spans="1:6" s="45" customFormat="1" ht="14.25">
      <c r="A12429" s="31" t="s">
        <v>957</v>
      </c>
      <c r="B12429" s="21" t="s">
        <v>1878</v>
      </c>
      <c r="C12429" s="32" t="s">
        <v>13207</v>
      </c>
      <c r="D12429" s="33" t="s">
        <v>20</v>
      </c>
      <c r="E12429" s="243">
        <v>558657.07369999995</v>
      </c>
      <c r="F12429" s="168">
        <f t="shared" si="220"/>
        <v>558657.07369999995</v>
      </c>
    </row>
    <row r="12430" spans="1:6" s="45" customFormat="1" ht="14.25">
      <c r="A12430" s="31" t="s">
        <v>958</v>
      </c>
      <c r="B12430" s="21" t="s">
        <v>1878</v>
      </c>
      <c r="C12430" s="32" t="s">
        <v>13208</v>
      </c>
      <c r="D12430" s="33" t="s">
        <v>20</v>
      </c>
      <c r="E12430" s="243">
        <v>671432.81689999998</v>
      </c>
      <c r="F12430" s="168">
        <f t="shared" si="220"/>
        <v>671432.81689999998</v>
      </c>
    </row>
    <row r="12431" spans="1:6" s="45" customFormat="1" ht="14.25">
      <c r="A12431" s="31" t="s">
        <v>959</v>
      </c>
      <c r="B12431" s="21" t="s">
        <v>1878</v>
      </c>
      <c r="C12431" s="32" t="s">
        <v>13209</v>
      </c>
      <c r="D12431" s="33" t="s">
        <v>20</v>
      </c>
      <c r="E12431" s="243">
        <v>638424.28139999998</v>
      </c>
      <c r="F12431" s="168">
        <f t="shared" si="220"/>
        <v>638424.28139999998</v>
      </c>
    </row>
    <row r="12432" spans="1:6" s="45" customFormat="1" ht="14.25">
      <c r="A12432" s="31" t="s">
        <v>960</v>
      </c>
      <c r="B12432" s="21" t="s">
        <v>1878</v>
      </c>
      <c r="C12432" s="32" t="s">
        <v>13210</v>
      </c>
      <c r="D12432" s="33" t="s">
        <v>20</v>
      </c>
      <c r="E12432" s="243">
        <v>701744.68409999995</v>
      </c>
      <c r="F12432" s="168">
        <f t="shared" si="220"/>
        <v>701744.68409999995</v>
      </c>
    </row>
    <row r="12433" spans="1:6" s="45" customFormat="1" ht="14.25">
      <c r="A12433" s="31" t="s">
        <v>961</v>
      </c>
      <c r="B12433" s="21" t="s">
        <v>1878</v>
      </c>
      <c r="C12433" s="32" t="s">
        <v>13211</v>
      </c>
      <c r="D12433" s="33" t="s">
        <v>20</v>
      </c>
      <c r="E12433" s="243">
        <v>771396.91870000004</v>
      </c>
      <c r="F12433" s="168">
        <f t="shared" si="220"/>
        <v>771396.91870000004</v>
      </c>
    </row>
    <row r="12434" spans="1:6" s="45" customFormat="1" ht="14.25">
      <c r="A12434" s="31" t="s">
        <v>962</v>
      </c>
      <c r="B12434" s="21" t="s">
        <v>1878</v>
      </c>
      <c r="C12434" s="32" t="s">
        <v>13212</v>
      </c>
      <c r="D12434" s="33" t="s">
        <v>20</v>
      </c>
      <c r="E12434" s="243">
        <v>930558.37879999995</v>
      </c>
      <c r="F12434" s="168">
        <f t="shared" si="220"/>
        <v>930558.37879999995</v>
      </c>
    </row>
    <row r="12435" spans="1:6" s="45" customFormat="1" ht="14.25">
      <c r="A12435" s="31" t="s">
        <v>963</v>
      </c>
      <c r="B12435" s="21" t="s">
        <v>1878</v>
      </c>
      <c r="C12435" s="32" t="s">
        <v>13213</v>
      </c>
      <c r="D12435" s="33" t="s">
        <v>20</v>
      </c>
      <c r="E12435" s="243">
        <v>587.9357</v>
      </c>
      <c r="F12435" s="168">
        <f t="shared" si="220"/>
        <v>587.9357</v>
      </c>
    </row>
    <row r="12436" spans="1:6" s="45" customFormat="1" ht="14.25">
      <c r="A12436" s="31" t="s">
        <v>964</v>
      </c>
      <c r="B12436" s="21" t="s">
        <v>1878</v>
      </c>
      <c r="C12436" s="32" t="s">
        <v>13214</v>
      </c>
      <c r="D12436" s="33" t="s">
        <v>20</v>
      </c>
      <c r="E12436" s="243">
        <v>1848.1393</v>
      </c>
      <c r="F12436" s="168">
        <f t="shared" si="220"/>
        <v>1848.1393</v>
      </c>
    </row>
    <row r="12437" spans="1:6" s="45" customFormat="1" ht="14.25">
      <c r="A12437" s="31" t="s">
        <v>965</v>
      </c>
      <c r="B12437" s="21" t="s">
        <v>1878</v>
      </c>
      <c r="C12437" s="32" t="s">
        <v>13215</v>
      </c>
      <c r="D12437" s="33" t="s">
        <v>20</v>
      </c>
      <c r="E12437" s="243">
        <v>478.8</v>
      </c>
      <c r="F12437" s="168">
        <f t="shared" si="220"/>
        <v>478.8</v>
      </c>
    </row>
    <row r="12438" spans="1:6" s="45" customFormat="1" ht="14.25">
      <c r="A12438" s="31" t="s">
        <v>966</v>
      </c>
      <c r="B12438" s="21" t="s">
        <v>1878</v>
      </c>
      <c r="C12438" s="32" t="s">
        <v>13216</v>
      </c>
      <c r="D12438" s="33" t="s">
        <v>20</v>
      </c>
      <c r="E12438" s="243">
        <v>585601.26699999999</v>
      </c>
      <c r="F12438" s="168">
        <f t="shared" si="220"/>
        <v>585601.26699999999</v>
      </c>
    </row>
    <row r="12439" spans="1:6" s="45" customFormat="1" ht="14.25">
      <c r="A12439" s="31" t="s">
        <v>967</v>
      </c>
      <c r="B12439" s="21" t="s">
        <v>1878</v>
      </c>
      <c r="C12439" s="32" t="s">
        <v>13217</v>
      </c>
      <c r="D12439" s="33" t="s">
        <v>20</v>
      </c>
      <c r="E12439" s="243">
        <v>643639.27590000001</v>
      </c>
      <c r="F12439" s="168">
        <f t="shared" si="220"/>
        <v>643639.27590000001</v>
      </c>
    </row>
    <row r="12440" spans="1:6" s="45" customFormat="1" ht="14.25">
      <c r="A12440" s="31" t="s">
        <v>968</v>
      </c>
      <c r="B12440" s="21" t="s">
        <v>1878</v>
      </c>
      <c r="C12440" s="32" t="s">
        <v>13218</v>
      </c>
      <c r="D12440" s="33" t="s">
        <v>20</v>
      </c>
      <c r="E12440" s="243">
        <v>771322.80260000005</v>
      </c>
      <c r="F12440" s="168">
        <f t="shared" si="220"/>
        <v>771322.80260000005</v>
      </c>
    </row>
    <row r="12441" spans="1:6" s="45" customFormat="1" ht="14.25">
      <c r="A12441" s="31" t="s">
        <v>969</v>
      </c>
      <c r="B12441" s="21" t="s">
        <v>1878</v>
      </c>
      <c r="C12441" s="32" t="s">
        <v>13219</v>
      </c>
      <c r="D12441" s="33" t="s">
        <v>21</v>
      </c>
      <c r="E12441" s="243">
        <v>509.15890000000002</v>
      </c>
      <c r="F12441" s="168">
        <f t="shared" si="220"/>
        <v>509.15890000000002</v>
      </c>
    </row>
    <row r="12442" spans="1:6" s="45" customFormat="1" ht="14.25">
      <c r="A12442" s="31" t="s">
        <v>970</v>
      </c>
      <c r="B12442" s="21" t="s">
        <v>1878</v>
      </c>
      <c r="C12442" s="32" t="s">
        <v>13220</v>
      </c>
      <c r="D12442" s="33" t="s">
        <v>21</v>
      </c>
      <c r="E12442" s="243">
        <v>659.28240000000005</v>
      </c>
      <c r="F12442" s="168">
        <f t="shared" si="220"/>
        <v>659.28240000000005</v>
      </c>
    </row>
    <row r="12443" spans="1:6" s="45" customFormat="1" ht="14.25">
      <c r="A12443" s="31" t="s">
        <v>971</v>
      </c>
      <c r="B12443" s="21" t="s">
        <v>1878</v>
      </c>
      <c r="C12443" s="32" t="s">
        <v>13221</v>
      </c>
      <c r="D12443" s="33" t="s">
        <v>21</v>
      </c>
      <c r="E12443" s="243">
        <v>987.08360000000005</v>
      </c>
      <c r="F12443" s="168">
        <f t="shared" si="220"/>
        <v>987.08360000000005</v>
      </c>
    </row>
    <row r="12444" spans="1:6" s="45" customFormat="1" ht="14.25">
      <c r="A12444" s="31" t="s">
        <v>972</v>
      </c>
      <c r="B12444" s="21" t="s">
        <v>1878</v>
      </c>
      <c r="C12444" s="32" t="s">
        <v>13222</v>
      </c>
      <c r="D12444" s="33" t="s">
        <v>21</v>
      </c>
      <c r="E12444" s="243">
        <v>1385.171</v>
      </c>
      <c r="F12444" s="168">
        <f t="shared" si="220"/>
        <v>1385.171</v>
      </c>
    </row>
    <row r="12445" spans="1:6" s="45" customFormat="1" ht="14.25">
      <c r="A12445" s="31" t="s">
        <v>973</v>
      </c>
      <c r="B12445" s="21" t="s">
        <v>1878</v>
      </c>
      <c r="C12445" s="32" t="s">
        <v>13223</v>
      </c>
      <c r="D12445" s="33" t="s">
        <v>21</v>
      </c>
      <c r="E12445" s="243">
        <v>1828.3322000000001</v>
      </c>
      <c r="F12445" s="168">
        <f t="shared" si="220"/>
        <v>1828.3322000000001</v>
      </c>
    </row>
    <row r="12446" spans="1:6" s="45" customFormat="1" ht="14.25">
      <c r="A12446" s="31" t="s">
        <v>974</v>
      </c>
      <c r="B12446" s="21" t="s">
        <v>1878</v>
      </c>
      <c r="C12446" s="32" t="s">
        <v>13224</v>
      </c>
      <c r="D12446" s="33" t="s">
        <v>21</v>
      </c>
      <c r="E12446" s="243">
        <v>2817.3627000000001</v>
      </c>
      <c r="F12446" s="168">
        <f t="shared" si="220"/>
        <v>2817.3627000000001</v>
      </c>
    </row>
    <row r="12447" spans="1:6" s="45" customFormat="1" ht="14.25">
      <c r="A12447" s="31" t="s">
        <v>975</v>
      </c>
      <c r="B12447" s="21" t="s">
        <v>1878</v>
      </c>
      <c r="C12447" s="32" t="s">
        <v>13225</v>
      </c>
      <c r="D12447" s="33" t="s">
        <v>20</v>
      </c>
      <c r="E12447" s="243">
        <v>53.194299999999998</v>
      </c>
      <c r="F12447" s="168">
        <f t="shared" si="220"/>
        <v>53.194299999999998</v>
      </c>
    </row>
    <row r="12448" spans="1:6" s="45" customFormat="1" ht="14.25">
      <c r="A12448" s="31" t="s">
        <v>976</v>
      </c>
      <c r="B12448" s="21" t="s">
        <v>1878</v>
      </c>
      <c r="C12448" s="32" t="s">
        <v>13226</v>
      </c>
      <c r="D12448" s="33" t="s">
        <v>20</v>
      </c>
      <c r="E12448" s="243">
        <v>77.620800000000003</v>
      </c>
      <c r="F12448" s="168">
        <f t="shared" si="220"/>
        <v>77.620800000000003</v>
      </c>
    </row>
    <row r="12449" spans="1:6" s="45" customFormat="1" ht="14.25">
      <c r="A12449" s="31" t="s">
        <v>977</v>
      </c>
      <c r="B12449" s="21" t="s">
        <v>1878</v>
      </c>
      <c r="C12449" s="32" t="s">
        <v>13227</v>
      </c>
      <c r="D12449" s="33" t="s">
        <v>20</v>
      </c>
      <c r="E12449" s="243">
        <v>78.882900000000006</v>
      </c>
      <c r="F12449" s="168">
        <f t="shared" si="220"/>
        <v>78.882900000000006</v>
      </c>
    </row>
    <row r="12450" spans="1:6" s="45" customFormat="1" ht="14.25">
      <c r="A12450" s="31" t="s">
        <v>978</v>
      </c>
      <c r="B12450" s="21" t="s">
        <v>1878</v>
      </c>
      <c r="C12450" s="32" t="s">
        <v>13228</v>
      </c>
      <c r="D12450" s="33" t="s">
        <v>20</v>
      </c>
      <c r="E12450" s="243">
        <v>90.467500000000001</v>
      </c>
      <c r="F12450" s="168">
        <f t="shared" si="220"/>
        <v>90.467500000000001</v>
      </c>
    </row>
    <row r="12451" spans="1:6" s="45" customFormat="1" ht="14.25">
      <c r="A12451" s="31" t="s">
        <v>979</v>
      </c>
      <c r="B12451" s="21" t="s">
        <v>1878</v>
      </c>
      <c r="C12451" s="32" t="s">
        <v>13229</v>
      </c>
      <c r="D12451" s="33" t="s">
        <v>20</v>
      </c>
      <c r="E12451" s="243">
        <v>99.749700000000004</v>
      </c>
      <c r="F12451" s="168">
        <f t="shared" si="220"/>
        <v>99.749700000000004</v>
      </c>
    </row>
    <row r="12452" spans="1:6" s="45" customFormat="1" ht="14.25">
      <c r="A12452" s="31" t="s">
        <v>980</v>
      </c>
      <c r="B12452" s="21" t="s">
        <v>1878</v>
      </c>
      <c r="C12452" s="32" t="s">
        <v>13230</v>
      </c>
      <c r="D12452" s="33" t="s">
        <v>20</v>
      </c>
      <c r="E12452" s="243">
        <v>109.02160000000001</v>
      </c>
      <c r="F12452" s="168">
        <f t="shared" si="220"/>
        <v>109.02160000000001</v>
      </c>
    </row>
    <row r="12453" spans="1:6" s="45" customFormat="1" ht="14.25">
      <c r="A12453" s="31" t="s">
        <v>981</v>
      </c>
      <c r="B12453" s="21" t="s">
        <v>1878</v>
      </c>
      <c r="C12453" s="32" t="s">
        <v>13231</v>
      </c>
      <c r="D12453" s="33" t="s">
        <v>20</v>
      </c>
      <c r="E12453" s="243">
        <v>119.3569</v>
      </c>
      <c r="F12453" s="168">
        <f t="shared" si="220"/>
        <v>119.3569</v>
      </c>
    </row>
    <row r="12454" spans="1:6" s="45" customFormat="1" ht="14.25">
      <c r="A12454" s="31" t="s">
        <v>982</v>
      </c>
      <c r="B12454" s="21" t="s">
        <v>1878</v>
      </c>
      <c r="C12454" s="32" t="s">
        <v>13232</v>
      </c>
      <c r="D12454" s="33" t="s">
        <v>20</v>
      </c>
      <c r="E12454" s="243">
        <v>132.22190000000001</v>
      </c>
      <c r="F12454" s="168">
        <f t="shared" si="220"/>
        <v>132.22190000000001</v>
      </c>
    </row>
    <row r="12455" spans="1:6" s="45" customFormat="1" ht="14.25">
      <c r="A12455" s="31" t="s">
        <v>983</v>
      </c>
      <c r="B12455" s="21" t="s">
        <v>1878</v>
      </c>
      <c r="C12455" s="32" t="s">
        <v>13233</v>
      </c>
      <c r="D12455" s="33" t="s">
        <v>20</v>
      </c>
      <c r="E12455" s="243">
        <v>149.5266</v>
      </c>
      <c r="F12455" s="168">
        <f t="shared" si="220"/>
        <v>149.5266</v>
      </c>
    </row>
    <row r="12456" spans="1:6" s="45" customFormat="1" ht="14.25">
      <c r="A12456" s="31" t="s">
        <v>984</v>
      </c>
      <c r="B12456" s="21" t="s">
        <v>1878</v>
      </c>
      <c r="C12456" s="32" t="s">
        <v>13234</v>
      </c>
      <c r="D12456" s="33" t="s">
        <v>20</v>
      </c>
      <c r="E12456" s="243">
        <v>612.95190000000002</v>
      </c>
      <c r="F12456" s="168">
        <f t="shared" si="220"/>
        <v>612.95190000000002</v>
      </c>
    </row>
    <row r="12457" spans="1:6" s="45" customFormat="1" ht="14.25">
      <c r="A12457" s="31" t="s">
        <v>985</v>
      </c>
      <c r="B12457" s="21" t="s">
        <v>1878</v>
      </c>
      <c r="C12457" s="32" t="s">
        <v>13235</v>
      </c>
      <c r="D12457" s="33" t="s">
        <v>20</v>
      </c>
      <c r="E12457" s="243">
        <v>1386.2916</v>
      </c>
      <c r="F12457" s="168">
        <f t="shared" si="220"/>
        <v>1386.2916</v>
      </c>
    </row>
    <row r="12458" spans="1:6" s="45" customFormat="1" ht="14.25">
      <c r="A12458" s="31" t="s">
        <v>986</v>
      </c>
      <c r="B12458" s="21" t="s">
        <v>1878</v>
      </c>
      <c r="C12458" s="32" t="s">
        <v>13236</v>
      </c>
      <c r="D12458" s="33" t="s">
        <v>20</v>
      </c>
      <c r="E12458" s="243">
        <v>1419.61</v>
      </c>
      <c r="F12458" s="168">
        <f t="shared" si="220"/>
        <v>1419.61</v>
      </c>
    </row>
    <row r="12459" spans="1:6" s="45" customFormat="1" ht="14.25">
      <c r="A12459" s="31" t="s">
        <v>987</v>
      </c>
      <c r="B12459" s="21" t="s">
        <v>1878</v>
      </c>
      <c r="C12459" s="32" t="s">
        <v>13237</v>
      </c>
      <c r="D12459" s="33" t="s">
        <v>20</v>
      </c>
      <c r="E12459" s="243">
        <v>1486.34</v>
      </c>
      <c r="F12459" s="168">
        <f t="shared" si="220"/>
        <v>1486.34</v>
      </c>
    </row>
    <row r="12460" spans="1:6" s="45" customFormat="1" ht="14.25">
      <c r="A12460" s="31" t="s">
        <v>988</v>
      </c>
      <c r="B12460" s="21" t="s">
        <v>1878</v>
      </c>
      <c r="C12460" s="32" t="s">
        <v>13238</v>
      </c>
      <c r="D12460" s="33" t="s">
        <v>20</v>
      </c>
      <c r="E12460" s="243">
        <v>1435.12</v>
      </c>
      <c r="F12460" s="168">
        <f t="shared" si="220"/>
        <v>1435.12</v>
      </c>
    </row>
    <row r="12461" spans="1:6" s="45" customFormat="1" ht="14.25">
      <c r="A12461" s="31" t="s">
        <v>989</v>
      </c>
      <c r="B12461" s="21" t="s">
        <v>1878</v>
      </c>
      <c r="C12461" s="32" t="s">
        <v>13239</v>
      </c>
      <c r="D12461" s="33" t="s">
        <v>44</v>
      </c>
      <c r="E12461" s="243">
        <v>145.08090000000001</v>
      </c>
      <c r="F12461" s="168">
        <f t="shared" si="220"/>
        <v>145.08090000000001</v>
      </c>
    </row>
    <row r="12462" spans="1:6" s="45" customFormat="1" ht="14.25">
      <c r="A12462" s="31" t="s">
        <v>990</v>
      </c>
      <c r="B12462" s="21" t="s">
        <v>1878</v>
      </c>
      <c r="C12462" s="32" t="s">
        <v>13240</v>
      </c>
      <c r="D12462" s="33" t="s">
        <v>20</v>
      </c>
      <c r="E12462" s="243">
        <v>11.1915</v>
      </c>
      <c r="F12462" s="168">
        <f t="shared" si="220"/>
        <v>11.1915</v>
      </c>
    </row>
    <row r="12463" spans="1:6" s="45" customFormat="1" ht="14.25">
      <c r="A12463" s="31" t="s">
        <v>991</v>
      </c>
      <c r="B12463" s="21" t="s">
        <v>1878</v>
      </c>
      <c r="C12463" s="32" t="s">
        <v>13241</v>
      </c>
      <c r="D12463" s="33" t="s">
        <v>20</v>
      </c>
      <c r="E12463" s="243">
        <v>1243.4421</v>
      </c>
      <c r="F12463" s="168">
        <f t="shared" si="220"/>
        <v>1243.4421</v>
      </c>
    </row>
    <row r="12464" spans="1:6" s="45" customFormat="1" ht="14.25">
      <c r="A12464" s="31" t="s">
        <v>992</v>
      </c>
      <c r="B12464" s="21" t="s">
        <v>1878</v>
      </c>
      <c r="C12464" s="32" t="s">
        <v>13242</v>
      </c>
      <c r="D12464" s="33" t="s">
        <v>20</v>
      </c>
      <c r="E12464" s="243">
        <v>23.804600000000001</v>
      </c>
      <c r="F12464" s="168">
        <f t="shared" si="220"/>
        <v>23.804600000000001</v>
      </c>
    </row>
    <row r="12465" spans="1:6" s="45" customFormat="1" ht="14.25">
      <c r="A12465" s="31" t="s">
        <v>993</v>
      </c>
      <c r="B12465" s="21" t="s">
        <v>1878</v>
      </c>
      <c r="C12465" s="32" t="s">
        <v>13243</v>
      </c>
      <c r="D12465" s="33" t="s">
        <v>44</v>
      </c>
      <c r="E12465" s="243">
        <v>3595.4337999999998</v>
      </c>
      <c r="F12465" s="168">
        <f t="shared" si="220"/>
        <v>3595.4337999999998</v>
      </c>
    </row>
    <row r="12466" spans="1:6" s="45" customFormat="1" ht="14.25">
      <c r="A12466" s="31" t="s">
        <v>994</v>
      </c>
      <c r="B12466" s="21" t="s">
        <v>1878</v>
      </c>
      <c r="C12466" s="32" t="s">
        <v>13244</v>
      </c>
      <c r="D12466" s="33" t="s">
        <v>20</v>
      </c>
      <c r="E12466" s="243">
        <v>1260.8036</v>
      </c>
      <c r="F12466" s="168">
        <f t="shared" si="220"/>
        <v>1260.8036</v>
      </c>
    </row>
    <row r="12467" spans="1:6" s="45" customFormat="1" ht="14.25">
      <c r="A12467" s="31" t="s">
        <v>995</v>
      </c>
      <c r="B12467" s="21" t="s">
        <v>1878</v>
      </c>
      <c r="C12467" s="32" t="s">
        <v>13245</v>
      </c>
      <c r="D12467" s="33" t="s">
        <v>21</v>
      </c>
      <c r="E12467" s="243">
        <v>421.45530000000002</v>
      </c>
      <c r="F12467" s="168">
        <f t="shared" si="220"/>
        <v>421.45530000000002</v>
      </c>
    </row>
    <row r="12468" spans="1:6" s="45" customFormat="1" ht="14.25">
      <c r="A12468" s="31" t="s">
        <v>996</v>
      </c>
      <c r="B12468" s="21" t="s">
        <v>1878</v>
      </c>
      <c r="C12468" s="32" t="s">
        <v>13246</v>
      </c>
      <c r="D12468" s="33" t="s">
        <v>21</v>
      </c>
      <c r="E12468" s="243">
        <v>4.3308999999999997</v>
      </c>
      <c r="F12468" s="168">
        <f t="shared" si="220"/>
        <v>4.3308999999999997</v>
      </c>
    </row>
    <row r="12469" spans="1:6" s="45" customFormat="1" ht="14.25">
      <c r="A12469" s="31" t="s">
        <v>997</v>
      </c>
      <c r="B12469" s="21" t="s">
        <v>1878</v>
      </c>
      <c r="C12469" s="32" t="s">
        <v>13247</v>
      </c>
      <c r="D12469" s="33" t="s">
        <v>20</v>
      </c>
      <c r="E12469" s="243">
        <v>38.374600000000001</v>
      </c>
      <c r="F12469" s="168">
        <f t="shared" si="220"/>
        <v>38.374600000000001</v>
      </c>
    </row>
    <row r="12470" spans="1:6" s="45" customFormat="1" ht="14.25">
      <c r="A12470" s="31" t="s">
        <v>998</v>
      </c>
      <c r="B12470" s="21" t="s">
        <v>1878</v>
      </c>
      <c r="C12470" s="32" t="s">
        <v>13248</v>
      </c>
      <c r="D12470" s="33" t="s">
        <v>20</v>
      </c>
      <c r="E12470" s="243">
        <v>74.282200000000003</v>
      </c>
      <c r="F12470" s="168">
        <f t="shared" si="220"/>
        <v>74.282200000000003</v>
      </c>
    </row>
    <row r="12471" spans="1:6" s="45" customFormat="1" ht="14.25">
      <c r="A12471" s="31" t="s">
        <v>999</v>
      </c>
      <c r="B12471" s="21" t="s">
        <v>1878</v>
      </c>
      <c r="C12471" s="32" t="s">
        <v>13249</v>
      </c>
      <c r="D12471" s="33" t="s">
        <v>20</v>
      </c>
      <c r="E12471" s="243">
        <v>1.1235999999999999</v>
      </c>
      <c r="F12471" s="168">
        <f t="shared" si="220"/>
        <v>1.1235999999999999</v>
      </c>
    </row>
    <row r="12472" spans="1:6" s="45" customFormat="1" ht="14.25">
      <c r="A12472" s="31" t="s">
        <v>1000</v>
      </c>
      <c r="B12472" s="21" t="s">
        <v>1878</v>
      </c>
      <c r="C12472" s="32" t="s">
        <v>13250</v>
      </c>
      <c r="D12472" s="33" t="s">
        <v>20</v>
      </c>
      <c r="E12472" s="243">
        <v>2.8892000000000002</v>
      </c>
      <c r="F12472" s="168">
        <f t="shared" si="220"/>
        <v>2.8892000000000002</v>
      </c>
    </row>
    <row r="12473" spans="1:6" s="45" customFormat="1" ht="14.25">
      <c r="A12473" s="31" t="s">
        <v>1001</v>
      </c>
      <c r="B12473" s="21" t="s">
        <v>1878</v>
      </c>
      <c r="C12473" s="32" t="s">
        <v>13251</v>
      </c>
      <c r="D12473" s="33" t="s">
        <v>21</v>
      </c>
      <c r="E12473" s="243">
        <v>3.7025000000000001</v>
      </c>
      <c r="F12473" s="168">
        <f t="shared" si="220"/>
        <v>3.7025000000000001</v>
      </c>
    </row>
    <row r="12474" spans="1:6" s="45" customFormat="1" ht="14.25">
      <c r="A12474" s="31" t="s">
        <v>1002</v>
      </c>
      <c r="B12474" s="21" t="s">
        <v>1878</v>
      </c>
      <c r="C12474" s="32" t="s">
        <v>13252</v>
      </c>
      <c r="D12474" s="33" t="s">
        <v>20</v>
      </c>
      <c r="E12474" s="243">
        <v>2.1000999999999999</v>
      </c>
      <c r="F12474" s="168">
        <f t="shared" si="220"/>
        <v>2.1000999999999999</v>
      </c>
    </row>
    <row r="12475" spans="1:6" s="45" customFormat="1" ht="14.25">
      <c r="A12475" s="31" t="s">
        <v>1003</v>
      </c>
      <c r="B12475" s="21" t="s">
        <v>1878</v>
      </c>
      <c r="C12475" s="32" t="s">
        <v>13253</v>
      </c>
      <c r="D12475" s="33" t="s">
        <v>20</v>
      </c>
      <c r="E12475" s="243">
        <v>1.0803</v>
      </c>
      <c r="F12475" s="168">
        <f t="shared" si="220"/>
        <v>1.0803</v>
      </c>
    </row>
    <row r="12476" spans="1:6" s="45" customFormat="1" ht="14.25">
      <c r="A12476" s="31" t="s">
        <v>1004</v>
      </c>
      <c r="B12476" s="21" t="s">
        <v>1878</v>
      </c>
      <c r="C12476" s="32" t="s">
        <v>13254</v>
      </c>
      <c r="D12476" s="33" t="s">
        <v>23</v>
      </c>
      <c r="E12476" s="243">
        <v>12.789199999999999</v>
      </c>
      <c r="F12476" s="168">
        <f t="shared" si="220"/>
        <v>12.789199999999999</v>
      </c>
    </row>
    <row r="12477" spans="1:6" s="45" customFormat="1" ht="14.25">
      <c r="A12477" s="31" t="s">
        <v>1005</v>
      </c>
      <c r="B12477" s="21" t="s">
        <v>1878</v>
      </c>
      <c r="C12477" s="32" t="s">
        <v>13255</v>
      </c>
      <c r="D12477" s="33" t="s">
        <v>23</v>
      </c>
      <c r="E12477" s="243">
        <v>12.789199999999999</v>
      </c>
      <c r="F12477" s="168">
        <f t="shared" si="220"/>
        <v>12.789199999999999</v>
      </c>
    </row>
    <row r="12478" spans="1:6" s="45" customFormat="1" ht="14.25">
      <c r="A12478" s="31" t="s">
        <v>1006</v>
      </c>
      <c r="B12478" s="21" t="s">
        <v>1878</v>
      </c>
      <c r="C12478" s="32" t="s">
        <v>13256</v>
      </c>
      <c r="D12478" s="33" t="s">
        <v>21</v>
      </c>
      <c r="E12478" s="243">
        <v>13.1739</v>
      </c>
      <c r="F12478" s="168">
        <f t="shared" si="220"/>
        <v>13.1739</v>
      </c>
    </row>
    <row r="12479" spans="1:6" s="45" customFormat="1" ht="14.25">
      <c r="A12479" s="31" t="s">
        <v>1007</v>
      </c>
      <c r="B12479" s="21" t="s">
        <v>1878</v>
      </c>
      <c r="C12479" s="32" t="s">
        <v>13257</v>
      </c>
      <c r="D12479" s="33" t="s">
        <v>21</v>
      </c>
      <c r="E12479" s="243">
        <v>12.4915</v>
      </c>
      <c r="F12479" s="168">
        <f t="shared" si="220"/>
        <v>12.4915</v>
      </c>
    </row>
    <row r="12480" spans="1:6" s="45" customFormat="1" ht="14.25">
      <c r="A12480" s="31" t="s">
        <v>1008</v>
      </c>
      <c r="B12480" s="21" t="s">
        <v>1878</v>
      </c>
      <c r="C12480" s="32" t="s">
        <v>13258</v>
      </c>
      <c r="D12480" s="33" t="s">
        <v>20</v>
      </c>
      <c r="E12480" s="243">
        <v>100.411</v>
      </c>
      <c r="F12480" s="168">
        <f t="shared" si="220"/>
        <v>100.411</v>
      </c>
    </row>
    <row r="12481" spans="1:6" s="45" customFormat="1" ht="14.25">
      <c r="A12481" s="31" t="s">
        <v>1009</v>
      </c>
      <c r="B12481" s="21" t="s">
        <v>1878</v>
      </c>
      <c r="C12481" s="32" t="s">
        <v>13259</v>
      </c>
      <c r="D12481" s="33" t="s">
        <v>20</v>
      </c>
      <c r="E12481" s="243">
        <v>472.98590000000002</v>
      </c>
      <c r="F12481" s="168">
        <f t="shared" si="220"/>
        <v>472.98590000000002</v>
      </c>
    </row>
    <row r="12482" spans="1:6" s="45" customFormat="1" ht="14.25">
      <c r="A12482" s="31" t="s">
        <v>1010</v>
      </c>
      <c r="B12482" s="21" t="s">
        <v>1878</v>
      </c>
      <c r="C12482" s="32" t="s">
        <v>13260</v>
      </c>
      <c r="D12482" s="33" t="s">
        <v>20</v>
      </c>
      <c r="E12482" s="243">
        <v>69.576300000000003</v>
      </c>
      <c r="F12482" s="168">
        <f t="shared" si="220"/>
        <v>69.576300000000003</v>
      </c>
    </row>
    <row r="12483" spans="1:6" s="45" customFormat="1" ht="14.25">
      <c r="A12483" s="31" t="s">
        <v>1011</v>
      </c>
      <c r="B12483" s="21" t="s">
        <v>1878</v>
      </c>
      <c r="C12483" s="32" t="s">
        <v>13261</v>
      </c>
      <c r="D12483" s="33" t="s">
        <v>20</v>
      </c>
      <c r="E12483" s="243">
        <v>100.79559999999999</v>
      </c>
      <c r="F12483" s="168">
        <f t="shared" si="220"/>
        <v>100.79559999999999</v>
      </c>
    </row>
    <row r="12484" spans="1:6" s="45" customFormat="1" ht="14.25">
      <c r="A12484" s="31" t="s">
        <v>1012</v>
      </c>
      <c r="B12484" s="21" t="s">
        <v>1878</v>
      </c>
      <c r="C12484" s="32" t="s">
        <v>13262</v>
      </c>
      <c r="D12484" s="33" t="s">
        <v>20</v>
      </c>
      <c r="E12484" s="243">
        <v>126.03749999999999</v>
      </c>
      <c r="F12484" s="168">
        <f t="shared" si="220"/>
        <v>126.03749999999999</v>
      </c>
    </row>
    <row r="12485" spans="1:6" s="45" customFormat="1" ht="14.25">
      <c r="A12485" s="31" t="s">
        <v>1013</v>
      </c>
      <c r="B12485" s="21" t="s">
        <v>1878</v>
      </c>
      <c r="C12485" s="32" t="s">
        <v>13263</v>
      </c>
      <c r="D12485" s="33" t="s">
        <v>20</v>
      </c>
      <c r="E12485" s="243">
        <v>148.78550000000001</v>
      </c>
      <c r="F12485" s="168">
        <f t="shared" si="220"/>
        <v>148.78550000000001</v>
      </c>
    </row>
    <row r="12486" spans="1:6" s="45" customFormat="1" ht="14.25">
      <c r="A12486" s="31" t="s">
        <v>1014</v>
      </c>
      <c r="B12486" s="21" t="s">
        <v>1878</v>
      </c>
      <c r="C12486" s="32" t="s">
        <v>13264</v>
      </c>
      <c r="D12486" s="33" t="s">
        <v>20</v>
      </c>
      <c r="E12486" s="243">
        <v>152.4374</v>
      </c>
      <c r="F12486" s="168">
        <f t="shared" si="220"/>
        <v>152.4374</v>
      </c>
    </row>
    <row r="12487" spans="1:6" s="45" customFormat="1" ht="14.25">
      <c r="A12487" s="31" t="s">
        <v>1015</v>
      </c>
      <c r="B12487" s="21" t="s">
        <v>1878</v>
      </c>
      <c r="C12487" s="32" t="s">
        <v>13265</v>
      </c>
      <c r="D12487" s="33" t="s">
        <v>20</v>
      </c>
      <c r="E12487" s="243">
        <v>201.45500000000001</v>
      </c>
      <c r="F12487" s="168">
        <f t="shared" si="220"/>
        <v>201.45500000000001</v>
      </c>
    </row>
    <row r="12488" spans="1:6" s="45" customFormat="1" ht="14.25">
      <c r="A12488" s="31" t="s">
        <v>1016</v>
      </c>
      <c r="B12488" s="21" t="s">
        <v>1878</v>
      </c>
      <c r="C12488" s="32" t="s">
        <v>13266</v>
      </c>
      <c r="D12488" s="33" t="s">
        <v>20</v>
      </c>
      <c r="E12488" s="243">
        <v>208.40729999999999</v>
      </c>
      <c r="F12488" s="168">
        <f t="shared" si="220"/>
        <v>208.40729999999999</v>
      </c>
    </row>
    <row r="12489" spans="1:6" s="45" customFormat="1" ht="14.25">
      <c r="A12489" s="31" t="s">
        <v>1017</v>
      </c>
      <c r="B12489" s="21" t="s">
        <v>1878</v>
      </c>
      <c r="C12489" s="32" t="s">
        <v>13267</v>
      </c>
      <c r="D12489" s="33" t="s">
        <v>20</v>
      </c>
      <c r="E12489" s="243">
        <v>249.88310000000001</v>
      </c>
      <c r="F12489" s="168">
        <f t="shared" si="220"/>
        <v>249.88310000000001</v>
      </c>
    </row>
    <row r="12490" spans="1:6" s="45" customFormat="1" ht="14.25">
      <c r="A12490" s="31" t="s">
        <v>1018</v>
      </c>
      <c r="B12490" s="21" t="s">
        <v>1878</v>
      </c>
      <c r="C12490" s="32" t="s">
        <v>13268</v>
      </c>
      <c r="D12490" s="33" t="s">
        <v>20</v>
      </c>
      <c r="E12490" s="243">
        <v>258.7167</v>
      </c>
      <c r="F12490" s="168">
        <f t="shared" si="220"/>
        <v>258.7167</v>
      </c>
    </row>
    <row r="12491" spans="1:6" s="45" customFormat="1" ht="14.25">
      <c r="A12491" s="31" t="s">
        <v>1019</v>
      </c>
      <c r="B12491" s="21" t="s">
        <v>1878</v>
      </c>
      <c r="C12491" s="32" t="s">
        <v>13269</v>
      </c>
      <c r="D12491" s="33" t="s">
        <v>20</v>
      </c>
      <c r="E12491" s="243">
        <v>293.59890000000001</v>
      </c>
      <c r="F12491" s="168">
        <f t="shared" si="220"/>
        <v>293.59890000000001</v>
      </c>
    </row>
    <row r="12492" spans="1:6" s="45" customFormat="1" ht="14.25">
      <c r="A12492" s="31" t="s">
        <v>1020</v>
      </c>
      <c r="B12492" s="21" t="s">
        <v>1878</v>
      </c>
      <c r="C12492" s="32" t="s">
        <v>13270</v>
      </c>
      <c r="D12492" s="33" t="s">
        <v>20</v>
      </c>
      <c r="E12492" s="243">
        <v>305.90839999999997</v>
      </c>
      <c r="F12492" s="168">
        <f t="shared" ref="F12492:F12555" si="221">E12492*$F$11535</f>
        <v>305.90839999999997</v>
      </c>
    </row>
    <row r="12493" spans="1:6" s="45" customFormat="1" ht="14.25">
      <c r="A12493" s="31" t="s">
        <v>1021</v>
      </c>
      <c r="B12493" s="21" t="s">
        <v>1878</v>
      </c>
      <c r="C12493" s="32" t="s">
        <v>13271</v>
      </c>
      <c r="D12493" s="33" t="s">
        <v>20</v>
      </c>
      <c r="E12493" s="243">
        <v>376.60050000000001</v>
      </c>
      <c r="F12493" s="168">
        <f t="shared" si="221"/>
        <v>376.60050000000001</v>
      </c>
    </row>
    <row r="12494" spans="1:6" s="45" customFormat="1" ht="14.25">
      <c r="A12494" s="31" t="s">
        <v>1022</v>
      </c>
      <c r="B12494" s="21" t="s">
        <v>1878</v>
      </c>
      <c r="C12494" s="32" t="s">
        <v>13272</v>
      </c>
      <c r="D12494" s="33" t="s">
        <v>20</v>
      </c>
      <c r="E12494" s="243">
        <v>399.85950000000003</v>
      </c>
      <c r="F12494" s="168">
        <f t="shared" si="221"/>
        <v>399.85950000000003</v>
      </c>
    </row>
    <row r="12495" spans="1:6" s="45" customFormat="1" ht="14.25">
      <c r="A12495" s="31" t="s">
        <v>1023</v>
      </c>
      <c r="B12495" s="21" t="s">
        <v>1878</v>
      </c>
      <c r="C12495" s="32" t="s">
        <v>13273</v>
      </c>
      <c r="D12495" s="33" t="s">
        <v>20</v>
      </c>
      <c r="E12495" s="243">
        <v>433.09059999999999</v>
      </c>
      <c r="F12495" s="168">
        <f t="shared" si="221"/>
        <v>433.09059999999999</v>
      </c>
    </row>
    <row r="12496" spans="1:6" s="45" customFormat="1" ht="14.25">
      <c r="A12496" s="31" t="s">
        <v>1024</v>
      </c>
      <c r="B12496" s="21" t="s">
        <v>1878</v>
      </c>
      <c r="C12496" s="32" t="s">
        <v>13274</v>
      </c>
      <c r="D12496" s="33" t="s">
        <v>20</v>
      </c>
      <c r="E12496" s="243">
        <v>55.090400000000002</v>
      </c>
      <c r="F12496" s="168">
        <f t="shared" si="221"/>
        <v>55.090400000000002</v>
      </c>
    </row>
    <row r="12497" spans="1:6" s="45" customFormat="1" ht="14.25">
      <c r="A12497" s="31" t="s">
        <v>1025</v>
      </c>
      <c r="B12497" s="21" t="s">
        <v>1878</v>
      </c>
      <c r="C12497" s="32" t="s">
        <v>13275</v>
      </c>
      <c r="D12497" s="33" t="s">
        <v>20</v>
      </c>
      <c r="E12497" s="243">
        <v>55.810099999999998</v>
      </c>
      <c r="F12497" s="168">
        <f t="shared" si="221"/>
        <v>55.810099999999998</v>
      </c>
    </row>
    <row r="12498" spans="1:6" s="45" customFormat="1" ht="14.25">
      <c r="A12498" s="31" t="s">
        <v>1026</v>
      </c>
      <c r="B12498" s="21" t="s">
        <v>1878</v>
      </c>
      <c r="C12498" s="32" t="s">
        <v>13276</v>
      </c>
      <c r="D12498" s="33" t="s">
        <v>20</v>
      </c>
      <c r="E12498" s="243">
        <v>80.441599999999994</v>
      </c>
      <c r="F12498" s="168">
        <f t="shared" si="221"/>
        <v>80.441599999999994</v>
      </c>
    </row>
    <row r="12499" spans="1:6" s="45" customFormat="1" ht="14.25">
      <c r="A12499" s="31" t="s">
        <v>1027</v>
      </c>
      <c r="B12499" s="21" t="s">
        <v>1878</v>
      </c>
      <c r="C12499" s="32" t="s">
        <v>13277</v>
      </c>
      <c r="D12499" s="33" t="s">
        <v>20</v>
      </c>
      <c r="E12499" s="243">
        <v>81.725099999999998</v>
      </c>
      <c r="F12499" s="168">
        <f t="shared" si="221"/>
        <v>81.725099999999998</v>
      </c>
    </row>
    <row r="12500" spans="1:6" s="45" customFormat="1" ht="14.25">
      <c r="A12500" s="31" t="s">
        <v>1028</v>
      </c>
      <c r="B12500" s="21" t="s">
        <v>1878</v>
      </c>
      <c r="C12500" s="32" t="s">
        <v>13278</v>
      </c>
      <c r="D12500" s="33" t="s">
        <v>20</v>
      </c>
      <c r="E12500" s="243">
        <v>99.127499999999998</v>
      </c>
      <c r="F12500" s="168">
        <f t="shared" si="221"/>
        <v>99.127499999999998</v>
      </c>
    </row>
    <row r="12501" spans="1:6" s="45" customFormat="1" ht="14.25">
      <c r="A12501" s="31" t="s">
        <v>1029</v>
      </c>
      <c r="B12501" s="21" t="s">
        <v>1878</v>
      </c>
      <c r="C12501" s="32" t="s">
        <v>13279</v>
      </c>
      <c r="D12501" s="33" t="s">
        <v>20</v>
      </c>
      <c r="E12501" s="243">
        <v>100.411</v>
      </c>
      <c r="F12501" s="168">
        <f t="shared" si="221"/>
        <v>100.411</v>
      </c>
    </row>
    <row r="12502" spans="1:6" s="45" customFormat="1" ht="14.25">
      <c r="A12502" s="31" t="s">
        <v>1030</v>
      </c>
      <c r="B12502" s="21" t="s">
        <v>1878</v>
      </c>
      <c r="C12502" s="32" t="s">
        <v>13280</v>
      </c>
      <c r="D12502" s="33" t="s">
        <v>20</v>
      </c>
      <c r="E12502" s="243">
        <v>99.127499999999998</v>
      </c>
      <c r="F12502" s="168">
        <f t="shared" si="221"/>
        <v>99.127499999999998</v>
      </c>
    </row>
    <row r="12503" spans="1:6" s="45" customFormat="1" ht="14.25">
      <c r="A12503" s="31" t="s">
        <v>1031</v>
      </c>
      <c r="B12503" s="21" t="s">
        <v>1878</v>
      </c>
      <c r="C12503" s="32" t="s">
        <v>13281</v>
      </c>
      <c r="D12503" s="33" t="s">
        <v>20</v>
      </c>
      <c r="E12503" s="243">
        <v>124.4559</v>
      </c>
      <c r="F12503" s="168">
        <f t="shared" si="221"/>
        <v>124.4559</v>
      </c>
    </row>
    <row r="12504" spans="1:6" s="45" customFormat="1" ht="14.25">
      <c r="A12504" s="31" t="s">
        <v>1032</v>
      </c>
      <c r="B12504" s="21" t="s">
        <v>1878</v>
      </c>
      <c r="C12504" s="32" t="s">
        <v>13282</v>
      </c>
      <c r="D12504" s="33" t="s">
        <v>20</v>
      </c>
      <c r="E12504" s="243">
        <v>119.5784</v>
      </c>
      <c r="F12504" s="168">
        <f t="shared" si="221"/>
        <v>119.5784</v>
      </c>
    </row>
    <row r="12505" spans="1:6" s="45" customFormat="1" ht="14.25">
      <c r="A12505" s="31" t="s">
        <v>1033</v>
      </c>
      <c r="B12505" s="21" t="s">
        <v>1878</v>
      </c>
      <c r="C12505" s="32" t="s">
        <v>13283</v>
      </c>
      <c r="D12505" s="33" t="s">
        <v>20</v>
      </c>
      <c r="E12505" s="243">
        <v>17.949300000000001</v>
      </c>
      <c r="F12505" s="168">
        <f t="shared" si="221"/>
        <v>17.949300000000001</v>
      </c>
    </row>
    <row r="12506" spans="1:6" s="45" customFormat="1" ht="14.25">
      <c r="A12506" s="31" t="s">
        <v>1034</v>
      </c>
      <c r="B12506" s="21" t="s">
        <v>1878</v>
      </c>
      <c r="C12506" s="32" t="s">
        <v>13284</v>
      </c>
      <c r="D12506" s="33" t="s">
        <v>20</v>
      </c>
      <c r="E12506" s="243">
        <v>23.686499999999999</v>
      </c>
      <c r="F12506" s="168">
        <f t="shared" si="221"/>
        <v>23.686499999999999</v>
      </c>
    </row>
    <row r="12507" spans="1:6" s="45" customFormat="1" ht="14.25">
      <c r="A12507" s="31" t="s">
        <v>1035</v>
      </c>
      <c r="B12507" s="21" t="s">
        <v>1878</v>
      </c>
      <c r="C12507" s="32" t="s">
        <v>13285</v>
      </c>
      <c r="D12507" s="33" t="s">
        <v>20</v>
      </c>
      <c r="E12507" s="243">
        <v>20.1252</v>
      </c>
      <c r="F12507" s="168">
        <f t="shared" si="221"/>
        <v>20.1252</v>
      </c>
    </row>
    <row r="12508" spans="1:6" s="45" customFormat="1" ht="14.25">
      <c r="A12508" s="31" t="s">
        <v>1036</v>
      </c>
      <c r="B12508" s="21" t="s">
        <v>1878</v>
      </c>
      <c r="C12508" s="32" t="s">
        <v>13286</v>
      </c>
      <c r="D12508" s="33" t="s">
        <v>20</v>
      </c>
      <c r="E12508" s="243">
        <v>26.8767</v>
      </c>
      <c r="F12508" s="168">
        <f t="shared" si="221"/>
        <v>26.8767</v>
      </c>
    </row>
    <row r="12509" spans="1:6" s="45" customFormat="1" ht="14.25">
      <c r="A12509" s="31" t="s">
        <v>1037</v>
      </c>
      <c r="B12509" s="21" t="s">
        <v>1878</v>
      </c>
      <c r="C12509" s="32" t="s">
        <v>13287</v>
      </c>
      <c r="D12509" s="33" t="s">
        <v>20</v>
      </c>
      <c r="E12509" s="243">
        <v>40.080500000000001</v>
      </c>
      <c r="F12509" s="168">
        <f t="shared" si="221"/>
        <v>40.080500000000001</v>
      </c>
    </row>
    <row r="12510" spans="1:6" s="45" customFormat="1" ht="14.25">
      <c r="A12510" s="31" t="s">
        <v>1038</v>
      </c>
      <c r="B12510" s="21" t="s">
        <v>1878</v>
      </c>
      <c r="C12510" s="32" t="s">
        <v>13288</v>
      </c>
      <c r="D12510" s="33" t="s">
        <v>20</v>
      </c>
      <c r="E12510" s="243">
        <v>47.737900000000003</v>
      </c>
      <c r="F12510" s="168">
        <f t="shared" si="221"/>
        <v>47.737900000000003</v>
      </c>
    </row>
    <row r="12511" spans="1:6" s="45" customFormat="1" ht="14.25">
      <c r="A12511" s="31" t="s">
        <v>1039</v>
      </c>
      <c r="B12511" s="21" t="s">
        <v>1878</v>
      </c>
      <c r="C12511" s="32" t="s">
        <v>13289</v>
      </c>
      <c r="D12511" s="33" t="s">
        <v>20</v>
      </c>
      <c r="E12511" s="243">
        <v>44.918799999999997</v>
      </c>
      <c r="F12511" s="168">
        <f t="shared" si="221"/>
        <v>44.918799999999997</v>
      </c>
    </row>
    <row r="12512" spans="1:6" s="45" customFormat="1" ht="14.25">
      <c r="A12512" s="31" t="s">
        <v>1040</v>
      </c>
      <c r="B12512" s="21" t="s">
        <v>1878</v>
      </c>
      <c r="C12512" s="32" t="s">
        <v>13290</v>
      </c>
      <c r="D12512" s="33" t="s">
        <v>20</v>
      </c>
      <c r="E12512" s="243">
        <v>55.345700000000001</v>
      </c>
      <c r="F12512" s="168">
        <f t="shared" si="221"/>
        <v>55.345700000000001</v>
      </c>
    </row>
    <row r="12513" spans="1:6" s="45" customFormat="1" ht="14.25">
      <c r="A12513" s="31" t="s">
        <v>1041</v>
      </c>
      <c r="B12513" s="21" t="s">
        <v>1878</v>
      </c>
      <c r="C12513" s="32" t="s">
        <v>13291</v>
      </c>
      <c r="D12513" s="33" t="s">
        <v>21</v>
      </c>
      <c r="E12513" s="243">
        <v>8.7871000000000006</v>
      </c>
      <c r="F12513" s="168">
        <f t="shared" si="221"/>
        <v>8.7871000000000006</v>
      </c>
    </row>
    <row r="12514" spans="1:6" s="45" customFormat="1" ht="14.25">
      <c r="A12514" s="31" t="s">
        <v>1042</v>
      </c>
      <c r="B12514" s="21" t="s">
        <v>1878</v>
      </c>
      <c r="C12514" s="32" t="s">
        <v>13292</v>
      </c>
      <c r="D12514" s="33" t="s">
        <v>21</v>
      </c>
      <c r="E12514" s="243">
        <v>14.506500000000001</v>
      </c>
      <c r="F12514" s="168">
        <f t="shared" si="221"/>
        <v>14.506500000000001</v>
      </c>
    </row>
    <row r="12515" spans="1:6" s="45" customFormat="1" ht="14.25">
      <c r="A12515" s="31" t="s">
        <v>1043</v>
      </c>
      <c r="B12515" s="21" t="s">
        <v>1878</v>
      </c>
      <c r="C12515" s="32" t="s">
        <v>13293</v>
      </c>
      <c r="D12515" s="33" t="s">
        <v>21</v>
      </c>
      <c r="E12515" s="243">
        <v>15.9183</v>
      </c>
      <c r="F12515" s="168">
        <f t="shared" si="221"/>
        <v>15.9183</v>
      </c>
    </row>
    <row r="12516" spans="1:6" s="45" customFormat="1" ht="14.25">
      <c r="A12516" s="31" t="s">
        <v>1044</v>
      </c>
      <c r="B12516" s="21" t="s">
        <v>1878</v>
      </c>
      <c r="C12516" s="32" t="s">
        <v>13294</v>
      </c>
      <c r="D12516" s="33" t="s">
        <v>21</v>
      </c>
      <c r="E12516" s="243">
        <v>17.182300000000001</v>
      </c>
      <c r="F12516" s="168">
        <f t="shared" si="221"/>
        <v>17.182300000000001</v>
      </c>
    </row>
    <row r="12517" spans="1:6" s="45" customFormat="1" ht="14.25">
      <c r="A12517" s="31" t="s">
        <v>1045</v>
      </c>
      <c r="B12517" s="21" t="s">
        <v>1878</v>
      </c>
      <c r="C12517" s="32" t="s">
        <v>13295</v>
      </c>
      <c r="D12517" s="33" t="s">
        <v>21</v>
      </c>
      <c r="E12517" s="243">
        <v>18.669899999999998</v>
      </c>
      <c r="F12517" s="168">
        <f t="shared" si="221"/>
        <v>18.669899999999998</v>
      </c>
    </row>
    <row r="12518" spans="1:6" s="45" customFormat="1" ht="14.25">
      <c r="A12518" s="31" t="s">
        <v>1046</v>
      </c>
      <c r="B12518" s="21" t="s">
        <v>1878</v>
      </c>
      <c r="C12518" s="32" t="s">
        <v>13296</v>
      </c>
      <c r="D12518" s="33" t="s">
        <v>21</v>
      </c>
      <c r="E12518" s="243">
        <v>21.212199999999999</v>
      </c>
      <c r="F12518" s="168">
        <f t="shared" si="221"/>
        <v>21.212199999999999</v>
      </c>
    </row>
    <row r="12519" spans="1:6" s="45" customFormat="1" ht="14.25">
      <c r="A12519" s="31" t="s">
        <v>1047</v>
      </c>
      <c r="B12519" s="21" t="s">
        <v>1878</v>
      </c>
      <c r="C12519" s="32" t="s">
        <v>13297</v>
      </c>
      <c r="D12519" s="33" t="s">
        <v>21</v>
      </c>
      <c r="E12519" s="243">
        <v>22.122599999999998</v>
      </c>
      <c r="F12519" s="168">
        <f t="shared" si="221"/>
        <v>22.122599999999998</v>
      </c>
    </row>
    <row r="12520" spans="1:6" s="45" customFormat="1" ht="14.25">
      <c r="A12520" s="31" t="s">
        <v>1048</v>
      </c>
      <c r="B12520" s="21" t="s">
        <v>1878</v>
      </c>
      <c r="C12520" s="32" t="s">
        <v>13298</v>
      </c>
      <c r="D12520" s="33" t="s">
        <v>21</v>
      </c>
      <c r="E12520" s="243">
        <v>23.910299999999999</v>
      </c>
      <c r="F12520" s="168">
        <f t="shared" si="221"/>
        <v>23.910299999999999</v>
      </c>
    </row>
    <row r="12521" spans="1:6" s="45" customFormat="1" ht="14.25">
      <c r="A12521" s="31" t="s">
        <v>1049</v>
      </c>
      <c r="B12521" s="21" t="s">
        <v>1878</v>
      </c>
      <c r="C12521" s="32" t="s">
        <v>13299</v>
      </c>
      <c r="D12521" s="33" t="s">
        <v>21</v>
      </c>
      <c r="E12521" s="243">
        <v>24.638999999999999</v>
      </c>
      <c r="F12521" s="168">
        <f t="shared" si="221"/>
        <v>24.638999999999999</v>
      </c>
    </row>
    <row r="12522" spans="1:6" s="45" customFormat="1" ht="14.25">
      <c r="A12522" s="31" t="s">
        <v>1050</v>
      </c>
      <c r="B12522" s="21" t="s">
        <v>1878</v>
      </c>
      <c r="C12522" s="32" t="s">
        <v>13300</v>
      </c>
      <c r="D12522" s="33" t="s">
        <v>21</v>
      </c>
      <c r="E12522" s="243">
        <v>26.9739</v>
      </c>
      <c r="F12522" s="168">
        <f t="shared" si="221"/>
        <v>26.9739</v>
      </c>
    </row>
    <row r="12523" spans="1:6" s="45" customFormat="1" ht="14.25">
      <c r="A12523" s="31" t="s">
        <v>1051</v>
      </c>
      <c r="B12523" s="21" t="s">
        <v>1878</v>
      </c>
      <c r="C12523" s="32" t="s">
        <v>13301</v>
      </c>
      <c r="D12523" s="33" t="s">
        <v>21</v>
      </c>
      <c r="E12523" s="243">
        <v>28.636600000000001</v>
      </c>
      <c r="F12523" s="168">
        <f t="shared" si="221"/>
        <v>28.636600000000001</v>
      </c>
    </row>
    <row r="12524" spans="1:6" s="45" customFormat="1" ht="14.25">
      <c r="A12524" s="31" t="s">
        <v>1052</v>
      </c>
      <c r="B12524" s="21" t="s">
        <v>1878</v>
      </c>
      <c r="C12524" s="32" t="s">
        <v>13302</v>
      </c>
      <c r="D12524" s="33" t="s">
        <v>21</v>
      </c>
      <c r="E12524" s="243">
        <v>32.853900000000003</v>
      </c>
      <c r="F12524" s="168">
        <f t="shared" si="221"/>
        <v>32.853900000000003</v>
      </c>
    </row>
    <row r="12525" spans="1:6" s="45" customFormat="1" ht="14.25">
      <c r="A12525" s="31" t="s">
        <v>1053</v>
      </c>
      <c r="B12525" s="21" t="s">
        <v>1878</v>
      </c>
      <c r="C12525" s="32" t="s">
        <v>13303</v>
      </c>
      <c r="D12525" s="33" t="s">
        <v>21</v>
      </c>
      <c r="E12525" s="243">
        <v>33.6295</v>
      </c>
      <c r="F12525" s="168">
        <f t="shared" si="221"/>
        <v>33.6295</v>
      </c>
    </row>
    <row r="12526" spans="1:6" s="45" customFormat="1" ht="14.25">
      <c r="A12526" s="31" t="s">
        <v>1054</v>
      </c>
      <c r="B12526" s="21" t="s">
        <v>1878</v>
      </c>
      <c r="C12526" s="32" t="s">
        <v>13304</v>
      </c>
      <c r="D12526" s="33" t="s">
        <v>21</v>
      </c>
      <c r="E12526" s="243">
        <v>35.979199999999999</v>
      </c>
      <c r="F12526" s="168">
        <f t="shared" si="221"/>
        <v>35.979199999999999</v>
      </c>
    </row>
    <row r="12527" spans="1:6" s="45" customFormat="1" ht="14.25">
      <c r="A12527" s="31" t="s">
        <v>1055</v>
      </c>
      <c r="B12527" s="21" t="s">
        <v>1878</v>
      </c>
      <c r="C12527" s="32" t="s">
        <v>13305</v>
      </c>
      <c r="D12527" s="33" t="s">
        <v>21</v>
      </c>
      <c r="E12527" s="243">
        <v>40.218000000000004</v>
      </c>
      <c r="F12527" s="168">
        <f t="shared" si="221"/>
        <v>40.218000000000004</v>
      </c>
    </row>
    <row r="12528" spans="1:6" s="45" customFormat="1" ht="14.25">
      <c r="A12528" s="31" t="s">
        <v>1056</v>
      </c>
      <c r="B12528" s="21" t="s">
        <v>1878</v>
      </c>
      <c r="C12528" s="32" t="s">
        <v>13306</v>
      </c>
      <c r="D12528" s="33" t="s">
        <v>21</v>
      </c>
      <c r="E12528" s="243">
        <v>42.579000000000001</v>
      </c>
      <c r="F12528" s="168">
        <f t="shared" si="221"/>
        <v>42.579000000000001</v>
      </c>
    </row>
    <row r="12529" spans="1:6" s="45" customFormat="1" ht="14.25">
      <c r="A12529" s="31" t="s">
        <v>1057</v>
      </c>
      <c r="B12529" s="21" t="s">
        <v>1878</v>
      </c>
      <c r="C12529" s="32" t="s">
        <v>13307</v>
      </c>
      <c r="D12529" s="33" t="s">
        <v>21</v>
      </c>
      <c r="E12529" s="243">
        <v>44.408900000000003</v>
      </c>
      <c r="F12529" s="168">
        <f t="shared" si="221"/>
        <v>44.408900000000003</v>
      </c>
    </row>
    <row r="12530" spans="1:6" s="45" customFormat="1" ht="14.25">
      <c r="A12530" s="31" t="s">
        <v>1058</v>
      </c>
      <c r="B12530" s="21" t="s">
        <v>1878</v>
      </c>
      <c r="C12530" s="32" t="s">
        <v>13308</v>
      </c>
      <c r="D12530" s="33" t="s">
        <v>21</v>
      </c>
      <c r="E12530" s="243">
        <v>12.9885</v>
      </c>
      <c r="F12530" s="168">
        <f t="shared" si="221"/>
        <v>12.9885</v>
      </c>
    </row>
    <row r="12531" spans="1:6" s="45" customFormat="1" ht="14.25">
      <c r="A12531" s="31" t="s">
        <v>1059</v>
      </c>
      <c r="B12531" s="21" t="s">
        <v>1878</v>
      </c>
      <c r="C12531" s="32" t="s">
        <v>13309</v>
      </c>
      <c r="D12531" s="33" t="s">
        <v>21</v>
      </c>
      <c r="E12531" s="243">
        <v>15.5945</v>
      </c>
      <c r="F12531" s="168">
        <f t="shared" si="221"/>
        <v>15.5945</v>
      </c>
    </row>
    <row r="12532" spans="1:6" s="45" customFormat="1" ht="14.25">
      <c r="A12532" s="31" t="s">
        <v>1060</v>
      </c>
      <c r="B12532" s="21" t="s">
        <v>1878</v>
      </c>
      <c r="C12532" s="32" t="s">
        <v>13310</v>
      </c>
      <c r="D12532" s="33" t="s">
        <v>21</v>
      </c>
      <c r="E12532" s="243">
        <v>16.914100000000001</v>
      </c>
      <c r="F12532" s="168">
        <f t="shared" si="221"/>
        <v>16.914100000000001</v>
      </c>
    </row>
    <row r="12533" spans="1:6" s="45" customFormat="1" ht="14.25">
      <c r="A12533" s="31" t="s">
        <v>1061</v>
      </c>
      <c r="B12533" s="21" t="s">
        <v>1878</v>
      </c>
      <c r="C12533" s="32" t="s">
        <v>13311</v>
      </c>
      <c r="D12533" s="33" t="s">
        <v>21</v>
      </c>
      <c r="E12533" s="243">
        <v>12.7834</v>
      </c>
      <c r="F12533" s="168">
        <f t="shared" si="221"/>
        <v>12.7834</v>
      </c>
    </row>
    <row r="12534" spans="1:6" s="45" customFormat="1" ht="14.25">
      <c r="A12534" s="31" t="s">
        <v>1062</v>
      </c>
      <c r="B12534" s="21" t="s">
        <v>1878</v>
      </c>
      <c r="C12534" s="32" t="s">
        <v>13312</v>
      </c>
      <c r="D12534" s="33" t="s">
        <v>21</v>
      </c>
      <c r="E12534" s="243">
        <v>16.391100000000002</v>
      </c>
      <c r="F12534" s="168">
        <f t="shared" si="221"/>
        <v>16.391100000000002</v>
      </c>
    </row>
    <row r="12535" spans="1:6" s="45" customFormat="1" ht="14.25">
      <c r="A12535" s="31" t="s">
        <v>1063</v>
      </c>
      <c r="B12535" s="21" t="s">
        <v>1878</v>
      </c>
      <c r="C12535" s="32" t="s">
        <v>13313</v>
      </c>
      <c r="D12535" s="33" t="s">
        <v>21</v>
      </c>
      <c r="E12535" s="243">
        <v>18.6892</v>
      </c>
      <c r="F12535" s="168">
        <f t="shared" si="221"/>
        <v>18.6892</v>
      </c>
    </row>
    <row r="12536" spans="1:6" s="45" customFormat="1" ht="14.25">
      <c r="A12536" s="31" t="s">
        <v>1064</v>
      </c>
      <c r="B12536" s="21" t="s">
        <v>1878</v>
      </c>
      <c r="C12536" s="32" t="s">
        <v>13314</v>
      </c>
      <c r="D12536" s="33" t="s">
        <v>20</v>
      </c>
      <c r="E12536" s="243">
        <v>0.43469999999999998</v>
      </c>
      <c r="F12536" s="168">
        <f t="shared" si="221"/>
        <v>0.43469999999999998</v>
      </c>
    </row>
    <row r="12537" spans="1:6" s="45" customFormat="1" ht="24">
      <c r="A12537" s="31" t="s">
        <v>1065</v>
      </c>
      <c r="B12537" s="21" t="s">
        <v>1878</v>
      </c>
      <c r="C12537" s="32" t="s">
        <v>13315</v>
      </c>
      <c r="D12537" s="33" t="s">
        <v>20</v>
      </c>
      <c r="E12537" s="243">
        <v>1310.7550000000001</v>
      </c>
      <c r="F12537" s="168">
        <f t="shared" si="221"/>
        <v>1310.7550000000001</v>
      </c>
    </row>
    <row r="12538" spans="1:6" s="45" customFormat="1" ht="24">
      <c r="A12538" s="31" t="s">
        <v>1066</v>
      </c>
      <c r="B12538" s="21" t="s">
        <v>1878</v>
      </c>
      <c r="C12538" s="32" t="s">
        <v>13316</v>
      </c>
      <c r="D12538" s="33" t="s">
        <v>20</v>
      </c>
      <c r="E12538" s="243">
        <v>2653.6534999999999</v>
      </c>
      <c r="F12538" s="168">
        <f t="shared" si="221"/>
        <v>2653.6534999999999</v>
      </c>
    </row>
    <row r="12539" spans="1:6" s="45" customFormat="1" ht="14.25">
      <c r="A12539" s="31" t="s">
        <v>1067</v>
      </c>
      <c r="B12539" s="21" t="s">
        <v>1878</v>
      </c>
      <c r="C12539" s="32" t="s">
        <v>13317</v>
      </c>
      <c r="D12539" s="33" t="s">
        <v>20</v>
      </c>
      <c r="E12539" s="243">
        <v>41.493099999999998</v>
      </c>
      <c r="F12539" s="168">
        <f t="shared" si="221"/>
        <v>41.493099999999998</v>
      </c>
    </row>
    <row r="12540" spans="1:6" s="45" customFormat="1" ht="14.25">
      <c r="A12540" s="31" t="s">
        <v>1068</v>
      </c>
      <c r="B12540" s="21" t="s">
        <v>1878</v>
      </c>
      <c r="C12540" s="32" t="s">
        <v>13318</v>
      </c>
      <c r="D12540" s="33" t="s">
        <v>21</v>
      </c>
      <c r="E12540" s="243">
        <v>4227.1770999999999</v>
      </c>
      <c r="F12540" s="168">
        <f t="shared" si="221"/>
        <v>4227.1770999999999</v>
      </c>
    </row>
    <row r="12541" spans="1:6" s="45" customFormat="1" ht="14.25">
      <c r="A12541" s="31" t="s">
        <v>1069</v>
      </c>
      <c r="B12541" s="21" t="s">
        <v>1878</v>
      </c>
      <c r="C12541" s="32" t="s">
        <v>13319</v>
      </c>
      <c r="D12541" s="33" t="s">
        <v>21</v>
      </c>
      <c r="E12541" s="243">
        <v>4799.6183000000001</v>
      </c>
      <c r="F12541" s="168">
        <f t="shared" si="221"/>
        <v>4799.6183000000001</v>
      </c>
    </row>
    <row r="12542" spans="1:6" s="45" customFormat="1" ht="14.25">
      <c r="A12542" s="31" t="s">
        <v>1070</v>
      </c>
      <c r="B12542" s="21" t="s">
        <v>1878</v>
      </c>
      <c r="C12542" s="32" t="s">
        <v>13320</v>
      </c>
      <c r="D12542" s="33" t="s">
        <v>21</v>
      </c>
      <c r="E12542" s="243">
        <v>5680.2898999999998</v>
      </c>
      <c r="F12542" s="168">
        <f t="shared" si="221"/>
        <v>5680.2898999999998</v>
      </c>
    </row>
    <row r="12543" spans="1:6" s="45" customFormat="1" ht="14.25">
      <c r="A12543" s="31" t="s">
        <v>1071</v>
      </c>
      <c r="B12543" s="21" t="s">
        <v>1878</v>
      </c>
      <c r="C12543" s="32" t="s">
        <v>13321</v>
      </c>
      <c r="D12543" s="33" t="s">
        <v>21</v>
      </c>
      <c r="E12543" s="243">
        <v>6476.5460999999996</v>
      </c>
      <c r="F12543" s="168">
        <f t="shared" si="221"/>
        <v>6476.5460999999996</v>
      </c>
    </row>
    <row r="12544" spans="1:6" s="45" customFormat="1" ht="14.25">
      <c r="A12544" s="31" t="s">
        <v>1072</v>
      </c>
      <c r="B12544" s="21" t="s">
        <v>1878</v>
      </c>
      <c r="C12544" s="32" t="s">
        <v>13322</v>
      </c>
      <c r="D12544" s="33" t="s">
        <v>21</v>
      </c>
      <c r="E12544" s="243">
        <v>7137.4647000000004</v>
      </c>
      <c r="F12544" s="168">
        <f t="shared" si="221"/>
        <v>7137.4647000000004</v>
      </c>
    </row>
    <row r="12545" spans="1:6" s="45" customFormat="1" ht="14.25">
      <c r="A12545" s="31" t="s">
        <v>1073</v>
      </c>
      <c r="B12545" s="21" t="s">
        <v>1878</v>
      </c>
      <c r="C12545" s="32" t="s">
        <v>13323</v>
      </c>
      <c r="D12545" s="33" t="s">
        <v>21</v>
      </c>
      <c r="E12545" s="243">
        <v>7886.6149999999998</v>
      </c>
      <c r="F12545" s="168">
        <f t="shared" si="221"/>
        <v>7886.6149999999998</v>
      </c>
    </row>
    <row r="12546" spans="1:6" s="45" customFormat="1" ht="14.25">
      <c r="A12546" s="31" t="s">
        <v>1074</v>
      </c>
      <c r="B12546" s="21" t="s">
        <v>1878</v>
      </c>
      <c r="C12546" s="32" t="s">
        <v>13324</v>
      </c>
      <c r="D12546" s="33" t="s">
        <v>21</v>
      </c>
      <c r="E12546" s="243">
        <v>8503.4377000000004</v>
      </c>
      <c r="F12546" s="168">
        <f t="shared" si="221"/>
        <v>8503.4377000000004</v>
      </c>
    </row>
    <row r="12547" spans="1:6" s="45" customFormat="1" ht="14.25">
      <c r="A12547" s="31" t="s">
        <v>1075</v>
      </c>
      <c r="B12547" s="21" t="s">
        <v>1878</v>
      </c>
      <c r="C12547" s="32" t="s">
        <v>13325</v>
      </c>
      <c r="D12547" s="33" t="s">
        <v>21</v>
      </c>
      <c r="E12547" s="243">
        <v>9252.3477000000003</v>
      </c>
      <c r="F12547" s="168">
        <f t="shared" si="221"/>
        <v>9252.3477000000003</v>
      </c>
    </row>
    <row r="12548" spans="1:6" s="45" customFormat="1" ht="14.25">
      <c r="A12548" s="31" t="s">
        <v>1076</v>
      </c>
      <c r="B12548" s="21" t="s">
        <v>1878</v>
      </c>
      <c r="C12548" s="32" t="s">
        <v>13326</v>
      </c>
      <c r="D12548" s="33" t="s">
        <v>21</v>
      </c>
      <c r="E12548" s="243">
        <v>9913.0751</v>
      </c>
      <c r="F12548" s="168">
        <f t="shared" si="221"/>
        <v>9913.0751</v>
      </c>
    </row>
    <row r="12549" spans="1:6" s="45" customFormat="1" ht="14.25">
      <c r="A12549" s="31" t="s">
        <v>1077</v>
      </c>
      <c r="B12549" s="21" t="s">
        <v>1878</v>
      </c>
      <c r="C12549" s="32" t="s">
        <v>13327</v>
      </c>
      <c r="D12549" s="33" t="s">
        <v>21</v>
      </c>
      <c r="E12549" s="243">
        <v>10706.2855</v>
      </c>
      <c r="F12549" s="168">
        <f t="shared" si="221"/>
        <v>10706.2855</v>
      </c>
    </row>
    <row r="12550" spans="1:6" s="45" customFormat="1" ht="14.25">
      <c r="A12550" s="31" t="s">
        <v>1078</v>
      </c>
      <c r="B12550" s="21" t="s">
        <v>1878</v>
      </c>
      <c r="C12550" s="32" t="s">
        <v>13328</v>
      </c>
      <c r="D12550" s="33" t="s">
        <v>21</v>
      </c>
      <c r="E12550" s="243">
        <v>13403.9131</v>
      </c>
      <c r="F12550" s="168">
        <f t="shared" si="221"/>
        <v>13403.9131</v>
      </c>
    </row>
    <row r="12551" spans="1:6" s="45" customFormat="1" ht="14.25">
      <c r="A12551" s="31" t="s">
        <v>1079</v>
      </c>
      <c r="B12551" s="21" t="s">
        <v>1878</v>
      </c>
      <c r="C12551" s="32" t="s">
        <v>13329</v>
      </c>
      <c r="D12551" s="33" t="s">
        <v>21</v>
      </c>
      <c r="E12551" s="243">
        <v>14351.937400000001</v>
      </c>
      <c r="F12551" s="168">
        <f t="shared" si="221"/>
        <v>14351.937400000001</v>
      </c>
    </row>
    <row r="12552" spans="1:6" s="45" customFormat="1" ht="14.25">
      <c r="A12552" s="31" t="s">
        <v>1080</v>
      </c>
      <c r="B12552" s="21" t="s">
        <v>1878</v>
      </c>
      <c r="C12552" s="32" t="s">
        <v>13330</v>
      </c>
      <c r="D12552" s="33" t="s">
        <v>21</v>
      </c>
      <c r="E12552" s="243">
        <v>15084.7695</v>
      </c>
      <c r="F12552" s="168">
        <f t="shared" si="221"/>
        <v>15084.7695</v>
      </c>
    </row>
    <row r="12553" spans="1:6" s="45" customFormat="1" ht="14.25">
      <c r="A12553" s="31" t="s">
        <v>1081</v>
      </c>
      <c r="B12553" s="21" t="s">
        <v>1878</v>
      </c>
      <c r="C12553" s="32" t="s">
        <v>13331</v>
      </c>
      <c r="D12553" s="33" t="s">
        <v>21</v>
      </c>
      <c r="E12553" s="243">
        <v>15946.786099999999</v>
      </c>
      <c r="F12553" s="168">
        <f t="shared" si="221"/>
        <v>15946.786099999999</v>
      </c>
    </row>
    <row r="12554" spans="1:6" s="45" customFormat="1" ht="14.25">
      <c r="A12554" s="31" t="s">
        <v>1082</v>
      </c>
      <c r="B12554" s="21" t="s">
        <v>1878</v>
      </c>
      <c r="C12554" s="32" t="s">
        <v>13332</v>
      </c>
      <c r="D12554" s="33" t="s">
        <v>21</v>
      </c>
      <c r="E12554" s="243">
        <v>16691.120999999999</v>
      </c>
      <c r="F12554" s="168">
        <f t="shared" si="221"/>
        <v>16691.120999999999</v>
      </c>
    </row>
    <row r="12555" spans="1:6" s="45" customFormat="1" ht="14.25">
      <c r="A12555" s="31" t="s">
        <v>1083</v>
      </c>
      <c r="B12555" s="21" t="s">
        <v>1878</v>
      </c>
      <c r="C12555" s="32" t="s">
        <v>13333</v>
      </c>
      <c r="D12555" s="33" t="s">
        <v>21</v>
      </c>
      <c r="E12555" s="243">
        <v>20836.322899999999</v>
      </c>
      <c r="F12555" s="168">
        <f t="shared" si="221"/>
        <v>20836.322899999999</v>
      </c>
    </row>
    <row r="12556" spans="1:6" s="45" customFormat="1" ht="14.25">
      <c r="A12556" s="31" t="s">
        <v>1084</v>
      </c>
      <c r="B12556" s="21" t="s">
        <v>1878</v>
      </c>
      <c r="C12556" s="32" t="s">
        <v>13334</v>
      </c>
      <c r="D12556" s="33" t="s">
        <v>21</v>
      </c>
      <c r="E12556" s="243">
        <v>21738.961800000001</v>
      </c>
      <c r="F12556" s="168">
        <f t="shared" ref="F12556:F12619" si="222">E12556*$F$11535</f>
        <v>21738.961800000001</v>
      </c>
    </row>
    <row r="12557" spans="1:6" s="45" customFormat="1" ht="14.25">
      <c r="A12557" s="31" t="s">
        <v>1085</v>
      </c>
      <c r="B12557" s="21" t="s">
        <v>1878</v>
      </c>
      <c r="C12557" s="32" t="s">
        <v>13335</v>
      </c>
      <c r="D12557" s="33" t="s">
        <v>21</v>
      </c>
      <c r="E12557" s="243">
        <v>22805.458699999999</v>
      </c>
      <c r="F12557" s="168">
        <f t="shared" si="222"/>
        <v>22805.458699999999</v>
      </c>
    </row>
    <row r="12558" spans="1:6" s="45" customFormat="1" ht="14.25">
      <c r="A12558" s="31" t="s">
        <v>1086</v>
      </c>
      <c r="B12558" s="21" t="s">
        <v>1878</v>
      </c>
      <c r="C12558" s="32" t="s">
        <v>13336</v>
      </c>
      <c r="D12558" s="33" t="s">
        <v>21</v>
      </c>
      <c r="E12558" s="243">
        <v>26439.773300000001</v>
      </c>
      <c r="F12558" s="168">
        <f t="shared" si="222"/>
        <v>26439.773300000001</v>
      </c>
    </row>
    <row r="12559" spans="1:6" s="45" customFormat="1" ht="14.25">
      <c r="A12559" s="31" t="s">
        <v>1087</v>
      </c>
      <c r="B12559" s="21" t="s">
        <v>1878</v>
      </c>
      <c r="C12559" s="32" t="s">
        <v>13337</v>
      </c>
      <c r="D12559" s="33" t="s">
        <v>21</v>
      </c>
      <c r="E12559" s="243">
        <v>27667.38</v>
      </c>
      <c r="F12559" s="168">
        <f t="shared" si="222"/>
        <v>27667.38</v>
      </c>
    </row>
    <row r="12560" spans="1:6" s="45" customFormat="1" ht="14.25">
      <c r="A12560" s="31" t="s">
        <v>1088</v>
      </c>
      <c r="B12560" s="21" t="s">
        <v>1878</v>
      </c>
      <c r="C12560" s="32" t="s">
        <v>13338</v>
      </c>
      <c r="D12560" s="33" t="s">
        <v>21</v>
      </c>
      <c r="E12560" s="243">
        <v>4529.7421000000004</v>
      </c>
      <c r="F12560" s="168">
        <f t="shared" si="222"/>
        <v>4529.7421000000004</v>
      </c>
    </row>
    <row r="12561" spans="1:6" s="45" customFormat="1" ht="14.25">
      <c r="A12561" s="31" t="s">
        <v>1089</v>
      </c>
      <c r="B12561" s="21" t="s">
        <v>1878</v>
      </c>
      <c r="C12561" s="32" t="s">
        <v>13339</v>
      </c>
      <c r="D12561" s="33" t="s">
        <v>21</v>
      </c>
      <c r="E12561" s="243">
        <v>5143.1558000000005</v>
      </c>
      <c r="F12561" s="168">
        <f t="shared" si="222"/>
        <v>5143.1558000000005</v>
      </c>
    </row>
    <row r="12562" spans="1:6" s="45" customFormat="1" ht="14.25">
      <c r="A12562" s="31" t="s">
        <v>1090</v>
      </c>
      <c r="B12562" s="21" t="s">
        <v>1878</v>
      </c>
      <c r="C12562" s="32" t="s">
        <v>13340</v>
      </c>
      <c r="D12562" s="33" t="s">
        <v>21</v>
      </c>
      <c r="E12562" s="243">
        <v>6086.8558999999996</v>
      </c>
      <c r="F12562" s="168">
        <f t="shared" si="222"/>
        <v>6086.8558999999996</v>
      </c>
    </row>
    <row r="12563" spans="1:6" s="45" customFormat="1" ht="14.25">
      <c r="A12563" s="31" t="s">
        <v>1091</v>
      </c>
      <c r="B12563" s="21" t="s">
        <v>1878</v>
      </c>
      <c r="C12563" s="32" t="s">
        <v>13341</v>
      </c>
      <c r="D12563" s="33" t="s">
        <v>21</v>
      </c>
      <c r="E12563" s="243">
        <v>6939.8419000000004</v>
      </c>
      <c r="F12563" s="168">
        <f t="shared" si="222"/>
        <v>6939.8419000000004</v>
      </c>
    </row>
    <row r="12564" spans="1:6" s="45" customFormat="1" ht="14.25">
      <c r="A12564" s="31" t="s">
        <v>1092</v>
      </c>
      <c r="B12564" s="21" t="s">
        <v>1878</v>
      </c>
      <c r="C12564" s="32" t="s">
        <v>13342</v>
      </c>
      <c r="D12564" s="33" t="s">
        <v>21</v>
      </c>
      <c r="E12564" s="243">
        <v>7648.0418</v>
      </c>
      <c r="F12564" s="168">
        <f t="shared" si="222"/>
        <v>7648.0418</v>
      </c>
    </row>
    <row r="12565" spans="1:6" s="45" customFormat="1" ht="14.25">
      <c r="A12565" s="31" t="s">
        <v>1093</v>
      </c>
      <c r="B12565" s="21" t="s">
        <v>1878</v>
      </c>
      <c r="C12565" s="32" t="s">
        <v>13343</v>
      </c>
      <c r="D12565" s="33" t="s">
        <v>21</v>
      </c>
      <c r="E12565" s="243">
        <v>8450.7623999999996</v>
      </c>
      <c r="F12565" s="168">
        <f t="shared" si="222"/>
        <v>8450.7623999999996</v>
      </c>
    </row>
    <row r="12566" spans="1:6" s="45" customFormat="1" ht="14.25">
      <c r="A12566" s="31" t="s">
        <v>1094</v>
      </c>
      <c r="B12566" s="21" t="s">
        <v>1878</v>
      </c>
      <c r="C12566" s="32" t="s">
        <v>13344</v>
      </c>
      <c r="D12566" s="33" t="s">
        <v>21</v>
      </c>
      <c r="E12566" s="243">
        <v>9111.7170999999998</v>
      </c>
      <c r="F12566" s="168">
        <f t="shared" si="222"/>
        <v>9111.7170999999998</v>
      </c>
    </row>
    <row r="12567" spans="1:6" s="45" customFormat="1" ht="14.25">
      <c r="A12567" s="31" t="s">
        <v>1095</v>
      </c>
      <c r="B12567" s="21" t="s">
        <v>1878</v>
      </c>
      <c r="C12567" s="32" t="s">
        <v>13345</v>
      </c>
      <c r="D12567" s="33" t="s">
        <v>21</v>
      </c>
      <c r="E12567" s="243">
        <v>9914.2073999999993</v>
      </c>
      <c r="F12567" s="168">
        <f t="shared" si="222"/>
        <v>9914.2073999999993</v>
      </c>
    </row>
    <row r="12568" spans="1:6" s="45" customFormat="1" ht="14.25">
      <c r="A12568" s="31" t="s">
        <v>1096</v>
      </c>
      <c r="B12568" s="21" t="s">
        <v>1878</v>
      </c>
      <c r="C12568" s="32" t="s">
        <v>13346</v>
      </c>
      <c r="D12568" s="33" t="s">
        <v>21</v>
      </c>
      <c r="E12568" s="243">
        <v>10622.206099999999</v>
      </c>
      <c r="F12568" s="168">
        <f t="shared" si="222"/>
        <v>10622.206099999999</v>
      </c>
    </row>
    <row r="12569" spans="1:6" s="45" customFormat="1" ht="14.25">
      <c r="A12569" s="31" t="s">
        <v>1097</v>
      </c>
      <c r="B12569" s="21" t="s">
        <v>1878</v>
      </c>
      <c r="C12569" s="32" t="s">
        <v>13347</v>
      </c>
      <c r="D12569" s="33" t="s">
        <v>21</v>
      </c>
      <c r="E12569" s="243">
        <v>11472.146199999999</v>
      </c>
      <c r="F12569" s="168">
        <f t="shared" si="222"/>
        <v>11472.146199999999</v>
      </c>
    </row>
    <row r="12570" spans="1:6" s="45" customFormat="1" ht="14.25">
      <c r="A12570" s="31" t="s">
        <v>1098</v>
      </c>
      <c r="B12570" s="21" t="s">
        <v>1878</v>
      </c>
      <c r="C12570" s="32" t="s">
        <v>13348</v>
      </c>
      <c r="D12570" s="33" t="s">
        <v>21</v>
      </c>
      <c r="E12570" s="243">
        <v>14071.560100000001</v>
      </c>
      <c r="F12570" s="168">
        <f t="shared" si="222"/>
        <v>14071.560100000001</v>
      </c>
    </row>
    <row r="12571" spans="1:6" s="45" customFormat="1" ht="14.25">
      <c r="A12571" s="31" t="s">
        <v>1099</v>
      </c>
      <c r="B12571" s="21" t="s">
        <v>1878</v>
      </c>
      <c r="C12571" s="32" t="s">
        <v>13349</v>
      </c>
      <c r="D12571" s="33" t="s">
        <v>21</v>
      </c>
      <c r="E12571" s="243">
        <v>1392.8915999999999</v>
      </c>
      <c r="F12571" s="168">
        <f t="shared" si="222"/>
        <v>1392.8915999999999</v>
      </c>
    </row>
    <row r="12572" spans="1:6" s="45" customFormat="1" ht="14.25">
      <c r="A12572" s="31" t="s">
        <v>1100</v>
      </c>
      <c r="B12572" s="21" t="s">
        <v>1878</v>
      </c>
      <c r="C12572" s="32" t="s">
        <v>13350</v>
      </c>
      <c r="D12572" s="33" t="s">
        <v>21</v>
      </c>
      <c r="E12572" s="243">
        <v>1610.5397</v>
      </c>
      <c r="F12572" s="168">
        <f t="shared" si="222"/>
        <v>1610.5397</v>
      </c>
    </row>
    <row r="12573" spans="1:6" s="45" customFormat="1" ht="14.25">
      <c r="A12573" s="31" t="s">
        <v>1101</v>
      </c>
      <c r="B12573" s="21" t="s">
        <v>1878</v>
      </c>
      <c r="C12573" s="32" t="s">
        <v>13351</v>
      </c>
      <c r="D12573" s="33" t="s">
        <v>21</v>
      </c>
      <c r="E12573" s="243">
        <v>1828.1799000000001</v>
      </c>
      <c r="F12573" s="168">
        <f t="shared" si="222"/>
        <v>1828.1799000000001</v>
      </c>
    </row>
    <row r="12574" spans="1:6" s="45" customFormat="1" ht="14.25">
      <c r="A12574" s="31" t="s">
        <v>1102</v>
      </c>
      <c r="B12574" s="21" t="s">
        <v>1878</v>
      </c>
      <c r="C12574" s="32" t="s">
        <v>13352</v>
      </c>
      <c r="D12574" s="33" t="s">
        <v>21</v>
      </c>
      <c r="E12574" s="243">
        <v>2002.2851000000001</v>
      </c>
      <c r="F12574" s="168">
        <f t="shared" si="222"/>
        <v>2002.2851000000001</v>
      </c>
    </row>
    <row r="12575" spans="1:6" s="45" customFormat="1" ht="14.25">
      <c r="A12575" s="31" t="s">
        <v>1103</v>
      </c>
      <c r="B12575" s="21" t="s">
        <v>1878</v>
      </c>
      <c r="C12575" s="32" t="s">
        <v>13353</v>
      </c>
      <c r="D12575" s="33" t="s">
        <v>21</v>
      </c>
      <c r="E12575" s="243">
        <v>2219.9349000000002</v>
      </c>
      <c r="F12575" s="168">
        <f t="shared" si="222"/>
        <v>2219.9349000000002</v>
      </c>
    </row>
    <row r="12576" spans="1:6" s="45" customFormat="1" ht="14.25">
      <c r="A12576" s="31" t="s">
        <v>1104</v>
      </c>
      <c r="B12576" s="21" t="s">
        <v>1878</v>
      </c>
      <c r="C12576" s="32" t="s">
        <v>13354</v>
      </c>
      <c r="D12576" s="33" t="s">
        <v>21</v>
      </c>
      <c r="E12576" s="243">
        <v>2524.6361000000002</v>
      </c>
      <c r="F12576" s="168">
        <f t="shared" si="222"/>
        <v>2524.6361000000002</v>
      </c>
    </row>
    <row r="12577" spans="1:6" s="45" customFormat="1" ht="14.25">
      <c r="A12577" s="31" t="s">
        <v>1105</v>
      </c>
      <c r="B12577" s="21" t="s">
        <v>1878</v>
      </c>
      <c r="C12577" s="32" t="s">
        <v>13355</v>
      </c>
      <c r="D12577" s="33" t="s">
        <v>21</v>
      </c>
      <c r="E12577" s="243">
        <v>2698.7534000000001</v>
      </c>
      <c r="F12577" s="168">
        <f t="shared" si="222"/>
        <v>2698.7534000000001</v>
      </c>
    </row>
    <row r="12578" spans="1:6" s="45" customFormat="1" ht="14.25">
      <c r="A12578" s="31" t="s">
        <v>1106</v>
      </c>
      <c r="B12578" s="21" t="s">
        <v>1878</v>
      </c>
      <c r="C12578" s="32" t="s">
        <v>13356</v>
      </c>
      <c r="D12578" s="33" t="s">
        <v>21</v>
      </c>
      <c r="E12578" s="243">
        <v>2916.3901999999998</v>
      </c>
      <c r="F12578" s="168">
        <f t="shared" si="222"/>
        <v>2916.3901999999998</v>
      </c>
    </row>
    <row r="12579" spans="1:6" s="45" customFormat="1" ht="14.25">
      <c r="A12579" s="31" t="s">
        <v>1107</v>
      </c>
      <c r="B12579" s="21" t="s">
        <v>1878</v>
      </c>
      <c r="C12579" s="32" t="s">
        <v>13357</v>
      </c>
      <c r="D12579" s="33" t="s">
        <v>21</v>
      </c>
      <c r="E12579" s="243">
        <v>3090.5124999999998</v>
      </c>
      <c r="F12579" s="168">
        <f t="shared" si="222"/>
        <v>3090.5124999999998</v>
      </c>
    </row>
    <row r="12580" spans="1:6" s="45" customFormat="1" ht="14.25">
      <c r="A12580" s="31" t="s">
        <v>1108</v>
      </c>
      <c r="B12580" s="21" t="s">
        <v>1878</v>
      </c>
      <c r="C12580" s="32" t="s">
        <v>13358</v>
      </c>
      <c r="D12580" s="33" t="s">
        <v>21</v>
      </c>
      <c r="E12580" s="243">
        <v>3308.1325999999999</v>
      </c>
      <c r="F12580" s="168">
        <f t="shared" si="222"/>
        <v>3308.1325999999999</v>
      </c>
    </row>
    <row r="12581" spans="1:6" s="45" customFormat="1" ht="14.25">
      <c r="A12581" s="31" t="s">
        <v>1109</v>
      </c>
      <c r="B12581" s="21" t="s">
        <v>1878</v>
      </c>
      <c r="C12581" s="32" t="s">
        <v>13359</v>
      </c>
      <c r="D12581" s="33" t="s">
        <v>21</v>
      </c>
      <c r="E12581" s="243">
        <v>3525.7860999999998</v>
      </c>
      <c r="F12581" s="168">
        <f t="shared" si="222"/>
        <v>3525.7860999999998</v>
      </c>
    </row>
    <row r="12582" spans="1:6" s="45" customFormat="1" ht="14.25">
      <c r="A12582" s="31" t="s">
        <v>1110</v>
      </c>
      <c r="B12582" s="21" t="s">
        <v>1878</v>
      </c>
      <c r="C12582" s="32" t="s">
        <v>13360</v>
      </c>
      <c r="D12582" s="33" t="s">
        <v>21</v>
      </c>
      <c r="E12582" s="243">
        <v>3699.8989999999999</v>
      </c>
      <c r="F12582" s="168">
        <f t="shared" si="222"/>
        <v>3699.8989999999999</v>
      </c>
    </row>
    <row r="12583" spans="1:6" s="45" customFormat="1" ht="14.25">
      <c r="A12583" s="31" t="s">
        <v>1111</v>
      </c>
      <c r="B12583" s="21" t="s">
        <v>1878</v>
      </c>
      <c r="C12583" s="32" t="s">
        <v>13361</v>
      </c>
      <c r="D12583" s="33" t="s">
        <v>21</v>
      </c>
      <c r="E12583" s="243">
        <v>3917.5214999999998</v>
      </c>
      <c r="F12583" s="168">
        <f t="shared" si="222"/>
        <v>3917.5214999999998</v>
      </c>
    </row>
    <row r="12584" spans="1:6" s="45" customFormat="1" ht="14.25">
      <c r="A12584" s="31" t="s">
        <v>1112</v>
      </c>
      <c r="B12584" s="21" t="s">
        <v>1878</v>
      </c>
      <c r="C12584" s="32" t="s">
        <v>13362</v>
      </c>
      <c r="D12584" s="33" t="s">
        <v>21</v>
      </c>
      <c r="E12584" s="243">
        <v>4600.3684999999996</v>
      </c>
      <c r="F12584" s="168">
        <f t="shared" si="222"/>
        <v>4600.3684999999996</v>
      </c>
    </row>
    <row r="12585" spans="1:6" s="45" customFormat="1" ht="14.25">
      <c r="A12585" s="31" t="s">
        <v>1113</v>
      </c>
      <c r="B12585" s="21" t="s">
        <v>1878</v>
      </c>
      <c r="C12585" s="32" t="s">
        <v>13363</v>
      </c>
      <c r="D12585" s="33" t="s">
        <v>21</v>
      </c>
      <c r="E12585" s="243">
        <v>4849.0582999999997</v>
      </c>
      <c r="F12585" s="168">
        <f t="shared" si="222"/>
        <v>4849.0582999999997</v>
      </c>
    </row>
    <row r="12586" spans="1:6" s="45" customFormat="1" ht="14.25">
      <c r="A12586" s="31" t="s">
        <v>1114</v>
      </c>
      <c r="B12586" s="21" t="s">
        <v>1878</v>
      </c>
      <c r="C12586" s="32" t="s">
        <v>13364</v>
      </c>
      <c r="D12586" s="33" t="s">
        <v>21</v>
      </c>
      <c r="E12586" s="243">
        <v>5180.5675000000001</v>
      </c>
      <c r="F12586" s="168">
        <f t="shared" si="222"/>
        <v>5180.5675000000001</v>
      </c>
    </row>
    <row r="12587" spans="1:6" s="45" customFormat="1" ht="14.25">
      <c r="A12587" s="31" t="s">
        <v>1115</v>
      </c>
      <c r="B12587" s="21" t="s">
        <v>1878</v>
      </c>
      <c r="C12587" s="32" t="s">
        <v>13365</v>
      </c>
      <c r="D12587" s="33" t="s">
        <v>21</v>
      </c>
      <c r="E12587" s="243">
        <v>5304.9512000000004</v>
      </c>
      <c r="F12587" s="168">
        <f t="shared" si="222"/>
        <v>5304.9512000000004</v>
      </c>
    </row>
    <row r="12588" spans="1:6" s="45" customFormat="1" ht="14.25">
      <c r="A12588" s="31" t="s">
        <v>1116</v>
      </c>
      <c r="B12588" s="21" t="s">
        <v>1878</v>
      </c>
      <c r="C12588" s="32" t="s">
        <v>13366</v>
      </c>
      <c r="D12588" s="33" t="s">
        <v>21</v>
      </c>
      <c r="E12588" s="243">
        <v>5512.1619000000001</v>
      </c>
      <c r="F12588" s="168">
        <f t="shared" si="222"/>
        <v>5512.1619000000001</v>
      </c>
    </row>
    <row r="12589" spans="1:6" s="45" customFormat="1" ht="14.25">
      <c r="A12589" s="31" t="s">
        <v>1117</v>
      </c>
      <c r="B12589" s="21" t="s">
        <v>1878</v>
      </c>
      <c r="C12589" s="32" t="s">
        <v>13367</v>
      </c>
      <c r="D12589" s="33" t="s">
        <v>21</v>
      </c>
      <c r="E12589" s="243">
        <v>7333.61</v>
      </c>
      <c r="F12589" s="168">
        <f t="shared" si="222"/>
        <v>7333.61</v>
      </c>
    </row>
    <row r="12590" spans="1:6" s="45" customFormat="1" ht="14.25">
      <c r="A12590" s="31" t="s">
        <v>1118</v>
      </c>
      <c r="B12590" s="21" t="s">
        <v>1878</v>
      </c>
      <c r="C12590" s="32" t="s">
        <v>13368</v>
      </c>
      <c r="D12590" s="33" t="s">
        <v>21</v>
      </c>
      <c r="E12590" s="243">
        <v>9298.4508999999998</v>
      </c>
      <c r="F12590" s="168">
        <f t="shared" si="222"/>
        <v>9298.4508999999998</v>
      </c>
    </row>
    <row r="12591" spans="1:6" s="45" customFormat="1" ht="14.25">
      <c r="A12591" s="31" t="s">
        <v>1119</v>
      </c>
      <c r="B12591" s="21" t="s">
        <v>1878</v>
      </c>
      <c r="C12591" s="32" t="s">
        <v>13369</v>
      </c>
      <c r="D12591" s="33" t="s">
        <v>21</v>
      </c>
      <c r="E12591" s="243">
        <v>9827.3490999999995</v>
      </c>
      <c r="F12591" s="168">
        <f t="shared" si="222"/>
        <v>9827.3490999999995</v>
      </c>
    </row>
    <row r="12592" spans="1:6" s="45" customFormat="1" ht="14.25">
      <c r="A12592" s="31" t="s">
        <v>1120</v>
      </c>
      <c r="B12592" s="21" t="s">
        <v>1878</v>
      </c>
      <c r="C12592" s="32" t="s">
        <v>13370</v>
      </c>
      <c r="D12592" s="33" t="s">
        <v>21</v>
      </c>
      <c r="E12592" s="243">
        <v>10016.609700000001</v>
      </c>
      <c r="F12592" s="168">
        <f t="shared" si="222"/>
        <v>10016.609700000001</v>
      </c>
    </row>
    <row r="12593" spans="1:6" s="45" customFormat="1" ht="14.25">
      <c r="A12593" s="31" t="s">
        <v>1121</v>
      </c>
      <c r="B12593" s="21" t="s">
        <v>1878</v>
      </c>
      <c r="C12593" s="32" t="s">
        <v>13371</v>
      </c>
      <c r="D12593" s="33" t="s">
        <v>21</v>
      </c>
      <c r="E12593" s="243">
        <v>10508.0309</v>
      </c>
      <c r="F12593" s="168">
        <f t="shared" si="222"/>
        <v>10508.0309</v>
      </c>
    </row>
    <row r="12594" spans="1:6" s="45" customFormat="1" ht="14.25">
      <c r="A12594" s="31" t="s">
        <v>1122</v>
      </c>
      <c r="B12594" s="21" t="s">
        <v>1878</v>
      </c>
      <c r="C12594" s="32" t="s">
        <v>13372</v>
      </c>
      <c r="D12594" s="33" t="s">
        <v>21</v>
      </c>
      <c r="E12594" s="243">
        <v>6931.8082999999997</v>
      </c>
      <c r="F12594" s="168">
        <f t="shared" si="222"/>
        <v>6931.8082999999997</v>
      </c>
    </row>
    <row r="12595" spans="1:6" s="45" customFormat="1" ht="14.25">
      <c r="A12595" s="31" t="s">
        <v>1123</v>
      </c>
      <c r="B12595" s="21" t="s">
        <v>1878</v>
      </c>
      <c r="C12595" s="32" t="s">
        <v>13373</v>
      </c>
      <c r="D12595" s="33" t="s">
        <v>21</v>
      </c>
      <c r="E12595" s="243">
        <v>8381.6275999999998</v>
      </c>
      <c r="F12595" s="168">
        <f t="shared" si="222"/>
        <v>8381.6275999999998</v>
      </c>
    </row>
    <row r="12596" spans="1:6" s="45" customFormat="1" ht="14.25">
      <c r="A12596" s="31" t="s">
        <v>1124</v>
      </c>
      <c r="B12596" s="21" t="s">
        <v>1878</v>
      </c>
      <c r="C12596" s="32" t="s">
        <v>13374</v>
      </c>
      <c r="D12596" s="33" t="s">
        <v>21</v>
      </c>
      <c r="E12596" s="243">
        <v>8653.5395000000008</v>
      </c>
      <c r="F12596" s="168">
        <f t="shared" si="222"/>
        <v>8653.5395000000008</v>
      </c>
    </row>
    <row r="12597" spans="1:6" s="45" customFormat="1" ht="14.25">
      <c r="A12597" s="31" t="s">
        <v>1125</v>
      </c>
      <c r="B12597" s="21" t="s">
        <v>1878</v>
      </c>
      <c r="C12597" s="32" t="s">
        <v>13375</v>
      </c>
      <c r="D12597" s="33" t="s">
        <v>21</v>
      </c>
      <c r="E12597" s="243">
        <v>10034.388999999999</v>
      </c>
      <c r="F12597" s="168">
        <f t="shared" si="222"/>
        <v>10034.388999999999</v>
      </c>
    </row>
    <row r="12598" spans="1:6" s="45" customFormat="1" ht="14.25">
      <c r="A12598" s="31" t="s">
        <v>1126</v>
      </c>
      <c r="B12598" s="21" t="s">
        <v>1878</v>
      </c>
      <c r="C12598" s="32" t="s">
        <v>13376</v>
      </c>
      <c r="D12598" s="33" t="s">
        <v>21</v>
      </c>
      <c r="E12598" s="243">
        <v>10375.185100000001</v>
      </c>
      <c r="F12598" s="168">
        <f t="shared" si="222"/>
        <v>10375.185100000001</v>
      </c>
    </row>
    <row r="12599" spans="1:6" s="45" customFormat="1" ht="14.25">
      <c r="A12599" s="31" t="s">
        <v>1127</v>
      </c>
      <c r="B12599" s="21" t="s">
        <v>1878</v>
      </c>
      <c r="C12599" s="32" t="s">
        <v>13377</v>
      </c>
      <c r="D12599" s="33" t="s">
        <v>21</v>
      </c>
      <c r="E12599" s="243">
        <v>12142.315500000001</v>
      </c>
      <c r="F12599" s="168">
        <f t="shared" si="222"/>
        <v>12142.315500000001</v>
      </c>
    </row>
    <row r="12600" spans="1:6" s="45" customFormat="1" ht="14.25">
      <c r="A12600" s="31" t="s">
        <v>1128</v>
      </c>
      <c r="B12600" s="21" t="s">
        <v>1878</v>
      </c>
      <c r="C12600" s="32" t="s">
        <v>13378</v>
      </c>
      <c r="D12600" s="33" t="s">
        <v>21</v>
      </c>
      <c r="E12600" s="243">
        <v>13863.626700000001</v>
      </c>
      <c r="F12600" s="168">
        <f t="shared" si="222"/>
        <v>13863.626700000001</v>
      </c>
    </row>
    <row r="12601" spans="1:6" s="45" customFormat="1" ht="14.25">
      <c r="A12601" s="31" t="s">
        <v>1129</v>
      </c>
      <c r="B12601" s="21" t="s">
        <v>1878</v>
      </c>
      <c r="C12601" s="32" t="s">
        <v>13379</v>
      </c>
      <c r="D12601" s="33" t="s">
        <v>21</v>
      </c>
      <c r="E12601" s="243">
        <v>14724.6715</v>
      </c>
      <c r="F12601" s="168">
        <f t="shared" si="222"/>
        <v>14724.6715</v>
      </c>
    </row>
    <row r="12602" spans="1:6" s="45" customFormat="1" ht="14.25">
      <c r="A12602" s="31" t="s">
        <v>1130</v>
      </c>
      <c r="B12602" s="21" t="s">
        <v>1878</v>
      </c>
      <c r="C12602" s="32" t="s">
        <v>13380</v>
      </c>
      <c r="D12602" s="33" t="s">
        <v>21</v>
      </c>
      <c r="E12602" s="243">
        <v>15585.73</v>
      </c>
      <c r="F12602" s="168">
        <f t="shared" si="222"/>
        <v>15585.73</v>
      </c>
    </row>
    <row r="12603" spans="1:6" s="45" customFormat="1" ht="14.25">
      <c r="A12603" s="31" t="s">
        <v>1131</v>
      </c>
      <c r="B12603" s="21" t="s">
        <v>1878</v>
      </c>
      <c r="C12603" s="32" t="s">
        <v>13381</v>
      </c>
      <c r="D12603" s="33" t="s">
        <v>21</v>
      </c>
      <c r="E12603" s="243">
        <v>16718.545600000001</v>
      </c>
      <c r="F12603" s="168">
        <f t="shared" si="222"/>
        <v>16718.545600000001</v>
      </c>
    </row>
    <row r="12604" spans="1:6" s="45" customFormat="1" ht="14.25">
      <c r="A12604" s="31" t="s">
        <v>1132</v>
      </c>
      <c r="B12604" s="21" t="s">
        <v>1878</v>
      </c>
      <c r="C12604" s="32" t="s">
        <v>13382</v>
      </c>
      <c r="D12604" s="33" t="s">
        <v>21</v>
      </c>
      <c r="E12604" s="243">
        <v>17307.458900000001</v>
      </c>
      <c r="F12604" s="168">
        <f t="shared" si="222"/>
        <v>17307.458900000001</v>
      </c>
    </row>
    <row r="12605" spans="1:6" s="45" customFormat="1" ht="14.25">
      <c r="A12605" s="31" t="s">
        <v>1133</v>
      </c>
      <c r="B12605" s="21" t="s">
        <v>1878</v>
      </c>
      <c r="C12605" s="32" t="s">
        <v>13383</v>
      </c>
      <c r="D12605" s="33" t="s">
        <v>21</v>
      </c>
      <c r="E12605" s="243">
        <v>19074.5995</v>
      </c>
      <c r="F12605" s="168">
        <f t="shared" si="222"/>
        <v>19074.5995</v>
      </c>
    </row>
    <row r="12606" spans="1:6" s="45" customFormat="1" ht="14.25">
      <c r="A12606" s="31" t="s">
        <v>1134</v>
      </c>
      <c r="B12606" s="21" t="s">
        <v>1878</v>
      </c>
      <c r="C12606" s="32" t="s">
        <v>13384</v>
      </c>
      <c r="D12606" s="33" t="s">
        <v>21</v>
      </c>
      <c r="E12606" s="243">
        <v>20795.445100000001</v>
      </c>
      <c r="F12606" s="168">
        <f t="shared" si="222"/>
        <v>20795.445100000001</v>
      </c>
    </row>
    <row r="12607" spans="1:6" s="45" customFormat="1" ht="14.25">
      <c r="A12607" s="31" t="s">
        <v>1135</v>
      </c>
      <c r="B12607" s="21" t="s">
        <v>1878</v>
      </c>
      <c r="C12607" s="32" t="s">
        <v>13385</v>
      </c>
      <c r="D12607" s="33" t="s">
        <v>21</v>
      </c>
      <c r="E12607" s="243">
        <v>23778.184499999999</v>
      </c>
      <c r="F12607" s="168">
        <f t="shared" si="222"/>
        <v>23778.184499999999</v>
      </c>
    </row>
    <row r="12608" spans="1:6" s="45" customFormat="1" ht="14.25">
      <c r="A12608" s="31" t="s">
        <v>1136</v>
      </c>
      <c r="B12608" s="21" t="s">
        <v>1878</v>
      </c>
      <c r="C12608" s="32" t="s">
        <v>13386</v>
      </c>
      <c r="D12608" s="33" t="s">
        <v>21</v>
      </c>
      <c r="E12608" s="243">
        <v>24449.591100000001</v>
      </c>
      <c r="F12608" s="168">
        <f t="shared" si="222"/>
        <v>24449.591100000001</v>
      </c>
    </row>
    <row r="12609" spans="1:6" s="45" customFormat="1" ht="14.25">
      <c r="A12609" s="31" t="s">
        <v>1137</v>
      </c>
      <c r="B12609" s="21" t="s">
        <v>1878</v>
      </c>
      <c r="C12609" s="32" t="s">
        <v>13387</v>
      </c>
      <c r="D12609" s="33" t="s">
        <v>21</v>
      </c>
      <c r="E12609" s="243">
        <v>30854.845700000002</v>
      </c>
      <c r="F12609" s="168">
        <f t="shared" si="222"/>
        <v>30854.845700000002</v>
      </c>
    </row>
    <row r="12610" spans="1:6" s="45" customFormat="1" ht="14.25">
      <c r="A12610" s="31" t="s">
        <v>1138</v>
      </c>
      <c r="B12610" s="21" t="s">
        <v>1878</v>
      </c>
      <c r="C12610" s="32" t="s">
        <v>13388</v>
      </c>
      <c r="D12610" s="33" t="s">
        <v>21</v>
      </c>
      <c r="E12610" s="243">
        <v>33062.085299999999</v>
      </c>
      <c r="F12610" s="168">
        <f t="shared" si="222"/>
        <v>33062.085299999999</v>
      </c>
    </row>
    <row r="12611" spans="1:6" s="45" customFormat="1" ht="14.25">
      <c r="A12611" s="31" t="s">
        <v>1139</v>
      </c>
      <c r="B12611" s="21" t="s">
        <v>1878</v>
      </c>
      <c r="C12611" s="32" t="s">
        <v>13389</v>
      </c>
      <c r="D12611" s="33" t="s">
        <v>21</v>
      </c>
      <c r="E12611" s="243">
        <v>40726.424500000001</v>
      </c>
      <c r="F12611" s="168">
        <f t="shared" si="222"/>
        <v>40726.424500000001</v>
      </c>
    </row>
    <row r="12612" spans="1:6" s="45" customFormat="1" ht="14.25">
      <c r="A12612" s="31" t="s">
        <v>1140</v>
      </c>
      <c r="B12612" s="21" t="s">
        <v>1878</v>
      </c>
      <c r="C12612" s="32" t="s">
        <v>13390</v>
      </c>
      <c r="D12612" s="33" t="s">
        <v>21</v>
      </c>
      <c r="E12612" s="243">
        <v>48778.363499999999</v>
      </c>
      <c r="F12612" s="168">
        <f t="shared" si="222"/>
        <v>48778.363499999999</v>
      </c>
    </row>
    <row r="12613" spans="1:6" s="45" customFormat="1" ht="14.25">
      <c r="A12613" s="31" t="s">
        <v>1141</v>
      </c>
      <c r="B12613" s="21" t="s">
        <v>1878</v>
      </c>
      <c r="C12613" s="32" t="s">
        <v>13391</v>
      </c>
      <c r="D12613" s="33" t="s">
        <v>21</v>
      </c>
      <c r="E12613" s="243">
        <v>51641.923799999997</v>
      </c>
      <c r="F12613" s="168">
        <f t="shared" si="222"/>
        <v>51641.923799999997</v>
      </c>
    </row>
    <row r="12614" spans="1:6" s="45" customFormat="1" ht="14.25">
      <c r="A12614" s="31" t="s">
        <v>1142</v>
      </c>
      <c r="B12614" s="21" t="s">
        <v>1878</v>
      </c>
      <c r="C12614" s="32" t="s">
        <v>13392</v>
      </c>
      <c r="D12614" s="33" t="s">
        <v>21</v>
      </c>
      <c r="E12614" s="243">
        <v>54493.6855</v>
      </c>
      <c r="F12614" s="168">
        <f t="shared" si="222"/>
        <v>54493.6855</v>
      </c>
    </row>
    <row r="12615" spans="1:6" s="45" customFormat="1" ht="14.25">
      <c r="A12615" s="31" t="s">
        <v>1143</v>
      </c>
      <c r="B12615" s="21" t="s">
        <v>1878</v>
      </c>
      <c r="C12615" s="32" t="s">
        <v>13393</v>
      </c>
      <c r="D12615" s="33" t="s">
        <v>57</v>
      </c>
      <c r="E12615" s="243">
        <v>0.72089999999999999</v>
      </c>
      <c r="F12615" s="168">
        <f t="shared" si="222"/>
        <v>0.72089999999999999</v>
      </c>
    </row>
    <row r="12616" spans="1:6" s="45" customFormat="1" ht="14.25">
      <c r="A12616" s="31" t="s">
        <v>1880</v>
      </c>
      <c r="B12616" s="21" t="s">
        <v>1878</v>
      </c>
      <c r="C12616" s="32" t="s">
        <v>13394</v>
      </c>
      <c r="D12616" s="33" t="s">
        <v>21</v>
      </c>
      <c r="E12616" s="243">
        <v>63.58</v>
      </c>
      <c r="F12616" s="168">
        <f t="shared" si="222"/>
        <v>63.58</v>
      </c>
    </row>
    <row r="12617" spans="1:6" s="45" customFormat="1" ht="14.25">
      <c r="A12617" s="31" t="s">
        <v>1881</v>
      </c>
      <c r="B12617" s="21" t="s">
        <v>1878</v>
      </c>
      <c r="C12617" s="32" t="s">
        <v>13395</v>
      </c>
      <c r="D12617" s="33" t="s">
        <v>21</v>
      </c>
      <c r="E12617" s="243">
        <v>27.298200000000001</v>
      </c>
      <c r="F12617" s="168">
        <f t="shared" si="222"/>
        <v>27.298200000000001</v>
      </c>
    </row>
    <row r="12618" spans="1:6" s="45" customFormat="1" ht="14.25">
      <c r="A12618" s="31" t="s">
        <v>1882</v>
      </c>
      <c r="B12618" s="21" t="s">
        <v>1878</v>
      </c>
      <c r="C12618" s="32" t="s">
        <v>13396</v>
      </c>
      <c r="D12618" s="33" t="s">
        <v>21</v>
      </c>
      <c r="E12618" s="243">
        <v>39.538800000000002</v>
      </c>
      <c r="F12618" s="168">
        <f t="shared" si="222"/>
        <v>39.538800000000002</v>
      </c>
    </row>
    <row r="12619" spans="1:6" s="45" customFormat="1" ht="14.25">
      <c r="A12619" s="31" t="s">
        <v>1883</v>
      </c>
      <c r="B12619" s="21" t="s">
        <v>1878</v>
      </c>
      <c r="C12619" s="32" t="s">
        <v>13397</v>
      </c>
      <c r="D12619" s="33" t="s">
        <v>21</v>
      </c>
      <c r="E12619" s="243">
        <v>49.162199999999999</v>
      </c>
      <c r="F12619" s="168">
        <f t="shared" si="222"/>
        <v>49.162199999999999</v>
      </c>
    </row>
    <row r="12620" spans="1:6" s="45" customFormat="1" ht="14.25">
      <c r="A12620" s="31" t="s">
        <v>1884</v>
      </c>
      <c r="B12620" s="21" t="s">
        <v>1878</v>
      </c>
      <c r="C12620" s="32" t="s">
        <v>13398</v>
      </c>
      <c r="D12620" s="33" t="s">
        <v>21</v>
      </c>
      <c r="E12620" s="243">
        <v>90.902000000000001</v>
      </c>
      <c r="F12620" s="168">
        <f t="shared" ref="F12620:F12683" si="223">E12620*$F$11535</f>
        <v>90.902000000000001</v>
      </c>
    </row>
    <row r="12621" spans="1:6" s="45" customFormat="1" ht="14.25">
      <c r="A12621" s="31" t="s">
        <v>1885</v>
      </c>
      <c r="B12621" s="21" t="s">
        <v>1878</v>
      </c>
      <c r="C12621" s="32" t="s">
        <v>13399</v>
      </c>
      <c r="D12621" s="33" t="s">
        <v>21</v>
      </c>
      <c r="E12621" s="243">
        <v>105.4693</v>
      </c>
      <c r="F12621" s="168">
        <f t="shared" si="223"/>
        <v>105.4693</v>
      </c>
    </row>
    <row r="12622" spans="1:6" s="45" customFormat="1" ht="14.25">
      <c r="A12622" s="31" t="s">
        <v>1886</v>
      </c>
      <c r="B12622" s="21" t="s">
        <v>1878</v>
      </c>
      <c r="C12622" s="32" t="s">
        <v>13400</v>
      </c>
      <c r="D12622" s="33" t="s">
        <v>20</v>
      </c>
      <c r="E12622" s="243">
        <v>150.95480000000001</v>
      </c>
      <c r="F12622" s="168">
        <f t="shared" si="223"/>
        <v>150.95480000000001</v>
      </c>
    </row>
    <row r="12623" spans="1:6" s="45" customFormat="1" ht="14.25">
      <c r="A12623" s="31" t="s">
        <v>1144</v>
      </c>
      <c r="B12623" s="21" t="s">
        <v>1878</v>
      </c>
      <c r="C12623" s="32" t="s">
        <v>13401</v>
      </c>
      <c r="D12623" s="33" t="s">
        <v>44</v>
      </c>
      <c r="E12623" s="243" t="s">
        <v>143</v>
      </c>
      <c r="F12623" s="168" t="e">
        <f t="shared" si="223"/>
        <v>#VALUE!</v>
      </c>
    </row>
    <row r="12624" spans="1:6" s="45" customFormat="1" ht="14.25">
      <c r="A12624" s="31" t="s">
        <v>1145</v>
      </c>
      <c r="B12624" s="21" t="s">
        <v>1878</v>
      </c>
      <c r="C12624" s="32" t="s">
        <v>13402</v>
      </c>
      <c r="D12624" s="33" t="s">
        <v>44</v>
      </c>
      <c r="E12624" s="243" t="s">
        <v>143</v>
      </c>
      <c r="F12624" s="168" t="e">
        <f t="shared" si="223"/>
        <v>#VALUE!</v>
      </c>
    </row>
    <row r="12625" spans="1:6" s="45" customFormat="1" ht="14.25">
      <c r="A12625" s="31" t="s">
        <v>1146</v>
      </c>
      <c r="B12625" s="21" t="s">
        <v>1878</v>
      </c>
      <c r="C12625" s="32" t="s">
        <v>13403</v>
      </c>
      <c r="D12625" s="33" t="s">
        <v>44</v>
      </c>
      <c r="E12625" s="243" t="s">
        <v>143</v>
      </c>
      <c r="F12625" s="168" t="e">
        <f t="shared" si="223"/>
        <v>#VALUE!</v>
      </c>
    </row>
    <row r="12626" spans="1:6" s="45" customFormat="1" ht="14.25">
      <c r="A12626" s="31" t="s">
        <v>1147</v>
      </c>
      <c r="B12626" s="21" t="s">
        <v>1878</v>
      </c>
      <c r="C12626" s="32" t="s">
        <v>13404</v>
      </c>
      <c r="D12626" s="33" t="s">
        <v>20</v>
      </c>
      <c r="E12626" s="243">
        <v>6595.3953000000001</v>
      </c>
      <c r="F12626" s="168">
        <f t="shared" si="223"/>
        <v>6595.3953000000001</v>
      </c>
    </row>
    <row r="12627" spans="1:6" s="45" customFormat="1" ht="14.25">
      <c r="A12627" s="31" t="s">
        <v>1148</v>
      </c>
      <c r="B12627" s="21" t="s">
        <v>1878</v>
      </c>
      <c r="C12627" s="32" t="s">
        <v>13405</v>
      </c>
      <c r="D12627" s="33" t="s">
        <v>20</v>
      </c>
      <c r="E12627" s="243">
        <v>14005.158600000001</v>
      </c>
      <c r="F12627" s="168">
        <f t="shared" si="223"/>
        <v>14005.158600000001</v>
      </c>
    </row>
    <row r="12628" spans="1:6" s="45" customFormat="1" ht="14.25">
      <c r="A12628" s="31" t="s">
        <v>1149</v>
      </c>
      <c r="B12628" s="21" t="s">
        <v>1878</v>
      </c>
      <c r="C12628" s="32" t="s">
        <v>13406</v>
      </c>
      <c r="D12628" s="33" t="s">
        <v>20</v>
      </c>
      <c r="E12628" s="243">
        <v>10389.413399999999</v>
      </c>
      <c r="F12628" s="168">
        <f t="shared" si="223"/>
        <v>10389.413399999999</v>
      </c>
    </row>
    <row r="12629" spans="1:6" s="45" customFormat="1" ht="14.25">
      <c r="A12629" s="31" t="s">
        <v>1150</v>
      </c>
      <c r="B12629" s="21" t="s">
        <v>1878</v>
      </c>
      <c r="C12629" s="32" t="s">
        <v>13407</v>
      </c>
      <c r="D12629" s="33" t="s">
        <v>20</v>
      </c>
      <c r="E12629" s="243">
        <v>12218.5406</v>
      </c>
      <c r="F12629" s="168">
        <f t="shared" si="223"/>
        <v>12218.5406</v>
      </c>
    </row>
    <row r="12630" spans="1:6" s="45" customFormat="1" ht="14.25">
      <c r="A12630" s="31" t="s">
        <v>1151</v>
      </c>
      <c r="B12630" s="21" t="s">
        <v>1878</v>
      </c>
      <c r="C12630" s="32" t="s">
        <v>13408</v>
      </c>
      <c r="D12630" s="33" t="s">
        <v>20</v>
      </c>
      <c r="E12630" s="243">
        <v>14895.304599999999</v>
      </c>
      <c r="F12630" s="168">
        <f t="shared" si="223"/>
        <v>14895.304599999999</v>
      </c>
    </row>
    <row r="12631" spans="1:6" s="45" customFormat="1" ht="14.25">
      <c r="A12631" s="31" t="s">
        <v>1152</v>
      </c>
      <c r="B12631" s="21" t="s">
        <v>1878</v>
      </c>
      <c r="C12631" s="32" t="s">
        <v>13409</v>
      </c>
      <c r="D12631" s="33" t="s">
        <v>20</v>
      </c>
      <c r="E12631" s="243">
        <v>17623.895</v>
      </c>
      <c r="F12631" s="168">
        <f t="shared" si="223"/>
        <v>17623.895</v>
      </c>
    </row>
    <row r="12632" spans="1:6" s="45" customFormat="1" ht="14.25">
      <c r="A12632" s="31" t="s">
        <v>1153</v>
      </c>
      <c r="B12632" s="21" t="s">
        <v>1878</v>
      </c>
      <c r="C12632" s="32" t="s">
        <v>13410</v>
      </c>
      <c r="D12632" s="33" t="s">
        <v>20</v>
      </c>
      <c r="E12632" s="243">
        <v>20639.560300000001</v>
      </c>
      <c r="F12632" s="168">
        <f t="shared" si="223"/>
        <v>20639.560300000001</v>
      </c>
    </row>
    <row r="12633" spans="1:6" s="45" customFormat="1" ht="14.25">
      <c r="A12633" s="31" t="s">
        <v>1154</v>
      </c>
      <c r="B12633" s="21" t="s">
        <v>1878</v>
      </c>
      <c r="C12633" s="32" t="s">
        <v>13411</v>
      </c>
      <c r="D12633" s="33" t="s">
        <v>20</v>
      </c>
      <c r="E12633" s="243">
        <v>27489.287499999999</v>
      </c>
      <c r="F12633" s="168">
        <f t="shared" si="223"/>
        <v>27489.287499999999</v>
      </c>
    </row>
    <row r="12634" spans="1:6" s="45" customFormat="1" ht="14.25">
      <c r="A12634" s="31" t="s">
        <v>1155</v>
      </c>
      <c r="B12634" s="21" t="s">
        <v>1878</v>
      </c>
      <c r="C12634" s="32" t="s">
        <v>13412</v>
      </c>
      <c r="D12634" s="33" t="s">
        <v>20</v>
      </c>
      <c r="E12634" s="243">
        <v>9699.5288</v>
      </c>
      <c r="F12634" s="168">
        <f t="shared" si="223"/>
        <v>9699.5288</v>
      </c>
    </row>
    <row r="12635" spans="1:6" s="45" customFormat="1" ht="14.25">
      <c r="A12635" s="31" t="s">
        <v>1156</v>
      </c>
      <c r="B12635" s="21" t="s">
        <v>1878</v>
      </c>
      <c r="C12635" s="32" t="s">
        <v>13413</v>
      </c>
      <c r="D12635" s="33" t="s">
        <v>20</v>
      </c>
      <c r="E12635" s="243">
        <v>17087.6643</v>
      </c>
      <c r="F12635" s="168">
        <f t="shared" si="223"/>
        <v>17087.6643</v>
      </c>
    </row>
    <row r="12636" spans="1:6" s="45" customFormat="1" ht="14.25">
      <c r="A12636" s="31" t="s">
        <v>1157</v>
      </c>
      <c r="B12636" s="21" t="s">
        <v>1878</v>
      </c>
      <c r="C12636" s="32" t="s">
        <v>13414</v>
      </c>
      <c r="D12636" s="33" t="s">
        <v>20</v>
      </c>
      <c r="E12636" s="243">
        <v>20308.6466</v>
      </c>
      <c r="F12636" s="168">
        <f t="shared" si="223"/>
        <v>20308.6466</v>
      </c>
    </row>
    <row r="12637" spans="1:6" s="45" customFormat="1" ht="14.25">
      <c r="A12637" s="31" t="s">
        <v>1158</v>
      </c>
      <c r="B12637" s="21" t="s">
        <v>1878</v>
      </c>
      <c r="C12637" s="32" t="s">
        <v>13415</v>
      </c>
      <c r="D12637" s="33" t="s">
        <v>20</v>
      </c>
      <c r="E12637" s="243">
        <v>23257.793300000001</v>
      </c>
      <c r="F12637" s="168">
        <f t="shared" si="223"/>
        <v>23257.793300000001</v>
      </c>
    </row>
    <row r="12638" spans="1:6" s="45" customFormat="1" ht="14.25">
      <c r="A12638" s="31" t="s">
        <v>1159</v>
      </c>
      <c r="B12638" s="21" t="s">
        <v>1878</v>
      </c>
      <c r="C12638" s="32" t="s">
        <v>13416</v>
      </c>
      <c r="D12638" s="33" t="s">
        <v>20</v>
      </c>
      <c r="E12638" s="243">
        <v>26989.975600000002</v>
      </c>
      <c r="F12638" s="168">
        <f t="shared" si="223"/>
        <v>26989.975600000002</v>
      </c>
    </row>
    <row r="12639" spans="1:6" s="45" customFormat="1" ht="14.25">
      <c r="A12639" s="31" t="s">
        <v>1160</v>
      </c>
      <c r="B12639" s="21" t="s">
        <v>1878</v>
      </c>
      <c r="C12639" s="32" t="s">
        <v>13417</v>
      </c>
      <c r="D12639" s="33" t="s">
        <v>20</v>
      </c>
      <c r="E12639" s="243">
        <v>30154.6751</v>
      </c>
      <c r="F12639" s="168">
        <f t="shared" si="223"/>
        <v>30154.6751</v>
      </c>
    </row>
    <row r="12640" spans="1:6" s="45" customFormat="1" ht="14.25">
      <c r="A12640" s="31" t="s">
        <v>1161</v>
      </c>
      <c r="B12640" s="21" t="s">
        <v>1878</v>
      </c>
      <c r="C12640" s="32" t="s">
        <v>13418</v>
      </c>
      <c r="D12640" s="33" t="s">
        <v>20</v>
      </c>
      <c r="E12640" s="243">
        <v>30386.702399999998</v>
      </c>
      <c r="F12640" s="168">
        <f t="shared" si="223"/>
        <v>30386.702399999998</v>
      </c>
    </row>
    <row r="12641" spans="1:6" s="45" customFormat="1" ht="14.25">
      <c r="A12641" s="31" t="s">
        <v>1162</v>
      </c>
      <c r="B12641" s="21" t="s">
        <v>1878</v>
      </c>
      <c r="C12641" s="32" t="s">
        <v>13419</v>
      </c>
      <c r="D12641" s="33" t="s">
        <v>20</v>
      </c>
      <c r="E12641" s="243">
        <v>33965.632599999997</v>
      </c>
      <c r="F12641" s="168">
        <f t="shared" si="223"/>
        <v>33965.632599999997</v>
      </c>
    </row>
    <row r="12642" spans="1:6" s="45" customFormat="1" ht="14.25">
      <c r="A12642" s="31" t="s">
        <v>1163</v>
      </c>
      <c r="B12642" s="21" t="s">
        <v>1878</v>
      </c>
      <c r="C12642" s="32" t="s">
        <v>13420</v>
      </c>
      <c r="D12642" s="33" t="s">
        <v>20</v>
      </c>
      <c r="E12642" s="243">
        <v>35927.650999999998</v>
      </c>
      <c r="F12642" s="168">
        <f t="shared" si="223"/>
        <v>35927.650999999998</v>
      </c>
    </row>
    <row r="12643" spans="1:6" s="45" customFormat="1" ht="14.25">
      <c r="A12643" s="31" t="s">
        <v>1164</v>
      </c>
      <c r="B12643" s="21" t="s">
        <v>1878</v>
      </c>
      <c r="C12643" s="32" t="s">
        <v>13421</v>
      </c>
      <c r="D12643" s="33" t="s">
        <v>20</v>
      </c>
      <c r="E12643" s="243">
        <v>40488.8053</v>
      </c>
      <c r="F12643" s="168">
        <f t="shared" si="223"/>
        <v>40488.8053</v>
      </c>
    </row>
    <row r="12644" spans="1:6" s="45" customFormat="1" ht="14.25">
      <c r="A12644" s="31" t="s">
        <v>1165</v>
      </c>
      <c r="B12644" s="21" t="s">
        <v>1878</v>
      </c>
      <c r="C12644" s="32" t="s">
        <v>13422</v>
      </c>
      <c r="D12644" s="33" t="s">
        <v>20</v>
      </c>
      <c r="E12644" s="243">
        <v>43740.613799999999</v>
      </c>
      <c r="F12644" s="168">
        <f t="shared" si="223"/>
        <v>43740.613799999999</v>
      </c>
    </row>
    <row r="12645" spans="1:6" s="45" customFormat="1" ht="14.25">
      <c r="A12645" s="31" t="s">
        <v>1166</v>
      </c>
      <c r="B12645" s="21" t="s">
        <v>1878</v>
      </c>
      <c r="C12645" s="32" t="s">
        <v>13423</v>
      </c>
      <c r="D12645" s="33" t="s">
        <v>20</v>
      </c>
      <c r="E12645" s="243">
        <v>51926.779000000002</v>
      </c>
      <c r="F12645" s="168">
        <f t="shared" si="223"/>
        <v>51926.779000000002</v>
      </c>
    </row>
    <row r="12646" spans="1:6" s="45" customFormat="1" ht="14.25">
      <c r="A12646" s="31" t="s">
        <v>1167</v>
      </c>
      <c r="B12646" s="21" t="s">
        <v>1878</v>
      </c>
      <c r="C12646" s="32" t="s">
        <v>13424</v>
      </c>
      <c r="D12646" s="33" t="s">
        <v>20</v>
      </c>
      <c r="E12646" s="243">
        <v>56321.747600000002</v>
      </c>
      <c r="F12646" s="168">
        <f t="shared" si="223"/>
        <v>56321.747600000002</v>
      </c>
    </row>
    <row r="12647" spans="1:6" s="45" customFormat="1" ht="14.25">
      <c r="A12647" s="31" t="s">
        <v>1168</v>
      </c>
      <c r="B12647" s="21" t="s">
        <v>1878</v>
      </c>
      <c r="C12647" s="32" t="s">
        <v>13425</v>
      </c>
      <c r="D12647" s="33" t="s">
        <v>20</v>
      </c>
      <c r="E12647" s="243">
        <v>54320.351999999999</v>
      </c>
      <c r="F12647" s="168">
        <f t="shared" si="223"/>
        <v>54320.351999999999</v>
      </c>
    </row>
    <row r="12648" spans="1:6" s="45" customFormat="1" ht="14.25">
      <c r="A12648" s="31" t="s">
        <v>1169</v>
      </c>
      <c r="B12648" s="21" t="s">
        <v>1878</v>
      </c>
      <c r="C12648" s="32" t="s">
        <v>13426</v>
      </c>
      <c r="D12648" s="33" t="s">
        <v>20</v>
      </c>
      <c r="E12648" s="243">
        <v>577.38639999999998</v>
      </c>
      <c r="F12648" s="168">
        <f t="shared" si="223"/>
        <v>577.38639999999998</v>
      </c>
    </row>
    <row r="12649" spans="1:6" s="45" customFormat="1" ht="14.25">
      <c r="A12649" s="31" t="s">
        <v>1170</v>
      </c>
      <c r="B12649" s="21" t="s">
        <v>1878</v>
      </c>
      <c r="C12649" s="32" t="s">
        <v>13427</v>
      </c>
      <c r="D12649" s="33" t="s">
        <v>20</v>
      </c>
      <c r="E12649" s="243">
        <v>69.417900000000003</v>
      </c>
      <c r="F12649" s="168">
        <f t="shared" si="223"/>
        <v>69.417900000000003</v>
      </c>
    </row>
    <row r="12650" spans="1:6" s="45" customFormat="1" ht="14.25">
      <c r="A12650" s="31" t="s">
        <v>1171</v>
      </c>
      <c r="B12650" s="21" t="s">
        <v>1878</v>
      </c>
      <c r="C12650" s="32" t="s">
        <v>13428</v>
      </c>
      <c r="D12650" s="33" t="s">
        <v>20</v>
      </c>
      <c r="E12650" s="243">
        <v>81.265900000000002</v>
      </c>
      <c r="F12650" s="168">
        <f t="shared" si="223"/>
        <v>81.265900000000002</v>
      </c>
    </row>
    <row r="12651" spans="1:6" s="45" customFormat="1" ht="14.25">
      <c r="A12651" s="31" t="s">
        <v>1172</v>
      </c>
      <c r="B12651" s="21" t="s">
        <v>1878</v>
      </c>
      <c r="C12651" s="32" t="s">
        <v>13429</v>
      </c>
      <c r="D12651" s="33" t="s">
        <v>20</v>
      </c>
      <c r="E12651" s="243">
        <v>94.27</v>
      </c>
      <c r="F12651" s="168">
        <f t="shared" si="223"/>
        <v>94.27</v>
      </c>
    </row>
    <row r="12652" spans="1:6" s="45" customFormat="1" ht="14.25">
      <c r="A12652" s="31" t="s">
        <v>1173</v>
      </c>
      <c r="B12652" s="21" t="s">
        <v>1878</v>
      </c>
      <c r="C12652" s="32" t="s">
        <v>13430</v>
      </c>
      <c r="D12652" s="33" t="s">
        <v>20</v>
      </c>
      <c r="E12652" s="243">
        <v>128.833</v>
      </c>
      <c r="F12652" s="168">
        <f t="shared" si="223"/>
        <v>128.833</v>
      </c>
    </row>
    <row r="12653" spans="1:6" s="45" customFormat="1" ht="14.25">
      <c r="A12653" s="31" t="s">
        <v>1174</v>
      </c>
      <c r="B12653" s="21" t="s">
        <v>1878</v>
      </c>
      <c r="C12653" s="32" t="s">
        <v>13431</v>
      </c>
      <c r="D12653" s="33" t="s">
        <v>20</v>
      </c>
      <c r="E12653" s="243">
        <v>120.69929999999999</v>
      </c>
      <c r="F12653" s="168">
        <f t="shared" si="223"/>
        <v>120.69929999999999</v>
      </c>
    </row>
    <row r="12654" spans="1:6" s="45" customFormat="1" ht="14.25">
      <c r="A12654" s="31" t="s">
        <v>1175</v>
      </c>
      <c r="B12654" s="21" t="s">
        <v>1878</v>
      </c>
      <c r="C12654" s="32" t="s">
        <v>13432</v>
      </c>
      <c r="D12654" s="33" t="s">
        <v>20</v>
      </c>
      <c r="E12654" s="243">
        <v>133.03370000000001</v>
      </c>
      <c r="F12654" s="168">
        <f t="shared" si="223"/>
        <v>133.03370000000001</v>
      </c>
    </row>
    <row r="12655" spans="1:6" s="45" customFormat="1" ht="14.25">
      <c r="A12655" s="31" t="s">
        <v>1176</v>
      </c>
      <c r="B12655" s="21" t="s">
        <v>1878</v>
      </c>
      <c r="C12655" s="32" t="s">
        <v>13433</v>
      </c>
      <c r="D12655" s="33" t="s">
        <v>20</v>
      </c>
      <c r="E12655" s="243">
        <v>74.122500000000002</v>
      </c>
      <c r="F12655" s="168">
        <f t="shared" si="223"/>
        <v>74.122500000000002</v>
      </c>
    </row>
    <row r="12656" spans="1:6" s="45" customFormat="1" ht="14.25">
      <c r="A12656" s="31" t="s">
        <v>1177</v>
      </c>
      <c r="B12656" s="21" t="s">
        <v>1878</v>
      </c>
      <c r="C12656" s="32" t="s">
        <v>13434</v>
      </c>
      <c r="D12656" s="33" t="s">
        <v>20</v>
      </c>
      <c r="E12656" s="243">
        <v>147.99250000000001</v>
      </c>
      <c r="F12656" s="168">
        <f t="shared" si="223"/>
        <v>147.99250000000001</v>
      </c>
    </row>
    <row r="12657" spans="1:6" s="45" customFormat="1" ht="14.25">
      <c r="A12657" s="31" t="s">
        <v>1178</v>
      </c>
      <c r="B12657" s="21" t="s">
        <v>1878</v>
      </c>
      <c r="C12657" s="32" t="s">
        <v>13435</v>
      </c>
      <c r="D12657" s="33" t="s">
        <v>21</v>
      </c>
      <c r="E12657" s="243">
        <v>115.28789999999999</v>
      </c>
      <c r="F12657" s="168">
        <f t="shared" si="223"/>
        <v>115.28789999999999</v>
      </c>
    </row>
    <row r="12658" spans="1:6" s="45" customFormat="1" ht="14.25">
      <c r="A12658" s="31" t="s">
        <v>1179</v>
      </c>
      <c r="B12658" s="21" t="s">
        <v>1878</v>
      </c>
      <c r="C12658" s="32" t="s">
        <v>13436</v>
      </c>
      <c r="D12658" s="33" t="s">
        <v>20</v>
      </c>
      <c r="E12658" s="243">
        <v>309.17939999999999</v>
      </c>
      <c r="F12658" s="168">
        <f t="shared" si="223"/>
        <v>309.17939999999999</v>
      </c>
    </row>
    <row r="12659" spans="1:6" s="45" customFormat="1" ht="14.25">
      <c r="A12659" s="31" t="s">
        <v>1180</v>
      </c>
      <c r="B12659" s="21" t="s">
        <v>1878</v>
      </c>
      <c r="C12659" s="32" t="s">
        <v>13437</v>
      </c>
      <c r="D12659" s="33" t="s">
        <v>21</v>
      </c>
      <c r="E12659" s="243">
        <v>109.77549999999999</v>
      </c>
      <c r="F12659" s="168">
        <f t="shared" si="223"/>
        <v>109.77549999999999</v>
      </c>
    </row>
    <row r="12660" spans="1:6" s="45" customFormat="1" ht="14.25">
      <c r="A12660" s="31" t="s">
        <v>1181</v>
      </c>
      <c r="B12660" s="21" t="s">
        <v>1878</v>
      </c>
      <c r="C12660" s="32" t="s">
        <v>13438</v>
      </c>
      <c r="D12660" s="33" t="s">
        <v>21</v>
      </c>
      <c r="E12660" s="243">
        <v>78.424099999999996</v>
      </c>
      <c r="F12660" s="168">
        <f t="shared" si="223"/>
        <v>78.424099999999996</v>
      </c>
    </row>
    <row r="12661" spans="1:6" s="45" customFormat="1" ht="14.25">
      <c r="A12661" s="31" t="s">
        <v>1182</v>
      </c>
      <c r="B12661" s="21" t="s">
        <v>1878</v>
      </c>
      <c r="C12661" s="32" t="s">
        <v>13439</v>
      </c>
      <c r="D12661" s="33" t="s">
        <v>20</v>
      </c>
      <c r="E12661" s="243">
        <v>57817.179900000003</v>
      </c>
      <c r="F12661" s="168">
        <f t="shared" si="223"/>
        <v>57817.179900000003</v>
      </c>
    </row>
    <row r="12662" spans="1:6" s="45" customFormat="1" ht="14.25">
      <c r="A12662" s="31" t="s">
        <v>1183</v>
      </c>
      <c r="B12662" s="21" t="s">
        <v>1878</v>
      </c>
      <c r="C12662" s="32" t="s">
        <v>13440</v>
      </c>
      <c r="D12662" s="33" t="s">
        <v>20</v>
      </c>
      <c r="E12662" s="243">
        <v>63988.306100000002</v>
      </c>
      <c r="F12662" s="168">
        <f t="shared" si="223"/>
        <v>63988.306100000002</v>
      </c>
    </row>
    <row r="12663" spans="1:6" s="45" customFormat="1" ht="14.25">
      <c r="A12663" s="31" t="s">
        <v>1184</v>
      </c>
      <c r="B12663" s="21" t="s">
        <v>1878</v>
      </c>
      <c r="C12663" s="32" t="s">
        <v>13441</v>
      </c>
      <c r="D12663" s="33" t="s">
        <v>20</v>
      </c>
      <c r="E12663" s="243">
        <v>67904.924899999998</v>
      </c>
      <c r="F12663" s="168">
        <f t="shared" si="223"/>
        <v>67904.924899999998</v>
      </c>
    </row>
    <row r="12664" spans="1:6" s="45" customFormat="1" ht="14.25">
      <c r="A12664" s="31" t="s">
        <v>1185</v>
      </c>
      <c r="B12664" s="21" t="s">
        <v>1878</v>
      </c>
      <c r="C12664" s="32" t="s">
        <v>13442</v>
      </c>
      <c r="D12664" s="33" t="s">
        <v>20</v>
      </c>
      <c r="E12664" s="243">
        <v>71319.131200000003</v>
      </c>
      <c r="F12664" s="168">
        <f t="shared" si="223"/>
        <v>71319.131200000003</v>
      </c>
    </row>
    <row r="12665" spans="1:6" s="45" customFormat="1" ht="14.25">
      <c r="A12665" s="31" t="s">
        <v>1186</v>
      </c>
      <c r="B12665" s="21" t="s">
        <v>1878</v>
      </c>
      <c r="C12665" s="32" t="s">
        <v>13443</v>
      </c>
      <c r="D12665" s="33" t="s">
        <v>20</v>
      </c>
      <c r="E12665" s="243">
        <v>34702.470999999998</v>
      </c>
      <c r="F12665" s="168">
        <f t="shared" si="223"/>
        <v>34702.470999999998</v>
      </c>
    </row>
    <row r="12666" spans="1:6" s="45" customFormat="1" ht="14.25">
      <c r="A12666" s="31" t="s">
        <v>1187</v>
      </c>
      <c r="B12666" s="21" t="s">
        <v>1878</v>
      </c>
      <c r="C12666" s="32" t="s">
        <v>13444</v>
      </c>
      <c r="D12666" s="33" t="s">
        <v>20</v>
      </c>
      <c r="E12666" s="243">
        <v>38431.745300000002</v>
      </c>
      <c r="F12666" s="168">
        <f t="shared" si="223"/>
        <v>38431.745300000002</v>
      </c>
    </row>
    <row r="12667" spans="1:6" s="45" customFormat="1" ht="14.25">
      <c r="A12667" s="31" t="s">
        <v>1188</v>
      </c>
      <c r="B12667" s="21" t="s">
        <v>1878</v>
      </c>
      <c r="C12667" s="32" t="s">
        <v>13445</v>
      </c>
      <c r="D12667" s="33" t="s">
        <v>20</v>
      </c>
      <c r="E12667" s="243">
        <v>41597.258999999998</v>
      </c>
      <c r="F12667" s="168">
        <f t="shared" si="223"/>
        <v>41597.258999999998</v>
      </c>
    </row>
    <row r="12668" spans="1:6" s="45" customFormat="1" ht="14.25">
      <c r="A12668" s="31" t="s">
        <v>1189</v>
      </c>
      <c r="B12668" s="21" t="s">
        <v>1878</v>
      </c>
      <c r="C12668" s="32" t="s">
        <v>13446</v>
      </c>
      <c r="D12668" s="33" t="s">
        <v>20</v>
      </c>
      <c r="E12668" s="243">
        <v>46480.614200000004</v>
      </c>
      <c r="F12668" s="168">
        <f t="shared" si="223"/>
        <v>46480.614200000004</v>
      </c>
    </row>
    <row r="12669" spans="1:6" s="45" customFormat="1" ht="14.25">
      <c r="A12669" s="31" t="s">
        <v>1190</v>
      </c>
      <c r="B12669" s="21" t="s">
        <v>1878</v>
      </c>
      <c r="C12669" s="32" t="s">
        <v>13447</v>
      </c>
      <c r="D12669" s="33" t="s">
        <v>20</v>
      </c>
      <c r="E12669" s="243">
        <v>49856.087200000002</v>
      </c>
      <c r="F12669" s="168">
        <f t="shared" si="223"/>
        <v>49856.087200000002</v>
      </c>
    </row>
    <row r="12670" spans="1:6" s="45" customFormat="1" ht="14.25">
      <c r="A12670" s="31" t="s">
        <v>1191</v>
      </c>
      <c r="B12670" s="21" t="s">
        <v>1878</v>
      </c>
      <c r="C12670" s="32" t="s">
        <v>13448</v>
      </c>
      <c r="D12670" s="33" t="s">
        <v>20</v>
      </c>
      <c r="E12670" s="243">
        <v>53550.934000000001</v>
      </c>
      <c r="F12670" s="168">
        <f t="shared" si="223"/>
        <v>53550.934000000001</v>
      </c>
    </row>
    <row r="12671" spans="1:6" s="45" customFormat="1" ht="14.25">
      <c r="A12671" s="31" t="s">
        <v>1192</v>
      </c>
      <c r="B12671" s="21" t="s">
        <v>1878</v>
      </c>
      <c r="C12671" s="32" t="s">
        <v>13449</v>
      </c>
      <c r="D12671" s="33" t="s">
        <v>20</v>
      </c>
      <c r="E12671" s="243">
        <v>57464.8272</v>
      </c>
      <c r="F12671" s="168">
        <f t="shared" si="223"/>
        <v>57464.8272</v>
      </c>
    </row>
    <row r="12672" spans="1:6" s="45" customFormat="1" ht="14.25">
      <c r="A12672" s="31" t="s">
        <v>1193</v>
      </c>
      <c r="B12672" s="21" t="s">
        <v>1878</v>
      </c>
      <c r="C12672" s="32" t="s">
        <v>13450</v>
      </c>
      <c r="D12672" s="33" t="s">
        <v>20</v>
      </c>
      <c r="E12672" s="243">
        <v>1.6748000000000001</v>
      </c>
      <c r="F12672" s="168">
        <f t="shared" si="223"/>
        <v>1.6748000000000001</v>
      </c>
    </row>
    <row r="12673" spans="1:6" s="45" customFormat="1" ht="14.25">
      <c r="A12673" s="31" t="s">
        <v>1194</v>
      </c>
      <c r="B12673" s="21" t="s">
        <v>1878</v>
      </c>
      <c r="C12673" s="32" t="s">
        <v>13451</v>
      </c>
      <c r="D12673" s="33" t="s">
        <v>20</v>
      </c>
      <c r="E12673" s="243">
        <v>61072.374499999998</v>
      </c>
      <c r="F12673" s="168">
        <f t="shared" si="223"/>
        <v>61072.374499999998</v>
      </c>
    </row>
    <row r="12674" spans="1:6" s="45" customFormat="1" ht="14.25">
      <c r="A12674" s="31" t="s">
        <v>1195</v>
      </c>
      <c r="B12674" s="21" t="s">
        <v>1878</v>
      </c>
      <c r="C12674" s="32" t="s">
        <v>13452</v>
      </c>
      <c r="D12674" s="33" t="s">
        <v>20</v>
      </c>
      <c r="E12674" s="243">
        <v>65834.089000000007</v>
      </c>
      <c r="F12674" s="168">
        <f t="shared" si="223"/>
        <v>65834.089000000007</v>
      </c>
    </row>
    <row r="12675" spans="1:6" s="45" customFormat="1" ht="14.25">
      <c r="A12675" s="31" t="s">
        <v>1196</v>
      </c>
      <c r="B12675" s="21" t="s">
        <v>1878</v>
      </c>
      <c r="C12675" s="32" t="s">
        <v>13453</v>
      </c>
      <c r="D12675" s="33" t="s">
        <v>21</v>
      </c>
      <c r="E12675" s="243">
        <v>1479.8416</v>
      </c>
      <c r="F12675" s="168">
        <f t="shared" si="223"/>
        <v>1479.8416</v>
      </c>
    </row>
    <row r="12676" spans="1:6" s="45" customFormat="1" ht="14.25">
      <c r="A12676" s="31" t="s">
        <v>1197</v>
      </c>
      <c r="B12676" s="21" t="s">
        <v>1878</v>
      </c>
      <c r="C12676" s="32" t="s">
        <v>13454</v>
      </c>
      <c r="D12676" s="33" t="s">
        <v>21</v>
      </c>
      <c r="E12676" s="243">
        <v>1711.0603000000001</v>
      </c>
      <c r="F12676" s="168">
        <f t="shared" si="223"/>
        <v>1711.0603000000001</v>
      </c>
    </row>
    <row r="12677" spans="1:6" s="45" customFormat="1" ht="14.25">
      <c r="A12677" s="31" t="s">
        <v>1198</v>
      </c>
      <c r="B12677" s="21" t="s">
        <v>1878</v>
      </c>
      <c r="C12677" s="32" t="s">
        <v>13455</v>
      </c>
      <c r="D12677" s="33" t="s">
        <v>21</v>
      </c>
      <c r="E12677" s="243">
        <v>1942.2911999999999</v>
      </c>
      <c r="F12677" s="168">
        <f t="shared" si="223"/>
        <v>1942.2911999999999</v>
      </c>
    </row>
    <row r="12678" spans="1:6" s="45" customFormat="1" ht="14.25">
      <c r="A12678" s="31" t="s">
        <v>1199</v>
      </c>
      <c r="B12678" s="21" t="s">
        <v>1878</v>
      </c>
      <c r="C12678" s="32" t="s">
        <v>13456</v>
      </c>
      <c r="D12678" s="33" t="s">
        <v>21</v>
      </c>
      <c r="E12678" s="243">
        <v>2127.2689</v>
      </c>
      <c r="F12678" s="168">
        <f t="shared" si="223"/>
        <v>2127.2689</v>
      </c>
    </row>
    <row r="12679" spans="1:6" s="45" customFormat="1" ht="14.25">
      <c r="A12679" s="31" t="s">
        <v>1200</v>
      </c>
      <c r="B12679" s="21" t="s">
        <v>1878</v>
      </c>
      <c r="C12679" s="32" t="s">
        <v>13457</v>
      </c>
      <c r="D12679" s="33" t="s">
        <v>21</v>
      </c>
      <c r="E12679" s="243">
        <v>2358.4992999999999</v>
      </c>
      <c r="F12679" s="168">
        <f t="shared" si="223"/>
        <v>2358.4992999999999</v>
      </c>
    </row>
    <row r="12680" spans="1:6" s="45" customFormat="1" ht="14.25">
      <c r="A12680" s="31" t="s">
        <v>1201</v>
      </c>
      <c r="B12680" s="21" t="s">
        <v>1878</v>
      </c>
      <c r="C12680" s="32" t="s">
        <v>13458</v>
      </c>
      <c r="D12680" s="33" t="s">
        <v>21</v>
      </c>
      <c r="E12680" s="243">
        <v>2682.2275</v>
      </c>
      <c r="F12680" s="168">
        <f t="shared" si="223"/>
        <v>2682.2275</v>
      </c>
    </row>
    <row r="12681" spans="1:6" s="45" customFormat="1" ht="14.25">
      <c r="A12681" s="31" t="s">
        <v>1202</v>
      </c>
      <c r="B12681" s="21" t="s">
        <v>1878</v>
      </c>
      <c r="C12681" s="32" t="s">
        <v>13459</v>
      </c>
      <c r="D12681" s="33" t="s">
        <v>21</v>
      </c>
      <c r="E12681" s="243">
        <v>2867.2073</v>
      </c>
      <c r="F12681" s="168">
        <f t="shared" si="223"/>
        <v>2867.2073</v>
      </c>
    </row>
    <row r="12682" spans="1:6" s="45" customFormat="1" ht="14.25">
      <c r="A12682" s="31" t="s">
        <v>1203</v>
      </c>
      <c r="B12682" s="21" t="s">
        <v>1878</v>
      </c>
      <c r="C12682" s="32" t="s">
        <v>13460</v>
      </c>
      <c r="D12682" s="33" t="s">
        <v>21</v>
      </c>
      <c r="E12682" s="243">
        <v>3098.4245999999998</v>
      </c>
      <c r="F12682" s="168">
        <f t="shared" si="223"/>
        <v>3098.4245999999998</v>
      </c>
    </row>
    <row r="12683" spans="1:6" s="45" customFormat="1" ht="14.25">
      <c r="A12683" s="31" t="s">
        <v>1204</v>
      </c>
      <c r="B12683" s="21" t="s">
        <v>1878</v>
      </c>
      <c r="C12683" s="32" t="s">
        <v>13461</v>
      </c>
      <c r="D12683" s="33" t="s">
        <v>21</v>
      </c>
      <c r="E12683" s="243">
        <v>3283.4195</v>
      </c>
      <c r="F12683" s="168">
        <f t="shared" si="223"/>
        <v>3283.4195</v>
      </c>
    </row>
    <row r="12684" spans="1:6" s="45" customFormat="1" ht="14.25">
      <c r="A12684" s="31" t="s">
        <v>1205</v>
      </c>
      <c r="B12684" s="21" t="s">
        <v>1878</v>
      </c>
      <c r="C12684" s="32" t="s">
        <v>13462</v>
      </c>
      <c r="D12684" s="33" t="s">
        <v>21</v>
      </c>
      <c r="E12684" s="243">
        <v>3514.6201999999998</v>
      </c>
      <c r="F12684" s="168">
        <f t="shared" ref="F12684:F12747" si="224">E12684*$F$11535</f>
        <v>3514.6201999999998</v>
      </c>
    </row>
    <row r="12685" spans="1:6" s="45" customFormat="1" ht="14.25">
      <c r="A12685" s="31" t="s">
        <v>1206</v>
      </c>
      <c r="B12685" s="21" t="s">
        <v>1878</v>
      </c>
      <c r="C12685" s="32" t="s">
        <v>13463</v>
      </c>
      <c r="D12685" s="33" t="s">
        <v>21</v>
      </c>
      <c r="E12685" s="243">
        <v>3745.8643999999999</v>
      </c>
      <c r="F12685" s="168">
        <f t="shared" si="224"/>
        <v>3745.8643999999999</v>
      </c>
    </row>
    <row r="12686" spans="1:6" s="45" customFormat="1" ht="14.25">
      <c r="A12686" s="31" t="s">
        <v>1207</v>
      </c>
      <c r="B12686" s="21" t="s">
        <v>1878</v>
      </c>
      <c r="C12686" s="32" t="s">
        <v>13464</v>
      </c>
      <c r="D12686" s="33" t="s">
        <v>21</v>
      </c>
      <c r="E12686" s="243">
        <v>3930.8397</v>
      </c>
      <c r="F12686" s="168">
        <f t="shared" si="224"/>
        <v>3930.8397</v>
      </c>
    </row>
    <row r="12687" spans="1:6" s="45" customFormat="1" ht="14.25">
      <c r="A12687" s="31" t="s">
        <v>1208</v>
      </c>
      <c r="B12687" s="21" t="s">
        <v>1878</v>
      </c>
      <c r="C12687" s="32" t="s">
        <v>13465</v>
      </c>
      <c r="D12687" s="33" t="s">
        <v>21</v>
      </c>
      <c r="E12687" s="243">
        <v>4162.0528999999997</v>
      </c>
      <c r="F12687" s="168">
        <f t="shared" si="224"/>
        <v>4162.0528999999997</v>
      </c>
    </row>
    <row r="12688" spans="1:6" s="45" customFormat="1" ht="14.25">
      <c r="A12688" s="31" t="s">
        <v>1209</v>
      </c>
      <c r="B12688" s="21" t="s">
        <v>1878</v>
      </c>
      <c r="C12688" s="32" t="s">
        <v>13466</v>
      </c>
      <c r="D12688" s="33" t="s">
        <v>21</v>
      </c>
      <c r="E12688" s="243">
        <v>4893.4049999999997</v>
      </c>
      <c r="F12688" s="168">
        <f t="shared" si="224"/>
        <v>4893.4049999999997</v>
      </c>
    </row>
    <row r="12689" spans="1:6" s="45" customFormat="1" ht="14.25">
      <c r="A12689" s="31" t="s">
        <v>1210</v>
      </c>
      <c r="B12689" s="21" t="s">
        <v>1878</v>
      </c>
      <c r="C12689" s="32" t="s">
        <v>13467</v>
      </c>
      <c r="D12689" s="33" t="s">
        <v>21</v>
      </c>
      <c r="E12689" s="243">
        <v>5263.7808999999997</v>
      </c>
      <c r="F12689" s="168">
        <f t="shared" si="224"/>
        <v>5263.7808999999997</v>
      </c>
    </row>
    <row r="12690" spans="1:6" s="45" customFormat="1" ht="14.25">
      <c r="A12690" s="31" t="s">
        <v>1211</v>
      </c>
      <c r="B12690" s="21" t="s">
        <v>1878</v>
      </c>
      <c r="C12690" s="32" t="s">
        <v>13468</v>
      </c>
      <c r="D12690" s="33" t="s">
        <v>21</v>
      </c>
      <c r="E12690" s="243">
        <v>5510.5645999999997</v>
      </c>
      <c r="F12690" s="168">
        <f t="shared" si="224"/>
        <v>5510.5645999999997</v>
      </c>
    </row>
    <row r="12691" spans="1:6" s="45" customFormat="1" ht="14.25">
      <c r="A12691" s="31" t="s">
        <v>1212</v>
      </c>
      <c r="B12691" s="21" t="s">
        <v>1878</v>
      </c>
      <c r="C12691" s="32" t="s">
        <v>13469</v>
      </c>
      <c r="D12691" s="33" t="s">
        <v>21</v>
      </c>
      <c r="E12691" s="243">
        <v>5642.8618999999999</v>
      </c>
      <c r="F12691" s="168">
        <f t="shared" si="224"/>
        <v>5642.8618999999999</v>
      </c>
    </row>
    <row r="12692" spans="1:6" s="45" customFormat="1" ht="14.25">
      <c r="A12692" s="31" t="s">
        <v>1213</v>
      </c>
      <c r="B12692" s="21" t="s">
        <v>1878</v>
      </c>
      <c r="C12692" s="32" t="s">
        <v>13470</v>
      </c>
      <c r="D12692" s="33" t="s">
        <v>21</v>
      </c>
      <c r="E12692" s="243">
        <v>5863.2719999999999</v>
      </c>
      <c r="F12692" s="168">
        <f t="shared" si="224"/>
        <v>5863.2719999999999</v>
      </c>
    </row>
    <row r="12693" spans="1:6" s="45" customFormat="1" ht="14.25">
      <c r="A12693" s="31" t="s">
        <v>1214</v>
      </c>
      <c r="B12693" s="21" t="s">
        <v>1878</v>
      </c>
      <c r="C12693" s="32" t="s">
        <v>13471</v>
      </c>
      <c r="D12693" s="33" t="s">
        <v>21</v>
      </c>
      <c r="E12693" s="243">
        <v>7984.9582</v>
      </c>
      <c r="F12693" s="168">
        <f t="shared" si="224"/>
        <v>7984.9582</v>
      </c>
    </row>
    <row r="12694" spans="1:6" s="45" customFormat="1" ht="14.25">
      <c r="A12694" s="31" t="s">
        <v>1215</v>
      </c>
      <c r="B12694" s="21" t="s">
        <v>1878</v>
      </c>
      <c r="C12694" s="32" t="s">
        <v>13472</v>
      </c>
      <c r="D12694" s="33" t="s">
        <v>21</v>
      </c>
      <c r="E12694" s="243">
        <v>10119.266</v>
      </c>
      <c r="F12694" s="168">
        <f t="shared" si="224"/>
        <v>10119.266</v>
      </c>
    </row>
    <row r="12695" spans="1:6" s="45" customFormat="1" ht="14.25">
      <c r="A12695" s="31" t="s">
        <v>1216</v>
      </c>
      <c r="B12695" s="21" t="s">
        <v>1878</v>
      </c>
      <c r="C12695" s="32" t="s">
        <v>13473</v>
      </c>
      <c r="D12695" s="33" t="s">
        <v>21</v>
      </c>
      <c r="E12695" s="243">
        <v>10694.883900000001</v>
      </c>
      <c r="F12695" s="168">
        <f t="shared" si="224"/>
        <v>10694.883900000001</v>
      </c>
    </row>
    <row r="12696" spans="1:6" s="45" customFormat="1" ht="14.25">
      <c r="A12696" s="31" t="s">
        <v>1217</v>
      </c>
      <c r="B12696" s="21" t="s">
        <v>1878</v>
      </c>
      <c r="C12696" s="32" t="s">
        <v>13474</v>
      </c>
      <c r="D12696" s="33" t="s">
        <v>21</v>
      </c>
      <c r="E12696" s="243">
        <v>10900.8244</v>
      </c>
      <c r="F12696" s="168">
        <f t="shared" si="224"/>
        <v>10900.8244</v>
      </c>
    </row>
    <row r="12697" spans="1:6" s="45" customFormat="1" ht="14.25">
      <c r="A12697" s="31" t="s">
        <v>1218</v>
      </c>
      <c r="B12697" s="21" t="s">
        <v>1878</v>
      </c>
      <c r="C12697" s="32" t="s">
        <v>13475</v>
      </c>
      <c r="D12697" s="33" t="s">
        <v>21</v>
      </c>
      <c r="E12697" s="243">
        <v>11435.615299999999</v>
      </c>
      <c r="F12697" s="168">
        <f t="shared" si="224"/>
        <v>11435.615299999999</v>
      </c>
    </row>
    <row r="12698" spans="1:6" s="45" customFormat="1" ht="14.25">
      <c r="A12698" s="31" t="s">
        <v>1219</v>
      </c>
      <c r="B12698" s="21" t="s">
        <v>1878</v>
      </c>
      <c r="C12698" s="32" t="s">
        <v>13476</v>
      </c>
      <c r="D12698" s="33" t="s">
        <v>21</v>
      </c>
      <c r="E12698" s="243">
        <v>7180.3517000000002</v>
      </c>
      <c r="F12698" s="168">
        <f t="shared" si="224"/>
        <v>7180.3517000000002</v>
      </c>
    </row>
    <row r="12699" spans="1:6" s="45" customFormat="1" ht="14.25">
      <c r="A12699" s="31" t="s">
        <v>1220</v>
      </c>
      <c r="B12699" s="21" t="s">
        <v>1878</v>
      </c>
      <c r="C12699" s="32" t="s">
        <v>13477</v>
      </c>
      <c r="D12699" s="33" t="s">
        <v>21</v>
      </c>
      <c r="E12699" s="243">
        <v>8682.1564999999991</v>
      </c>
      <c r="F12699" s="168">
        <f t="shared" si="224"/>
        <v>8682.1564999999991</v>
      </c>
    </row>
    <row r="12700" spans="1:6" s="45" customFormat="1" ht="14.25">
      <c r="A12700" s="31" t="s">
        <v>1221</v>
      </c>
      <c r="B12700" s="21" t="s">
        <v>1878</v>
      </c>
      <c r="C12700" s="32" t="s">
        <v>13478</v>
      </c>
      <c r="D12700" s="33" t="s">
        <v>21</v>
      </c>
      <c r="E12700" s="243">
        <v>8963.8075000000008</v>
      </c>
      <c r="F12700" s="168">
        <f t="shared" si="224"/>
        <v>8963.8075000000008</v>
      </c>
    </row>
    <row r="12701" spans="1:6" s="45" customFormat="1" ht="14.25">
      <c r="A12701" s="31" t="s">
        <v>1222</v>
      </c>
      <c r="B12701" s="21" t="s">
        <v>1878</v>
      </c>
      <c r="C12701" s="32" t="s">
        <v>13479</v>
      </c>
      <c r="D12701" s="33" t="s">
        <v>21</v>
      </c>
      <c r="E12701" s="243">
        <v>10183.9702</v>
      </c>
      <c r="F12701" s="168">
        <f t="shared" si="224"/>
        <v>10183.9702</v>
      </c>
    </row>
    <row r="12702" spans="1:6" s="45" customFormat="1" ht="14.25">
      <c r="A12702" s="31" t="s">
        <v>1223</v>
      </c>
      <c r="B12702" s="21" t="s">
        <v>1878</v>
      </c>
      <c r="C12702" s="32" t="s">
        <v>13480</v>
      </c>
      <c r="D12702" s="33" t="s">
        <v>21</v>
      </c>
      <c r="E12702" s="243">
        <v>10747.1878</v>
      </c>
      <c r="F12702" s="168">
        <f t="shared" si="224"/>
        <v>10747.1878</v>
      </c>
    </row>
    <row r="12703" spans="1:6" s="45" customFormat="1" ht="14.25">
      <c r="A12703" s="31" t="s">
        <v>1224</v>
      </c>
      <c r="B12703" s="21" t="s">
        <v>1878</v>
      </c>
      <c r="C12703" s="32" t="s">
        <v>13481</v>
      </c>
      <c r="D12703" s="33" t="s">
        <v>21</v>
      </c>
      <c r="E12703" s="243">
        <v>12577.6677</v>
      </c>
      <c r="F12703" s="168">
        <f t="shared" si="224"/>
        <v>12577.6677</v>
      </c>
    </row>
    <row r="12704" spans="1:6" s="45" customFormat="1" ht="14.25">
      <c r="A12704" s="31" t="s">
        <v>1225</v>
      </c>
      <c r="B12704" s="21" t="s">
        <v>1878</v>
      </c>
      <c r="C12704" s="32" t="s">
        <v>13482</v>
      </c>
      <c r="D12704" s="33" t="s">
        <v>21</v>
      </c>
      <c r="E12704" s="243">
        <v>14360.7135</v>
      </c>
      <c r="F12704" s="168">
        <f t="shared" si="224"/>
        <v>14360.7135</v>
      </c>
    </row>
    <row r="12705" spans="1:6" s="45" customFormat="1" ht="14.25">
      <c r="A12705" s="31" t="s">
        <v>1226</v>
      </c>
      <c r="B12705" s="21" t="s">
        <v>1878</v>
      </c>
      <c r="C12705" s="32" t="s">
        <v>13483</v>
      </c>
      <c r="D12705" s="33" t="s">
        <v>21</v>
      </c>
      <c r="E12705" s="243">
        <v>15252.6106</v>
      </c>
      <c r="F12705" s="168">
        <f t="shared" si="224"/>
        <v>15252.6106</v>
      </c>
    </row>
    <row r="12706" spans="1:6" s="45" customFormat="1" ht="14.25">
      <c r="A12706" s="31" t="s">
        <v>1227</v>
      </c>
      <c r="B12706" s="21" t="s">
        <v>1878</v>
      </c>
      <c r="C12706" s="32" t="s">
        <v>13484</v>
      </c>
      <c r="D12706" s="33" t="s">
        <v>21</v>
      </c>
      <c r="E12706" s="243">
        <v>16144.5414</v>
      </c>
      <c r="F12706" s="168">
        <f t="shared" si="224"/>
        <v>16144.5414</v>
      </c>
    </row>
    <row r="12707" spans="1:6" s="45" customFormat="1" ht="14.25">
      <c r="A12707" s="31" t="s">
        <v>1228</v>
      </c>
      <c r="B12707" s="21" t="s">
        <v>1878</v>
      </c>
      <c r="C12707" s="32" t="s">
        <v>13485</v>
      </c>
      <c r="D12707" s="33" t="s">
        <v>21</v>
      </c>
      <c r="E12707" s="243">
        <v>17317.968499999999</v>
      </c>
      <c r="F12707" s="168">
        <f t="shared" si="224"/>
        <v>17317.968499999999</v>
      </c>
    </row>
    <row r="12708" spans="1:6" s="45" customFormat="1" ht="14.25">
      <c r="A12708" s="31" t="s">
        <v>1229</v>
      </c>
      <c r="B12708" s="21" t="s">
        <v>1878</v>
      </c>
      <c r="C12708" s="32" t="s">
        <v>13486</v>
      </c>
      <c r="D12708" s="33" t="s">
        <v>21</v>
      </c>
      <c r="E12708" s="243">
        <v>17928.005000000001</v>
      </c>
      <c r="F12708" s="168">
        <f t="shared" si="224"/>
        <v>17928.005000000001</v>
      </c>
    </row>
    <row r="12709" spans="1:6" s="45" customFormat="1" ht="14.25">
      <c r="A12709" s="31" t="s">
        <v>1230</v>
      </c>
      <c r="B12709" s="21" t="s">
        <v>1878</v>
      </c>
      <c r="C12709" s="32" t="s">
        <v>13487</v>
      </c>
      <c r="D12709" s="33" t="s">
        <v>21</v>
      </c>
      <c r="E12709" s="243">
        <v>19758.494999999999</v>
      </c>
      <c r="F12709" s="168">
        <f t="shared" si="224"/>
        <v>19758.494999999999</v>
      </c>
    </row>
    <row r="12710" spans="1:6" s="45" customFormat="1" ht="14.25">
      <c r="A12710" s="31" t="s">
        <v>1231</v>
      </c>
      <c r="B12710" s="21" t="s">
        <v>1878</v>
      </c>
      <c r="C12710" s="32" t="s">
        <v>13488</v>
      </c>
      <c r="D12710" s="33" t="s">
        <v>21</v>
      </c>
      <c r="E12710" s="243">
        <v>21541.0753</v>
      </c>
      <c r="F12710" s="168">
        <f t="shared" si="224"/>
        <v>21541.0753</v>
      </c>
    </row>
    <row r="12711" spans="1:6" s="45" customFormat="1" ht="14.25">
      <c r="A12711" s="31" t="s">
        <v>1232</v>
      </c>
      <c r="B12711" s="21" t="s">
        <v>1878</v>
      </c>
      <c r="C12711" s="32" t="s">
        <v>13489</v>
      </c>
      <c r="D12711" s="33" t="s">
        <v>21</v>
      </c>
      <c r="E12711" s="243">
        <v>27462.444200000002</v>
      </c>
      <c r="F12711" s="168">
        <f t="shared" si="224"/>
        <v>27462.444200000002</v>
      </c>
    </row>
    <row r="12712" spans="1:6" s="45" customFormat="1" ht="14.25">
      <c r="A12712" s="31" t="s">
        <v>1233</v>
      </c>
      <c r="B12712" s="21" t="s">
        <v>1878</v>
      </c>
      <c r="C12712" s="32" t="s">
        <v>13490</v>
      </c>
      <c r="D12712" s="33" t="s">
        <v>21</v>
      </c>
      <c r="E12712" s="243">
        <v>28237.902099999999</v>
      </c>
      <c r="F12712" s="168">
        <f t="shared" si="224"/>
        <v>28237.902099999999</v>
      </c>
    </row>
    <row r="12713" spans="1:6" s="45" customFormat="1" ht="14.25">
      <c r="A12713" s="31" t="s">
        <v>1234</v>
      </c>
      <c r="B12713" s="21" t="s">
        <v>1878</v>
      </c>
      <c r="C12713" s="32" t="s">
        <v>13491</v>
      </c>
      <c r="D12713" s="33" t="s">
        <v>21</v>
      </c>
      <c r="E12713" s="243">
        <v>34528.543799999999</v>
      </c>
      <c r="F12713" s="168">
        <f t="shared" si="224"/>
        <v>34528.543799999999</v>
      </c>
    </row>
    <row r="12714" spans="1:6" s="45" customFormat="1" ht="14.25">
      <c r="A12714" s="31" t="s">
        <v>1235</v>
      </c>
      <c r="B12714" s="21" t="s">
        <v>1878</v>
      </c>
      <c r="C12714" s="32" t="s">
        <v>13492</v>
      </c>
      <c r="D12714" s="33" t="s">
        <v>21</v>
      </c>
      <c r="E12714" s="243">
        <v>36998.529300000002</v>
      </c>
      <c r="F12714" s="168">
        <f t="shared" si="224"/>
        <v>36998.529300000002</v>
      </c>
    </row>
    <row r="12715" spans="1:6" s="45" customFormat="1" ht="14.25">
      <c r="A12715" s="31" t="s">
        <v>1236</v>
      </c>
      <c r="B12715" s="21" t="s">
        <v>1878</v>
      </c>
      <c r="C12715" s="32" t="s">
        <v>13493</v>
      </c>
      <c r="D12715" s="33" t="s">
        <v>21</v>
      </c>
      <c r="E12715" s="243">
        <v>45736.038399999998</v>
      </c>
      <c r="F12715" s="168">
        <f t="shared" si="224"/>
        <v>45736.038399999998</v>
      </c>
    </row>
    <row r="12716" spans="1:6" s="45" customFormat="1" ht="14.25">
      <c r="A12716" s="31" t="s">
        <v>1237</v>
      </c>
      <c r="B12716" s="21" t="s">
        <v>1878</v>
      </c>
      <c r="C12716" s="32" t="s">
        <v>13494</v>
      </c>
      <c r="D12716" s="33" t="s">
        <v>21</v>
      </c>
      <c r="E12716" s="243">
        <v>59769.813199999997</v>
      </c>
      <c r="F12716" s="168">
        <f t="shared" si="224"/>
        <v>59769.813199999997</v>
      </c>
    </row>
    <row r="12717" spans="1:6" s="45" customFormat="1" ht="14.25">
      <c r="A12717" s="31" t="s">
        <v>1238</v>
      </c>
      <c r="B12717" s="21" t="s">
        <v>1878</v>
      </c>
      <c r="C12717" s="32" t="s">
        <v>13495</v>
      </c>
      <c r="D12717" s="33" t="s">
        <v>21</v>
      </c>
      <c r="E12717" s="243">
        <v>62047.075900000003</v>
      </c>
      <c r="F12717" s="168">
        <f t="shared" si="224"/>
        <v>62047.075900000003</v>
      </c>
    </row>
    <row r="12718" spans="1:6" s="45" customFormat="1" ht="14.25">
      <c r="A12718" s="31" t="s">
        <v>1239</v>
      </c>
      <c r="B12718" s="21" t="s">
        <v>1878</v>
      </c>
      <c r="C12718" s="32" t="s">
        <v>13496</v>
      </c>
      <c r="D12718" s="33" t="s">
        <v>21</v>
      </c>
      <c r="E12718" s="243">
        <v>65474.740100000003</v>
      </c>
      <c r="F12718" s="168">
        <f t="shared" si="224"/>
        <v>65474.740100000003</v>
      </c>
    </row>
    <row r="12719" spans="1:6" s="45" customFormat="1" ht="14.25">
      <c r="A12719" s="31" t="s">
        <v>1240</v>
      </c>
      <c r="B12719" s="21" t="s">
        <v>1878</v>
      </c>
      <c r="C12719" s="32" t="s">
        <v>13497</v>
      </c>
      <c r="D12719" s="33" t="s">
        <v>20</v>
      </c>
      <c r="E12719" s="243">
        <v>69698.892900000006</v>
      </c>
      <c r="F12719" s="168">
        <f t="shared" si="224"/>
        <v>69698.892900000006</v>
      </c>
    </row>
    <row r="12720" spans="1:6" s="45" customFormat="1" ht="14.25">
      <c r="A12720" s="31" t="s">
        <v>1241</v>
      </c>
      <c r="B12720" s="21" t="s">
        <v>1878</v>
      </c>
      <c r="C12720" s="32" t="s">
        <v>13498</v>
      </c>
      <c r="D12720" s="33" t="s">
        <v>20</v>
      </c>
      <c r="E12720" s="243">
        <v>73711.089500000002</v>
      </c>
      <c r="F12720" s="168">
        <f t="shared" si="224"/>
        <v>73711.089500000002</v>
      </c>
    </row>
    <row r="12721" spans="1:6" s="45" customFormat="1" ht="14.25">
      <c r="A12721" s="31" t="s">
        <v>1242</v>
      </c>
      <c r="B12721" s="21" t="s">
        <v>1878</v>
      </c>
      <c r="C12721" s="32" t="s">
        <v>13499</v>
      </c>
      <c r="D12721" s="33" t="s">
        <v>20</v>
      </c>
      <c r="E12721" s="243">
        <v>77632.941000000006</v>
      </c>
      <c r="F12721" s="168">
        <f t="shared" si="224"/>
        <v>77632.941000000006</v>
      </c>
    </row>
    <row r="12722" spans="1:6" s="45" customFormat="1" ht="14.25">
      <c r="A12722" s="31" t="s">
        <v>1243</v>
      </c>
      <c r="B12722" s="21" t="s">
        <v>1878</v>
      </c>
      <c r="C12722" s="32" t="s">
        <v>13500</v>
      </c>
      <c r="D12722" s="33" t="s">
        <v>20</v>
      </c>
      <c r="E12722" s="243">
        <v>0.94940000000000002</v>
      </c>
      <c r="F12722" s="168">
        <f t="shared" si="224"/>
        <v>0.94940000000000002</v>
      </c>
    </row>
    <row r="12723" spans="1:6" s="45" customFormat="1" ht="14.25">
      <c r="A12723" s="31" t="s">
        <v>1244</v>
      </c>
      <c r="B12723" s="21" t="s">
        <v>1878</v>
      </c>
      <c r="C12723" s="32" t="s">
        <v>13501</v>
      </c>
      <c r="D12723" s="33" t="s">
        <v>21</v>
      </c>
      <c r="E12723" s="243">
        <v>2523.1997999999999</v>
      </c>
      <c r="F12723" s="168">
        <f t="shared" si="224"/>
        <v>2523.1997999999999</v>
      </c>
    </row>
    <row r="12724" spans="1:6" s="45" customFormat="1" ht="14.25">
      <c r="A12724" s="31" t="s">
        <v>1245</v>
      </c>
      <c r="B12724" s="21" t="s">
        <v>1878</v>
      </c>
      <c r="C12724" s="32" t="s">
        <v>13502</v>
      </c>
      <c r="D12724" s="33" t="s">
        <v>21</v>
      </c>
      <c r="E12724" s="243">
        <v>2662.8607999999999</v>
      </c>
      <c r="F12724" s="168">
        <f t="shared" si="224"/>
        <v>2662.8607999999999</v>
      </c>
    </row>
    <row r="12725" spans="1:6" s="45" customFormat="1" ht="14.25">
      <c r="A12725" s="31" t="s">
        <v>1246</v>
      </c>
      <c r="B12725" s="21" t="s">
        <v>1878</v>
      </c>
      <c r="C12725" s="32" t="s">
        <v>13503</v>
      </c>
      <c r="D12725" s="33" t="s">
        <v>21</v>
      </c>
      <c r="E12725" s="243">
        <v>2753.5237999999999</v>
      </c>
      <c r="F12725" s="168">
        <f t="shared" si="224"/>
        <v>2753.5237999999999</v>
      </c>
    </row>
    <row r="12726" spans="1:6" s="45" customFormat="1" ht="14.25">
      <c r="A12726" s="31" t="s">
        <v>1247</v>
      </c>
      <c r="B12726" s="21" t="s">
        <v>1878</v>
      </c>
      <c r="C12726" s="32" t="s">
        <v>13504</v>
      </c>
      <c r="D12726" s="33" t="s">
        <v>21</v>
      </c>
      <c r="E12726" s="243">
        <v>2851.2194</v>
      </c>
      <c r="F12726" s="168">
        <f t="shared" si="224"/>
        <v>2851.2194</v>
      </c>
    </row>
    <row r="12727" spans="1:6" s="45" customFormat="1" ht="14.25">
      <c r="A12727" s="31" t="s">
        <v>1248</v>
      </c>
      <c r="B12727" s="21" t="s">
        <v>1878</v>
      </c>
      <c r="C12727" s="32" t="s">
        <v>13505</v>
      </c>
      <c r="D12727" s="33" t="s">
        <v>21</v>
      </c>
      <c r="E12727" s="243">
        <v>3372.7082999999998</v>
      </c>
      <c r="F12727" s="168">
        <f t="shared" si="224"/>
        <v>3372.7082999999998</v>
      </c>
    </row>
    <row r="12728" spans="1:6" s="45" customFormat="1" ht="14.25">
      <c r="A12728" s="31" t="s">
        <v>1249</v>
      </c>
      <c r="B12728" s="21" t="s">
        <v>1878</v>
      </c>
      <c r="C12728" s="32" t="s">
        <v>13506</v>
      </c>
      <c r="D12728" s="33" t="s">
        <v>21</v>
      </c>
      <c r="E12728" s="243">
        <v>3509.5567000000001</v>
      </c>
      <c r="F12728" s="168">
        <f t="shared" si="224"/>
        <v>3509.5567000000001</v>
      </c>
    </row>
    <row r="12729" spans="1:6" s="45" customFormat="1" ht="14.25">
      <c r="A12729" s="31" t="s">
        <v>1250</v>
      </c>
      <c r="B12729" s="21" t="s">
        <v>1878</v>
      </c>
      <c r="C12729" s="32" t="s">
        <v>13507</v>
      </c>
      <c r="D12729" s="33" t="s">
        <v>21</v>
      </c>
      <c r="E12729" s="243">
        <v>3659.1806999999999</v>
      </c>
      <c r="F12729" s="168">
        <f t="shared" si="224"/>
        <v>3659.1806999999999</v>
      </c>
    </row>
    <row r="12730" spans="1:6" s="45" customFormat="1" ht="14.25">
      <c r="A12730" s="31" t="s">
        <v>1251</v>
      </c>
      <c r="B12730" s="21" t="s">
        <v>1878</v>
      </c>
      <c r="C12730" s="32" t="s">
        <v>13508</v>
      </c>
      <c r="D12730" s="33" t="s">
        <v>21</v>
      </c>
      <c r="E12730" s="243">
        <v>3378.0650999999998</v>
      </c>
      <c r="F12730" s="168">
        <f t="shared" si="224"/>
        <v>3378.0650999999998</v>
      </c>
    </row>
    <row r="12731" spans="1:6" s="45" customFormat="1" ht="14.25">
      <c r="A12731" s="31" t="s">
        <v>1252</v>
      </c>
      <c r="B12731" s="21" t="s">
        <v>1878</v>
      </c>
      <c r="C12731" s="32" t="s">
        <v>13509</v>
      </c>
      <c r="D12731" s="33" t="s">
        <v>21</v>
      </c>
      <c r="E12731" s="243">
        <v>3482.3207000000002</v>
      </c>
      <c r="F12731" s="168">
        <f t="shared" si="224"/>
        <v>3482.3207000000002</v>
      </c>
    </row>
    <row r="12732" spans="1:6" s="45" customFormat="1" ht="14.25">
      <c r="A12732" s="31" t="s">
        <v>1253</v>
      </c>
      <c r="B12732" s="21" t="s">
        <v>1878</v>
      </c>
      <c r="C12732" s="32" t="s">
        <v>13510</v>
      </c>
      <c r="D12732" s="33" t="s">
        <v>21</v>
      </c>
      <c r="E12732" s="243">
        <v>3551.6752999999999</v>
      </c>
      <c r="F12732" s="168">
        <f t="shared" si="224"/>
        <v>3551.6752999999999</v>
      </c>
    </row>
    <row r="12733" spans="1:6" s="45" customFormat="1" ht="14.25">
      <c r="A12733" s="31" t="s">
        <v>1254</v>
      </c>
      <c r="B12733" s="21" t="s">
        <v>1878</v>
      </c>
      <c r="C12733" s="32" t="s">
        <v>13511</v>
      </c>
      <c r="D12733" s="33" t="s">
        <v>21</v>
      </c>
      <c r="E12733" s="243">
        <v>4217.3558000000003</v>
      </c>
      <c r="F12733" s="168">
        <f t="shared" si="224"/>
        <v>4217.3558000000003</v>
      </c>
    </row>
    <row r="12734" spans="1:6" s="45" customFormat="1" ht="14.25">
      <c r="A12734" s="31" t="s">
        <v>1255</v>
      </c>
      <c r="B12734" s="21" t="s">
        <v>1878</v>
      </c>
      <c r="C12734" s="32" t="s">
        <v>13512</v>
      </c>
      <c r="D12734" s="33" t="s">
        <v>21</v>
      </c>
      <c r="E12734" s="243">
        <v>4414.3982999999998</v>
      </c>
      <c r="F12734" s="168">
        <f t="shared" si="224"/>
        <v>4414.3982999999998</v>
      </c>
    </row>
    <row r="12735" spans="1:6" s="45" customFormat="1" ht="14.25">
      <c r="A12735" s="31" t="s">
        <v>1256</v>
      </c>
      <c r="B12735" s="21" t="s">
        <v>1878</v>
      </c>
      <c r="C12735" s="32" t="s">
        <v>13513</v>
      </c>
      <c r="D12735" s="33" t="s">
        <v>21</v>
      </c>
      <c r="E12735" s="243">
        <v>4460.9651999999996</v>
      </c>
      <c r="F12735" s="168">
        <f t="shared" si="224"/>
        <v>4460.9651999999996</v>
      </c>
    </row>
    <row r="12736" spans="1:6" s="45" customFormat="1" ht="14.25">
      <c r="A12736" s="31" t="s">
        <v>1257</v>
      </c>
      <c r="B12736" s="21" t="s">
        <v>1878</v>
      </c>
      <c r="C12736" s="32" t="s">
        <v>13514</v>
      </c>
      <c r="D12736" s="33" t="s">
        <v>21</v>
      </c>
      <c r="E12736" s="243">
        <v>4813.5875999999998</v>
      </c>
      <c r="F12736" s="168">
        <f t="shared" si="224"/>
        <v>4813.5875999999998</v>
      </c>
    </row>
    <row r="12737" spans="1:6" s="45" customFormat="1" ht="14.25">
      <c r="A12737" s="31" t="s">
        <v>1258</v>
      </c>
      <c r="B12737" s="21" t="s">
        <v>1878</v>
      </c>
      <c r="C12737" s="32" t="s">
        <v>13515</v>
      </c>
      <c r="D12737" s="33" t="s">
        <v>21</v>
      </c>
      <c r="E12737" s="243">
        <v>4075.1541000000002</v>
      </c>
      <c r="F12737" s="168">
        <f t="shared" si="224"/>
        <v>4075.1541000000002</v>
      </c>
    </row>
    <row r="12738" spans="1:6" s="45" customFormat="1" ht="14.25">
      <c r="A12738" s="31" t="s">
        <v>1259</v>
      </c>
      <c r="B12738" s="21" t="s">
        <v>1878</v>
      </c>
      <c r="C12738" s="32" t="s">
        <v>13516</v>
      </c>
      <c r="D12738" s="33" t="s">
        <v>21</v>
      </c>
      <c r="E12738" s="243">
        <v>4307.7384000000002</v>
      </c>
      <c r="F12738" s="168">
        <f t="shared" si="224"/>
        <v>4307.7384000000002</v>
      </c>
    </row>
    <row r="12739" spans="1:6" s="45" customFormat="1" ht="14.25">
      <c r="A12739" s="31" t="s">
        <v>1260</v>
      </c>
      <c r="B12739" s="21" t="s">
        <v>1878</v>
      </c>
      <c r="C12739" s="32" t="s">
        <v>13517</v>
      </c>
      <c r="D12739" s="33" t="s">
        <v>21</v>
      </c>
      <c r="E12739" s="243">
        <v>5230.5324000000001</v>
      </c>
      <c r="F12739" s="168">
        <f t="shared" si="224"/>
        <v>5230.5324000000001</v>
      </c>
    </row>
    <row r="12740" spans="1:6" s="45" customFormat="1" ht="14.25">
      <c r="A12740" s="31" t="s">
        <v>1261</v>
      </c>
      <c r="B12740" s="21" t="s">
        <v>1878</v>
      </c>
      <c r="C12740" s="32" t="s">
        <v>13518</v>
      </c>
      <c r="D12740" s="33" t="s">
        <v>21</v>
      </c>
      <c r="E12740" s="243">
        <v>5503.1116000000002</v>
      </c>
      <c r="F12740" s="168">
        <f t="shared" si="224"/>
        <v>5503.1116000000002</v>
      </c>
    </row>
    <row r="12741" spans="1:6" s="45" customFormat="1" ht="14.25">
      <c r="A12741" s="31" t="s">
        <v>1262</v>
      </c>
      <c r="B12741" s="21" t="s">
        <v>1878</v>
      </c>
      <c r="C12741" s="32" t="s">
        <v>13519</v>
      </c>
      <c r="D12741" s="33" t="s">
        <v>21</v>
      </c>
      <c r="E12741" s="243">
        <v>5601.9004000000004</v>
      </c>
      <c r="F12741" s="168">
        <f t="shared" si="224"/>
        <v>5601.9004000000004</v>
      </c>
    </row>
    <row r="12742" spans="1:6" s="45" customFormat="1" ht="14.25">
      <c r="A12742" s="31" t="s">
        <v>1263</v>
      </c>
      <c r="B12742" s="21" t="s">
        <v>1878</v>
      </c>
      <c r="C12742" s="32" t="s">
        <v>13520</v>
      </c>
      <c r="D12742" s="33" t="s">
        <v>21</v>
      </c>
      <c r="E12742" s="243">
        <v>6481.2803999999996</v>
      </c>
      <c r="F12742" s="168">
        <f t="shared" si="224"/>
        <v>6481.2803999999996</v>
      </c>
    </row>
    <row r="12743" spans="1:6" s="45" customFormat="1" ht="14.25">
      <c r="A12743" s="31" t="s">
        <v>1264</v>
      </c>
      <c r="B12743" s="21" t="s">
        <v>1878</v>
      </c>
      <c r="C12743" s="32" t="s">
        <v>13521</v>
      </c>
      <c r="D12743" s="33" t="s">
        <v>21</v>
      </c>
      <c r="E12743" s="243">
        <v>6807.8037000000004</v>
      </c>
      <c r="F12743" s="168">
        <f t="shared" si="224"/>
        <v>6807.8037000000004</v>
      </c>
    </row>
    <row r="12744" spans="1:6" s="45" customFormat="1" ht="14.25">
      <c r="A12744" s="31" t="s">
        <v>1265</v>
      </c>
      <c r="B12744" s="21" t="s">
        <v>1878</v>
      </c>
      <c r="C12744" s="32" t="s">
        <v>13522</v>
      </c>
      <c r="D12744" s="33" t="s">
        <v>21</v>
      </c>
      <c r="E12744" s="243">
        <v>5723.2201999999997</v>
      </c>
      <c r="F12744" s="168">
        <f t="shared" si="224"/>
        <v>5723.2201999999997</v>
      </c>
    </row>
    <row r="12745" spans="1:6" s="45" customFormat="1" ht="14.25">
      <c r="A12745" s="31" t="s">
        <v>1266</v>
      </c>
      <c r="B12745" s="21" t="s">
        <v>1878</v>
      </c>
      <c r="C12745" s="32" t="s">
        <v>13523</v>
      </c>
      <c r="D12745" s="33" t="s">
        <v>21</v>
      </c>
      <c r="E12745" s="243">
        <v>6466.0886</v>
      </c>
      <c r="F12745" s="168">
        <f t="shared" si="224"/>
        <v>6466.0886</v>
      </c>
    </row>
    <row r="12746" spans="1:6" s="45" customFormat="1" ht="14.25">
      <c r="A12746" s="31" t="s">
        <v>1267</v>
      </c>
      <c r="B12746" s="21" t="s">
        <v>1878</v>
      </c>
      <c r="C12746" s="32" t="s">
        <v>13524</v>
      </c>
      <c r="D12746" s="33" t="s">
        <v>21</v>
      </c>
      <c r="E12746" s="243">
        <v>6888.8146999999999</v>
      </c>
      <c r="F12746" s="168">
        <f t="shared" si="224"/>
        <v>6888.8146999999999</v>
      </c>
    </row>
    <row r="12747" spans="1:6" s="45" customFormat="1" ht="14.25">
      <c r="A12747" s="31" t="s">
        <v>1268</v>
      </c>
      <c r="B12747" s="21" t="s">
        <v>1878</v>
      </c>
      <c r="C12747" s="32" t="s">
        <v>13525</v>
      </c>
      <c r="D12747" s="33" t="s">
        <v>21</v>
      </c>
      <c r="E12747" s="243">
        <v>7247.1229000000003</v>
      </c>
      <c r="F12747" s="168">
        <f t="shared" si="224"/>
        <v>7247.1229000000003</v>
      </c>
    </row>
    <row r="12748" spans="1:6" s="45" customFormat="1" ht="14.25">
      <c r="A12748" s="31" t="s">
        <v>1269</v>
      </c>
      <c r="B12748" s="21" t="s">
        <v>1878</v>
      </c>
      <c r="C12748" s="32" t="s">
        <v>13526</v>
      </c>
      <c r="D12748" s="33" t="s">
        <v>21</v>
      </c>
      <c r="E12748" s="243">
        <v>7646.7233999999999</v>
      </c>
      <c r="F12748" s="168">
        <f t="shared" ref="F12748:F12811" si="225">E12748*$F$11535</f>
        <v>7646.7233999999999</v>
      </c>
    </row>
    <row r="12749" spans="1:6" s="45" customFormat="1" ht="14.25">
      <c r="A12749" s="31" t="s">
        <v>1270</v>
      </c>
      <c r="B12749" s="21" t="s">
        <v>1878</v>
      </c>
      <c r="C12749" s="32" t="s">
        <v>13527</v>
      </c>
      <c r="D12749" s="33" t="s">
        <v>21</v>
      </c>
      <c r="E12749" s="243">
        <v>7822.1310000000003</v>
      </c>
      <c r="F12749" s="168">
        <f t="shared" si="225"/>
        <v>7822.1310000000003</v>
      </c>
    </row>
    <row r="12750" spans="1:6" s="45" customFormat="1" ht="14.25">
      <c r="A12750" s="31" t="s">
        <v>1271</v>
      </c>
      <c r="B12750" s="21" t="s">
        <v>1878</v>
      </c>
      <c r="C12750" s="32" t="s">
        <v>13528</v>
      </c>
      <c r="D12750" s="33" t="s">
        <v>21</v>
      </c>
      <c r="E12750" s="243">
        <v>8459.7842000000001</v>
      </c>
      <c r="F12750" s="168">
        <f t="shared" si="225"/>
        <v>8459.7842000000001</v>
      </c>
    </row>
    <row r="12751" spans="1:6" s="45" customFormat="1" ht="14.25">
      <c r="A12751" s="31" t="s">
        <v>1272</v>
      </c>
      <c r="B12751" s="21" t="s">
        <v>1878</v>
      </c>
      <c r="C12751" s="32" t="s">
        <v>13529</v>
      </c>
      <c r="D12751" s="33" t="s">
        <v>21</v>
      </c>
      <c r="E12751" s="243">
        <v>2208.7271000000001</v>
      </c>
      <c r="F12751" s="168">
        <f t="shared" si="225"/>
        <v>2208.7271000000001</v>
      </c>
    </row>
    <row r="12752" spans="1:6" s="45" customFormat="1" ht="14.25">
      <c r="A12752" s="31" t="s">
        <v>1273</v>
      </c>
      <c r="B12752" s="21" t="s">
        <v>1878</v>
      </c>
      <c r="C12752" s="32" t="s">
        <v>13530</v>
      </c>
      <c r="D12752" s="33" t="s">
        <v>21</v>
      </c>
      <c r="E12752" s="243">
        <v>2556.7759999999998</v>
      </c>
      <c r="F12752" s="168">
        <f t="shared" si="225"/>
        <v>2556.7759999999998</v>
      </c>
    </row>
    <row r="12753" spans="1:6" s="45" customFormat="1" ht="14.25">
      <c r="A12753" s="31" t="s">
        <v>1274</v>
      </c>
      <c r="B12753" s="21" t="s">
        <v>1878</v>
      </c>
      <c r="C12753" s="32" t="s">
        <v>13531</v>
      </c>
      <c r="D12753" s="33" t="s">
        <v>21</v>
      </c>
      <c r="E12753" s="243">
        <v>3422.0239999999999</v>
      </c>
      <c r="F12753" s="168">
        <f t="shared" si="225"/>
        <v>3422.0239999999999</v>
      </c>
    </row>
    <row r="12754" spans="1:6" s="45" customFormat="1" ht="14.25">
      <c r="A12754" s="31" t="s">
        <v>1275</v>
      </c>
      <c r="B12754" s="21" t="s">
        <v>1878</v>
      </c>
      <c r="C12754" s="32" t="s">
        <v>13532</v>
      </c>
      <c r="D12754" s="33" t="s">
        <v>21</v>
      </c>
      <c r="E12754" s="243">
        <v>3560.9081000000001</v>
      </c>
      <c r="F12754" s="168">
        <f t="shared" si="225"/>
        <v>3560.9081000000001</v>
      </c>
    </row>
    <row r="12755" spans="1:6" s="45" customFormat="1" ht="14.25">
      <c r="A12755" s="31" t="s">
        <v>1276</v>
      </c>
      <c r="B12755" s="21" t="s">
        <v>1878</v>
      </c>
      <c r="C12755" s="32" t="s">
        <v>13533</v>
      </c>
      <c r="D12755" s="33" t="s">
        <v>21</v>
      </c>
      <c r="E12755" s="243">
        <v>2880.3256000000001</v>
      </c>
      <c r="F12755" s="168">
        <f t="shared" si="225"/>
        <v>2880.3256000000001</v>
      </c>
    </row>
    <row r="12756" spans="1:6" s="45" customFormat="1" ht="14.25">
      <c r="A12756" s="31" t="s">
        <v>1277</v>
      </c>
      <c r="B12756" s="21" t="s">
        <v>1878</v>
      </c>
      <c r="C12756" s="32" t="s">
        <v>13534</v>
      </c>
      <c r="D12756" s="33" t="s">
        <v>21</v>
      </c>
      <c r="E12756" s="243">
        <v>3864.7530000000002</v>
      </c>
      <c r="F12756" s="168">
        <f t="shared" si="225"/>
        <v>3864.7530000000002</v>
      </c>
    </row>
    <row r="12757" spans="1:6" s="45" customFormat="1" ht="14.25">
      <c r="A12757" s="31" t="s">
        <v>1278</v>
      </c>
      <c r="B12757" s="21" t="s">
        <v>1878</v>
      </c>
      <c r="C12757" s="32" t="s">
        <v>13535</v>
      </c>
      <c r="D12757" s="33" t="s">
        <v>21</v>
      </c>
      <c r="E12757" s="243">
        <v>4556.2231000000002</v>
      </c>
      <c r="F12757" s="168">
        <f t="shared" si="225"/>
        <v>4556.2231000000002</v>
      </c>
    </row>
    <row r="12758" spans="1:6" s="45" customFormat="1" ht="14.25">
      <c r="A12758" s="31" t="s">
        <v>1279</v>
      </c>
      <c r="B12758" s="21" t="s">
        <v>1878</v>
      </c>
      <c r="C12758" s="32" t="s">
        <v>13536</v>
      </c>
      <c r="D12758" s="33" t="s">
        <v>21</v>
      </c>
      <c r="E12758" s="243">
        <v>3397.5129999999999</v>
      </c>
      <c r="F12758" s="168">
        <f t="shared" si="225"/>
        <v>3397.5129999999999</v>
      </c>
    </row>
    <row r="12759" spans="1:6" s="45" customFormat="1" ht="14.25">
      <c r="A12759" s="31" t="s">
        <v>1280</v>
      </c>
      <c r="B12759" s="21" t="s">
        <v>1878</v>
      </c>
      <c r="C12759" s="32" t="s">
        <v>13537</v>
      </c>
      <c r="D12759" s="33" t="s">
        <v>21</v>
      </c>
      <c r="E12759" s="243">
        <v>4388.5199000000002</v>
      </c>
      <c r="F12759" s="168">
        <f t="shared" si="225"/>
        <v>4388.5199000000002</v>
      </c>
    </row>
    <row r="12760" spans="1:6" s="45" customFormat="1" ht="14.25">
      <c r="A12760" s="31" t="s">
        <v>1281</v>
      </c>
      <c r="B12760" s="21" t="s">
        <v>1878</v>
      </c>
      <c r="C12760" s="32" t="s">
        <v>13538</v>
      </c>
      <c r="D12760" s="33" t="s">
        <v>21</v>
      </c>
      <c r="E12760" s="243">
        <v>4757.1912000000002</v>
      </c>
      <c r="F12760" s="168">
        <f t="shared" si="225"/>
        <v>4757.1912000000002</v>
      </c>
    </row>
    <row r="12761" spans="1:6" s="45" customFormat="1" ht="14.25">
      <c r="A12761" s="31" t="s">
        <v>1282</v>
      </c>
      <c r="B12761" s="21" t="s">
        <v>1878</v>
      </c>
      <c r="C12761" s="32" t="s">
        <v>13539</v>
      </c>
      <c r="D12761" s="33" t="s">
        <v>20</v>
      </c>
      <c r="E12761" s="243">
        <v>7646.0254000000004</v>
      </c>
      <c r="F12761" s="168">
        <f t="shared" si="225"/>
        <v>7646.0254000000004</v>
      </c>
    </row>
    <row r="12762" spans="1:6" s="45" customFormat="1" ht="14.25">
      <c r="A12762" s="31" t="s">
        <v>1283</v>
      </c>
      <c r="B12762" s="21" t="s">
        <v>1878</v>
      </c>
      <c r="C12762" s="32" t="s">
        <v>13540</v>
      </c>
      <c r="D12762" s="33" t="s">
        <v>20</v>
      </c>
      <c r="E12762" s="243">
        <v>10698.434999999999</v>
      </c>
      <c r="F12762" s="168">
        <f t="shared" si="225"/>
        <v>10698.434999999999</v>
      </c>
    </row>
    <row r="12763" spans="1:6" s="45" customFormat="1" ht="14.25">
      <c r="A12763" s="31" t="s">
        <v>1284</v>
      </c>
      <c r="B12763" s="21" t="s">
        <v>1878</v>
      </c>
      <c r="C12763" s="32" t="s">
        <v>13541</v>
      </c>
      <c r="D12763" s="33" t="s">
        <v>20</v>
      </c>
      <c r="E12763" s="243">
        <v>14095.792799999999</v>
      </c>
      <c r="F12763" s="168">
        <f t="shared" si="225"/>
        <v>14095.792799999999</v>
      </c>
    </row>
    <row r="12764" spans="1:6" s="45" customFormat="1" ht="14.25">
      <c r="A12764" s="31" t="s">
        <v>1285</v>
      </c>
      <c r="B12764" s="21" t="s">
        <v>1878</v>
      </c>
      <c r="C12764" s="32" t="s">
        <v>13542</v>
      </c>
      <c r="D12764" s="33" t="s">
        <v>20</v>
      </c>
      <c r="E12764" s="243">
        <v>16890.169099999999</v>
      </c>
      <c r="F12764" s="168">
        <f t="shared" si="225"/>
        <v>16890.169099999999</v>
      </c>
    </row>
    <row r="12765" spans="1:6" s="45" customFormat="1" ht="14.25">
      <c r="A12765" s="31" t="s">
        <v>1286</v>
      </c>
      <c r="B12765" s="21" t="s">
        <v>1878</v>
      </c>
      <c r="C12765" s="32" t="s">
        <v>13543</v>
      </c>
      <c r="D12765" s="33" t="s">
        <v>20</v>
      </c>
      <c r="E12765" s="243">
        <v>19534.823199999999</v>
      </c>
      <c r="F12765" s="168">
        <f t="shared" si="225"/>
        <v>19534.823199999999</v>
      </c>
    </row>
    <row r="12766" spans="1:6" s="45" customFormat="1" ht="14.25">
      <c r="A12766" s="31" t="s">
        <v>1287</v>
      </c>
      <c r="B12766" s="21" t="s">
        <v>1878</v>
      </c>
      <c r="C12766" s="32" t="s">
        <v>13544</v>
      </c>
      <c r="D12766" s="33" t="s">
        <v>20</v>
      </c>
      <c r="E12766" s="243">
        <v>22115.762200000001</v>
      </c>
      <c r="F12766" s="168">
        <f t="shared" si="225"/>
        <v>22115.762200000001</v>
      </c>
    </row>
    <row r="12767" spans="1:6" s="45" customFormat="1" ht="14.25">
      <c r="A12767" s="31" t="s">
        <v>1288</v>
      </c>
      <c r="B12767" s="21" t="s">
        <v>1878</v>
      </c>
      <c r="C12767" s="32" t="s">
        <v>13545</v>
      </c>
      <c r="D12767" s="33" t="s">
        <v>20</v>
      </c>
      <c r="E12767" s="243">
        <v>25105.685000000001</v>
      </c>
      <c r="F12767" s="168">
        <f t="shared" si="225"/>
        <v>25105.685000000001</v>
      </c>
    </row>
    <row r="12768" spans="1:6" s="45" customFormat="1" ht="14.25">
      <c r="A12768" s="31" t="s">
        <v>1289</v>
      </c>
      <c r="B12768" s="21" t="s">
        <v>1878</v>
      </c>
      <c r="C12768" s="32" t="s">
        <v>13546</v>
      </c>
      <c r="D12768" s="33" t="s">
        <v>20</v>
      </c>
      <c r="E12768" s="243">
        <v>29011.195100000001</v>
      </c>
      <c r="F12768" s="168">
        <f t="shared" si="225"/>
        <v>29011.195100000001</v>
      </c>
    </row>
    <row r="12769" spans="1:6" s="45" customFormat="1" ht="14.25">
      <c r="A12769" s="31" t="s">
        <v>1290</v>
      </c>
      <c r="B12769" s="21" t="s">
        <v>1878</v>
      </c>
      <c r="C12769" s="32" t="s">
        <v>13547</v>
      </c>
      <c r="D12769" s="33" t="s">
        <v>20</v>
      </c>
      <c r="E12769" s="243">
        <v>32315.999800000001</v>
      </c>
      <c r="F12769" s="168">
        <f t="shared" si="225"/>
        <v>32315.999800000001</v>
      </c>
    </row>
    <row r="12770" spans="1:6" s="45" customFormat="1" ht="14.25">
      <c r="A12770" s="31" t="s">
        <v>1291</v>
      </c>
      <c r="B12770" s="21" t="s">
        <v>1878</v>
      </c>
      <c r="C12770" s="32" t="s">
        <v>13548</v>
      </c>
      <c r="D12770" s="33" t="s">
        <v>20</v>
      </c>
      <c r="E12770" s="243">
        <v>34965.673699999999</v>
      </c>
      <c r="F12770" s="168">
        <f t="shared" si="225"/>
        <v>34965.673699999999</v>
      </c>
    </row>
    <row r="12771" spans="1:6" s="45" customFormat="1" ht="14.25">
      <c r="A12771" s="31" t="s">
        <v>1292</v>
      </c>
      <c r="B12771" s="21" t="s">
        <v>1878</v>
      </c>
      <c r="C12771" s="32" t="s">
        <v>13549</v>
      </c>
      <c r="D12771" s="33" t="s">
        <v>20</v>
      </c>
      <c r="E12771" s="243">
        <v>42263.488799999999</v>
      </c>
      <c r="F12771" s="168">
        <f t="shared" si="225"/>
        <v>42263.488799999999</v>
      </c>
    </row>
    <row r="12772" spans="1:6" s="45" customFormat="1" ht="14.25">
      <c r="A12772" s="31" t="s">
        <v>1293</v>
      </c>
      <c r="B12772" s="21" t="s">
        <v>1878</v>
      </c>
      <c r="C12772" s="32" t="s">
        <v>13550</v>
      </c>
      <c r="D12772" s="33" t="s">
        <v>20</v>
      </c>
      <c r="E12772" s="243">
        <v>45681.924400000004</v>
      </c>
      <c r="F12772" s="168">
        <f t="shared" si="225"/>
        <v>45681.924400000004</v>
      </c>
    </row>
    <row r="12773" spans="1:6" s="45" customFormat="1" ht="14.25">
      <c r="A12773" s="31" t="s">
        <v>1294</v>
      </c>
      <c r="B12773" s="21" t="s">
        <v>1878</v>
      </c>
      <c r="C12773" s="32" t="s">
        <v>13551</v>
      </c>
      <c r="D12773" s="33" t="s">
        <v>20</v>
      </c>
      <c r="E12773" s="243">
        <v>49191.147199999999</v>
      </c>
      <c r="F12773" s="168">
        <f t="shared" si="225"/>
        <v>49191.147199999999</v>
      </c>
    </row>
    <row r="12774" spans="1:6" s="45" customFormat="1" ht="14.25">
      <c r="A12774" s="31" t="s">
        <v>1295</v>
      </c>
      <c r="B12774" s="21" t="s">
        <v>1878</v>
      </c>
      <c r="C12774" s="32" t="s">
        <v>13552</v>
      </c>
      <c r="D12774" s="33" t="s">
        <v>20</v>
      </c>
      <c r="E12774" s="243">
        <v>53070.003299999997</v>
      </c>
      <c r="F12774" s="168">
        <f t="shared" si="225"/>
        <v>53070.003299999997</v>
      </c>
    </row>
    <row r="12775" spans="1:6" s="45" customFormat="1" ht="14.25">
      <c r="A12775" s="31" t="s">
        <v>1296</v>
      </c>
      <c r="B12775" s="21" t="s">
        <v>1878</v>
      </c>
      <c r="C12775" s="32" t="s">
        <v>13553</v>
      </c>
      <c r="D12775" s="33" t="s">
        <v>20</v>
      </c>
      <c r="E12775" s="243">
        <v>58083.368900000001</v>
      </c>
      <c r="F12775" s="168">
        <f t="shared" si="225"/>
        <v>58083.368900000001</v>
      </c>
    </row>
    <row r="12776" spans="1:6" s="45" customFormat="1" ht="14.25">
      <c r="A12776" s="31" t="s">
        <v>1297</v>
      </c>
      <c r="B12776" s="21" t="s">
        <v>1878</v>
      </c>
      <c r="C12776" s="32" t="s">
        <v>13554</v>
      </c>
      <c r="D12776" s="33" t="s">
        <v>20</v>
      </c>
      <c r="E12776" s="243">
        <v>63466.766499999998</v>
      </c>
      <c r="F12776" s="168">
        <f t="shared" si="225"/>
        <v>63466.766499999998</v>
      </c>
    </row>
    <row r="12777" spans="1:6" s="45" customFormat="1" ht="14.25">
      <c r="A12777" s="31" t="s">
        <v>1298</v>
      </c>
      <c r="B12777" s="21" t="s">
        <v>1878</v>
      </c>
      <c r="C12777" s="32" t="s">
        <v>13555</v>
      </c>
      <c r="D12777" s="33" t="s">
        <v>20</v>
      </c>
      <c r="E12777" s="243">
        <v>67028.42</v>
      </c>
      <c r="F12777" s="168">
        <f t="shared" si="225"/>
        <v>67028.42</v>
      </c>
    </row>
    <row r="12778" spans="1:6" s="45" customFormat="1" ht="14.25">
      <c r="A12778" s="31" t="s">
        <v>1299</v>
      </c>
      <c r="B12778" s="21" t="s">
        <v>1878</v>
      </c>
      <c r="C12778" s="32" t="s">
        <v>13556</v>
      </c>
      <c r="D12778" s="33" t="s">
        <v>20</v>
      </c>
      <c r="E12778" s="243">
        <v>71143.940400000007</v>
      </c>
      <c r="F12778" s="168">
        <f t="shared" si="225"/>
        <v>71143.940400000007</v>
      </c>
    </row>
    <row r="12779" spans="1:6" s="45" customFormat="1" ht="14.25">
      <c r="A12779" s="31" t="s">
        <v>1300</v>
      </c>
      <c r="B12779" s="21" t="s">
        <v>1878</v>
      </c>
      <c r="C12779" s="32" t="s">
        <v>13557</v>
      </c>
      <c r="D12779" s="33" t="s">
        <v>20</v>
      </c>
      <c r="E12779" s="243">
        <v>74703.617899999997</v>
      </c>
      <c r="F12779" s="168">
        <f t="shared" si="225"/>
        <v>74703.617899999997</v>
      </c>
    </row>
    <row r="12780" spans="1:6" s="45" customFormat="1" ht="14.25">
      <c r="A12780" s="31" t="s">
        <v>1301</v>
      </c>
      <c r="B12780" s="21" t="s">
        <v>1878</v>
      </c>
      <c r="C12780" s="32" t="s">
        <v>13558</v>
      </c>
      <c r="D12780" s="33" t="s">
        <v>20</v>
      </c>
      <c r="E12780" s="243">
        <v>3546.6082999999999</v>
      </c>
      <c r="F12780" s="168">
        <f t="shared" si="225"/>
        <v>3546.6082999999999</v>
      </c>
    </row>
    <row r="12781" spans="1:6" s="45" customFormat="1" ht="14.25">
      <c r="A12781" s="31" t="s">
        <v>1302</v>
      </c>
      <c r="B12781" s="21" t="s">
        <v>1878</v>
      </c>
      <c r="C12781" s="32" t="s">
        <v>13559</v>
      </c>
      <c r="D12781" s="33" t="s">
        <v>20</v>
      </c>
      <c r="E12781" s="243">
        <v>5725.7334000000001</v>
      </c>
      <c r="F12781" s="168">
        <f t="shared" si="225"/>
        <v>5725.7334000000001</v>
      </c>
    </row>
    <row r="12782" spans="1:6" s="45" customFormat="1" ht="14.25">
      <c r="A12782" s="31" t="s">
        <v>1303</v>
      </c>
      <c r="B12782" s="21" t="s">
        <v>1878</v>
      </c>
      <c r="C12782" s="32" t="s">
        <v>13560</v>
      </c>
      <c r="D12782" s="33" t="s">
        <v>20</v>
      </c>
      <c r="E12782" s="243">
        <v>9524.1906999999992</v>
      </c>
      <c r="F12782" s="168">
        <f t="shared" si="225"/>
        <v>9524.1906999999992</v>
      </c>
    </row>
    <row r="12783" spans="1:6" s="45" customFormat="1" ht="14.25">
      <c r="A12783" s="31" t="s">
        <v>1304</v>
      </c>
      <c r="B12783" s="21" t="s">
        <v>1878</v>
      </c>
      <c r="C12783" s="32" t="s">
        <v>13561</v>
      </c>
      <c r="D12783" s="33" t="s">
        <v>20</v>
      </c>
      <c r="E12783" s="243">
        <v>13644.610500000001</v>
      </c>
      <c r="F12783" s="168">
        <f t="shared" si="225"/>
        <v>13644.610500000001</v>
      </c>
    </row>
    <row r="12784" spans="1:6" s="45" customFormat="1" ht="14.25">
      <c r="A12784" s="31" t="s">
        <v>1305</v>
      </c>
      <c r="B12784" s="21" t="s">
        <v>1878</v>
      </c>
      <c r="C12784" s="32" t="s">
        <v>13562</v>
      </c>
      <c r="D12784" s="33" t="s">
        <v>20</v>
      </c>
      <c r="E12784" s="243">
        <v>19112.388599999998</v>
      </c>
      <c r="F12784" s="168">
        <f t="shared" si="225"/>
        <v>19112.388599999998</v>
      </c>
    </row>
    <row r="12785" spans="1:6" s="45" customFormat="1" ht="14.25">
      <c r="A12785" s="31" t="s">
        <v>1306</v>
      </c>
      <c r="B12785" s="21" t="s">
        <v>1878</v>
      </c>
      <c r="C12785" s="32" t="s">
        <v>13563</v>
      </c>
      <c r="D12785" s="33" t="s">
        <v>20</v>
      </c>
      <c r="E12785" s="243">
        <v>26646.377</v>
      </c>
      <c r="F12785" s="168">
        <f t="shared" si="225"/>
        <v>26646.377</v>
      </c>
    </row>
    <row r="12786" spans="1:6" s="45" customFormat="1" ht="14.25">
      <c r="A12786" s="31" t="s">
        <v>1307</v>
      </c>
      <c r="B12786" s="21" t="s">
        <v>1878</v>
      </c>
      <c r="C12786" s="32" t="s">
        <v>13564</v>
      </c>
      <c r="D12786" s="33" t="s">
        <v>20</v>
      </c>
      <c r="E12786" s="243">
        <v>37039.705800000003</v>
      </c>
      <c r="F12786" s="168">
        <f t="shared" si="225"/>
        <v>37039.705800000003</v>
      </c>
    </row>
    <row r="12787" spans="1:6" s="45" customFormat="1" ht="14.25">
      <c r="A12787" s="31" t="s">
        <v>1308</v>
      </c>
      <c r="B12787" s="21" t="s">
        <v>1878</v>
      </c>
      <c r="C12787" s="32" t="s">
        <v>13565</v>
      </c>
      <c r="D12787" s="33" t="s">
        <v>20</v>
      </c>
      <c r="E12787" s="243">
        <v>4235.3446000000004</v>
      </c>
      <c r="F12787" s="168">
        <f t="shared" si="225"/>
        <v>4235.3446000000004</v>
      </c>
    </row>
    <row r="12788" spans="1:6" s="45" customFormat="1" ht="14.25">
      <c r="A12788" s="31" t="s">
        <v>1309</v>
      </c>
      <c r="B12788" s="21" t="s">
        <v>1878</v>
      </c>
      <c r="C12788" s="32" t="s">
        <v>13566</v>
      </c>
      <c r="D12788" s="33" t="s">
        <v>20</v>
      </c>
      <c r="E12788" s="243">
        <v>6139.2651999999998</v>
      </c>
      <c r="F12788" s="168">
        <f t="shared" si="225"/>
        <v>6139.2651999999998</v>
      </c>
    </row>
    <row r="12789" spans="1:6" s="45" customFormat="1" ht="14.25">
      <c r="A12789" s="31" t="s">
        <v>1310</v>
      </c>
      <c r="B12789" s="21" t="s">
        <v>1878</v>
      </c>
      <c r="C12789" s="32" t="s">
        <v>13567</v>
      </c>
      <c r="D12789" s="33" t="s">
        <v>20</v>
      </c>
      <c r="E12789" s="243">
        <v>8869.2983999999997</v>
      </c>
      <c r="F12789" s="168">
        <f t="shared" si="225"/>
        <v>8869.2983999999997</v>
      </c>
    </row>
    <row r="12790" spans="1:6" s="45" customFormat="1" ht="14.25">
      <c r="A12790" s="31" t="s">
        <v>1311</v>
      </c>
      <c r="B12790" s="21" t="s">
        <v>1878</v>
      </c>
      <c r="C12790" s="32" t="s">
        <v>13568</v>
      </c>
      <c r="D12790" s="33" t="s">
        <v>20</v>
      </c>
      <c r="E12790" s="243">
        <v>16703.1371</v>
      </c>
      <c r="F12790" s="168">
        <f t="shared" si="225"/>
        <v>16703.1371</v>
      </c>
    </row>
    <row r="12791" spans="1:6" s="45" customFormat="1" ht="14.25">
      <c r="A12791" s="31" t="s">
        <v>1312</v>
      </c>
      <c r="B12791" s="21" t="s">
        <v>1878</v>
      </c>
      <c r="C12791" s="32" t="s">
        <v>13569</v>
      </c>
      <c r="D12791" s="33" t="s">
        <v>20</v>
      </c>
      <c r="E12791" s="243">
        <v>21906.1414</v>
      </c>
      <c r="F12791" s="168">
        <f t="shared" si="225"/>
        <v>21906.1414</v>
      </c>
    </row>
    <row r="12792" spans="1:6" s="45" customFormat="1" ht="14.25">
      <c r="A12792" s="31" t="s">
        <v>1313</v>
      </c>
      <c r="B12792" s="21" t="s">
        <v>1878</v>
      </c>
      <c r="C12792" s="32" t="s">
        <v>13570</v>
      </c>
      <c r="D12792" s="33" t="s">
        <v>20</v>
      </c>
      <c r="E12792" s="243">
        <v>25806.858199999999</v>
      </c>
      <c r="F12792" s="168">
        <f t="shared" si="225"/>
        <v>25806.858199999999</v>
      </c>
    </row>
    <row r="12793" spans="1:6" s="45" customFormat="1" ht="14.25">
      <c r="A12793" s="31" t="s">
        <v>1314</v>
      </c>
      <c r="B12793" s="21" t="s">
        <v>1878</v>
      </c>
      <c r="C12793" s="32" t="s">
        <v>13571</v>
      </c>
      <c r="D12793" s="33" t="s">
        <v>20</v>
      </c>
      <c r="E12793" s="243">
        <v>42857.1518</v>
      </c>
      <c r="F12793" s="168">
        <f t="shared" si="225"/>
        <v>42857.1518</v>
      </c>
    </row>
    <row r="12794" spans="1:6" s="45" customFormat="1" ht="14.25">
      <c r="A12794" s="31" t="s">
        <v>1315</v>
      </c>
      <c r="B12794" s="21" t="s">
        <v>1878</v>
      </c>
      <c r="C12794" s="32" t="s">
        <v>13572</v>
      </c>
      <c r="D12794" s="33" t="s">
        <v>20</v>
      </c>
      <c r="E12794" s="243">
        <v>4119.6261999999997</v>
      </c>
      <c r="F12794" s="168">
        <f t="shared" si="225"/>
        <v>4119.6261999999997</v>
      </c>
    </row>
    <row r="12795" spans="1:6" s="45" customFormat="1" ht="14.25">
      <c r="A12795" s="31" t="s">
        <v>1316</v>
      </c>
      <c r="B12795" s="21" t="s">
        <v>1878</v>
      </c>
      <c r="C12795" s="32" t="s">
        <v>13573</v>
      </c>
      <c r="D12795" s="33" t="s">
        <v>20</v>
      </c>
      <c r="E12795" s="243">
        <v>4780.6967000000004</v>
      </c>
      <c r="F12795" s="168">
        <f t="shared" si="225"/>
        <v>4780.6967000000004</v>
      </c>
    </row>
    <row r="12796" spans="1:6" s="45" customFormat="1" ht="14.25">
      <c r="A12796" s="31" t="s">
        <v>1317</v>
      </c>
      <c r="B12796" s="21" t="s">
        <v>1878</v>
      </c>
      <c r="C12796" s="32" t="s">
        <v>13574</v>
      </c>
      <c r="D12796" s="33" t="s">
        <v>20</v>
      </c>
      <c r="E12796" s="243">
        <v>7384.6211000000003</v>
      </c>
      <c r="F12796" s="168">
        <f t="shared" si="225"/>
        <v>7384.6211000000003</v>
      </c>
    </row>
    <row r="12797" spans="1:6" s="45" customFormat="1" ht="14.25">
      <c r="A12797" s="31" t="s">
        <v>1318</v>
      </c>
      <c r="B12797" s="21" t="s">
        <v>1878</v>
      </c>
      <c r="C12797" s="32" t="s">
        <v>13575</v>
      </c>
      <c r="D12797" s="33" t="s">
        <v>20</v>
      </c>
      <c r="E12797" s="243">
        <v>11262.1774</v>
      </c>
      <c r="F12797" s="168">
        <f t="shared" si="225"/>
        <v>11262.1774</v>
      </c>
    </row>
    <row r="12798" spans="1:6" s="45" customFormat="1" ht="14.25">
      <c r="A12798" s="31" t="s">
        <v>1319</v>
      </c>
      <c r="B12798" s="21" t="s">
        <v>1878</v>
      </c>
      <c r="C12798" s="32" t="s">
        <v>13576</v>
      </c>
      <c r="D12798" s="33" t="s">
        <v>20</v>
      </c>
      <c r="E12798" s="243">
        <v>15984.498</v>
      </c>
      <c r="F12798" s="168">
        <f t="shared" si="225"/>
        <v>15984.498</v>
      </c>
    </row>
    <row r="12799" spans="1:6" s="45" customFormat="1" ht="14.25">
      <c r="A12799" s="31" t="s">
        <v>1320</v>
      </c>
      <c r="B12799" s="21" t="s">
        <v>1878</v>
      </c>
      <c r="C12799" s="32" t="s">
        <v>13577</v>
      </c>
      <c r="D12799" s="33" t="s">
        <v>20</v>
      </c>
      <c r="E12799" s="243">
        <v>22351.667000000001</v>
      </c>
      <c r="F12799" s="168">
        <f t="shared" si="225"/>
        <v>22351.667000000001</v>
      </c>
    </row>
    <row r="12800" spans="1:6" s="45" customFormat="1" ht="14.25">
      <c r="A12800" s="31" t="s">
        <v>1321</v>
      </c>
      <c r="B12800" s="21" t="s">
        <v>1878</v>
      </c>
      <c r="C12800" s="32" t="s">
        <v>13578</v>
      </c>
      <c r="D12800" s="33" t="s">
        <v>20</v>
      </c>
      <c r="E12800" s="243">
        <v>30286.6855</v>
      </c>
      <c r="F12800" s="168">
        <f t="shared" si="225"/>
        <v>30286.6855</v>
      </c>
    </row>
    <row r="12801" spans="1:6" s="45" customFormat="1" ht="14.25">
      <c r="A12801" s="31" t="s">
        <v>1322</v>
      </c>
      <c r="B12801" s="21" t="s">
        <v>1878</v>
      </c>
      <c r="C12801" s="32" t="s">
        <v>13579</v>
      </c>
      <c r="D12801" s="33" t="s">
        <v>21</v>
      </c>
      <c r="E12801" s="243">
        <v>5085.6710999999996</v>
      </c>
      <c r="F12801" s="168">
        <f t="shared" si="225"/>
        <v>5085.6710999999996</v>
      </c>
    </row>
    <row r="12802" spans="1:6" s="45" customFormat="1" ht="14.25">
      <c r="A12802" s="31" t="s">
        <v>1323</v>
      </c>
      <c r="B12802" s="21" t="s">
        <v>1878</v>
      </c>
      <c r="C12802" s="32" t="s">
        <v>13580</v>
      </c>
      <c r="D12802" s="33" t="s">
        <v>21</v>
      </c>
      <c r="E12802" s="243">
        <v>5732.1530000000002</v>
      </c>
      <c r="F12802" s="168">
        <f t="shared" si="225"/>
        <v>5732.1530000000002</v>
      </c>
    </row>
    <row r="12803" spans="1:6" s="45" customFormat="1" ht="14.25">
      <c r="A12803" s="31" t="s">
        <v>1324</v>
      </c>
      <c r="B12803" s="21" t="s">
        <v>1878</v>
      </c>
      <c r="C12803" s="32" t="s">
        <v>13581</v>
      </c>
      <c r="D12803" s="33" t="s">
        <v>21</v>
      </c>
      <c r="E12803" s="243">
        <v>6680.335</v>
      </c>
      <c r="F12803" s="168">
        <f t="shared" si="225"/>
        <v>6680.335</v>
      </c>
    </row>
    <row r="12804" spans="1:6" s="45" customFormat="1" ht="14.25">
      <c r="A12804" s="31" t="s">
        <v>1325</v>
      </c>
      <c r="B12804" s="21" t="s">
        <v>1878</v>
      </c>
      <c r="C12804" s="32" t="s">
        <v>13582</v>
      </c>
      <c r="D12804" s="33" t="s">
        <v>21</v>
      </c>
      <c r="E12804" s="243">
        <v>7628.5016999999998</v>
      </c>
      <c r="F12804" s="168">
        <f t="shared" si="225"/>
        <v>7628.5016999999998</v>
      </c>
    </row>
    <row r="12805" spans="1:6" s="45" customFormat="1" ht="14.25">
      <c r="A12805" s="31" t="s">
        <v>1326</v>
      </c>
      <c r="B12805" s="21" t="s">
        <v>1878</v>
      </c>
      <c r="C12805" s="32" t="s">
        <v>13583</v>
      </c>
      <c r="D12805" s="33" t="s">
        <v>21</v>
      </c>
      <c r="E12805" s="243">
        <v>8404.3438999999998</v>
      </c>
      <c r="F12805" s="168">
        <f t="shared" si="225"/>
        <v>8404.3438999999998</v>
      </c>
    </row>
    <row r="12806" spans="1:6" s="45" customFormat="1" ht="14.25">
      <c r="A12806" s="31" t="s">
        <v>1327</v>
      </c>
      <c r="B12806" s="21" t="s">
        <v>1878</v>
      </c>
      <c r="C12806" s="32" t="s">
        <v>13584</v>
      </c>
      <c r="D12806" s="33" t="s">
        <v>21</v>
      </c>
      <c r="E12806" s="243">
        <v>10951.2655</v>
      </c>
      <c r="F12806" s="168">
        <f t="shared" si="225"/>
        <v>10951.2655</v>
      </c>
    </row>
    <row r="12807" spans="1:6" s="45" customFormat="1" ht="14.25">
      <c r="A12807" s="31" t="s">
        <v>1328</v>
      </c>
      <c r="B12807" s="21" t="s">
        <v>1878</v>
      </c>
      <c r="C12807" s="32" t="s">
        <v>13585</v>
      </c>
      <c r="D12807" s="33" t="s">
        <v>21</v>
      </c>
      <c r="E12807" s="243">
        <v>11853.663</v>
      </c>
      <c r="F12807" s="168">
        <f t="shared" si="225"/>
        <v>11853.663</v>
      </c>
    </row>
    <row r="12808" spans="1:6" s="45" customFormat="1" ht="14.25">
      <c r="A12808" s="31" t="s">
        <v>1329</v>
      </c>
      <c r="B12808" s="21" t="s">
        <v>1878</v>
      </c>
      <c r="C12808" s="32" t="s">
        <v>13586</v>
      </c>
      <c r="D12808" s="33" t="s">
        <v>21</v>
      </c>
      <c r="E12808" s="243">
        <v>12920.134599999999</v>
      </c>
      <c r="F12808" s="168">
        <f t="shared" si="225"/>
        <v>12920.134599999999</v>
      </c>
    </row>
    <row r="12809" spans="1:6" s="45" customFormat="1" ht="14.25">
      <c r="A12809" s="31" t="s">
        <v>1330</v>
      </c>
      <c r="B12809" s="21" t="s">
        <v>1878</v>
      </c>
      <c r="C12809" s="32" t="s">
        <v>13587</v>
      </c>
      <c r="D12809" s="33" t="s">
        <v>21</v>
      </c>
      <c r="E12809" s="243">
        <v>13822.4169</v>
      </c>
      <c r="F12809" s="168">
        <f t="shared" si="225"/>
        <v>13822.4169</v>
      </c>
    </row>
    <row r="12810" spans="1:6" s="45" customFormat="1" ht="14.25">
      <c r="A12810" s="31" t="s">
        <v>1331</v>
      </c>
      <c r="B12810" s="21" t="s">
        <v>1878</v>
      </c>
      <c r="C12810" s="32" t="s">
        <v>13588</v>
      </c>
      <c r="D12810" s="33" t="s">
        <v>21</v>
      </c>
      <c r="E12810" s="243">
        <v>14889.002399999999</v>
      </c>
      <c r="F12810" s="168">
        <f t="shared" si="225"/>
        <v>14889.002399999999</v>
      </c>
    </row>
    <row r="12811" spans="1:6" s="45" customFormat="1" ht="14.25">
      <c r="A12811" s="31" t="s">
        <v>1332</v>
      </c>
      <c r="B12811" s="21" t="s">
        <v>1878</v>
      </c>
      <c r="C12811" s="32" t="s">
        <v>13589</v>
      </c>
      <c r="D12811" s="33" t="s">
        <v>21</v>
      </c>
      <c r="E12811" s="243">
        <v>15791.3523</v>
      </c>
      <c r="F12811" s="168">
        <f t="shared" si="225"/>
        <v>15791.3523</v>
      </c>
    </row>
    <row r="12812" spans="1:6" s="45" customFormat="1" ht="14.25">
      <c r="A12812" s="31" t="s">
        <v>1333</v>
      </c>
      <c r="B12812" s="21" t="s">
        <v>1878</v>
      </c>
      <c r="C12812" s="32" t="s">
        <v>13590</v>
      </c>
      <c r="D12812" s="33" t="s">
        <v>21</v>
      </c>
      <c r="E12812" s="243">
        <v>18826.217400000001</v>
      </c>
      <c r="F12812" s="168">
        <f t="shared" ref="F12812:F12875" si="226">E12812*$F$11535</f>
        <v>18826.217400000001</v>
      </c>
    </row>
    <row r="12813" spans="1:6" s="45" customFormat="1" ht="14.25">
      <c r="A12813" s="31" t="s">
        <v>1334</v>
      </c>
      <c r="B12813" s="21" t="s">
        <v>1878</v>
      </c>
      <c r="C12813" s="32" t="s">
        <v>13591</v>
      </c>
      <c r="D12813" s="33" t="s">
        <v>21</v>
      </c>
      <c r="E12813" s="243">
        <v>19856.800200000001</v>
      </c>
      <c r="F12813" s="168">
        <f t="shared" si="226"/>
        <v>19856.800200000001</v>
      </c>
    </row>
    <row r="12814" spans="1:6" s="45" customFormat="1" ht="14.25">
      <c r="A12814" s="31" t="s">
        <v>1335</v>
      </c>
      <c r="B12814" s="21" t="s">
        <v>1878</v>
      </c>
      <c r="C12814" s="32" t="s">
        <v>13592</v>
      </c>
      <c r="D12814" s="33" t="s">
        <v>21</v>
      </c>
      <c r="E12814" s="243">
        <v>21085.316699999999</v>
      </c>
      <c r="F12814" s="168">
        <f t="shared" si="226"/>
        <v>21085.316699999999</v>
      </c>
    </row>
    <row r="12815" spans="1:6" s="45" customFormat="1" ht="14.25">
      <c r="A12815" s="31" t="s">
        <v>1336</v>
      </c>
      <c r="B12815" s="21" t="s">
        <v>1878</v>
      </c>
      <c r="C12815" s="32" t="s">
        <v>13593</v>
      </c>
      <c r="D12815" s="33" t="s">
        <v>21</v>
      </c>
      <c r="E12815" s="243">
        <v>22036.8498</v>
      </c>
      <c r="F12815" s="168">
        <f t="shared" si="226"/>
        <v>22036.8498</v>
      </c>
    </row>
    <row r="12816" spans="1:6" s="45" customFormat="1" ht="14.25">
      <c r="A12816" s="31" t="s">
        <v>1337</v>
      </c>
      <c r="B12816" s="21" t="s">
        <v>1878</v>
      </c>
      <c r="C12816" s="32" t="s">
        <v>13594</v>
      </c>
      <c r="D12816" s="33" t="s">
        <v>21</v>
      </c>
      <c r="E12816" s="243">
        <v>23225.797900000001</v>
      </c>
      <c r="F12816" s="168">
        <f t="shared" si="226"/>
        <v>23225.797900000001</v>
      </c>
    </row>
    <row r="12817" spans="1:6" s="45" customFormat="1" ht="14.25">
      <c r="A12817" s="31" t="s">
        <v>1338</v>
      </c>
      <c r="B12817" s="21" t="s">
        <v>1878</v>
      </c>
      <c r="C12817" s="32" t="s">
        <v>13595</v>
      </c>
      <c r="D12817" s="33" t="s">
        <v>21</v>
      </c>
      <c r="E12817" s="243">
        <v>24295.564600000002</v>
      </c>
      <c r="F12817" s="168">
        <f t="shared" si="226"/>
        <v>24295.564600000002</v>
      </c>
    </row>
    <row r="12818" spans="1:6" s="45" customFormat="1" ht="14.25">
      <c r="A12818" s="31" t="s">
        <v>1339</v>
      </c>
      <c r="B12818" s="21" t="s">
        <v>1878</v>
      </c>
      <c r="C12818" s="32" t="s">
        <v>13596</v>
      </c>
      <c r="D12818" s="33" t="s">
        <v>21</v>
      </c>
      <c r="E12818" s="243">
        <v>25405.1054</v>
      </c>
      <c r="F12818" s="168">
        <f t="shared" si="226"/>
        <v>25405.1054</v>
      </c>
    </row>
    <row r="12819" spans="1:6" s="45" customFormat="1" ht="14.25">
      <c r="A12819" s="31" t="s">
        <v>1340</v>
      </c>
      <c r="B12819" s="21" t="s">
        <v>1878</v>
      </c>
      <c r="C12819" s="32" t="s">
        <v>13597</v>
      </c>
      <c r="D12819" s="33" t="s">
        <v>21</v>
      </c>
      <c r="E12819" s="243">
        <v>30763.2189</v>
      </c>
      <c r="F12819" s="168">
        <f t="shared" si="226"/>
        <v>30763.2189</v>
      </c>
    </row>
    <row r="12820" spans="1:6" s="45" customFormat="1" ht="14.25">
      <c r="A12820" s="31" t="s">
        <v>1341</v>
      </c>
      <c r="B12820" s="21" t="s">
        <v>1878</v>
      </c>
      <c r="C12820" s="32" t="s">
        <v>13598</v>
      </c>
      <c r="D12820" s="33" t="s">
        <v>21</v>
      </c>
      <c r="E12820" s="243">
        <v>32208.5177</v>
      </c>
      <c r="F12820" s="168">
        <f t="shared" si="226"/>
        <v>32208.5177</v>
      </c>
    </row>
    <row r="12821" spans="1:6" s="45" customFormat="1" ht="14.25">
      <c r="A12821" s="31" t="s">
        <v>1342</v>
      </c>
      <c r="B12821" s="21" t="s">
        <v>1878</v>
      </c>
      <c r="C12821" s="32" t="s">
        <v>13599</v>
      </c>
      <c r="D12821" s="33" t="s">
        <v>21</v>
      </c>
      <c r="E12821" s="243">
        <v>5338.9888000000001</v>
      </c>
      <c r="F12821" s="168">
        <f t="shared" si="226"/>
        <v>5338.9888000000001</v>
      </c>
    </row>
    <row r="12822" spans="1:6" s="45" customFormat="1" ht="14.25">
      <c r="A12822" s="31" t="s">
        <v>1343</v>
      </c>
      <c r="B12822" s="21" t="s">
        <v>1878</v>
      </c>
      <c r="C12822" s="32" t="s">
        <v>13600</v>
      </c>
      <c r="D12822" s="33" t="s">
        <v>21</v>
      </c>
      <c r="E12822" s="243">
        <v>6017.6769999999997</v>
      </c>
      <c r="F12822" s="168">
        <f t="shared" si="226"/>
        <v>6017.6769999999997</v>
      </c>
    </row>
    <row r="12823" spans="1:6" s="45" customFormat="1" ht="14.25">
      <c r="A12823" s="31" t="s">
        <v>1344</v>
      </c>
      <c r="B12823" s="21" t="s">
        <v>1878</v>
      </c>
      <c r="C12823" s="32" t="s">
        <v>13601</v>
      </c>
      <c r="D12823" s="33" t="s">
        <v>21</v>
      </c>
      <c r="E12823" s="243">
        <v>7013.0902999999998</v>
      </c>
      <c r="F12823" s="168">
        <f t="shared" si="226"/>
        <v>7013.0902999999998</v>
      </c>
    </row>
    <row r="12824" spans="1:6" s="45" customFormat="1" ht="14.25">
      <c r="A12824" s="31" t="s">
        <v>1345</v>
      </c>
      <c r="B12824" s="21" t="s">
        <v>1878</v>
      </c>
      <c r="C12824" s="32" t="s">
        <v>13602</v>
      </c>
      <c r="D12824" s="33" t="s">
        <v>21</v>
      </c>
      <c r="E12824" s="243">
        <v>8008.4881999999998</v>
      </c>
      <c r="F12824" s="168">
        <f t="shared" si="226"/>
        <v>8008.4881999999998</v>
      </c>
    </row>
    <row r="12825" spans="1:6" s="45" customFormat="1" ht="14.25">
      <c r="A12825" s="31" t="s">
        <v>1346</v>
      </c>
      <c r="B12825" s="21" t="s">
        <v>1878</v>
      </c>
      <c r="C12825" s="32" t="s">
        <v>13603</v>
      </c>
      <c r="D12825" s="33" t="s">
        <v>21</v>
      </c>
      <c r="E12825" s="243">
        <v>8822.9660000000003</v>
      </c>
      <c r="F12825" s="168">
        <f t="shared" si="226"/>
        <v>8822.9660000000003</v>
      </c>
    </row>
    <row r="12826" spans="1:6" s="45" customFormat="1" ht="14.25">
      <c r="A12826" s="31" t="s">
        <v>1347</v>
      </c>
      <c r="B12826" s="21" t="s">
        <v>1878</v>
      </c>
      <c r="C12826" s="32" t="s">
        <v>13604</v>
      </c>
      <c r="D12826" s="33" t="s">
        <v>21</v>
      </c>
      <c r="E12826" s="243">
        <v>11833.394</v>
      </c>
      <c r="F12826" s="168">
        <f t="shared" si="226"/>
        <v>11833.394</v>
      </c>
    </row>
    <row r="12827" spans="1:6" s="45" customFormat="1" ht="14.25">
      <c r="A12827" s="31" t="s">
        <v>1348</v>
      </c>
      <c r="B12827" s="21" t="s">
        <v>1878</v>
      </c>
      <c r="C12827" s="32" t="s">
        <v>13605</v>
      </c>
      <c r="D12827" s="33" t="s">
        <v>21</v>
      </c>
      <c r="E12827" s="243">
        <v>12808.4789</v>
      </c>
      <c r="F12827" s="168">
        <f t="shared" si="226"/>
        <v>12808.4789</v>
      </c>
    </row>
    <row r="12828" spans="1:6" s="45" customFormat="1" ht="14.25">
      <c r="A12828" s="31" t="s">
        <v>1349</v>
      </c>
      <c r="B12828" s="21" t="s">
        <v>1878</v>
      </c>
      <c r="C12828" s="32" t="s">
        <v>13606</v>
      </c>
      <c r="D12828" s="33" t="s">
        <v>21</v>
      </c>
      <c r="E12828" s="243">
        <v>13960.857400000001</v>
      </c>
      <c r="F12828" s="168">
        <f t="shared" si="226"/>
        <v>13960.857400000001</v>
      </c>
    </row>
    <row r="12829" spans="1:6" s="45" customFormat="1" ht="14.25">
      <c r="A12829" s="31" t="s">
        <v>1350</v>
      </c>
      <c r="B12829" s="21" t="s">
        <v>1878</v>
      </c>
      <c r="C12829" s="32" t="s">
        <v>13607</v>
      </c>
      <c r="D12829" s="33" t="s">
        <v>21</v>
      </c>
      <c r="E12829" s="243">
        <v>14935.8171</v>
      </c>
      <c r="F12829" s="168">
        <f t="shared" si="226"/>
        <v>14935.8171</v>
      </c>
    </row>
    <row r="12830" spans="1:6" s="45" customFormat="1" ht="14.25">
      <c r="A12830" s="31" t="s">
        <v>1351</v>
      </c>
      <c r="B12830" s="21" t="s">
        <v>1878</v>
      </c>
      <c r="C12830" s="32" t="s">
        <v>13608</v>
      </c>
      <c r="D12830" s="33" t="s">
        <v>21</v>
      </c>
      <c r="E12830" s="243">
        <v>16088.299499999999</v>
      </c>
      <c r="F12830" s="168">
        <f t="shared" si="226"/>
        <v>16088.299499999999</v>
      </c>
    </row>
    <row r="12831" spans="1:6" s="45" customFormat="1" ht="14.25">
      <c r="A12831" s="31" t="s">
        <v>1352</v>
      </c>
      <c r="B12831" s="21" t="s">
        <v>1878</v>
      </c>
      <c r="C12831" s="32" t="s">
        <v>13609</v>
      </c>
      <c r="D12831" s="33" t="s">
        <v>21</v>
      </c>
      <c r="E12831" s="243">
        <v>17063.336899999998</v>
      </c>
      <c r="F12831" s="168">
        <f t="shared" si="226"/>
        <v>17063.336899999998</v>
      </c>
    </row>
    <row r="12832" spans="1:6" s="45" customFormat="1" ht="14.25">
      <c r="A12832" s="31" t="s">
        <v>1353</v>
      </c>
      <c r="B12832" s="21" t="s">
        <v>1878</v>
      </c>
      <c r="C12832" s="32" t="s">
        <v>13610</v>
      </c>
      <c r="D12832" s="33" t="s">
        <v>21</v>
      </c>
      <c r="E12832" s="243">
        <v>8311.2266</v>
      </c>
      <c r="F12832" s="168">
        <f t="shared" si="226"/>
        <v>8311.2266</v>
      </c>
    </row>
    <row r="12833" spans="1:6" s="45" customFormat="1" ht="14.25">
      <c r="A12833" s="31" t="s">
        <v>1354</v>
      </c>
      <c r="B12833" s="21" t="s">
        <v>1878</v>
      </c>
      <c r="C12833" s="32" t="s">
        <v>13611</v>
      </c>
      <c r="D12833" s="33" t="s">
        <v>21</v>
      </c>
      <c r="E12833" s="243">
        <v>9183.6854999999996</v>
      </c>
      <c r="F12833" s="168">
        <f t="shared" si="226"/>
        <v>9183.6854999999996</v>
      </c>
    </row>
    <row r="12834" spans="1:6" s="45" customFormat="1" ht="14.25">
      <c r="A12834" s="31" t="s">
        <v>1355</v>
      </c>
      <c r="B12834" s="21" t="s">
        <v>1878</v>
      </c>
      <c r="C12834" s="32" t="s">
        <v>13612</v>
      </c>
      <c r="D12834" s="33" t="s">
        <v>21</v>
      </c>
      <c r="E12834" s="243">
        <v>9795.8741000000009</v>
      </c>
      <c r="F12834" s="168">
        <f t="shared" si="226"/>
        <v>9795.8741000000009</v>
      </c>
    </row>
    <row r="12835" spans="1:6" s="45" customFormat="1" ht="14.25">
      <c r="A12835" s="31" t="s">
        <v>1356</v>
      </c>
      <c r="B12835" s="21" t="s">
        <v>1878</v>
      </c>
      <c r="C12835" s="32" t="s">
        <v>13613</v>
      </c>
      <c r="D12835" s="33" t="s">
        <v>21</v>
      </c>
      <c r="E12835" s="243">
        <v>10392.9969</v>
      </c>
      <c r="F12835" s="168">
        <f t="shared" si="226"/>
        <v>10392.9969</v>
      </c>
    </row>
    <row r="12836" spans="1:6" s="45" customFormat="1" ht="14.25">
      <c r="A12836" s="31" t="s">
        <v>1357</v>
      </c>
      <c r="B12836" s="21" t="s">
        <v>1878</v>
      </c>
      <c r="C12836" s="32" t="s">
        <v>13614</v>
      </c>
      <c r="D12836" s="33" t="s">
        <v>21</v>
      </c>
      <c r="E12836" s="243">
        <v>11265.2835</v>
      </c>
      <c r="F12836" s="168">
        <f t="shared" si="226"/>
        <v>11265.2835</v>
      </c>
    </row>
    <row r="12837" spans="1:6" s="45" customFormat="1" ht="14.25">
      <c r="A12837" s="31" t="s">
        <v>1358</v>
      </c>
      <c r="B12837" s="21" t="s">
        <v>1878</v>
      </c>
      <c r="C12837" s="32" t="s">
        <v>13615</v>
      </c>
      <c r="D12837" s="33" t="s">
        <v>21</v>
      </c>
      <c r="E12837" s="243">
        <v>11571.425499999999</v>
      </c>
      <c r="F12837" s="168">
        <f t="shared" si="226"/>
        <v>11571.425499999999</v>
      </c>
    </row>
    <row r="12838" spans="1:6" s="45" customFormat="1" ht="14.25">
      <c r="A12838" s="31" t="s">
        <v>1359</v>
      </c>
      <c r="B12838" s="21" t="s">
        <v>1878</v>
      </c>
      <c r="C12838" s="32" t="s">
        <v>13616</v>
      </c>
      <c r="D12838" s="33" t="s">
        <v>21</v>
      </c>
      <c r="E12838" s="243">
        <v>12168.4112</v>
      </c>
      <c r="F12838" s="168">
        <f t="shared" si="226"/>
        <v>12168.4112</v>
      </c>
    </row>
    <row r="12839" spans="1:6" s="45" customFormat="1" ht="14.25">
      <c r="A12839" s="31" t="s">
        <v>1360</v>
      </c>
      <c r="B12839" s="21" t="s">
        <v>1878</v>
      </c>
      <c r="C12839" s="32" t="s">
        <v>13617</v>
      </c>
      <c r="D12839" s="33" t="s">
        <v>21</v>
      </c>
      <c r="E12839" s="243">
        <v>12765.3395</v>
      </c>
      <c r="F12839" s="168">
        <f t="shared" si="226"/>
        <v>12765.3395</v>
      </c>
    </row>
    <row r="12840" spans="1:6" s="45" customFormat="1" ht="14.25">
      <c r="A12840" s="31" t="s">
        <v>1361</v>
      </c>
      <c r="B12840" s="21" t="s">
        <v>1878</v>
      </c>
      <c r="C12840" s="32" t="s">
        <v>13618</v>
      </c>
      <c r="D12840" s="33" t="s">
        <v>21</v>
      </c>
      <c r="E12840" s="243">
        <v>13362.135200000001</v>
      </c>
      <c r="F12840" s="168">
        <f t="shared" si="226"/>
        <v>13362.135200000001</v>
      </c>
    </row>
    <row r="12841" spans="1:6" s="45" customFormat="1" ht="14.25">
      <c r="A12841" s="31" t="s">
        <v>1362</v>
      </c>
      <c r="B12841" s="21" t="s">
        <v>1878</v>
      </c>
      <c r="C12841" s="32" t="s">
        <v>13619</v>
      </c>
      <c r="D12841" s="33" t="s">
        <v>21</v>
      </c>
      <c r="E12841" s="243">
        <v>13959.206</v>
      </c>
      <c r="F12841" s="168">
        <f t="shared" si="226"/>
        <v>13959.206</v>
      </c>
    </row>
    <row r="12842" spans="1:6" s="45" customFormat="1" ht="14.25">
      <c r="A12842" s="31" t="s">
        <v>1363</v>
      </c>
      <c r="B12842" s="21" t="s">
        <v>1878</v>
      </c>
      <c r="C12842" s="32" t="s">
        <v>13620</v>
      </c>
      <c r="D12842" s="33" t="s">
        <v>21</v>
      </c>
      <c r="E12842" s="243">
        <v>14831.7464</v>
      </c>
      <c r="F12842" s="168">
        <f t="shared" si="226"/>
        <v>14831.7464</v>
      </c>
    </row>
    <row r="12843" spans="1:6" s="45" customFormat="1" ht="14.25">
      <c r="A12843" s="31" t="s">
        <v>1364</v>
      </c>
      <c r="B12843" s="21" t="s">
        <v>1878</v>
      </c>
      <c r="C12843" s="32" t="s">
        <v>13621</v>
      </c>
      <c r="D12843" s="33" t="s">
        <v>21</v>
      </c>
      <c r="E12843" s="243">
        <v>15444.2304</v>
      </c>
      <c r="F12843" s="168">
        <f t="shared" si="226"/>
        <v>15444.2304</v>
      </c>
    </row>
    <row r="12844" spans="1:6" s="45" customFormat="1" ht="14.25">
      <c r="A12844" s="31" t="s">
        <v>1365</v>
      </c>
      <c r="B12844" s="21" t="s">
        <v>1878</v>
      </c>
      <c r="C12844" s="32" t="s">
        <v>13622</v>
      </c>
      <c r="D12844" s="33" t="s">
        <v>21</v>
      </c>
      <c r="E12844" s="243">
        <v>16041.172200000001</v>
      </c>
      <c r="F12844" s="168">
        <f t="shared" si="226"/>
        <v>16041.172200000001</v>
      </c>
    </row>
    <row r="12845" spans="1:6" s="45" customFormat="1" ht="14.25">
      <c r="A12845" s="31" t="s">
        <v>1366</v>
      </c>
      <c r="B12845" s="21" t="s">
        <v>1878</v>
      </c>
      <c r="C12845" s="32" t="s">
        <v>13623</v>
      </c>
      <c r="D12845" s="33" t="s">
        <v>21</v>
      </c>
      <c r="E12845" s="243">
        <v>16637.679</v>
      </c>
      <c r="F12845" s="168">
        <f t="shared" si="226"/>
        <v>16637.679</v>
      </c>
    </row>
    <row r="12846" spans="1:6" s="45" customFormat="1" ht="14.25">
      <c r="A12846" s="31" t="s">
        <v>1367</v>
      </c>
      <c r="B12846" s="21" t="s">
        <v>1878</v>
      </c>
      <c r="C12846" s="32" t="s">
        <v>13624</v>
      </c>
      <c r="D12846" s="33" t="s">
        <v>21</v>
      </c>
      <c r="E12846" s="243">
        <v>17235.070500000002</v>
      </c>
      <c r="F12846" s="168">
        <f t="shared" si="226"/>
        <v>17235.070500000002</v>
      </c>
    </row>
    <row r="12847" spans="1:6" s="45" customFormat="1" ht="14.25">
      <c r="A12847" s="31" t="s">
        <v>1368</v>
      </c>
      <c r="B12847" s="21" t="s">
        <v>1878</v>
      </c>
      <c r="C12847" s="32" t="s">
        <v>13625</v>
      </c>
      <c r="D12847" s="33" t="s">
        <v>21</v>
      </c>
      <c r="E12847" s="243">
        <v>18122.905599999998</v>
      </c>
      <c r="F12847" s="168">
        <f t="shared" si="226"/>
        <v>18122.905599999998</v>
      </c>
    </row>
    <row r="12848" spans="1:6" s="45" customFormat="1" ht="14.25">
      <c r="A12848" s="31" t="s">
        <v>1369</v>
      </c>
      <c r="B12848" s="21" t="s">
        <v>1878</v>
      </c>
      <c r="C12848" s="32" t="s">
        <v>13626</v>
      </c>
      <c r="D12848" s="33" t="s">
        <v>21</v>
      </c>
      <c r="E12848" s="243">
        <v>22526.236000000001</v>
      </c>
      <c r="F12848" s="168">
        <f t="shared" si="226"/>
        <v>22526.236000000001</v>
      </c>
    </row>
    <row r="12849" spans="1:6" s="45" customFormat="1" ht="14.25">
      <c r="A12849" s="31" t="s">
        <v>1370</v>
      </c>
      <c r="B12849" s="21" t="s">
        <v>1878</v>
      </c>
      <c r="C12849" s="32" t="s">
        <v>13627</v>
      </c>
      <c r="D12849" s="33" t="s">
        <v>21</v>
      </c>
      <c r="E12849" s="243">
        <v>23577.741999999998</v>
      </c>
      <c r="F12849" s="168">
        <f t="shared" si="226"/>
        <v>23577.741999999998</v>
      </c>
    </row>
    <row r="12850" spans="1:6" s="45" customFormat="1" ht="14.25">
      <c r="A12850" s="31" t="s">
        <v>1371</v>
      </c>
      <c r="B12850" s="21" t="s">
        <v>1878</v>
      </c>
      <c r="C12850" s="32" t="s">
        <v>13628</v>
      </c>
      <c r="D12850" s="33" t="s">
        <v>21</v>
      </c>
      <c r="E12850" s="243">
        <v>24318.814600000002</v>
      </c>
      <c r="F12850" s="168">
        <f t="shared" si="226"/>
        <v>24318.814600000002</v>
      </c>
    </row>
    <row r="12851" spans="1:6" s="45" customFormat="1" ht="14.25">
      <c r="A12851" s="31" t="s">
        <v>1372</v>
      </c>
      <c r="B12851" s="21" t="s">
        <v>1878</v>
      </c>
      <c r="C12851" s="32" t="s">
        <v>13629</v>
      </c>
      <c r="D12851" s="33" t="s">
        <v>21</v>
      </c>
      <c r="E12851" s="243">
        <v>27836.202300000001</v>
      </c>
      <c r="F12851" s="168">
        <f t="shared" si="226"/>
        <v>27836.202300000001</v>
      </c>
    </row>
    <row r="12852" spans="1:6" s="45" customFormat="1" ht="14.25">
      <c r="A12852" s="31" t="s">
        <v>1373</v>
      </c>
      <c r="B12852" s="21" t="s">
        <v>1878</v>
      </c>
      <c r="C12852" s="32" t="s">
        <v>13630</v>
      </c>
      <c r="D12852" s="33" t="s">
        <v>21</v>
      </c>
      <c r="E12852" s="243">
        <v>28249.7048</v>
      </c>
      <c r="F12852" s="168">
        <f t="shared" si="226"/>
        <v>28249.7048</v>
      </c>
    </row>
    <row r="12853" spans="1:6" s="45" customFormat="1" ht="14.25">
      <c r="A12853" s="31" t="s">
        <v>1374</v>
      </c>
      <c r="B12853" s="21" t="s">
        <v>1878</v>
      </c>
      <c r="C12853" s="32" t="s">
        <v>13631</v>
      </c>
      <c r="D12853" s="33" t="s">
        <v>21</v>
      </c>
      <c r="E12853" s="243">
        <v>33918.169600000001</v>
      </c>
      <c r="F12853" s="168">
        <f t="shared" si="226"/>
        <v>33918.169600000001</v>
      </c>
    </row>
    <row r="12854" spans="1:6" s="45" customFormat="1" ht="14.25">
      <c r="A12854" s="31" t="s">
        <v>1375</v>
      </c>
      <c r="B12854" s="21" t="s">
        <v>1878</v>
      </c>
      <c r="C12854" s="32" t="s">
        <v>13632</v>
      </c>
      <c r="D12854" s="33" t="s">
        <v>21</v>
      </c>
      <c r="E12854" s="243">
        <v>34392.177900000002</v>
      </c>
      <c r="F12854" s="168">
        <f t="shared" si="226"/>
        <v>34392.177900000002</v>
      </c>
    </row>
    <row r="12855" spans="1:6" s="45" customFormat="1" ht="14.25">
      <c r="A12855" s="31" t="s">
        <v>1376</v>
      </c>
      <c r="B12855" s="21" t="s">
        <v>1878</v>
      </c>
      <c r="C12855" s="32" t="s">
        <v>13633</v>
      </c>
      <c r="D12855" s="33" t="s">
        <v>21</v>
      </c>
      <c r="E12855" s="243">
        <v>35714.276100000003</v>
      </c>
      <c r="F12855" s="168">
        <f t="shared" si="226"/>
        <v>35714.276100000003</v>
      </c>
    </row>
    <row r="12856" spans="1:6" s="45" customFormat="1" ht="14.25">
      <c r="A12856" s="31" t="s">
        <v>1377</v>
      </c>
      <c r="B12856" s="21" t="s">
        <v>1878</v>
      </c>
      <c r="C12856" s="32" t="s">
        <v>13634</v>
      </c>
      <c r="D12856" s="33" t="s">
        <v>21</v>
      </c>
      <c r="E12856" s="243">
        <v>36188.682999999997</v>
      </c>
      <c r="F12856" s="168">
        <f t="shared" si="226"/>
        <v>36188.682999999997</v>
      </c>
    </row>
    <row r="12857" spans="1:6" s="45" customFormat="1" ht="14.25">
      <c r="A12857" s="31" t="s">
        <v>1378</v>
      </c>
      <c r="B12857" s="21" t="s">
        <v>1878</v>
      </c>
      <c r="C12857" s="32" t="s">
        <v>13635</v>
      </c>
      <c r="D12857" s="33" t="s">
        <v>21</v>
      </c>
      <c r="E12857" s="243">
        <v>49604.8361</v>
      </c>
      <c r="F12857" s="168">
        <f t="shared" si="226"/>
        <v>49604.8361</v>
      </c>
    </row>
    <row r="12858" spans="1:6" s="45" customFormat="1" ht="14.25">
      <c r="A12858" s="31" t="s">
        <v>1379</v>
      </c>
      <c r="B12858" s="21" t="s">
        <v>1878</v>
      </c>
      <c r="C12858" s="32" t="s">
        <v>13636</v>
      </c>
      <c r="D12858" s="33" t="s">
        <v>21</v>
      </c>
      <c r="E12858" s="243">
        <v>51347.304700000001</v>
      </c>
      <c r="F12858" s="168">
        <f t="shared" si="226"/>
        <v>51347.304700000001</v>
      </c>
    </row>
    <row r="12859" spans="1:6" s="45" customFormat="1" ht="14.25">
      <c r="A12859" s="31" t="s">
        <v>1380</v>
      </c>
      <c r="B12859" s="21" t="s">
        <v>1878</v>
      </c>
      <c r="C12859" s="32" t="s">
        <v>13637</v>
      </c>
      <c r="D12859" s="33" t="s">
        <v>21</v>
      </c>
      <c r="E12859" s="243">
        <v>11296.0481</v>
      </c>
      <c r="F12859" s="168">
        <f t="shared" si="226"/>
        <v>11296.0481</v>
      </c>
    </row>
    <row r="12860" spans="1:6" s="45" customFormat="1" ht="14.25">
      <c r="A12860" s="31" t="s">
        <v>1381</v>
      </c>
      <c r="B12860" s="21" t="s">
        <v>1878</v>
      </c>
      <c r="C12860" s="32" t="s">
        <v>13638</v>
      </c>
      <c r="D12860" s="33" t="s">
        <v>21</v>
      </c>
      <c r="E12860" s="243">
        <v>14831.7464</v>
      </c>
      <c r="F12860" s="168">
        <f t="shared" si="226"/>
        <v>14831.7464</v>
      </c>
    </row>
    <row r="12861" spans="1:6" s="45" customFormat="1" ht="14.25">
      <c r="A12861" s="31" t="s">
        <v>1382</v>
      </c>
      <c r="B12861" s="21" t="s">
        <v>1878</v>
      </c>
      <c r="C12861" s="32" t="s">
        <v>13639</v>
      </c>
      <c r="D12861" s="33" t="s">
        <v>21</v>
      </c>
      <c r="E12861" s="243">
        <v>17219.845000000001</v>
      </c>
      <c r="F12861" s="168">
        <f t="shared" si="226"/>
        <v>17219.845000000001</v>
      </c>
    </row>
    <row r="12862" spans="1:6" s="45" customFormat="1" ht="14.25">
      <c r="A12862" s="31" t="s">
        <v>1383</v>
      </c>
      <c r="B12862" s="21" t="s">
        <v>1878</v>
      </c>
      <c r="C12862" s="32" t="s">
        <v>13640</v>
      </c>
      <c r="D12862" s="33" t="s">
        <v>21</v>
      </c>
      <c r="E12862" s="243">
        <v>18107.669999999998</v>
      </c>
      <c r="F12862" s="168">
        <f t="shared" si="226"/>
        <v>18107.669999999998</v>
      </c>
    </row>
    <row r="12863" spans="1:6" s="45" customFormat="1" ht="14.25">
      <c r="A12863" s="31" t="s">
        <v>1384</v>
      </c>
      <c r="B12863" s="21" t="s">
        <v>1878</v>
      </c>
      <c r="C12863" s="32" t="s">
        <v>13641</v>
      </c>
      <c r="D12863" s="33" t="s">
        <v>21</v>
      </c>
      <c r="E12863" s="243">
        <v>18704.069100000001</v>
      </c>
      <c r="F12863" s="168">
        <f t="shared" si="226"/>
        <v>18704.069100000001</v>
      </c>
    </row>
    <row r="12864" spans="1:6" s="45" customFormat="1" ht="14.25">
      <c r="A12864" s="31" t="s">
        <v>1385</v>
      </c>
      <c r="B12864" s="21" t="s">
        <v>1878</v>
      </c>
      <c r="C12864" s="32" t="s">
        <v>13642</v>
      </c>
      <c r="D12864" s="33" t="s">
        <v>21</v>
      </c>
      <c r="E12864" s="243">
        <v>19301.4791</v>
      </c>
      <c r="F12864" s="168">
        <f t="shared" si="226"/>
        <v>19301.4791</v>
      </c>
    </row>
    <row r="12865" spans="1:6" s="45" customFormat="1" ht="14.25">
      <c r="A12865" s="31" t="s">
        <v>1386</v>
      </c>
      <c r="B12865" s="21" t="s">
        <v>1878</v>
      </c>
      <c r="C12865" s="32" t="s">
        <v>13643</v>
      </c>
      <c r="D12865" s="33" t="s">
        <v>21</v>
      </c>
      <c r="E12865" s="243">
        <v>19898.2084</v>
      </c>
      <c r="F12865" s="168">
        <f t="shared" si="226"/>
        <v>19898.2084</v>
      </c>
    </row>
    <row r="12866" spans="1:6" s="45" customFormat="1" ht="14.25">
      <c r="A12866" s="31" t="s">
        <v>1387</v>
      </c>
      <c r="B12866" s="21" t="s">
        <v>1878</v>
      </c>
      <c r="C12866" s="32" t="s">
        <v>13644</v>
      </c>
      <c r="D12866" s="33" t="s">
        <v>21</v>
      </c>
      <c r="E12866" s="243">
        <v>20786.513500000001</v>
      </c>
      <c r="F12866" s="168">
        <f t="shared" si="226"/>
        <v>20786.513500000001</v>
      </c>
    </row>
    <row r="12867" spans="1:6" s="45" customFormat="1" ht="14.25">
      <c r="A12867" s="31" t="s">
        <v>1388</v>
      </c>
      <c r="B12867" s="21" t="s">
        <v>1878</v>
      </c>
      <c r="C12867" s="32" t="s">
        <v>13645</v>
      </c>
      <c r="D12867" s="33" t="s">
        <v>21</v>
      </c>
      <c r="E12867" s="243">
        <v>21382.601299999998</v>
      </c>
      <c r="F12867" s="168">
        <f t="shared" si="226"/>
        <v>21382.601299999998</v>
      </c>
    </row>
    <row r="12868" spans="1:6" s="45" customFormat="1" ht="14.25">
      <c r="A12868" s="31" t="s">
        <v>1389</v>
      </c>
      <c r="B12868" s="21" t="s">
        <v>1878</v>
      </c>
      <c r="C12868" s="32" t="s">
        <v>13646</v>
      </c>
      <c r="D12868" s="33" t="s">
        <v>21</v>
      </c>
      <c r="E12868" s="243">
        <v>26466.813600000001</v>
      </c>
      <c r="F12868" s="168">
        <f t="shared" si="226"/>
        <v>26466.813600000001</v>
      </c>
    </row>
    <row r="12869" spans="1:6" s="45" customFormat="1" ht="14.25">
      <c r="A12869" s="31" t="s">
        <v>1390</v>
      </c>
      <c r="B12869" s="21" t="s">
        <v>1878</v>
      </c>
      <c r="C12869" s="32" t="s">
        <v>13647</v>
      </c>
      <c r="D12869" s="33" t="s">
        <v>21</v>
      </c>
      <c r="E12869" s="243">
        <v>27813.250899999999</v>
      </c>
      <c r="F12869" s="168">
        <f t="shared" si="226"/>
        <v>27813.250899999999</v>
      </c>
    </row>
    <row r="12870" spans="1:6" s="45" customFormat="1" ht="14.25">
      <c r="A12870" s="31" t="s">
        <v>1391</v>
      </c>
      <c r="B12870" s="21" t="s">
        <v>1878</v>
      </c>
      <c r="C12870" s="32" t="s">
        <v>13648</v>
      </c>
      <c r="D12870" s="33" t="s">
        <v>21</v>
      </c>
      <c r="E12870" s="243">
        <v>28553.974200000001</v>
      </c>
      <c r="F12870" s="168">
        <f t="shared" si="226"/>
        <v>28553.974200000001</v>
      </c>
    </row>
    <row r="12871" spans="1:6" s="45" customFormat="1" ht="14.25">
      <c r="A12871" s="31" t="s">
        <v>1392</v>
      </c>
      <c r="B12871" s="21" t="s">
        <v>1878</v>
      </c>
      <c r="C12871" s="32" t="s">
        <v>13649</v>
      </c>
      <c r="D12871" s="33" t="s">
        <v>21</v>
      </c>
      <c r="E12871" s="243">
        <v>29294.931100000002</v>
      </c>
      <c r="F12871" s="168">
        <f t="shared" si="226"/>
        <v>29294.931100000002</v>
      </c>
    </row>
    <row r="12872" spans="1:6" s="45" customFormat="1" ht="14.25">
      <c r="A12872" s="31" t="s">
        <v>1393</v>
      </c>
      <c r="B12872" s="21" t="s">
        <v>1878</v>
      </c>
      <c r="C12872" s="32" t="s">
        <v>13650</v>
      </c>
      <c r="D12872" s="33" t="s">
        <v>21</v>
      </c>
      <c r="E12872" s="243">
        <v>29650.764599999999</v>
      </c>
      <c r="F12872" s="168">
        <f t="shared" si="226"/>
        <v>29650.764599999999</v>
      </c>
    </row>
    <row r="12873" spans="1:6" s="45" customFormat="1" ht="14.25">
      <c r="A12873" s="31" t="s">
        <v>1394</v>
      </c>
      <c r="B12873" s="21" t="s">
        <v>1878</v>
      </c>
      <c r="C12873" s="32" t="s">
        <v>13651</v>
      </c>
      <c r="D12873" s="33" t="s">
        <v>21</v>
      </c>
      <c r="E12873" s="243">
        <v>31013.367099999999</v>
      </c>
      <c r="F12873" s="168">
        <f t="shared" si="226"/>
        <v>31013.367099999999</v>
      </c>
    </row>
    <row r="12874" spans="1:6" s="45" customFormat="1" ht="14.25">
      <c r="A12874" s="31" t="s">
        <v>1395</v>
      </c>
      <c r="B12874" s="21" t="s">
        <v>1878</v>
      </c>
      <c r="C12874" s="32" t="s">
        <v>13652</v>
      </c>
      <c r="D12874" s="33" t="s">
        <v>21</v>
      </c>
      <c r="E12874" s="243">
        <v>35582.283199999998</v>
      </c>
      <c r="F12874" s="168">
        <f t="shared" si="226"/>
        <v>35582.283199999998</v>
      </c>
    </row>
    <row r="12875" spans="1:6" s="45" customFormat="1" ht="14.25">
      <c r="A12875" s="31" t="s">
        <v>1396</v>
      </c>
      <c r="B12875" s="21" t="s">
        <v>1878</v>
      </c>
      <c r="C12875" s="32" t="s">
        <v>13653</v>
      </c>
      <c r="D12875" s="33" t="s">
        <v>21</v>
      </c>
      <c r="E12875" s="243">
        <v>42310.169699999999</v>
      </c>
      <c r="F12875" s="168">
        <f t="shared" si="226"/>
        <v>42310.169699999999</v>
      </c>
    </row>
    <row r="12876" spans="1:6" s="45" customFormat="1" ht="14.25">
      <c r="A12876" s="31" t="s">
        <v>1397</v>
      </c>
      <c r="B12876" s="21" t="s">
        <v>1878</v>
      </c>
      <c r="C12876" s="32" t="s">
        <v>13654</v>
      </c>
      <c r="D12876" s="33" t="s">
        <v>21</v>
      </c>
      <c r="E12876" s="243">
        <v>43256.669300000001</v>
      </c>
      <c r="F12876" s="168">
        <f t="shared" ref="F12876:F12939" si="227">E12876*$F$11535</f>
        <v>43256.669300000001</v>
      </c>
    </row>
    <row r="12877" spans="1:6" s="45" customFormat="1" ht="14.25">
      <c r="A12877" s="31" t="s">
        <v>1398</v>
      </c>
      <c r="B12877" s="21" t="s">
        <v>1878</v>
      </c>
      <c r="C12877" s="32" t="s">
        <v>13655</v>
      </c>
      <c r="D12877" s="33" t="s">
        <v>21</v>
      </c>
      <c r="E12877" s="243">
        <v>44217.245600000002</v>
      </c>
      <c r="F12877" s="168">
        <f t="shared" si="227"/>
        <v>44217.245600000002</v>
      </c>
    </row>
    <row r="12878" spans="1:6" s="45" customFormat="1" ht="14.25">
      <c r="A12878" s="31" t="s">
        <v>1399</v>
      </c>
      <c r="B12878" s="21" t="s">
        <v>1878</v>
      </c>
      <c r="C12878" s="32" t="s">
        <v>13656</v>
      </c>
      <c r="D12878" s="33" t="s">
        <v>21</v>
      </c>
      <c r="E12878" s="243">
        <v>25839.502799999998</v>
      </c>
      <c r="F12878" s="168">
        <f t="shared" si="227"/>
        <v>25839.502799999998</v>
      </c>
    </row>
    <row r="12879" spans="1:6" s="45" customFormat="1" ht="14.25">
      <c r="A12879" s="31" t="s">
        <v>1400</v>
      </c>
      <c r="B12879" s="21" t="s">
        <v>1878</v>
      </c>
      <c r="C12879" s="32" t="s">
        <v>13657</v>
      </c>
      <c r="D12879" s="33" t="s">
        <v>21</v>
      </c>
      <c r="E12879" s="243">
        <v>31388.982400000001</v>
      </c>
      <c r="F12879" s="168">
        <f t="shared" si="227"/>
        <v>31388.982400000001</v>
      </c>
    </row>
    <row r="12880" spans="1:6" s="45" customFormat="1" ht="14.25">
      <c r="A12880" s="31" t="s">
        <v>1401</v>
      </c>
      <c r="B12880" s="21" t="s">
        <v>1878</v>
      </c>
      <c r="C12880" s="32" t="s">
        <v>13658</v>
      </c>
      <c r="D12880" s="33" t="s">
        <v>21</v>
      </c>
      <c r="E12880" s="243">
        <v>31383.642899999999</v>
      </c>
      <c r="F12880" s="168">
        <f t="shared" si="227"/>
        <v>31383.642899999999</v>
      </c>
    </row>
    <row r="12881" spans="1:6" s="45" customFormat="1" ht="14.25">
      <c r="A12881" s="31" t="s">
        <v>1402</v>
      </c>
      <c r="B12881" s="21" t="s">
        <v>1878</v>
      </c>
      <c r="C12881" s="32" t="s">
        <v>13659</v>
      </c>
      <c r="D12881" s="33" t="s">
        <v>21</v>
      </c>
      <c r="E12881" s="243">
        <v>35991.466800000002</v>
      </c>
      <c r="F12881" s="168">
        <f t="shared" si="227"/>
        <v>35991.466800000002</v>
      </c>
    </row>
    <row r="12882" spans="1:6" s="45" customFormat="1" ht="14.25">
      <c r="A12882" s="31" t="s">
        <v>1403</v>
      </c>
      <c r="B12882" s="21" t="s">
        <v>1878</v>
      </c>
      <c r="C12882" s="32" t="s">
        <v>13660</v>
      </c>
      <c r="D12882" s="33" t="s">
        <v>21</v>
      </c>
      <c r="E12882" s="243">
        <v>31848.357599999999</v>
      </c>
      <c r="F12882" s="168">
        <f t="shared" si="227"/>
        <v>31848.357599999999</v>
      </c>
    </row>
    <row r="12883" spans="1:6" s="45" customFormat="1" ht="14.25">
      <c r="A12883" s="31" t="s">
        <v>1404</v>
      </c>
      <c r="B12883" s="21" t="s">
        <v>1878</v>
      </c>
      <c r="C12883" s="32" t="s">
        <v>13661</v>
      </c>
      <c r="D12883" s="33" t="s">
        <v>21</v>
      </c>
      <c r="E12883" s="243">
        <v>35867.8871</v>
      </c>
      <c r="F12883" s="168">
        <f t="shared" si="227"/>
        <v>35867.8871</v>
      </c>
    </row>
    <row r="12884" spans="1:6" s="45" customFormat="1" ht="14.25">
      <c r="A12884" s="31" t="s">
        <v>1405</v>
      </c>
      <c r="B12884" s="21" t="s">
        <v>1878</v>
      </c>
      <c r="C12884" s="32" t="s">
        <v>13662</v>
      </c>
      <c r="D12884" s="33" t="s">
        <v>21</v>
      </c>
      <c r="E12884" s="243">
        <v>32391.429</v>
      </c>
      <c r="F12884" s="168">
        <f t="shared" si="227"/>
        <v>32391.429</v>
      </c>
    </row>
    <row r="12885" spans="1:6" s="45" customFormat="1" ht="14.25">
      <c r="A12885" s="31" t="s">
        <v>1406</v>
      </c>
      <c r="B12885" s="21" t="s">
        <v>1878</v>
      </c>
      <c r="C12885" s="32" t="s">
        <v>13663</v>
      </c>
      <c r="D12885" s="33" t="s">
        <v>21</v>
      </c>
      <c r="E12885" s="243">
        <v>37468.4084</v>
      </c>
      <c r="F12885" s="168">
        <f t="shared" si="227"/>
        <v>37468.4084</v>
      </c>
    </row>
    <row r="12886" spans="1:6" s="45" customFormat="1" ht="14.25">
      <c r="A12886" s="31" t="s">
        <v>1407</v>
      </c>
      <c r="B12886" s="21" t="s">
        <v>1878</v>
      </c>
      <c r="C12886" s="32" t="s">
        <v>13664</v>
      </c>
      <c r="D12886" s="33" t="s">
        <v>21</v>
      </c>
      <c r="E12886" s="243">
        <v>32919.140299999999</v>
      </c>
      <c r="F12886" s="168">
        <f t="shared" si="227"/>
        <v>32919.140299999999</v>
      </c>
    </row>
    <row r="12887" spans="1:6" s="45" customFormat="1" ht="14.25">
      <c r="A12887" s="31" t="s">
        <v>1408</v>
      </c>
      <c r="B12887" s="21" t="s">
        <v>1878</v>
      </c>
      <c r="C12887" s="32" t="s">
        <v>13665</v>
      </c>
      <c r="D12887" s="33" t="s">
        <v>21</v>
      </c>
      <c r="E12887" s="243">
        <v>35589.845600000001</v>
      </c>
      <c r="F12887" s="168">
        <f t="shared" si="227"/>
        <v>35589.845600000001</v>
      </c>
    </row>
    <row r="12888" spans="1:6" s="45" customFormat="1" ht="14.25">
      <c r="A12888" s="31" t="s">
        <v>1409</v>
      </c>
      <c r="B12888" s="21" t="s">
        <v>1878</v>
      </c>
      <c r="C12888" s="32" t="s">
        <v>13666</v>
      </c>
      <c r="D12888" s="33" t="s">
        <v>21</v>
      </c>
      <c r="E12888" s="243">
        <v>38537.637000000002</v>
      </c>
      <c r="F12888" s="168">
        <f t="shared" si="227"/>
        <v>38537.637000000002</v>
      </c>
    </row>
    <row r="12889" spans="1:6" s="45" customFormat="1" ht="14.25">
      <c r="A12889" s="31" t="s">
        <v>1410</v>
      </c>
      <c r="B12889" s="21" t="s">
        <v>1878</v>
      </c>
      <c r="C12889" s="32" t="s">
        <v>13667</v>
      </c>
      <c r="D12889" s="33" t="s">
        <v>21</v>
      </c>
      <c r="E12889" s="243">
        <v>35061.694600000003</v>
      </c>
      <c r="F12889" s="168">
        <f t="shared" si="227"/>
        <v>35061.694600000003</v>
      </c>
    </row>
    <row r="12890" spans="1:6" s="45" customFormat="1" ht="14.25">
      <c r="A12890" s="31" t="s">
        <v>1411</v>
      </c>
      <c r="B12890" s="21" t="s">
        <v>1878</v>
      </c>
      <c r="C12890" s="32" t="s">
        <v>13668</v>
      </c>
      <c r="D12890" s="33" t="s">
        <v>21</v>
      </c>
      <c r="E12890" s="243">
        <v>39066.354200000002</v>
      </c>
      <c r="F12890" s="168">
        <f t="shared" si="227"/>
        <v>39066.354200000002</v>
      </c>
    </row>
    <row r="12891" spans="1:6" s="45" customFormat="1" ht="14.25">
      <c r="A12891" s="31" t="s">
        <v>1412</v>
      </c>
      <c r="B12891" s="21" t="s">
        <v>1878</v>
      </c>
      <c r="C12891" s="32" t="s">
        <v>13669</v>
      </c>
      <c r="D12891" s="33" t="s">
        <v>21</v>
      </c>
      <c r="E12891" s="243">
        <v>35991.466800000002</v>
      </c>
      <c r="F12891" s="168">
        <f t="shared" si="227"/>
        <v>35991.466800000002</v>
      </c>
    </row>
    <row r="12892" spans="1:6" s="45" customFormat="1" ht="14.25">
      <c r="A12892" s="31" t="s">
        <v>1413</v>
      </c>
      <c r="B12892" s="21" t="s">
        <v>1878</v>
      </c>
      <c r="C12892" s="32" t="s">
        <v>13670</v>
      </c>
      <c r="D12892" s="33" t="s">
        <v>21</v>
      </c>
      <c r="E12892" s="243">
        <v>40012.261500000001</v>
      </c>
      <c r="F12892" s="168">
        <f t="shared" si="227"/>
        <v>40012.261500000001</v>
      </c>
    </row>
    <row r="12893" spans="1:6" s="45" customFormat="1" ht="14.25">
      <c r="A12893" s="31" t="s">
        <v>1414</v>
      </c>
      <c r="B12893" s="21" t="s">
        <v>1878</v>
      </c>
      <c r="C12893" s="32" t="s">
        <v>13671</v>
      </c>
      <c r="D12893" s="33" t="s">
        <v>21</v>
      </c>
      <c r="E12893" s="243">
        <v>37063.515500000001</v>
      </c>
      <c r="F12893" s="168">
        <f t="shared" si="227"/>
        <v>37063.515500000001</v>
      </c>
    </row>
    <row r="12894" spans="1:6" s="45" customFormat="1" ht="14.25">
      <c r="A12894" s="31" t="s">
        <v>1415</v>
      </c>
      <c r="B12894" s="21" t="s">
        <v>1878</v>
      </c>
      <c r="C12894" s="32" t="s">
        <v>13672</v>
      </c>
      <c r="D12894" s="33" t="s">
        <v>21</v>
      </c>
      <c r="E12894" s="243">
        <v>42140.323799999998</v>
      </c>
      <c r="F12894" s="168">
        <f t="shared" si="227"/>
        <v>42140.323799999998</v>
      </c>
    </row>
    <row r="12895" spans="1:6" s="45" customFormat="1" ht="14.25">
      <c r="A12895" s="31" t="s">
        <v>1416</v>
      </c>
      <c r="B12895" s="21" t="s">
        <v>1878</v>
      </c>
      <c r="C12895" s="32" t="s">
        <v>13673</v>
      </c>
      <c r="D12895" s="33" t="s">
        <v>21</v>
      </c>
      <c r="E12895" s="243">
        <v>38661.216699999997</v>
      </c>
      <c r="F12895" s="168">
        <f t="shared" si="227"/>
        <v>38661.216699999997</v>
      </c>
    </row>
    <row r="12896" spans="1:6" s="45" customFormat="1" ht="14.25">
      <c r="A12896" s="31" t="s">
        <v>1417</v>
      </c>
      <c r="B12896" s="21" t="s">
        <v>1878</v>
      </c>
      <c r="C12896" s="32" t="s">
        <v>13674</v>
      </c>
      <c r="D12896" s="33" t="s">
        <v>21</v>
      </c>
      <c r="E12896" s="243">
        <v>44810.532399999996</v>
      </c>
      <c r="F12896" s="168">
        <f t="shared" si="227"/>
        <v>44810.532399999996</v>
      </c>
    </row>
    <row r="12897" spans="1:6" s="45" customFormat="1" ht="14.25">
      <c r="A12897" s="31" t="s">
        <v>1418</v>
      </c>
      <c r="B12897" s="21" t="s">
        <v>1878</v>
      </c>
      <c r="C12897" s="32" t="s">
        <v>13675</v>
      </c>
      <c r="D12897" s="33" t="s">
        <v>21</v>
      </c>
      <c r="E12897" s="243">
        <v>42016.744200000001</v>
      </c>
      <c r="F12897" s="168">
        <f t="shared" si="227"/>
        <v>42016.744200000001</v>
      </c>
    </row>
    <row r="12898" spans="1:6" s="45" customFormat="1" ht="14.25">
      <c r="A12898" s="31" t="s">
        <v>1419</v>
      </c>
      <c r="B12898" s="21" t="s">
        <v>1878</v>
      </c>
      <c r="C12898" s="32" t="s">
        <v>13676</v>
      </c>
      <c r="D12898" s="33" t="s">
        <v>21</v>
      </c>
      <c r="E12898" s="243">
        <v>46282.822</v>
      </c>
      <c r="F12898" s="168">
        <f t="shared" si="227"/>
        <v>46282.822</v>
      </c>
    </row>
    <row r="12899" spans="1:6" s="45" customFormat="1" ht="14.25">
      <c r="A12899" s="31" t="s">
        <v>1420</v>
      </c>
      <c r="B12899" s="21" t="s">
        <v>1878</v>
      </c>
      <c r="C12899" s="32" t="s">
        <v>13677</v>
      </c>
      <c r="D12899" s="33" t="s">
        <v>21</v>
      </c>
      <c r="E12899" s="243">
        <v>42541.945</v>
      </c>
      <c r="F12899" s="168">
        <f t="shared" si="227"/>
        <v>42541.945</v>
      </c>
    </row>
    <row r="12900" spans="1:6" s="45" customFormat="1" ht="14.25">
      <c r="A12900" s="31" t="s">
        <v>1421</v>
      </c>
      <c r="B12900" s="21" t="s">
        <v>1878</v>
      </c>
      <c r="C12900" s="32" t="s">
        <v>13678</v>
      </c>
      <c r="D12900" s="33" t="s">
        <v>21</v>
      </c>
      <c r="E12900" s="243">
        <v>45757.631200000003</v>
      </c>
      <c r="F12900" s="168">
        <f t="shared" si="227"/>
        <v>45757.631200000003</v>
      </c>
    </row>
    <row r="12901" spans="1:6" s="45" customFormat="1" ht="14.25">
      <c r="A12901" s="31" t="s">
        <v>1422</v>
      </c>
      <c r="B12901" s="21" t="s">
        <v>1878</v>
      </c>
      <c r="C12901" s="32" t="s">
        <v>13679</v>
      </c>
      <c r="D12901" s="33" t="s">
        <v>21</v>
      </c>
      <c r="E12901" s="243">
        <v>49764.563000000002</v>
      </c>
      <c r="F12901" s="168">
        <f t="shared" si="227"/>
        <v>49764.563000000002</v>
      </c>
    </row>
    <row r="12902" spans="1:6" s="45" customFormat="1" ht="14.25">
      <c r="A12902" s="31" t="s">
        <v>1423</v>
      </c>
      <c r="B12902" s="21" t="s">
        <v>1878</v>
      </c>
      <c r="C12902" s="32" t="s">
        <v>13680</v>
      </c>
      <c r="D12902" s="33" t="s">
        <v>21</v>
      </c>
      <c r="E12902" s="243">
        <v>45212.153700000003</v>
      </c>
      <c r="F12902" s="168">
        <f t="shared" si="227"/>
        <v>45212.153700000003</v>
      </c>
    </row>
    <row r="12903" spans="1:6" s="45" customFormat="1" ht="14.25">
      <c r="A12903" s="31" t="s">
        <v>1424</v>
      </c>
      <c r="B12903" s="21" t="s">
        <v>1878</v>
      </c>
      <c r="C12903" s="32" t="s">
        <v>13681</v>
      </c>
      <c r="D12903" s="33" t="s">
        <v>21</v>
      </c>
      <c r="E12903" s="243">
        <v>50289.763899999998</v>
      </c>
      <c r="F12903" s="168">
        <f t="shared" si="227"/>
        <v>50289.763899999998</v>
      </c>
    </row>
    <row r="12904" spans="1:6" s="45" customFormat="1" ht="14.25">
      <c r="A12904" s="31" t="s">
        <v>1425</v>
      </c>
      <c r="B12904" s="21" t="s">
        <v>1878</v>
      </c>
      <c r="C12904" s="32" t="s">
        <v>13682</v>
      </c>
      <c r="D12904" s="33" t="s">
        <v>21</v>
      </c>
      <c r="E12904" s="243">
        <v>45757.631200000003</v>
      </c>
      <c r="F12904" s="168">
        <f t="shared" si="227"/>
        <v>45757.631200000003</v>
      </c>
    </row>
    <row r="12905" spans="1:6" s="45" customFormat="1" ht="14.25">
      <c r="A12905" s="31" t="s">
        <v>1426</v>
      </c>
      <c r="B12905" s="21" t="s">
        <v>1878</v>
      </c>
      <c r="C12905" s="32" t="s">
        <v>13683</v>
      </c>
      <c r="D12905" s="33" t="s">
        <v>21</v>
      </c>
      <c r="E12905" s="243">
        <v>50836.465600000003</v>
      </c>
      <c r="F12905" s="168">
        <f t="shared" si="227"/>
        <v>50836.465600000003</v>
      </c>
    </row>
    <row r="12906" spans="1:6" s="45" customFormat="1" ht="14.25">
      <c r="A12906" s="31" t="s">
        <v>1427</v>
      </c>
      <c r="B12906" s="21" t="s">
        <v>1878</v>
      </c>
      <c r="C12906" s="32" t="s">
        <v>13684</v>
      </c>
      <c r="D12906" s="33" t="s">
        <v>21</v>
      </c>
      <c r="E12906" s="243">
        <v>47214.689200000001</v>
      </c>
      <c r="F12906" s="168">
        <f t="shared" si="227"/>
        <v>47214.689200000001</v>
      </c>
    </row>
    <row r="12907" spans="1:6" s="45" customFormat="1" ht="14.25">
      <c r="A12907" s="31" t="s">
        <v>1428</v>
      </c>
      <c r="B12907" s="21" t="s">
        <v>1878</v>
      </c>
      <c r="C12907" s="32" t="s">
        <v>13685</v>
      </c>
      <c r="D12907" s="33" t="s">
        <v>21</v>
      </c>
      <c r="E12907" s="243">
        <v>51238.086900000002</v>
      </c>
      <c r="F12907" s="168">
        <f t="shared" si="227"/>
        <v>51238.086900000002</v>
      </c>
    </row>
    <row r="12908" spans="1:6" s="45" customFormat="1" ht="14.25">
      <c r="A12908" s="31" t="s">
        <v>1429</v>
      </c>
      <c r="B12908" s="21" t="s">
        <v>1878</v>
      </c>
      <c r="C12908" s="32" t="s">
        <v>13686</v>
      </c>
      <c r="D12908" s="33" t="s">
        <v>21</v>
      </c>
      <c r="E12908" s="243">
        <v>53367.388899999998</v>
      </c>
      <c r="F12908" s="168">
        <f t="shared" si="227"/>
        <v>53367.388899999998</v>
      </c>
    </row>
    <row r="12909" spans="1:6" s="45" customFormat="1" ht="14.25">
      <c r="A12909" s="31" t="s">
        <v>1430</v>
      </c>
      <c r="B12909" s="21" t="s">
        <v>1878</v>
      </c>
      <c r="C12909" s="32" t="s">
        <v>13687</v>
      </c>
      <c r="D12909" s="33" t="s">
        <v>21</v>
      </c>
      <c r="E12909" s="243">
        <v>57382.619700000003</v>
      </c>
      <c r="F12909" s="168">
        <f t="shared" si="227"/>
        <v>57382.619700000003</v>
      </c>
    </row>
    <row r="12910" spans="1:6" s="45" customFormat="1" ht="14.25">
      <c r="A12910" s="31" t="s">
        <v>1431</v>
      </c>
      <c r="B12910" s="21" t="s">
        <v>1878</v>
      </c>
      <c r="C12910" s="32" t="s">
        <v>13688</v>
      </c>
      <c r="D12910" s="33" t="s">
        <v>21</v>
      </c>
      <c r="E12910" s="243">
        <v>63225.555800000002</v>
      </c>
      <c r="F12910" s="168">
        <f t="shared" si="227"/>
        <v>63225.555800000002</v>
      </c>
    </row>
    <row r="12911" spans="1:6" s="45" customFormat="1" ht="14.25">
      <c r="A12911" s="31" t="s">
        <v>1432</v>
      </c>
      <c r="B12911" s="21" t="s">
        <v>1878</v>
      </c>
      <c r="C12911" s="32" t="s">
        <v>13689</v>
      </c>
      <c r="D12911" s="33" t="s">
        <v>21</v>
      </c>
      <c r="E12911" s="243">
        <v>68544.506699999998</v>
      </c>
      <c r="F12911" s="168">
        <f t="shared" si="227"/>
        <v>68544.506699999998</v>
      </c>
    </row>
    <row r="12912" spans="1:6" s="45" customFormat="1" ht="14.25">
      <c r="A12912" s="31" t="s">
        <v>1433</v>
      </c>
      <c r="B12912" s="21" t="s">
        <v>1878</v>
      </c>
      <c r="C12912" s="32" t="s">
        <v>13690</v>
      </c>
      <c r="D12912" s="33" t="s">
        <v>21</v>
      </c>
      <c r="E12912" s="243">
        <v>71435.554499999998</v>
      </c>
      <c r="F12912" s="168">
        <f t="shared" si="227"/>
        <v>71435.554499999998</v>
      </c>
    </row>
    <row r="12913" spans="1:6" s="45" customFormat="1" ht="14.25">
      <c r="A12913" s="31" t="s">
        <v>1434</v>
      </c>
      <c r="B12913" s="21" t="s">
        <v>1878</v>
      </c>
      <c r="C12913" s="32" t="s">
        <v>13691</v>
      </c>
      <c r="D12913" s="33" t="s">
        <v>21</v>
      </c>
      <c r="E12913" s="243">
        <v>76761.438899999994</v>
      </c>
      <c r="F12913" s="168">
        <f t="shared" si="227"/>
        <v>76761.438899999994</v>
      </c>
    </row>
    <row r="12914" spans="1:6" s="45" customFormat="1" ht="14.25">
      <c r="A12914" s="31" t="s">
        <v>1435</v>
      </c>
      <c r="B12914" s="21" t="s">
        <v>1878</v>
      </c>
      <c r="C12914" s="32" t="s">
        <v>13692</v>
      </c>
      <c r="D12914" s="33" t="s">
        <v>21</v>
      </c>
      <c r="E12914" s="243">
        <v>60921.083299999998</v>
      </c>
      <c r="F12914" s="168">
        <f t="shared" si="227"/>
        <v>60921.083299999998</v>
      </c>
    </row>
    <row r="12915" spans="1:6" s="45" customFormat="1" ht="14.25">
      <c r="A12915" s="31" t="s">
        <v>1436</v>
      </c>
      <c r="B12915" s="21" t="s">
        <v>1878</v>
      </c>
      <c r="C12915" s="32" t="s">
        <v>13693</v>
      </c>
      <c r="D12915" s="33" t="s">
        <v>21</v>
      </c>
      <c r="E12915" s="243">
        <v>63185.6466</v>
      </c>
      <c r="F12915" s="168">
        <f t="shared" si="227"/>
        <v>63185.6466</v>
      </c>
    </row>
    <row r="12916" spans="1:6" s="45" customFormat="1" ht="14.25">
      <c r="A12916" s="31" t="s">
        <v>1437</v>
      </c>
      <c r="B12916" s="21" t="s">
        <v>1878</v>
      </c>
      <c r="C12916" s="32" t="s">
        <v>13694</v>
      </c>
      <c r="D12916" s="33" t="s">
        <v>21</v>
      </c>
      <c r="E12916" s="243">
        <v>64251.494500000001</v>
      </c>
      <c r="F12916" s="168">
        <f t="shared" si="227"/>
        <v>64251.494500000001</v>
      </c>
    </row>
    <row r="12917" spans="1:6" s="45" customFormat="1" ht="14.25">
      <c r="A12917" s="31" t="s">
        <v>1438</v>
      </c>
      <c r="B12917" s="21" t="s">
        <v>1878</v>
      </c>
      <c r="C12917" s="32" t="s">
        <v>13695</v>
      </c>
      <c r="D12917" s="33" t="s">
        <v>21</v>
      </c>
      <c r="E12917" s="243">
        <v>65466.247799999997</v>
      </c>
      <c r="F12917" s="168">
        <f t="shared" si="227"/>
        <v>65466.247799999997</v>
      </c>
    </row>
    <row r="12918" spans="1:6" s="45" customFormat="1" ht="14.25">
      <c r="A12918" s="31" t="s">
        <v>1439</v>
      </c>
      <c r="B12918" s="21" t="s">
        <v>1878</v>
      </c>
      <c r="C12918" s="32" t="s">
        <v>13696</v>
      </c>
      <c r="D12918" s="33" t="s">
        <v>21</v>
      </c>
      <c r="E12918" s="243">
        <v>69735.920299999998</v>
      </c>
      <c r="F12918" s="168">
        <f t="shared" si="227"/>
        <v>69735.920299999998</v>
      </c>
    </row>
    <row r="12919" spans="1:6" s="45" customFormat="1" ht="14.25">
      <c r="A12919" s="31" t="s">
        <v>1440</v>
      </c>
      <c r="B12919" s="21" t="s">
        <v>1878</v>
      </c>
      <c r="C12919" s="32" t="s">
        <v>13697</v>
      </c>
      <c r="D12919" s="33" t="s">
        <v>21</v>
      </c>
      <c r="E12919" s="243">
        <v>68535.273400000005</v>
      </c>
      <c r="F12919" s="168">
        <f t="shared" si="227"/>
        <v>68535.273400000005</v>
      </c>
    </row>
    <row r="12920" spans="1:6" s="45" customFormat="1" ht="14.25">
      <c r="A12920" s="31" t="s">
        <v>1441</v>
      </c>
      <c r="B12920" s="21" t="s">
        <v>1878</v>
      </c>
      <c r="C12920" s="32" t="s">
        <v>13698</v>
      </c>
      <c r="D12920" s="33" t="s">
        <v>21</v>
      </c>
      <c r="E12920" s="243">
        <v>70400.137000000002</v>
      </c>
      <c r="F12920" s="168">
        <f t="shared" si="227"/>
        <v>70400.137000000002</v>
      </c>
    </row>
    <row r="12921" spans="1:6" s="45" customFormat="1" ht="14.25">
      <c r="A12921" s="31" t="s">
        <v>1442</v>
      </c>
      <c r="B12921" s="21" t="s">
        <v>1878</v>
      </c>
      <c r="C12921" s="32" t="s">
        <v>13699</v>
      </c>
      <c r="D12921" s="33" t="s">
        <v>21</v>
      </c>
      <c r="E12921" s="243">
        <v>74024.137000000002</v>
      </c>
      <c r="F12921" s="168">
        <f t="shared" si="227"/>
        <v>74024.137000000002</v>
      </c>
    </row>
    <row r="12922" spans="1:6" s="45" customFormat="1" ht="14.25">
      <c r="A12922" s="31" t="s">
        <v>1443</v>
      </c>
      <c r="B12922" s="21" t="s">
        <v>1878</v>
      </c>
      <c r="C12922" s="32" t="s">
        <v>13700</v>
      </c>
      <c r="D12922" s="33" t="s">
        <v>21</v>
      </c>
      <c r="E12922" s="243">
        <v>76098.402400000006</v>
      </c>
      <c r="F12922" s="168">
        <f t="shared" si="227"/>
        <v>76098.402400000006</v>
      </c>
    </row>
    <row r="12923" spans="1:6" s="45" customFormat="1" ht="14.25">
      <c r="A12923" s="31" t="s">
        <v>1444</v>
      </c>
      <c r="B12923" s="21" t="s">
        <v>1878</v>
      </c>
      <c r="C12923" s="32" t="s">
        <v>13701</v>
      </c>
      <c r="D12923" s="33" t="s">
        <v>21</v>
      </c>
      <c r="E12923" s="243">
        <v>76555.811900000001</v>
      </c>
      <c r="F12923" s="168">
        <f t="shared" si="227"/>
        <v>76555.811900000001</v>
      </c>
    </row>
    <row r="12924" spans="1:6" s="45" customFormat="1" ht="14.25">
      <c r="A12924" s="31" t="s">
        <v>1445</v>
      </c>
      <c r="B12924" s="21" t="s">
        <v>1878</v>
      </c>
      <c r="C12924" s="32" t="s">
        <v>13702</v>
      </c>
      <c r="D12924" s="33" t="s">
        <v>20</v>
      </c>
      <c r="E12924" s="243">
        <v>47066.911099999998</v>
      </c>
      <c r="F12924" s="168">
        <f t="shared" si="227"/>
        <v>47066.911099999998</v>
      </c>
    </row>
    <row r="12925" spans="1:6" s="45" customFormat="1" ht="14.25">
      <c r="A12925" s="31" t="s">
        <v>1446</v>
      </c>
      <c r="B12925" s="21" t="s">
        <v>1878</v>
      </c>
      <c r="C12925" s="32" t="s">
        <v>13703</v>
      </c>
      <c r="D12925" s="33" t="s">
        <v>20</v>
      </c>
      <c r="E12925" s="243">
        <v>63114.911099999998</v>
      </c>
      <c r="F12925" s="168">
        <f t="shared" si="227"/>
        <v>63114.911099999998</v>
      </c>
    </row>
    <row r="12926" spans="1:6" s="45" customFormat="1" ht="14.25">
      <c r="A12926" s="31" t="s">
        <v>1447</v>
      </c>
      <c r="B12926" s="21" t="s">
        <v>1878</v>
      </c>
      <c r="C12926" s="32" t="s">
        <v>13704</v>
      </c>
      <c r="D12926" s="33" t="s">
        <v>23</v>
      </c>
      <c r="E12926" s="243">
        <v>6.8006000000000002</v>
      </c>
      <c r="F12926" s="168">
        <f t="shared" si="227"/>
        <v>6.8006000000000002</v>
      </c>
    </row>
    <row r="12927" spans="1:6" s="45" customFormat="1" ht="14.25">
      <c r="A12927" s="31" t="s">
        <v>1448</v>
      </c>
      <c r="B12927" s="21" t="s">
        <v>1878</v>
      </c>
      <c r="C12927" s="32" t="s">
        <v>13705</v>
      </c>
      <c r="D12927" s="33" t="s">
        <v>23</v>
      </c>
      <c r="E12927" s="243">
        <v>21.542200000000001</v>
      </c>
      <c r="F12927" s="168">
        <f t="shared" si="227"/>
        <v>21.542200000000001</v>
      </c>
    </row>
    <row r="12928" spans="1:6" s="45" customFormat="1" ht="14.25">
      <c r="A12928" s="31" t="s">
        <v>1449</v>
      </c>
      <c r="B12928" s="21" t="s">
        <v>1878</v>
      </c>
      <c r="C12928" s="32" t="s">
        <v>13706</v>
      </c>
      <c r="D12928" s="33" t="s">
        <v>20</v>
      </c>
      <c r="E12928" s="243">
        <v>27.0199</v>
      </c>
      <c r="F12928" s="168">
        <f t="shared" si="227"/>
        <v>27.0199</v>
      </c>
    </row>
    <row r="12929" spans="1:6" s="45" customFormat="1" ht="14.25">
      <c r="A12929" s="31" t="s">
        <v>1450</v>
      </c>
      <c r="B12929" s="21" t="s">
        <v>1878</v>
      </c>
      <c r="C12929" s="32" t="s">
        <v>13707</v>
      </c>
      <c r="D12929" s="33" t="s">
        <v>45</v>
      </c>
      <c r="E12929" s="243">
        <v>19.211300000000001</v>
      </c>
      <c r="F12929" s="168">
        <f t="shared" si="227"/>
        <v>19.211300000000001</v>
      </c>
    </row>
    <row r="12930" spans="1:6" s="45" customFormat="1" ht="14.25">
      <c r="A12930" s="31" t="s">
        <v>1451</v>
      </c>
      <c r="B12930" s="21" t="s">
        <v>1878</v>
      </c>
      <c r="C12930" s="32" t="s">
        <v>13708</v>
      </c>
      <c r="D12930" s="33" t="s">
        <v>21</v>
      </c>
      <c r="E12930" s="243">
        <v>120.2972</v>
      </c>
      <c r="F12930" s="168">
        <f t="shared" si="227"/>
        <v>120.2972</v>
      </c>
    </row>
    <row r="12931" spans="1:6" s="45" customFormat="1" ht="14.25">
      <c r="A12931" s="31" t="s">
        <v>1452</v>
      </c>
      <c r="B12931" s="21" t="s">
        <v>1878</v>
      </c>
      <c r="C12931" s="32" t="s">
        <v>13709</v>
      </c>
      <c r="D12931" s="33" t="s">
        <v>20</v>
      </c>
      <c r="E12931" s="243">
        <v>2.4020999999999999</v>
      </c>
      <c r="F12931" s="168">
        <f t="shared" si="227"/>
        <v>2.4020999999999999</v>
      </c>
    </row>
    <row r="12932" spans="1:6" s="45" customFormat="1" ht="14.25">
      <c r="A12932" s="31" t="s">
        <v>1453</v>
      </c>
      <c r="B12932" s="21" t="s">
        <v>1878</v>
      </c>
      <c r="C12932" s="32" t="s">
        <v>13710</v>
      </c>
      <c r="D12932" s="33" t="s">
        <v>23</v>
      </c>
      <c r="E12932" s="243">
        <v>9.5418000000000003</v>
      </c>
      <c r="F12932" s="168">
        <f t="shared" si="227"/>
        <v>9.5418000000000003</v>
      </c>
    </row>
    <row r="12933" spans="1:6" s="45" customFormat="1" ht="14.25">
      <c r="A12933" s="31" t="s">
        <v>1454</v>
      </c>
      <c r="B12933" s="21" t="s">
        <v>1878</v>
      </c>
      <c r="C12933" s="32" t="s">
        <v>13711</v>
      </c>
      <c r="D12933" s="33" t="s">
        <v>20</v>
      </c>
      <c r="E12933" s="243">
        <v>3.3331</v>
      </c>
      <c r="F12933" s="168">
        <f t="shared" si="227"/>
        <v>3.3331</v>
      </c>
    </row>
    <row r="12934" spans="1:6" s="45" customFormat="1" ht="14.25">
      <c r="A12934" s="31" t="s">
        <v>1455</v>
      </c>
      <c r="B12934" s="21" t="s">
        <v>1878</v>
      </c>
      <c r="C12934" s="32" t="s">
        <v>13712</v>
      </c>
      <c r="D12934" s="33" t="s">
        <v>20</v>
      </c>
      <c r="E12934" s="243">
        <v>3.4386000000000001</v>
      </c>
      <c r="F12934" s="168">
        <f t="shared" si="227"/>
        <v>3.4386000000000001</v>
      </c>
    </row>
    <row r="12935" spans="1:6" s="45" customFormat="1" ht="14.25">
      <c r="A12935" s="31" t="s">
        <v>1456</v>
      </c>
      <c r="B12935" s="21" t="s">
        <v>1878</v>
      </c>
      <c r="C12935" s="32" t="s">
        <v>13713</v>
      </c>
      <c r="D12935" s="33" t="s">
        <v>20</v>
      </c>
      <c r="E12935" s="243">
        <v>3.6534</v>
      </c>
      <c r="F12935" s="168">
        <f t="shared" si="227"/>
        <v>3.6534</v>
      </c>
    </row>
    <row r="12936" spans="1:6" s="45" customFormat="1" ht="14.25">
      <c r="A12936" s="31" t="s">
        <v>1457</v>
      </c>
      <c r="B12936" s="21" t="s">
        <v>1878</v>
      </c>
      <c r="C12936" s="32" t="s">
        <v>13714</v>
      </c>
      <c r="D12936" s="33" t="s">
        <v>20</v>
      </c>
      <c r="E12936" s="243">
        <v>4.6257999999999999</v>
      </c>
      <c r="F12936" s="168">
        <f t="shared" si="227"/>
        <v>4.6257999999999999</v>
      </c>
    </row>
    <row r="12937" spans="1:6" s="45" customFormat="1" ht="14.25">
      <c r="A12937" s="31" t="s">
        <v>1458</v>
      </c>
      <c r="B12937" s="21" t="s">
        <v>1878</v>
      </c>
      <c r="C12937" s="32" t="s">
        <v>13715</v>
      </c>
      <c r="D12937" s="33" t="s">
        <v>20</v>
      </c>
      <c r="E12937" s="243">
        <v>4.9497999999999998</v>
      </c>
      <c r="F12937" s="168">
        <f t="shared" si="227"/>
        <v>4.9497999999999998</v>
      </c>
    </row>
    <row r="12938" spans="1:6" s="45" customFormat="1" ht="14.25">
      <c r="A12938" s="31" t="s">
        <v>1459</v>
      </c>
      <c r="B12938" s="21" t="s">
        <v>1878</v>
      </c>
      <c r="C12938" s="32" t="s">
        <v>13716</v>
      </c>
      <c r="D12938" s="33" t="s">
        <v>20</v>
      </c>
      <c r="E12938" s="243">
        <v>5.6516000000000002</v>
      </c>
      <c r="F12938" s="168">
        <f t="shared" si="227"/>
        <v>5.6516000000000002</v>
      </c>
    </row>
    <row r="12939" spans="1:6" s="45" customFormat="1" ht="14.25">
      <c r="A12939" s="31" t="s">
        <v>1460</v>
      </c>
      <c r="B12939" s="21" t="s">
        <v>1878</v>
      </c>
      <c r="C12939" s="32" t="s">
        <v>13717</v>
      </c>
      <c r="D12939" s="33" t="s">
        <v>20</v>
      </c>
      <c r="E12939" s="243">
        <v>6.0175000000000001</v>
      </c>
      <c r="F12939" s="168">
        <f t="shared" si="227"/>
        <v>6.0175000000000001</v>
      </c>
    </row>
    <row r="12940" spans="1:6" s="45" customFormat="1" ht="14.25">
      <c r="A12940" s="31" t="s">
        <v>1461</v>
      </c>
      <c r="B12940" s="21" t="s">
        <v>1878</v>
      </c>
      <c r="C12940" s="32" t="s">
        <v>13718</v>
      </c>
      <c r="D12940" s="33" t="s">
        <v>20</v>
      </c>
      <c r="E12940" s="243">
        <v>6.5075000000000003</v>
      </c>
      <c r="F12940" s="168">
        <f t="shared" ref="F12940:F13003" si="228">E12940*$F$11535</f>
        <v>6.5075000000000003</v>
      </c>
    </row>
    <row r="12941" spans="1:6" s="45" customFormat="1" ht="14.25">
      <c r="A12941" s="31" t="s">
        <v>1462</v>
      </c>
      <c r="B12941" s="21" t="s">
        <v>1878</v>
      </c>
      <c r="C12941" s="32" t="s">
        <v>13719</v>
      </c>
      <c r="D12941" s="33" t="s">
        <v>20</v>
      </c>
      <c r="E12941" s="243">
        <v>6.5393999999999997</v>
      </c>
      <c r="F12941" s="168">
        <f t="shared" si="228"/>
        <v>6.5393999999999997</v>
      </c>
    </row>
    <row r="12942" spans="1:6" s="45" customFormat="1" ht="14.25">
      <c r="A12942" s="31" t="s">
        <v>1463</v>
      </c>
      <c r="B12942" s="21" t="s">
        <v>1878</v>
      </c>
      <c r="C12942" s="32" t="s">
        <v>13720</v>
      </c>
      <c r="D12942" s="33" t="s">
        <v>20</v>
      </c>
      <c r="E12942" s="243">
        <v>7.3360000000000003</v>
      </c>
      <c r="F12942" s="168">
        <f t="shared" si="228"/>
        <v>7.3360000000000003</v>
      </c>
    </row>
    <row r="12943" spans="1:6" s="45" customFormat="1" ht="14.25">
      <c r="A12943" s="31" t="s">
        <v>1464</v>
      </c>
      <c r="B12943" s="21" t="s">
        <v>1878</v>
      </c>
      <c r="C12943" s="32" t="s">
        <v>13721</v>
      </c>
      <c r="D12943" s="33" t="s">
        <v>20</v>
      </c>
      <c r="E12943" s="243">
        <v>7.5715000000000003</v>
      </c>
      <c r="F12943" s="168">
        <f t="shared" si="228"/>
        <v>7.5715000000000003</v>
      </c>
    </row>
    <row r="12944" spans="1:6" s="45" customFormat="1" ht="14.25">
      <c r="A12944" s="31" t="s">
        <v>1465</v>
      </c>
      <c r="B12944" s="21" t="s">
        <v>1878</v>
      </c>
      <c r="C12944" s="32" t="s">
        <v>13722</v>
      </c>
      <c r="D12944" s="33" t="s">
        <v>20</v>
      </c>
      <c r="E12944" s="243">
        <v>7.8182</v>
      </c>
      <c r="F12944" s="168">
        <f t="shared" si="228"/>
        <v>7.8182</v>
      </c>
    </row>
    <row r="12945" spans="1:6" s="45" customFormat="1" ht="14.25">
      <c r="A12945" s="31" t="s">
        <v>1466</v>
      </c>
      <c r="B12945" s="21" t="s">
        <v>1878</v>
      </c>
      <c r="C12945" s="32" t="s">
        <v>13723</v>
      </c>
      <c r="D12945" s="33" t="s">
        <v>20</v>
      </c>
      <c r="E12945" s="243">
        <v>8.6335999999999995</v>
      </c>
      <c r="F12945" s="168">
        <f t="shared" si="228"/>
        <v>8.6335999999999995</v>
      </c>
    </row>
    <row r="12946" spans="1:6" s="45" customFormat="1" ht="14.25">
      <c r="A12946" s="31" t="s">
        <v>1467</v>
      </c>
      <c r="B12946" s="21" t="s">
        <v>1878</v>
      </c>
      <c r="C12946" s="32" t="s">
        <v>13724</v>
      </c>
      <c r="D12946" s="33" t="s">
        <v>20</v>
      </c>
      <c r="E12946" s="243">
        <v>9.1016999999999992</v>
      </c>
      <c r="F12946" s="168">
        <f t="shared" si="228"/>
        <v>9.1016999999999992</v>
      </c>
    </row>
    <row r="12947" spans="1:6" s="45" customFormat="1" ht="14.25">
      <c r="A12947" s="31" t="s">
        <v>1468</v>
      </c>
      <c r="B12947" s="21" t="s">
        <v>1878</v>
      </c>
      <c r="C12947" s="32" t="s">
        <v>13725</v>
      </c>
      <c r="D12947" s="33" t="s">
        <v>20</v>
      </c>
      <c r="E12947" s="243">
        <v>9.7246000000000006</v>
      </c>
      <c r="F12947" s="168">
        <f t="shared" si="228"/>
        <v>9.7246000000000006</v>
      </c>
    </row>
    <row r="12948" spans="1:6" s="45" customFormat="1" ht="14.25">
      <c r="A12948" s="31" t="s">
        <v>1469</v>
      </c>
      <c r="B12948" s="21" t="s">
        <v>1878</v>
      </c>
      <c r="C12948" s="32" t="s">
        <v>13726</v>
      </c>
      <c r="D12948" s="33" t="s">
        <v>20</v>
      </c>
      <c r="E12948" s="243">
        <v>10.5504</v>
      </c>
      <c r="F12948" s="168">
        <f t="shared" si="228"/>
        <v>10.5504</v>
      </c>
    </row>
    <row r="12949" spans="1:6" s="45" customFormat="1" ht="14.25">
      <c r="A12949" s="31" t="s">
        <v>1470</v>
      </c>
      <c r="B12949" s="21" t="s">
        <v>1878</v>
      </c>
      <c r="C12949" s="32" t="s">
        <v>13727</v>
      </c>
      <c r="D12949" s="33" t="s">
        <v>20</v>
      </c>
      <c r="E12949" s="243">
        <v>11.5663</v>
      </c>
      <c r="F12949" s="168">
        <f t="shared" si="228"/>
        <v>11.5663</v>
      </c>
    </row>
    <row r="12950" spans="1:6" s="45" customFormat="1" ht="14.25">
      <c r="A12950" s="31" t="s">
        <v>1471</v>
      </c>
      <c r="B12950" s="21" t="s">
        <v>1878</v>
      </c>
      <c r="C12950" s="32" t="s">
        <v>13728</v>
      </c>
      <c r="D12950" s="33" t="s">
        <v>20</v>
      </c>
      <c r="E12950" s="243">
        <v>13.3514</v>
      </c>
      <c r="F12950" s="168">
        <f t="shared" si="228"/>
        <v>13.3514</v>
      </c>
    </row>
    <row r="12951" spans="1:6" s="45" customFormat="1" ht="14.25">
      <c r="A12951" s="31" t="s">
        <v>1472</v>
      </c>
      <c r="B12951" s="21" t="s">
        <v>1878</v>
      </c>
      <c r="C12951" s="32" t="s">
        <v>13729</v>
      </c>
      <c r="D12951" s="33" t="s">
        <v>20</v>
      </c>
      <c r="E12951" s="243">
        <v>7.8826999999999998</v>
      </c>
      <c r="F12951" s="168">
        <f t="shared" si="228"/>
        <v>7.8826999999999998</v>
      </c>
    </row>
    <row r="12952" spans="1:6" s="45" customFormat="1" ht="14.25">
      <c r="A12952" s="31" t="s">
        <v>1473</v>
      </c>
      <c r="B12952" s="21" t="s">
        <v>1878</v>
      </c>
      <c r="C12952" s="32" t="s">
        <v>13730</v>
      </c>
      <c r="D12952" s="33" t="s">
        <v>20</v>
      </c>
      <c r="E12952" s="243">
        <v>8.3949999999999996</v>
      </c>
      <c r="F12952" s="168">
        <f t="shared" si="228"/>
        <v>8.3949999999999996</v>
      </c>
    </row>
    <row r="12953" spans="1:6" s="45" customFormat="1" ht="14.25">
      <c r="A12953" s="31" t="s">
        <v>1474</v>
      </c>
      <c r="B12953" s="21" t="s">
        <v>1878</v>
      </c>
      <c r="C12953" s="32" t="s">
        <v>13731</v>
      </c>
      <c r="D12953" s="33" t="s">
        <v>20</v>
      </c>
      <c r="E12953" s="243">
        <v>8.7797000000000001</v>
      </c>
      <c r="F12953" s="168">
        <f t="shared" si="228"/>
        <v>8.7797000000000001</v>
      </c>
    </row>
    <row r="12954" spans="1:6" s="45" customFormat="1" ht="14.25">
      <c r="A12954" s="31" t="s">
        <v>1475</v>
      </c>
      <c r="B12954" s="21" t="s">
        <v>1878</v>
      </c>
      <c r="C12954" s="32" t="s">
        <v>13732</v>
      </c>
      <c r="D12954" s="33" t="s">
        <v>20</v>
      </c>
      <c r="E12954" s="243">
        <v>9.3324999999999996</v>
      </c>
      <c r="F12954" s="168">
        <f t="shared" si="228"/>
        <v>9.3324999999999996</v>
      </c>
    </row>
    <row r="12955" spans="1:6" s="45" customFormat="1" ht="14.25">
      <c r="A12955" s="31" t="s">
        <v>1476</v>
      </c>
      <c r="B12955" s="21" t="s">
        <v>1878</v>
      </c>
      <c r="C12955" s="32" t="s">
        <v>13733</v>
      </c>
      <c r="D12955" s="33" t="s">
        <v>20</v>
      </c>
      <c r="E12955" s="243">
        <v>9.6144999999999996</v>
      </c>
      <c r="F12955" s="168">
        <f t="shared" si="228"/>
        <v>9.6144999999999996</v>
      </c>
    </row>
    <row r="12956" spans="1:6" s="45" customFormat="1" ht="14.25">
      <c r="A12956" s="31" t="s">
        <v>1477</v>
      </c>
      <c r="B12956" s="21" t="s">
        <v>1878</v>
      </c>
      <c r="C12956" s="32" t="s">
        <v>13734</v>
      </c>
      <c r="D12956" s="33" t="s">
        <v>20</v>
      </c>
      <c r="E12956" s="243">
        <v>10.2338</v>
      </c>
      <c r="F12956" s="168">
        <f t="shared" si="228"/>
        <v>10.2338</v>
      </c>
    </row>
    <row r="12957" spans="1:6" s="45" customFormat="1" ht="14.25">
      <c r="A12957" s="31" t="s">
        <v>1478</v>
      </c>
      <c r="B12957" s="21" t="s">
        <v>1878</v>
      </c>
      <c r="C12957" s="32" t="s">
        <v>13735</v>
      </c>
      <c r="D12957" s="33" t="s">
        <v>23</v>
      </c>
      <c r="E12957" s="243">
        <v>66.941400000000002</v>
      </c>
      <c r="F12957" s="168">
        <f t="shared" si="228"/>
        <v>66.941400000000002</v>
      </c>
    </row>
    <row r="12958" spans="1:6" s="45" customFormat="1" ht="14.25">
      <c r="A12958" s="31" t="s">
        <v>1479</v>
      </c>
      <c r="B12958" s="21" t="s">
        <v>1878</v>
      </c>
      <c r="C12958" s="32" t="s">
        <v>13736</v>
      </c>
      <c r="D12958" s="33" t="s">
        <v>20</v>
      </c>
      <c r="E12958" s="243">
        <v>21.430199999999999</v>
      </c>
      <c r="F12958" s="168">
        <f t="shared" si="228"/>
        <v>21.430199999999999</v>
      </c>
    </row>
    <row r="12959" spans="1:6" s="45" customFormat="1" ht="14.25">
      <c r="A12959" s="31" t="s">
        <v>1480</v>
      </c>
      <c r="B12959" s="21" t="s">
        <v>1878</v>
      </c>
      <c r="C12959" s="32" t="s">
        <v>13737</v>
      </c>
      <c r="D12959" s="33" t="s">
        <v>20</v>
      </c>
      <c r="E12959" s="243">
        <v>0.35360000000000003</v>
      </c>
      <c r="F12959" s="168">
        <f t="shared" si="228"/>
        <v>0.35360000000000003</v>
      </c>
    </row>
    <row r="12960" spans="1:6" s="45" customFormat="1" ht="14.25">
      <c r="A12960" s="31" t="s">
        <v>1481</v>
      </c>
      <c r="B12960" s="21" t="s">
        <v>1878</v>
      </c>
      <c r="C12960" s="32" t="s">
        <v>13738</v>
      </c>
      <c r="D12960" s="33" t="s">
        <v>20</v>
      </c>
      <c r="E12960" s="243">
        <v>0.70509999999999995</v>
      </c>
      <c r="F12960" s="168">
        <f t="shared" si="228"/>
        <v>0.70509999999999995</v>
      </c>
    </row>
    <row r="12961" spans="1:6" s="45" customFormat="1" ht="14.25">
      <c r="A12961" s="31" t="s">
        <v>1482</v>
      </c>
      <c r="B12961" s="21" t="s">
        <v>1878</v>
      </c>
      <c r="C12961" s="32" t="s">
        <v>13739</v>
      </c>
      <c r="D12961" s="33" t="s">
        <v>20</v>
      </c>
      <c r="E12961" s="243">
        <v>2.2000000000000002</v>
      </c>
      <c r="F12961" s="168">
        <f t="shared" si="228"/>
        <v>2.2000000000000002</v>
      </c>
    </row>
    <row r="12962" spans="1:6" s="45" customFormat="1" ht="14.25">
      <c r="A12962" s="31" t="s">
        <v>1483</v>
      </c>
      <c r="B12962" s="21" t="s">
        <v>1878</v>
      </c>
      <c r="C12962" s="32" t="s">
        <v>13740</v>
      </c>
      <c r="D12962" s="33" t="s">
        <v>23</v>
      </c>
      <c r="E12962" s="243">
        <v>18.371300000000002</v>
      </c>
      <c r="F12962" s="168">
        <f t="shared" si="228"/>
        <v>18.371300000000002</v>
      </c>
    </row>
    <row r="12963" spans="1:6" s="45" customFormat="1" ht="14.25">
      <c r="A12963" s="31" t="s">
        <v>1484</v>
      </c>
      <c r="B12963" s="21" t="s">
        <v>1878</v>
      </c>
      <c r="C12963" s="32" t="s">
        <v>13741</v>
      </c>
      <c r="D12963" s="33" t="s">
        <v>23</v>
      </c>
      <c r="E12963" s="243">
        <v>16.5855</v>
      </c>
      <c r="F12963" s="168">
        <f t="shared" si="228"/>
        <v>16.5855</v>
      </c>
    </row>
    <row r="12964" spans="1:6" s="45" customFormat="1" ht="14.25">
      <c r="A12964" s="31" t="s">
        <v>1485</v>
      </c>
      <c r="B12964" s="21" t="s">
        <v>1878</v>
      </c>
      <c r="C12964" s="32" t="s">
        <v>13742</v>
      </c>
      <c r="D12964" s="33" t="s">
        <v>44</v>
      </c>
      <c r="E12964" s="243" t="s">
        <v>143</v>
      </c>
      <c r="F12964" s="168" t="e">
        <f t="shared" si="228"/>
        <v>#VALUE!</v>
      </c>
    </row>
    <row r="12965" spans="1:6" s="45" customFormat="1" ht="14.25">
      <c r="A12965" s="31" t="s">
        <v>1486</v>
      </c>
      <c r="B12965" s="21" t="s">
        <v>1878</v>
      </c>
      <c r="C12965" s="32" t="s">
        <v>13743</v>
      </c>
      <c r="D12965" s="33" t="s">
        <v>21</v>
      </c>
      <c r="E12965" s="243">
        <v>231.59649999999999</v>
      </c>
      <c r="F12965" s="168">
        <f t="shared" si="228"/>
        <v>231.59649999999999</v>
      </c>
    </row>
    <row r="12966" spans="1:6" s="45" customFormat="1" ht="14.25">
      <c r="A12966" s="31" t="s">
        <v>1487</v>
      </c>
      <c r="B12966" s="21" t="s">
        <v>1878</v>
      </c>
      <c r="C12966" s="32" t="s">
        <v>13744</v>
      </c>
      <c r="D12966" s="33" t="s">
        <v>21</v>
      </c>
      <c r="E12966" s="243">
        <v>272.02879999999999</v>
      </c>
      <c r="F12966" s="168">
        <f t="shared" si="228"/>
        <v>272.02879999999999</v>
      </c>
    </row>
    <row r="12967" spans="1:6" s="45" customFormat="1" ht="14.25">
      <c r="A12967" s="31" t="s">
        <v>1488</v>
      </c>
      <c r="B12967" s="21" t="s">
        <v>1878</v>
      </c>
      <c r="C12967" s="32" t="s">
        <v>13745</v>
      </c>
      <c r="D12967" s="33" t="s">
        <v>21</v>
      </c>
      <c r="E12967" s="243">
        <v>322.44760000000002</v>
      </c>
      <c r="F12967" s="168">
        <f t="shared" si="228"/>
        <v>322.44760000000002</v>
      </c>
    </row>
    <row r="12968" spans="1:6" s="45" customFormat="1" ht="14.25">
      <c r="A12968" s="31" t="s">
        <v>1489</v>
      </c>
      <c r="B12968" s="21" t="s">
        <v>1878</v>
      </c>
      <c r="C12968" s="32" t="s">
        <v>13746</v>
      </c>
      <c r="D12968" s="33" t="s">
        <v>21</v>
      </c>
      <c r="E12968" s="243">
        <v>372.99369999999999</v>
      </c>
      <c r="F12968" s="168">
        <f t="shared" si="228"/>
        <v>372.99369999999999</v>
      </c>
    </row>
    <row r="12969" spans="1:6" s="45" customFormat="1" ht="14.25">
      <c r="A12969" s="31" t="s">
        <v>1490</v>
      </c>
      <c r="B12969" s="21" t="s">
        <v>1878</v>
      </c>
      <c r="C12969" s="32" t="s">
        <v>13747</v>
      </c>
      <c r="D12969" s="33" t="s">
        <v>21</v>
      </c>
      <c r="E12969" s="243">
        <v>428.69240000000002</v>
      </c>
      <c r="F12969" s="168">
        <f t="shared" si="228"/>
        <v>428.69240000000002</v>
      </c>
    </row>
    <row r="12970" spans="1:6" s="45" customFormat="1" ht="14.25">
      <c r="A12970" s="31" t="s">
        <v>1491</v>
      </c>
      <c r="B12970" s="21" t="s">
        <v>1878</v>
      </c>
      <c r="C12970" s="32" t="s">
        <v>13748</v>
      </c>
      <c r="D12970" s="33" t="s">
        <v>21</v>
      </c>
      <c r="E12970" s="243">
        <v>484.37020000000001</v>
      </c>
      <c r="F12970" s="168">
        <f t="shared" si="228"/>
        <v>484.37020000000001</v>
      </c>
    </row>
    <row r="12971" spans="1:6" s="45" customFormat="1" ht="14.25">
      <c r="A12971" s="31" t="s">
        <v>1492</v>
      </c>
      <c r="B12971" s="21" t="s">
        <v>1878</v>
      </c>
      <c r="C12971" s="32" t="s">
        <v>13749</v>
      </c>
      <c r="D12971" s="33" t="s">
        <v>21</v>
      </c>
      <c r="E12971" s="243">
        <v>506.47699999999998</v>
      </c>
      <c r="F12971" s="168">
        <f t="shared" si="228"/>
        <v>506.47699999999998</v>
      </c>
    </row>
    <row r="12972" spans="1:6" s="45" customFormat="1" ht="14.25">
      <c r="A12972" s="31" t="s">
        <v>1493</v>
      </c>
      <c r="B12972" s="21" t="s">
        <v>1878</v>
      </c>
      <c r="C12972" s="32" t="s">
        <v>13750</v>
      </c>
      <c r="D12972" s="33" t="s">
        <v>21</v>
      </c>
      <c r="E12972" s="243">
        <v>556.83019999999999</v>
      </c>
      <c r="F12972" s="168">
        <f t="shared" si="228"/>
        <v>556.83019999999999</v>
      </c>
    </row>
    <row r="12973" spans="1:6" s="45" customFormat="1" ht="14.25">
      <c r="A12973" s="31" t="s">
        <v>1494</v>
      </c>
      <c r="B12973" s="21" t="s">
        <v>1878</v>
      </c>
      <c r="C12973" s="32" t="s">
        <v>13751</v>
      </c>
      <c r="D12973" s="33" t="s">
        <v>21</v>
      </c>
      <c r="E12973" s="243">
        <v>1690.1432</v>
      </c>
      <c r="F12973" s="168">
        <f t="shared" si="228"/>
        <v>1690.1432</v>
      </c>
    </row>
    <row r="12974" spans="1:6" s="45" customFormat="1" ht="14.25">
      <c r="A12974" s="31" t="s">
        <v>1495</v>
      </c>
      <c r="B12974" s="21" t="s">
        <v>1878</v>
      </c>
      <c r="C12974" s="32" t="s">
        <v>13752</v>
      </c>
      <c r="D12974" s="33" t="s">
        <v>21</v>
      </c>
      <c r="E12974" s="243">
        <v>1930.8458000000001</v>
      </c>
      <c r="F12974" s="168">
        <f t="shared" si="228"/>
        <v>1930.8458000000001</v>
      </c>
    </row>
    <row r="12975" spans="1:6" s="45" customFormat="1" ht="14.25">
      <c r="A12975" s="31" t="s">
        <v>1496</v>
      </c>
      <c r="B12975" s="21" t="s">
        <v>1878</v>
      </c>
      <c r="C12975" s="32" t="s">
        <v>13753</v>
      </c>
      <c r="D12975" s="33" t="s">
        <v>21</v>
      </c>
      <c r="E12975" s="243">
        <v>2227.8234000000002</v>
      </c>
      <c r="F12975" s="168">
        <f t="shared" si="228"/>
        <v>2227.8234000000002</v>
      </c>
    </row>
    <row r="12976" spans="1:6" s="45" customFormat="1" ht="14.25">
      <c r="A12976" s="31" t="s">
        <v>1497</v>
      </c>
      <c r="B12976" s="21" t="s">
        <v>1878</v>
      </c>
      <c r="C12976" s="32" t="s">
        <v>13754</v>
      </c>
      <c r="D12976" s="33" t="s">
        <v>21</v>
      </c>
      <c r="E12976" s="243">
        <v>2513.2343000000001</v>
      </c>
      <c r="F12976" s="168">
        <f t="shared" si="228"/>
        <v>2513.2343000000001</v>
      </c>
    </row>
    <row r="12977" spans="1:6" s="45" customFormat="1" ht="14.25">
      <c r="A12977" s="31" t="s">
        <v>1498</v>
      </c>
      <c r="B12977" s="21" t="s">
        <v>1878</v>
      </c>
      <c r="C12977" s="32" t="s">
        <v>13755</v>
      </c>
      <c r="D12977" s="33" t="s">
        <v>21</v>
      </c>
      <c r="E12977" s="243">
        <v>2515.1558</v>
      </c>
      <c r="F12977" s="168">
        <f t="shared" si="228"/>
        <v>2515.1558</v>
      </c>
    </row>
    <row r="12978" spans="1:6" s="45" customFormat="1" ht="14.25">
      <c r="A12978" s="31" t="s">
        <v>1499</v>
      </c>
      <c r="B12978" s="21" t="s">
        <v>1878</v>
      </c>
      <c r="C12978" s="32" t="s">
        <v>13756</v>
      </c>
      <c r="D12978" s="33" t="s">
        <v>21</v>
      </c>
      <c r="E12978" s="243">
        <v>3144.2631000000001</v>
      </c>
      <c r="F12978" s="168">
        <f t="shared" si="228"/>
        <v>3144.2631000000001</v>
      </c>
    </row>
    <row r="12979" spans="1:6" s="45" customFormat="1" ht="14.25">
      <c r="A12979" s="31" t="s">
        <v>1500</v>
      </c>
      <c r="B12979" s="21" t="s">
        <v>1878</v>
      </c>
      <c r="C12979" s="32" t="s">
        <v>13757</v>
      </c>
      <c r="D12979" s="33" t="s">
        <v>21</v>
      </c>
      <c r="E12979" s="243">
        <v>3148.4072999999999</v>
      </c>
      <c r="F12979" s="168">
        <f t="shared" si="228"/>
        <v>3148.4072999999999</v>
      </c>
    </row>
    <row r="12980" spans="1:6" s="45" customFormat="1" ht="14.25">
      <c r="A12980" s="31" t="s">
        <v>1501</v>
      </c>
      <c r="B12980" s="21" t="s">
        <v>1878</v>
      </c>
      <c r="C12980" s="32" t="s">
        <v>13758</v>
      </c>
      <c r="D12980" s="33" t="s">
        <v>21</v>
      </c>
      <c r="E12980" s="243">
        <v>3148.4072999999999</v>
      </c>
      <c r="F12980" s="168">
        <f t="shared" si="228"/>
        <v>3148.4072999999999</v>
      </c>
    </row>
    <row r="12981" spans="1:6" s="45" customFormat="1" ht="14.25">
      <c r="A12981" s="31" t="s">
        <v>1502</v>
      </c>
      <c r="B12981" s="21" t="s">
        <v>1878</v>
      </c>
      <c r="C12981" s="32" t="s">
        <v>13759</v>
      </c>
      <c r="D12981" s="33" t="s">
        <v>21</v>
      </c>
      <c r="E12981" s="243">
        <v>3630.4081000000001</v>
      </c>
      <c r="F12981" s="168">
        <f t="shared" si="228"/>
        <v>3630.4081000000001</v>
      </c>
    </row>
    <row r="12982" spans="1:6" s="45" customFormat="1" ht="14.25">
      <c r="A12982" s="31" t="s">
        <v>1503</v>
      </c>
      <c r="B12982" s="21" t="s">
        <v>1878</v>
      </c>
      <c r="C12982" s="32" t="s">
        <v>13760</v>
      </c>
      <c r="D12982" s="33" t="s">
        <v>21</v>
      </c>
      <c r="E12982" s="243">
        <v>4116.0189</v>
      </c>
      <c r="F12982" s="168">
        <f t="shared" si="228"/>
        <v>4116.0189</v>
      </c>
    </row>
    <row r="12983" spans="1:6" s="45" customFormat="1" ht="14.25">
      <c r="A12983" s="31" t="s">
        <v>1504</v>
      </c>
      <c r="B12983" s="21" t="s">
        <v>1878</v>
      </c>
      <c r="C12983" s="32" t="s">
        <v>13761</v>
      </c>
      <c r="D12983" s="33" t="s">
        <v>21</v>
      </c>
      <c r="E12983" s="243">
        <v>4120.1944999999996</v>
      </c>
      <c r="F12983" s="168">
        <f t="shared" si="228"/>
        <v>4120.1944999999996</v>
      </c>
    </row>
    <row r="12984" spans="1:6" s="45" customFormat="1" ht="14.25">
      <c r="A12984" s="31" t="s">
        <v>1505</v>
      </c>
      <c r="B12984" s="21" t="s">
        <v>1878</v>
      </c>
      <c r="C12984" s="32" t="s">
        <v>13762</v>
      </c>
      <c r="D12984" s="33" t="s">
        <v>21</v>
      </c>
      <c r="E12984" s="243">
        <v>2309.7366999999999</v>
      </c>
      <c r="F12984" s="168">
        <f t="shared" si="228"/>
        <v>2309.7366999999999</v>
      </c>
    </row>
    <row r="12985" spans="1:6" s="45" customFormat="1" ht="14.25">
      <c r="A12985" s="31" t="s">
        <v>1506</v>
      </c>
      <c r="B12985" s="21" t="s">
        <v>1878</v>
      </c>
      <c r="C12985" s="32" t="s">
        <v>13763</v>
      </c>
      <c r="D12985" s="33" t="s">
        <v>21</v>
      </c>
      <c r="E12985" s="243">
        <v>2628.4454000000001</v>
      </c>
      <c r="F12985" s="168">
        <f t="shared" si="228"/>
        <v>2628.4454000000001</v>
      </c>
    </row>
    <row r="12986" spans="1:6" s="45" customFormat="1" ht="14.25">
      <c r="A12986" s="31" t="s">
        <v>1507</v>
      </c>
      <c r="B12986" s="21" t="s">
        <v>1878</v>
      </c>
      <c r="C12986" s="32" t="s">
        <v>13764</v>
      </c>
      <c r="D12986" s="33" t="s">
        <v>21</v>
      </c>
      <c r="E12986" s="243">
        <v>3448.3227000000002</v>
      </c>
      <c r="F12986" s="168">
        <f t="shared" si="228"/>
        <v>3448.3227000000002</v>
      </c>
    </row>
    <row r="12987" spans="1:6" s="45" customFormat="1" ht="14.25">
      <c r="A12987" s="31" t="s">
        <v>1508</v>
      </c>
      <c r="B12987" s="21" t="s">
        <v>1878</v>
      </c>
      <c r="C12987" s="32" t="s">
        <v>13765</v>
      </c>
      <c r="D12987" s="33" t="s">
        <v>21</v>
      </c>
      <c r="E12987" s="243">
        <v>4466.2078000000001</v>
      </c>
      <c r="F12987" s="168">
        <f t="shared" si="228"/>
        <v>4466.2078000000001</v>
      </c>
    </row>
    <row r="12988" spans="1:6" s="45" customFormat="1" ht="14.25">
      <c r="A12988" s="31" t="s">
        <v>1509</v>
      </c>
      <c r="B12988" s="21" t="s">
        <v>1878</v>
      </c>
      <c r="C12988" s="32" t="s">
        <v>13766</v>
      </c>
      <c r="D12988" s="33" t="s">
        <v>21</v>
      </c>
      <c r="E12988" s="243">
        <v>4733.2196999999996</v>
      </c>
      <c r="F12988" s="168">
        <f t="shared" si="228"/>
        <v>4733.2196999999996</v>
      </c>
    </row>
    <row r="12989" spans="1:6" s="45" customFormat="1" ht="14.25">
      <c r="A12989" s="31" t="s">
        <v>1510</v>
      </c>
      <c r="B12989" s="21" t="s">
        <v>1878</v>
      </c>
      <c r="C12989" s="32" t="s">
        <v>13767</v>
      </c>
      <c r="D12989" s="33" t="s">
        <v>21</v>
      </c>
      <c r="E12989" s="243">
        <v>6243.4296999999997</v>
      </c>
      <c r="F12989" s="168">
        <f t="shared" si="228"/>
        <v>6243.4296999999997</v>
      </c>
    </row>
    <row r="12990" spans="1:6" s="45" customFormat="1" ht="14.25">
      <c r="A12990" s="31" t="s">
        <v>1511</v>
      </c>
      <c r="B12990" s="21" t="s">
        <v>1878</v>
      </c>
      <c r="C12990" s="32" t="s">
        <v>13768</v>
      </c>
      <c r="D12990" s="33" t="s">
        <v>21</v>
      </c>
      <c r="E12990" s="243">
        <v>7885.7717000000002</v>
      </c>
      <c r="F12990" s="168">
        <f t="shared" si="228"/>
        <v>7885.7717000000002</v>
      </c>
    </row>
    <row r="12991" spans="1:6" s="45" customFormat="1" ht="14.25">
      <c r="A12991" s="31" t="s">
        <v>1512</v>
      </c>
      <c r="B12991" s="21" t="s">
        <v>1878</v>
      </c>
      <c r="C12991" s="32" t="s">
        <v>13769</v>
      </c>
      <c r="D12991" s="33" t="s">
        <v>21</v>
      </c>
      <c r="E12991" s="243">
        <v>7885.7717000000002</v>
      </c>
      <c r="F12991" s="168">
        <f t="shared" si="228"/>
        <v>7885.7717000000002</v>
      </c>
    </row>
    <row r="12992" spans="1:6" s="45" customFormat="1" ht="14.25">
      <c r="A12992" s="31" t="s">
        <v>1513</v>
      </c>
      <c r="B12992" s="21" t="s">
        <v>1878</v>
      </c>
      <c r="C12992" s="32" t="s">
        <v>13770</v>
      </c>
      <c r="D12992" s="33" t="s">
        <v>21</v>
      </c>
      <c r="E12992" s="243">
        <v>9199.2886999999992</v>
      </c>
      <c r="F12992" s="168">
        <f t="shared" si="228"/>
        <v>9199.2886999999992</v>
      </c>
    </row>
    <row r="12993" spans="1:6" s="45" customFormat="1" ht="14.25">
      <c r="A12993" s="31" t="s">
        <v>1514</v>
      </c>
      <c r="B12993" s="21" t="s">
        <v>1878</v>
      </c>
      <c r="C12993" s="32" t="s">
        <v>13771</v>
      </c>
      <c r="D12993" s="33" t="s">
        <v>21</v>
      </c>
      <c r="E12993" s="243">
        <v>10347.3228</v>
      </c>
      <c r="F12993" s="168">
        <f t="shared" si="228"/>
        <v>10347.3228</v>
      </c>
    </row>
    <row r="12994" spans="1:6" s="45" customFormat="1" ht="14.25">
      <c r="A12994" s="31" t="s">
        <v>1515</v>
      </c>
      <c r="B12994" s="21" t="s">
        <v>1878</v>
      </c>
      <c r="C12994" s="32" t="s">
        <v>13772</v>
      </c>
      <c r="D12994" s="33" t="s">
        <v>21</v>
      </c>
      <c r="E12994" s="243">
        <v>10537.775799999999</v>
      </c>
      <c r="F12994" s="168">
        <f t="shared" si="228"/>
        <v>10537.775799999999</v>
      </c>
    </row>
    <row r="12995" spans="1:6" s="45" customFormat="1" ht="14.25">
      <c r="A12995" s="31" t="s">
        <v>1516</v>
      </c>
      <c r="B12995" s="21" t="s">
        <v>1878</v>
      </c>
      <c r="C12995" s="32" t="s">
        <v>13773</v>
      </c>
      <c r="D12995" s="33" t="s">
        <v>21</v>
      </c>
      <c r="E12995" s="243">
        <v>1499.6003000000001</v>
      </c>
      <c r="F12995" s="168">
        <f t="shared" si="228"/>
        <v>1499.6003000000001</v>
      </c>
    </row>
    <row r="12996" spans="1:6" s="45" customFormat="1" ht="14.25">
      <c r="A12996" s="31" t="s">
        <v>1517</v>
      </c>
      <c r="B12996" s="21" t="s">
        <v>1878</v>
      </c>
      <c r="C12996" s="32" t="s">
        <v>13774</v>
      </c>
      <c r="D12996" s="33" t="s">
        <v>21</v>
      </c>
      <c r="E12996" s="243">
        <v>1715.5997</v>
      </c>
      <c r="F12996" s="168">
        <f t="shared" si="228"/>
        <v>1715.5997</v>
      </c>
    </row>
    <row r="12997" spans="1:6" s="45" customFormat="1" ht="14.25">
      <c r="A12997" s="31" t="s">
        <v>1518</v>
      </c>
      <c r="B12997" s="21" t="s">
        <v>1878</v>
      </c>
      <c r="C12997" s="32" t="s">
        <v>13775</v>
      </c>
      <c r="D12997" s="33" t="s">
        <v>21</v>
      </c>
      <c r="E12997" s="243">
        <v>2239.7377999999999</v>
      </c>
      <c r="F12997" s="168">
        <f t="shared" si="228"/>
        <v>2239.7377999999999</v>
      </c>
    </row>
    <row r="12998" spans="1:6" s="45" customFormat="1" ht="14.25">
      <c r="A12998" s="31" t="s">
        <v>1519</v>
      </c>
      <c r="B12998" s="21" t="s">
        <v>1878</v>
      </c>
      <c r="C12998" s="32" t="s">
        <v>13776</v>
      </c>
      <c r="D12998" s="33" t="s">
        <v>21</v>
      </c>
      <c r="E12998" s="243">
        <v>2906.4542999999999</v>
      </c>
      <c r="F12998" s="168">
        <f t="shared" si="228"/>
        <v>2906.4542999999999</v>
      </c>
    </row>
    <row r="12999" spans="1:6" s="45" customFormat="1" ht="14.25">
      <c r="A12999" s="31" t="s">
        <v>1520</v>
      </c>
      <c r="B12999" s="21" t="s">
        <v>1878</v>
      </c>
      <c r="C12999" s="32" t="s">
        <v>13777</v>
      </c>
      <c r="D12999" s="33" t="s">
        <v>21</v>
      </c>
      <c r="E12999" s="243">
        <v>3082.4346999999998</v>
      </c>
      <c r="F12999" s="168">
        <f t="shared" si="228"/>
        <v>3082.4346999999998</v>
      </c>
    </row>
    <row r="13000" spans="1:6" s="45" customFormat="1" ht="14.25">
      <c r="A13000" s="31" t="s">
        <v>1521</v>
      </c>
      <c r="B13000" s="21" t="s">
        <v>1878</v>
      </c>
      <c r="C13000" s="32" t="s">
        <v>13778</v>
      </c>
      <c r="D13000" s="33" t="s">
        <v>21</v>
      </c>
      <c r="E13000" s="243">
        <v>4063.8249000000001</v>
      </c>
      <c r="F13000" s="168">
        <f t="shared" si="228"/>
        <v>4063.8249000000001</v>
      </c>
    </row>
    <row r="13001" spans="1:6" s="45" customFormat="1" ht="14.25">
      <c r="A13001" s="31" t="s">
        <v>1522</v>
      </c>
      <c r="B13001" s="21" t="s">
        <v>1878</v>
      </c>
      <c r="C13001" s="32" t="s">
        <v>13779</v>
      </c>
      <c r="D13001" s="33" t="s">
        <v>21</v>
      </c>
      <c r="E13001" s="243">
        <v>5130.3985000000002</v>
      </c>
      <c r="F13001" s="168">
        <f t="shared" si="228"/>
        <v>5130.3985000000002</v>
      </c>
    </row>
    <row r="13002" spans="1:6" s="45" customFormat="1" ht="14.25">
      <c r="A13002" s="31" t="s">
        <v>1523</v>
      </c>
      <c r="B13002" s="21" t="s">
        <v>1878</v>
      </c>
      <c r="C13002" s="32" t="s">
        <v>13780</v>
      </c>
      <c r="D13002" s="33" t="s">
        <v>21</v>
      </c>
      <c r="E13002" s="243">
        <v>5130.3985000000002</v>
      </c>
      <c r="F13002" s="168">
        <f t="shared" si="228"/>
        <v>5130.3985000000002</v>
      </c>
    </row>
    <row r="13003" spans="1:6" s="45" customFormat="1" ht="14.25">
      <c r="A13003" s="31" t="s">
        <v>1524</v>
      </c>
      <c r="B13003" s="21" t="s">
        <v>1878</v>
      </c>
      <c r="C13003" s="32" t="s">
        <v>13781</v>
      </c>
      <c r="D13003" s="33" t="s">
        <v>21</v>
      </c>
      <c r="E13003" s="243">
        <v>5997.5227000000004</v>
      </c>
      <c r="F13003" s="168">
        <f t="shared" si="228"/>
        <v>5997.5227000000004</v>
      </c>
    </row>
    <row r="13004" spans="1:6" s="45" customFormat="1" ht="14.25">
      <c r="A13004" s="31" t="s">
        <v>1525</v>
      </c>
      <c r="B13004" s="21" t="s">
        <v>1878</v>
      </c>
      <c r="C13004" s="32" t="s">
        <v>13782</v>
      </c>
      <c r="D13004" s="33" t="s">
        <v>21</v>
      </c>
      <c r="E13004" s="243">
        <v>6848.0703000000003</v>
      </c>
      <c r="F13004" s="168">
        <f t="shared" ref="F13004:F13006" si="229">E13004*$F$11535</f>
        <v>6848.0703000000003</v>
      </c>
    </row>
    <row r="13005" spans="1:6" s="45" customFormat="1" ht="14.25">
      <c r="A13005" s="31" t="s">
        <v>1526</v>
      </c>
      <c r="B13005" s="21" t="s">
        <v>1878</v>
      </c>
      <c r="C13005" s="32" t="s">
        <v>13783</v>
      </c>
      <c r="D13005" s="33" t="s">
        <v>21</v>
      </c>
      <c r="E13005" s="243">
        <v>6877.0793999999996</v>
      </c>
      <c r="F13005" s="168">
        <f t="shared" si="229"/>
        <v>6877.0793999999996</v>
      </c>
    </row>
    <row r="13006" spans="1:6" s="45" customFormat="1" ht="14.25">
      <c r="A13006" s="31" t="s">
        <v>1527</v>
      </c>
      <c r="B13006" s="21" t="s">
        <v>1878</v>
      </c>
      <c r="C13006" s="32" t="s">
        <v>13784</v>
      </c>
      <c r="D13006" s="33" t="s">
        <v>20</v>
      </c>
      <c r="E13006" s="243">
        <v>1019.3963</v>
      </c>
      <c r="F13006" s="168">
        <f t="shared" si="229"/>
        <v>1019.3963</v>
      </c>
    </row>
    <row r="13007" spans="1:6" s="45" customFormat="1" ht="14.25">
      <c r="A13007" s="31" t="s">
        <v>1528</v>
      </c>
      <c r="B13007" s="21" t="s">
        <v>1878</v>
      </c>
      <c r="C13007" s="32" t="s">
        <v>13785</v>
      </c>
      <c r="D13007" s="33" t="s">
        <v>45</v>
      </c>
      <c r="E13007" s="243">
        <v>466.76569999999998</v>
      </c>
      <c r="F13007" s="168"/>
    </row>
    <row r="13008" spans="1:6" s="45" customFormat="1" ht="14.25">
      <c r="A13008" s="31" t="s">
        <v>1529</v>
      </c>
      <c r="B13008" s="21" t="s">
        <v>1878</v>
      </c>
      <c r="C13008" s="32" t="s">
        <v>13786</v>
      </c>
      <c r="D13008" s="33" t="s">
        <v>21</v>
      </c>
      <c r="E13008" s="243">
        <v>196.96360000000001</v>
      </c>
      <c r="F13008" s="168">
        <f t="shared" ref="F13008:F13047" si="230">E13008*$F$11535</f>
        <v>196.96360000000001</v>
      </c>
    </row>
    <row r="13009" spans="1:6" s="45" customFormat="1" ht="14.25">
      <c r="A13009" s="31" t="s">
        <v>1530</v>
      </c>
      <c r="B13009" s="21" t="s">
        <v>1878</v>
      </c>
      <c r="C13009" s="32" t="s">
        <v>13787</v>
      </c>
      <c r="D13009" s="33" t="s">
        <v>24</v>
      </c>
      <c r="E13009" s="243" t="s">
        <v>143</v>
      </c>
      <c r="F13009" s="168" t="e">
        <f t="shared" si="230"/>
        <v>#VALUE!</v>
      </c>
    </row>
    <row r="13010" spans="1:6" s="45" customFormat="1" ht="14.25">
      <c r="A13010" s="31" t="s">
        <v>1531</v>
      </c>
      <c r="B13010" s="21" t="s">
        <v>1878</v>
      </c>
      <c r="C13010" s="32" t="s">
        <v>13788</v>
      </c>
      <c r="D13010" s="33" t="s">
        <v>45</v>
      </c>
      <c r="E13010" s="243">
        <v>374.51679999999999</v>
      </c>
      <c r="F13010" s="168">
        <f t="shared" si="230"/>
        <v>374.51679999999999</v>
      </c>
    </row>
    <row r="13011" spans="1:6" s="45" customFormat="1" ht="14.25">
      <c r="A13011" s="31" t="s">
        <v>1532</v>
      </c>
      <c r="B13011" s="21" t="s">
        <v>1878</v>
      </c>
      <c r="C13011" s="32" t="s">
        <v>13789</v>
      </c>
      <c r="D13011" s="33" t="s">
        <v>45</v>
      </c>
      <c r="E13011" s="243">
        <v>112.37779999999999</v>
      </c>
      <c r="F13011" s="168">
        <f t="shared" si="230"/>
        <v>112.37779999999999</v>
      </c>
    </row>
    <row r="13012" spans="1:6" s="45" customFormat="1" ht="14.25">
      <c r="A13012" s="31" t="s">
        <v>1533</v>
      </c>
      <c r="B13012" s="21" t="s">
        <v>1878</v>
      </c>
      <c r="C13012" s="32" t="s">
        <v>13790</v>
      </c>
      <c r="D13012" s="33" t="s">
        <v>45</v>
      </c>
      <c r="E13012" s="243">
        <v>145.69999999999999</v>
      </c>
      <c r="F13012" s="168">
        <f t="shared" si="230"/>
        <v>145.69999999999999</v>
      </c>
    </row>
    <row r="13013" spans="1:6" s="45" customFormat="1" ht="14.25">
      <c r="A13013" s="31" t="s">
        <v>1534</v>
      </c>
      <c r="B13013" s="21" t="s">
        <v>1878</v>
      </c>
      <c r="C13013" s="32" t="s">
        <v>13791</v>
      </c>
      <c r="D13013" s="33" t="s">
        <v>45</v>
      </c>
      <c r="E13013" s="243">
        <v>571.74980000000005</v>
      </c>
      <c r="F13013" s="168">
        <f t="shared" si="230"/>
        <v>571.74980000000005</v>
      </c>
    </row>
    <row r="13014" spans="1:6" s="45" customFormat="1" ht="14.25">
      <c r="A13014" s="31" t="s">
        <v>1535</v>
      </c>
      <c r="B13014" s="21" t="s">
        <v>1878</v>
      </c>
      <c r="C13014" s="32" t="s">
        <v>13792</v>
      </c>
      <c r="D13014" s="33" t="s">
        <v>21</v>
      </c>
      <c r="E13014" s="243">
        <v>8.4367999999999999</v>
      </c>
      <c r="F13014" s="168">
        <f t="shared" si="230"/>
        <v>8.4367999999999999</v>
      </c>
    </row>
    <row r="13015" spans="1:6" s="45" customFormat="1" ht="14.25">
      <c r="A13015" s="31" t="s">
        <v>1536</v>
      </c>
      <c r="B13015" s="21" t="s">
        <v>1878</v>
      </c>
      <c r="C13015" s="32" t="s">
        <v>13793</v>
      </c>
      <c r="D13015" s="33" t="s">
        <v>45</v>
      </c>
      <c r="E13015" s="243">
        <v>148.90649999999999</v>
      </c>
      <c r="F13015" s="168">
        <f t="shared" si="230"/>
        <v>148.90649999999999</v>
      </c>
    </row>
    <row r="13016" spans="1:6" s="45" customFormat="1" ht="14.25">
      <c r="A13016" s="31" t="s">
        <v>1537</v>
      </c>
      <c r="B13016" s="21" t="s">
        <v>1878</v>
      </c>
      <c r="C13016" s="32" t="s">
        <v>13794</v>
      </c>
      <c r="D13016" s="33" t="s">
        <v>45</v>
      </c>
      <c r="E13016" s="243">
        <v>547.54859999999996</v>
      </c>
      <c r="F13016" s="168">
        <f t="shared" si="230"/>
        <v>547.54859999999996</v>
      </c>
    </row>
    <row r="13017" spans="1:6" s="45" customFormat="1" ht="14.25">
      <c r="A13017" s="31" t="s">
        <v>1538</v>
      </c>
      <c r="B13017" s="21" t="s">
        <v>1878</v>
      </c>
      <c r="C13017" s="32" t="s">
        <v>13795</v>
      </c>
      <c r="D13017" s="33" t="s">
        <v>45</v>
      </c>
      <c r="E13017" s="243">
        <v>259.27659999999997</v>
      </c>
      <c r="F13017" s="168">
        <f t="shared" si="230"/>
        <v>259.27659999999997</v>
      </c>
    </row>
    <row r="13018" spans="1:6" s="45" customFormat="1" ht="14.25">
      <c r="A13018" s="31" t="s">
        <v>1539</v>
      </c>
      <c r="B13018" s="21" t="s">
        <v>1878</v>
      </c>
      <c r="C13018" s="32" t="s">
        <v>13796</v>
      </c>
      <c r="D13018" s="33" t="s">
        <v>45</v>
      </c>
      <c r="E13018" s="243">
        <v>133.81129999999999</v>
      </c>
      <c r="F13018" s="168">
        <f t="shared" si="230"/>
        <v>133.81129999999999</v>
      </c>
    </row>
    <row r="13019" spans="1:6" s="45" customFormat="1" ht="14.25">
      <c r="A13019" s="31" t="s">
        <v>1540</v>
      </c>
      <c r="B13019" s="21" t="s">
        <v>1878</v>
      </c>
      <c r="C13019" s="32" t="s">
        <v>13797</v>
      </c>
      <c r="D13019" s="33" t="s">
        <v>45</v>
      </c>
      <c r="E13019" s="243">
        <v>427.56849999999997</v>
      </c>
      <c r="F13019" s="168">
        <f t="shared" si="230"/>
        <v>427.56849999999997</v>
      </c>
    </row>
    <row r="13020" spans="1:6" s="45" customFormat="1" ht="14.25">
      <c r="A13020" s="31" t="s">
        <v>1541</v>
      </c>
      <c r="B13020" s="21" t="s">
        <v>1878</v>
      </c>
      <c r="C13020" s="32" t="s">
        <v>13798</v>
      </c>
      <c r="D13020" s="33" t="s">
        <v>21</v>
      </c>
      <c r="E13020" s="243">
        <v>23.8</v>
      </c>
      <c r="F13020" s="168">
        <f t="shared" si="230"/>
        <v>23.8</v>
      </c>
    </row>
    <row r="13021" spans="1:6" s="45" customFormat="1" ht="14.25">
      <c r="A13021" s="31" t="s">
        <v>1542</v>
      </c>
      <c r="B13021" s="21" t="s">
        <v>1878</v>
      </c>
      <c r="C13021" s="32" t="s">
        <v>13799</v>
      </c>
      <c r="D13021" s="33" t="s">
        <v>21</v>
      </c>
      <c r="E13021" s="243">
        <v>15.4</v>
      </c>
      <c r="F13021" s="168">
        <f t="shared" si="230"/>
        <v>15.4</v>
      </c>
    </row>
    <row r="13022" spans="1:6" s="45" customFormat="1" ht="14.25">
      <c r="A13022" s="31" t="s">
        <v>1543</v>
      </c>
      <c r="B13022" s="21" t="s">
        <v>1878</v>
      </c>
      <c r="C13022" s="32" t="s">
        <v>13800</v>
      </c>
      <c r="D13022" s="33" t="s">
        <v>21</v>
      </c>
      <c r="E13022" s="243">
        <v>26</v>
      </c>
      <c r="F13022" s="168">
        <f t="shared" si="230"/>
        <v>26</v>
      </c>
    </row>
    <row r="13023" spans="1:6" s="45" customFormat="1" ht="14.25">
      <c r="A13023" s="31" t="s">
        <v>1544</v>
      </c>
      <c r="B13023" s="21" t="s">
        <v>1878</v>
      </c>
      <c r="C13023" s="32" t="s">
        <v>13801</v>
      </c>
      <c r="D13023" s="33" t="s">
        <v>23</v>
      </c>
      <c r="E13023" s="243">
        <v>56.969900000000003</v>
      </c>
      <c r="F13023" s="168">
        <f t="shared" si="230"/>
        <v>56.969900000000003</v>
      </c>
    </row>
    <row r="13024" spans="1:6" s="45" customFormat="1" ht="14.25">
      <c r="A13024" s="31" t="s">
        <v>1545</v>
      </c>
      <c r="B13024" s="21" t="s">
        <v>1878</v>
      </c>
      <c r="C13024" s="32" t="s">
        <v>13802</v>
      </c>
      <c r="D13024" s="33" t="s">
        <v>20</v>
      </c>
      <c r="E13024" s="243">
        <v>13240.1801</v>
      </c>
      <c r="F13024" s="168">
        <f t="shared" si="230"/>
        <v>13240.1801</v>
      </c>
    </row>
    <row r="13025" spans="1:6" s="45" customFormat="1" ht="14.25">
      <c r="A13025" s="31" t="s">
        <v>1546</v>
      </c>
      <c r="B13025" s="21" t="s">
        <v>1878</v>
      </c>
      <c r="C13025" s="32" t="s">
        <v>13803</v>
      </c>
      <c r="D13025" s="33" t="s">
        <v>20</v>
      </c>
      <c r="E13025" s="243">
        <v>21104.713800000001</v>
      </c>
      <c r="F13025" s="168">
        <f t="shared" si="230"/>
        <v>21104.713800000001</v>
      </c>
    </row>
    <row r="13026" spans="1:6" s="45" customFormat="1" ht="14.25">
      <c r="A13026" s="31" t="s">
        <v>1547</v>
      </c>
      <c r="B13026" s="21" t="s">
        <v>1878</v>
      </c>
      <c r="C13026" s="32" t="s">
        <v>13804</v>
      </c>
      <c r="D13026" s="33" t="s">
        <v>20</v>
      </c>
      <c r="E13026" s="243">
        <v>38914.5985</v>
      </c>
      <c r="F13026" s="168">
        <f t="shared" si="230"/>
        <v>38914.5985</v>
      </c>
    </row>
    <row r="13027" spans="1:6" s="45" customFormat="1" ht="14.25">
      <c r="A13027" s="31" t="s">
        <v>1548</v>
      </c>
      <c r="B13027" s="21" t="s">
        <v>1878</v>
      </c>
      <c r="C13027" s="32" t="s">
        <v>13805</v>
      </c>
      <c r="D13027" s="33" t="s">
        <v>20</v>
      </c>
      <c r="E13027" s="243">
        <v>75389.024699999994</v>
      </c>
      <c r="F13027" s="168">
        <f t="shared" si="230"/>
        <v>75389.024699999994</v>
      </c>
    </row>
    <row r="13028" spans="1:6" s="45" customFormat="1" ht="14.25">
      <c r="A13028" s="31" t="s">
        <v>1549</v>
      </c>
      <c r="B13028" s="21" t="s">
        <v>1878</v>
      </c>
      <c r="C13028" s="32" t="s">
        <v>13806</v>
      </c>
      <c r="D13028" s="33" t="s">
        <v>20</v>
      </c>
      <c r="E13028" s="243">
        <v>22653.694800000001</v>
      </c>
      <c r="F13028" s="168">
        <f t="shared" si="230"/>
        <v>22653.694800000001</v>
      </c>
    </row>
    <row r="13029" spans="1:6" s="45" customFormat="1" ht="14.25">
      <c r="A13029" s="31" t="s">
        <v>1550</v>
      </c>
      <c r="B13029" s="21" t="s">
        <v>1878</v>
      </c>
      <c r="C13029" s="32" t="s">
        <v>13807</v>
      </c>
      <c r="D13029" s="33" t="s">
        <v>20</v>
      </c>
      <c r="E13029" s="243">
        <v>35574.086600000002</v>
      </c>
      <c r="F13029" s="168">
        <f t="shared" si="230"/>
        <v>35574.086600000002</v>
      </c>
    </row>
    <row r="13030" spans="1:6" s="45" customFormat="1" ht="14.25">
      <c r="A13030" s="31" t="s">
        <v>1551</v>
      </c>
      <c r="B13030" s="21" t="s">
        <v>1878</v>
      </c>
      <c r="C13030" s="32" t="s">
        <v>13808</v>
      </c>
      <c r="D13030" s="33" t="s">
        <v>20</v>
      </c>
      <c r="E13030" s="243">
        <v>66306.5285</v>
      </c>
      <c r="F13030" s="168">
        <f t="shared" si="230"/>
        <v>66306.5285</v>
      </c>
    </row>
    <row r="13031" spans="1:6" s="45" customFormat="1" ht="14.25">
      <c r="A13031" s="31" t="s">
        <v>1552</v>
      </c>
      <c r="B13031" s="21" t="s">
        <v>1878</v>
      </c>
      <c r="C13031" s="32" t="s">
        <v>13809</v>
      </c>
      <c r="D13031" s="33" t="s">
        <v>20</v>
      </c>
      <c r="E13031" s="243">
        <v>128477.8147</v>
      </c>
      <c r="F13031" s="168">
        <f t="shared" si="230"/>
        <v>128477.8147</v>
      </c>
    </row>
    <row r="13032" spans="1:6" s="45" customFormat="1" ht="14.25">
      <c r="A13032" s="31" t="s">
        <v>1553</v>
      </c>
      <c r="B13032" s="21" t="s">
        <v>1878</v>
      </c>
      <c r="C13032" s="32" t="s">
        <v>13810</v>
      </c>
      <c r="D13032" s="33" t="s">
        <v>21</v>
      </c>
      <c r="E13032" s="243">
        <v>206.16749999999999</v>
      </c>
      <c r="F13032" s="168">
        <f t="shared" si="230"/>
        <v>206.16749999999999</v>
      </c>
    </row>
    <row r="13033" spans="1:6" s="45" customFormat="1" ht="14.25">
      <c r="A13033" s="31" t="s">
        <v>1554</v>
      </c>
      <c r="B13033" s="21" t="s">
        <v>1878</v>
      </c>
      <c r="C13033" s="32" t="s">
        <v>13811</v>
      </c>
      <c r="D13033" s="33" t="s">
        <v>20</v>
      </c>
      <c r="E13033" s="243">
        <v>0.2006</v>
      </c>
      <c r="F13033" s="168">
        <f t="shared" si="230"/>
        <v>0.2006</v>
      </c>
    </row>
    <row r="13034" spans="1:6" s="45" customFormat="1" ht="14.25">
      <c r="A13034" s="31" t="s">
        <v>1555</v>
      </c>
      <c r="B13034" s="21" t="s">
        <v>1878</v>
      </c>
      <c r="C13034" s="32" t="s">
        <v>13812</v>
      </c>
      <c r="D13034" s="33" t="s">
        <v>21</v>
      </c>
      <c r="E13034" s="243">
        <v>24.379200000000001</v>
      </c>
      <c r="F13034" s="168">
        <f t="shared" si="230"/>
        <v>24.379200000000001</v>
      </c>
    </row>
    <row r="13035" spans="1:6" s="45" customFormat="1" ht="14.25">
      <c r="A13035" s="31" t="s">
        <v>1556</v>
      </c>
      <c r="B13035" s="21" t="s">
        <v>1878</v>
      </c>
      <c r="C13035" s="32" t="s">
        <v>13813</v>
      </c>
      <c r="D13035" s="33" t="s">
        <v>20</v>
      </c>
      <c r="E13035" s="243">
        <v>1.2074</v>
      </c>
      <c r="F13035" s="168">
        <f t="shared" si="230"/>
        <v>1.2074</v>
      </c>
    </row>
    <row r="13036" spans="1:6" s="45" customFormat="1" ht="14.25">
      <c r="A13036" s="31" t="s">
        <v>1557</v>
      </c>
      <c r="B13036" s="21" t="s">
        <v>1878</v>
      </c>
      <c r="C13036" s="32" t="s">
        <v>13814</v>
      </c>
      <c r="D13036" s="33" t="s">
        <v>20</v>
      </c>
      <c r="E13036" s="243">
        <v>2.2787000000000002</v>
      </c>
      <c r="F13036" s="168">
        <f t="shared" si="230"/>
        <v>2.2787000000000002</v>
      </c>
    </row>
    <row r="13037" spans="1:6" s="45" customFormat="1" ht="14.25">
      <c r="A13037" s="31" t="s">
        <v>1558</v>
      </c>
      <c r="B13037" s="21" t="s">
        <v>1878</v>
      </c>
      <c r="C13037" s="32" t="s">
        <v>13815</v>
      </c>
      <c r="D13037" s="33" t="s">
        <v>21</v>
      </c>
      <c r="E13037" s="243">
        <v>325.74489999999997</v>
      </c>
      <c r="F13037" s="168">
        <f t="shared" si="230"/>
        <v>325.74489999999997</v>
      </c>
    </row>
    <row r="13038" spans="1:6" s="45" customFormat="1" ht="14.25">
      <c r="A13038" s="31" t="s">
        <v>1559</v>
      </c>
      <c r="B13038" s="21" t="s">
        <v>1878</v>
      </c>
      <c r="C13038" s="32" t="s">
        <v>13816</v>
      </c>
      <c r="D13038" s="33" t="s">
        <v>21</v>
      </c>
      <c r="E13038" s="243">
        <v>91.473200000000006</v>
      </c>
      <c r="F13038" s="168">
        <f t="shared" si="230"/>
        <v>91.473200000000006</v>
      </c>
    </row>
    <row r="13039" spans="1:6" s="45" customFormat="1" ht="14.25">
      <c r="A13039" s="31" t="s">
        <v>1560</v>
      </c>
      <c r="B13039" s="21" t="s">
        <v>1878</v>
      </c>
      <c r="C13039" s="32" t="s">
        <v>13817</v>
      </c>
      <c r="D13039" s="33" t="s">
        <v>21</v>
      </c>
      <c r="E13039" s="243">
        <v>211.39359999999999</v>
      </c>
      <c r="F13039" s="168">
        <f t="shared" si="230"/>
        <v>211.39359999999999</v>
      </c>
    </row>
    <row r="13040" spans="1:6" s="45" customFormat="1" ht="14.25">
      <c r="A13040" s="31" t="s">
        <v>1561</v>
      </c>
      <c r="B13040" s="21" t="s">
        <v>1878</v>
      </c>
      <c r="C13040" s="32" t="s">
        <v>13818</v>
      </c>
      <c r="D13040" s="33" t="s">
        <v>20</v>
      </c>
      <c r="E13040" s="243">
        <v>3958.6822000000002</v>
      </c>
      <c r="F13040" s="168">
        <f t="shared" si="230"/>
        <v>3958.6822000000002</v>
      </c>
    </row>
    <row r="13041" spans="1:6" s="45" customFormat="1" ht="14.25">
      <c r="A13041" s="31" t="s">
        <v>1562</v>
      </c>
      <c r="B13041" s="21" t="s">
        <v>1878</v>
      </c>
      <c r="C13041" s="32" t="s">
        <v>13819</v>
      </c>
      <c r="D13041" s="33" t="s">
        <v>20</v>
      </c>
      <c r="E13041" s="243">
        <v>4615.0888000000004</v>
      </c>
      <c r="F13041" s="168">
        <f t="shared" si="230"/>
        <v>4615.0888000000004</v>
      </c>
    </row>
    <row r="13042" spans="1:6" s="45" customFormat="1" ht="14.25">
      <c r="A13042" s="31" t="s">
        <v>1563</v>
      </c>
      <c r="B13042" s="21" t="s">
        <v>1878</v>
      </c>
      <c r="C13042" s="32" t="s">
        <v>13820</v>
      </c>
      <c r="D13042" s="33" t="s">
        <v>20</v>
      </c>
      <c r="E13042" s="243">
        <v>7088.4867999999997</v>
      </c>
      <c r="F13042" s="168">
        <f t="shared" si="230"/>
        <v>7088.4867999999997</v>
      </c>
    </row>
    <row r="13043" spans="1:6" s="45" customFormat="1" ht="14.25">
      <c r="A13043" s="31" t="s">
        <v>1564</v>
      </c>
      <c r="B13043" s="21" t="s">
        <v>1878</v>
      </c>
      <c r="C13043" s="32" t="s">
        <v>13821</v>
      </c>
      <c r="D13043" s="33" t="s">
        <v>20</v>
      </c>
      <c r="E13043" s="243">
        <v>8720.6537000000008</v>
      </c>
      <c r="F13043" s="168">
        <f t="shared" si="230"/>
        <v>8720.6537000000008</v>
      </c>
    </row>
    <row r="13044" spans="1:6" s="45" customFormat="1" ht="14.25">
      <c r="A13044" s="31" t="s">
        <v>1565</v>
      </c>
      <c r="B13044" s="21" t="s">
        <v>1878</v>
      </c>
      <c r="C13044" s="32" t="s">
        <v>13822</v>
      </c>
      <c r="D13044" s="33" t="s">
        <v>20</v>
      </c>
      <c r="E13044" s="243">
        <v>10959.349700000001</v>
      </c>
      <c r="F13044" s="168">
        <f t="shared" si="230"/>
        <v>10959.349700000001</v>
      </c>
    </row>
    <row r="13045" spans="1:6" s="45" customFormat="1" ht="14.25">
      <c r="A13045" s="31" t="s">
        <v>1566</v>
      </c>
      <c r="B13045" s="21" t="s">
        <v>1878</v>
      </c>
      <c r="C13045" s="32" t="s">
        <v>13823</v>
      </c>
      <c r="D13045" s="33" t="s">
        <v>20</v>
      </c>
      <c r="E13045" s="243">
        <v>52.570099999999996</v>
      </c>
      <c r="F13045" s="168">
        <f t="shared" si="230"/>
        <v>52.570099999999996</v>
      </c>
    </row>
    <row r="13046" spans="1:6" s="45" customFormat="1" ht="14.25">
      <c r="A13046" s="31" t="s">
        <v>1567</v>
      </c>
      <c r="B13046" s="21" t="s">
        <v>1878</v>
      </c>
      <c r="C13046" s="32" t="s">
        <v>13824</v>
      </c>
      <c r="D13046" s="33" t="s">
        <v>20</v>
      </c>
      <c r="E13046" s="243">
        <v>566.81730000000005</v>
      </c>
      <c r="F13046" s="168">
        <f t="shared" si="230"/>
        <v>566.81730000000005</v>
      </c>
    </row>
    <row r="13047" spans="1:6" s="45" customFormat="1" ht="14.25">
      <c r="A13047" s="31" t="s">
        <v>1568</v>
      </c>
      <c r="B13047" s="21" t="s">
        <v>1878</v>
      </c>
      <c r="C13047" s="32" t="s">
        <v>13825</v>
      </c>
      <c r="D13047" s="33" t="s">
        <v>20</v>
      </c>
      <c r="E13047" s="243">
        <v>134.75049999999999</v>
      </c>
      <c r="F13047" s="168">
        <f t="shared" si="230"/>
        <v>134.75049999999999</v>
      </c>
    </row>
    <row r="13048" spans="1:6" s="45" customFormat="1" ht="14.25">
      <c r="A13048" s="31" t="s">
        <v>1569</v>
      </c>
      <c r="B13048" s="21" t="s">
        <v>1878</v>
      </c>
      <c r="C13048" s="32" t="s">
        <v>13826</v>
      </c>
      <c r="D13048" s="33" t="s">
        <v>21</v>
      </c>
      <c r="E13048" s="243">
        <v>410.74689999999998</v>
      </c>
      <c r="F13048" s="168"/>
    </row>
    <row r="13049" spans="1:6" s="45" customFormat="1" ht="14.25">
      <c r="A13049" s="31" t="s">
        <v>1570</v>
      </c>
      <c r="B13049" s="21" t="s">
        <v>1878</v>
      </c>
      <c r="C13049" s="32" t="s">
        <v>13827</v>
      </c>
      <c r="D13049" s="33" t="s">
        <v>20</v>
      </c>
      <c r="E13049" s="243">
        <v>81.159899999999993</v>
      </c>
      <c r="F13049" s="168"/>
    </row>
    <row r="13050" spans="1:6" s="45" customFormat="1" ht="14.25">
      <c r="A13050" s="31" t="s">
        <v>1571</v>
      </c>
      <c r="B13050" s="21" t="s">
        <v>1878</v>
      </c>
      <c r="C13050" s="32" t="s">
        <v>10794</v>
      </c>
      <c r="D13050" s="33" t="s">
        <v>44</v>
      </c>
      <c r="E13050" s="243" t="s">
        <v>143</v>
      </c>
      <c r="F13050" s="168"/>
    </row>
    <row r="13051" spans="1:6" s="45" customFormat="1" ht="14.25">
      <c r="A13051" s="31" t="s">
        <v>1572</v>
      </c>
      <c r="B13051" s="21" t="s">
        <v>1878</v>
      </c>
      <c r="C13051" s="32" t="s">
        <v>10793</v>
      </c>
      <c r="D13051" s="33" t="s">
        <v>44</v>
      </c>
      <c r="E13051" s="243" t="s">
        <v>143</v>
      </c>
      <c r="F13051" s="168"/>
    </row>
    <row r="13052" spans="1:6" s="45" customFormat="1" ht="14.25">
      <c r="A13052" s="31" t="s">
        <v>1573</v>
      </c>
      <c r="B13052" s="21" t="s">
        <v>1878</v>
      </c>
      <c r="C13052" s="32" t="s">
        <v>7339</v>
      </c>
      <c r="D13052" s="33" t="s">
        <v>44</v>
      </c>
      <c r="E13052" s="243" t="s">
        <v>143</v>
      </c>
      <c r="F13052" s="168"/>
    </row>
    <row r="13053" spans="1:6" s="45" customFormat="1" ht="14.25">
      <c r="A13053" s="31" t="s">
        <v>1574</v>
      </c>
      <c r="B13053" s="21" t="s">
        <v>1878</v>
      </c>
      <c r="C13053" s="32" t="s">
        <v>13828</v>
      </c>
      <c r="D13053" s="33" t="s">
        <v>44</v>
      </c>
      <c r="E13053" s="243" t="s">
        <v>143</v>
      </c>
      <c r="F13053" s="168"/>
    </row>
    <row r="13054" spans="1:6" s="45" customFormat="1" ht="14.25">
      <c r="A13054" s="31" t="s">
        <v>1575</v>
      </c>
      <c r="B13054" s="21" t="s">
        <v>1878</v>
      </c>
      <c r="C13054" s="32" t="s">
        <v>13829</v>
      </c>
      <c r="D13054" s="33" t="s">
        <v>44</v>
      </c>
      <c r="E13054" s="243" t="s">
        <v>143</v>
      </c>
      <c r="F13054" s="168"/>
    </row>
    <row r="13055" spans="1:6" s="45" customFormat="1" ht="14.25">
      <c r="A13055" s="31" t="s">
        <v>1576</v>
      </c>
      <c r="B13055" s="21" t="s">
        <v>1878</v>
      </c>
      <c r="C13055" s="32" t="s">
        <v>13830</v>
      </c>
      <c r="D13055" s="33" t="s">
        <v>44</v>
      </c>
      <c r="E13055" s="243" t="s">
        <v>143</v>
      </c>
      <c r="F13055" s="168"/>
    </row>
    <row r="13056" spans="1:6" s="45" customFormat="1" ht="14.25">
      <c r="A13056" s="31" t="s">
        <v>1577</v>
      </c>
      <c r="B13056" s="21" t="s">
        <v>1878</v>
      </c>
      <c r="C13056" s="32" t="s">
        <v>13831</v>
      </c>
      <c r="D13056" s="33" t="s">
        <v>44</v>
      </c>
      <c r="E13056" s="243" t="s">
        <v>143</v>
      </c>
      <c r="F13056" s="168"/>
    </row>
    <row r="13057" spans="1:6" s="45" customFormat="1" ht="14.25">
      <c r="A13057" s="31" t="s">
        <v>1578</v>
      </c>
      <c r="B13057" s="21" t="s">
        <v>1878</v>
      </c>
      <c r="C13057" s="32" t="s">
        <v>13832</v>
      </c>
      <c r="D13057" s="33" t="s">
        <v>44</v>
      </c>
      <c r="E13057" s="243" t="s">
        <v>143</v>
      </c>
      <c r="F13057" s="168"/>
    </row>
    <row r="13058" spans="1:6" s="45" customFormat="1" ht="14.25">
      <c r="A13058" s="31" t="s">
        <v>1579</v>
      </c>
      <c r="B13058" s="21" t="s">
        <v>1878</v>
      </c>
      <c r="C13058" s="32" t="s">
        <v>13833</v>
      </c>
      <c r="D13058" s="33" t="s">
        <v>44</v>
      </c>
      <c r="E13058" s="243" t="s">
        <v>143</v>
      </c>
      <c r="F13058" s="168"/>
    </row>
    <row r="13059" spans="1:6" s="45" customFormat="1" ht="14.25">
      <c r="A13059" s="31" t="s">
        <v>1580</v>
      </c>
      <c r="B13059" s="21" t="s">
        <v>1878</v>
      </c>
      <c r="C13059" s="32" t="s">
        <v>13834</v>
      </c>
      <c r="D13059" s="33" t="s">
        <v>24</v>
      </c>
      <c r="E13059" s="243" t="s">
        <v>143</v>
      </c>
      <c r="F13059" s="168"/>
    </row>
    <row r="13060" spans="1:6" s="45" customFormat="1" ht="14.25">
      <c r="A13060" s="31" t="s">
        <v>1581</v>
      </c>
      <c r="B13060" s="21" t="s">
        <v>1878</v>
      </c>
      <c r="C13060" s="32" t="s">
        <v>13835</v>
      </c>
      <c r="D13060" s="33" t="s">
        <v>44</v>
      </c>
      <c r="E13060" s="243" t="s">
        <v>143</v>
      </c>
      <c r="F13060" s="168"/>
    </row>
    <row r="13061" spans="1:6" s="45" customFormat="1" ht="14.25">
      <c r="A13061" s="31" t="s">
        <v>1582</v>
      </c>
      <c r="B13061" s="21" t="s">
        <v>1878</v>
      </c>
      <c r="C13061" s="32" t="s">
        <v>13836</v>
      </c>
      <c r="D13061" s="33" t="s">
        <v>44</v>
      </c>
      <c r="E13061" s="243" t="s">
        <v>143</v>
      </c>
      <c r="F13061" s="168"/>
    </row>
    <row r="13062" spans="1:6" s="45" customFormat="1" ht="14.25">
      <c r="A13062" s="31" t="s">
        <v>1583</v>
      </c>
      <c r="B13062" s="21" t="s">
        <v>1878</v>
      </c>
      <c r="C13062" s="32" t="s">
        <v>13837</v>
      </c>
      <c r="D13062" s="33" t="s">
        <v>44</v>
      </c>
      <c r="E13062" s="243" t="s">
        <v>143</v>
      </c>
      <c r="F13062" s="168"/>
    </row>
    <row r="13063" spans="1:6" s="45" customFormat="1" ht="14.25">
      <c r="A13063" s="31" t="s">
        <v>1584</v>
      </c>
      <c r="B13063" s="21" t="s">
        <v>1878</v>
      </c>
      <c r="C13063" s="32" t="s">
        <v>13838</v>
      </c>
      <c r="D13063" s="33" t="s">
        <v>24</v>
      </c>
      <c r="E13063" s="243" t="s">
        <v>143</v>
      </c>
      <c r="F13063" s="168" t="e">
        <f t="shared" ref="F13063:F13075" si="231">E13063*$F$11535</f>
        <v>#VALUE!</v>
      </c>
    </row>
    <row r="13064" spans="1:6" s="45" customFormat="1" ht="14.25">
      <c r="A13064" s="31" t="s">
        <v>1585</v>
      </c>
      <c r="B13064" s="21" t="s">
        <v>1878</v>
      </c>
      <c r="C13064" s="32" t="s">
        <v>13839</v>
      </c>
      <c r="D13064" s="33" t="s">
        <v>20</v>
      </c>
      <c r="E13064" s="243" t="s">
        <v>143</v>
      </c>
      <c r="F13064" s="168" t="e">
        <f t="shared" si="231"/>
        <v>#VALUE!</v>
      </c>
    </row>
    <row r="13065" spans="1:6" s="45" customFormat="1" ht="14.25">
      <c r="A13065" s="31" t="s">
        <v>1586</v>
      </c>
      <c r="B13065" s="21" t="s">
        <v>1878</v>
      </c>
      <c r="C13065" s="32" t="s">
        <v>13840</v>
      </c>
      <c r="D13065" s="33" t="s">
        <v>27</v>
      </c>
      <c r="E13065" s="243">
        <v>62.658200000000001</v>
      </c>
      <c r="F13065" s="168">
        <f t="shared" si="231"/>
        <v>62.658200000000001</v>
      </c>
    </row>
    <row r="13066" spans="1:6" s="45" customFormat="1" ht="14.25">
      <c r="A13066" s="31" t="s">
        <v>1587</v>
      </c>
      <c r="B13066" s="21" t="s">
        <v>1878</v>
      </c>
      <c r="C13066" s="32" t="s">
        <v>13841</v>
      </c>
      <c r="D13066" s="33" t="s">
        <v>27</v>
      </c>
      <c r="E13066" s="243">
        <v>105.6721</v>
      </c>
      <c r="F13066" s="168">
        <f t="shared" si="231"/>
        <v>105.6721</v>
      </c>
    </row>
    <row r="13067" spans="1:6" s="45" customFormat="1" ht="14.25">
      <c r="A13067" s="31" t="s">
        <v>1588</v>
      </c>
      <c r="B13067" s="21" t="s">
        <v>1878</v>
      </c>
      <c r="C13067" s="32" t="s">
        <v>13842</v>
      </c>
      <c r="D13067" s="33" t="s">
        <v>27</v>
      </c>
      <c r="E13067" s="243">
        <v>94.971000000000004</v>
      </c>
      <c r="F13067" s="168">
        <f t="shared" si="231"/>
        <v>94.971000000000004</v>
      </c>
    </row>
    <row r="13068" spans="1:6" s="45" customFormat="1" ht="14.25">
      <c r="A13068" s="31" t="s">
        <v>1589</v>
      </c>
      <c r="B13068" s="21" t="s">
        <v>1878</v>
      </c>
      <c r="C13068" s="32" t="s">
        <v>13843</v>
      </c>
      <c r="D13068" s="33" t="s">
        <v>20</v>
      </c>
      <c r="E13068" s="243">
        <v>173625.28810000001</v>
      </c>
      <c r="F13068" s="168">
        <f t="shared" si="231"/>
        <v>173625.28810000001</v>
      </c>
    </row>
    <row r="13069" spans="1:6" s="45" customFormat="1" ht="14.25">
      <c r="A13069" s="31" t="s">
        <v>1590</v>
      </c>
      <c r="B13069" s="21" t="s">
        <v>1878</v>
      </c>
      <c r="C13069" s="32" t="s">
        <v>13844</v>
      </c>
      <c r="D13069" s="33" t="s">
        <v>20</v>
      </c>
      <c r="E13069" s="243">
        <v>255094.7801</v>
      </c>
      <c r="F13069" s="168">
        <f t="shared" si="231"/>
        <v>255094.7801</v>
      </c>
    </row>
    <row r="13070" spans="1:6" s="45" customFormat="1" ht="14.25">
      <c r="A13070" s="31" t="s">
        <v>1591</v>
      </c>
      <c r="B13070" s="21" t="s">
        <v>1878</v>
      </c>
      <c r="C13070" s="32" t="s">
        <v>13845</v>
      </c>
      <c r="D13070" s="33" t="s">
        <v>20</v>
      </c>
      <c r="E13070" s="243">
        <v>60</v>
      </c>
      <c r="F13070" s="168">
        <f t="shared" si="231"/>
        <v>60</v>
      </c>
    </row>
    <row r="13071" spans="1:6" s="45" customFormat="1" ht="14.25">
      <c r="A13071" s="31" t="s">
        <v>1592</v>
      </c>
      <c r="B13071" s="21" t="s">
        <v>1878</v>
      </c>
      <c r="C13071" s="32" t="s">
        <v>13846</v>
      </c>
      <c r="D13071" s="33" t="s">
        <v>20</v>
      </c>
      <c r="E13071" s="243">
        <v>22.008299999999998</v>
      </c>
      <c r="F13071" s="168">
        <f t="shared" si="231"/>
        <v>22.008299999999998</v>
      </c>
    </row>
    <row r="13072" spans="1:6" s="45" customFormat="1" ht="14.25">
      <c r="A13072" s="31" t="s">
        <v>1593</v>
      </c>
      <c r="B13072" s="21" t="s">
        <v>1878</v>
      </c>
      <c r="C13072" s="32" t="s">
        <v>13847</v>
      </c>
      <c r="D13072" s="33" t="s">
        <v>20</v>
      </c>
      <c r="E13072" s="243">
        <v>280951.26779999997</v>
      </c>
      <c r="F13072" s="168">
        <f t="shared" si="231"/>
        <v>280951.26779999997</v>
      </c>
    </row>
    <row r="13073" spans="1:6" s="45" customFormat="1" ht="14.25">
      <c r="A13073" s="31" t="s">
        <v>1594</v>
      </c>
      <c r="B13073" s="21" t="s">
        <v>1878</v>
      </c>
      <c r="C13073" s="32" t="s">
        <v>13848</v>
      </c>
      <c r="D13073" s="33" t="s">
        <v>20</v>
      </c>
      <c r="E13073" s="243">
        <v>1487.1283000000001</v>
      </c>
      <c r="F13073" s="168">
        <f t="shared" si="231"/>
        <v>1487.1283000000001</v>
      </c>
    </row>
    <row r="13074" spans="1:6" s="45" customFormat="1" ht="14.25">
      <c r="A13074" s="31" t="s">
        <v>1595</v>
      </c>
      <c r="B13074" s="21" t="s">
        <v>1878</v>
      </c>
      <c r="C13074" s="32" t="s">
        <v>13849</v>
      </c>
      <c r="D13074" s="33" t="s">
        <v>21</v>
      </c>
      <c r="E13074" s="243">
        <v>277.76799999999997</v>
      </c>
      <c r="F13074" s="168">
        <f t="shared" si="231"/>
        <v>277.76799999999997</v>
      </c>
    </row>
    <row r="13075" spans="1:6" s="45" customFormat="1" ht="14.25">
      <c r="A13075" s="31" t="s">
        <v>1596</v>
      </c>
      <c r="B13075" s="21" t="s">
        <v>1878</v>
      </c>
      <c r="C13075" s="32" t="s">
        <v>13850</v>
      </c>
      <c r="D13075" s="33" t="s">
        <v>20</v>
      </c>
      <c r="E13075" s="243">
        <v>4163.4639999999999</v>
      </c>
      <c r="F13075" s="168">
        <f t="shared" si="231"/>
        <v>4163.4639999999999</v>
      </c>
    </row>
    <row r="13076" spans="1:6" s="45" customFormat="1" ht="14.25">
      <c r="A13076" s="31" t="s">
        <v>1597</v>
      </c>
      <c r="B13076" s="21" t="s">
        <v>1878</v>
      </c>
      <c r="C13076" s="32" t="s">
        <v>13851</v>
      </c>
      <c r="D13076" s="33" t="s">
        <v>20</v>
      </c>
      <c r="E13076" s="243">
        <v>1452.9023999999999</v>
      </c>
      <c r="F13076" s="168"/>
    </row>
    <row r="13077" spans="1:6" s="45" customFormat="1" ht="14.25">
      <c r="A13077" s="31" t="s">
        <v>1598</v>
      </c>
      <c r="B13077" s="21" t="s">
        <v>1878</v>
      </c>
      <c r="C13077" s="32" t="s">
        <v>13852</v>
      </c>
      <c r="D13077" s="33" t="s">
        <v>23</v>
      </c>
      <c r="E13077" s="243">
        <v>32.448900000000002</v>
      </c>
      <c r="F13077" s="168"/>
    </row>
    <row r="13078" spans="1:6" s="45" customFormat="1" ht="14.25">
      <c r="A13078" s="31" t="s">
        <v>1599</v>
      </c>
      <c r="B13078" s="21" t="s">
        <v>1878</v>
      </c>
      <c r="C13078" s="32" t="s">
        <v>13853</v>
      </c>
      <c r="D13078" s="33" t="s">
        <v>24</v>
      </c>
      <c r="E13078" s="243" t="s">
        <v>143</v>
      </c>
      <c r="F13078" s="168"/>
    </row>
    <row r="13079" spans="1:6" s="45" customFormat="1" ht="14.25">
      <c r="A13079" s="31" t="s">
        <v>1600</v>
      </c>
      <c r="B13079" s="21" t="s">
        <v>1878</v>
      </c>
      <c r="C13079" s="32" t="s">
        <v>13854</v>
      </c>
      <c r="D13079" s="33" t="s">
        <v>44</v>
      </c>
      <c r="E13079" s="243" t="s">
        <v>143</v>
      </c>
      <c r="F13079" s="168"/>
    </row>
    <row r="13080" spans="1:6" s="45" customFormat="1" ht="14.25">
      <c r="A13080" s="31" t="s">
        <v>1601</v>
      </c>
      <c r="B13080" s="21" t="s">
        <v>1878</v>
      </c>
      <c r="C13080" s="32" t="s">
        <v>13855</v>
      </c>
      <c r="D13080" s="33" t="s">
        <v>24</v>
      </c>
      <c r="E13080" s="243" t="s">
        <v>143</v>
      </c>
      <c r="F13080" s="168"/>
    </row>
    <row r="13081" spans="1:6" s="45" customFormat="1" ht="14.25">
      <c r="A13081" s="31" t="s">
        <v>1602</v>
      </c>
      <c r="B13081" s="21" t="s">
        <v>1878</v>
      </c>
      <c r="C13081" s="32" t="s">
        <v>13856</v>
      </c>
      <c r="D13081" s="33" t="s">
        <v>20</v>
      </c>
      <c r="E13081" s="243" t="s">
        <v>143</v>
      </c>
      <c r="F13081" s="168"/>
    </row>
    <row r="13082" spans="1:6" s="45" customFormat="1" ht="14.25">
      <c r="A13082" s="31" t="s">
        <v>1603</v>
      </c>
      <c r="B13082" s="21" t="s">
        <v>1878</v>
      </c>
      <c r="C13082" s="32" t="s">
        <v>13857</v>
      </c>
      <c r="D13082" s="33" t="s">
        <v>20</v>
      </c>
      <c r="E13082" s="243" t="s">
        <v>143</v>
      </c>
      <c r="F13082" s="168" t="e">
        <f>E13082*$F$11535</f>
        <v>#VALUE!</v>
      </c>
    </row>
    <row r="13083" spans="1:6" s="45" customFormat="1" ht="14.25">
      <c r="A13083" s="31" t="s">
        <v>1604</v>
      </c>
      <c r="B13083" s="21" t="s">
        <v>1878</v>
      </c>
      <c r="C13083" s="32" t="s">
        <v>13858</v>
      </c>
      <c r="D13083" s="33" t="s">
        <v>20</v>
      </c>
      <c r="E13083" s="243" t="s">
        <v>143</v>
      </c>
      <c r="F13083" s="168" t="e">
        <f>E13083*$F$11535</f>
        <v>#VALUE!</v>
      </c>
    </row>
    <row r="13084" spans="1:6" s="45" customFormat="1" ht="14.25">
      <c r="A13084" s="31" t="s">
        <v>1605</v>
      </c>
      <c r="B13084" s="21" t="s">
        <v>1878</v>
      </c>
      <c r="C13084" s="32" t="s">
        <v>13859</v>
      </c>
      <c r="D13084" s="33" t="s">
        <v>21</v>
      </c>
      <c r="E13084" s="243">
        <v>173.5273</v>
      </c>
      <c r="F13084" s="168"/>
    </row>
    <row r="13085" spans="1:6" s="45" customFormat="1" ht="14.25">
      <c r="A13085" s="31" t="s">
        <v>1606</v>
      </c>
      <c r="B13085" s="21" t="s">
        <v>1878</v>
      </c>
      <c r="C13085" s="32" t="s">
        <v>13860</v>
      </c>
      <c r="D13085" s="33" t="s">
        <v>21</v>
      </c>
      <c r="E13085" s="243">
        <v>111.77760000000001</v>
      </c>
      <c r="F13085" s="168"/>
    </row>
    <row r="13086" spans="1:6" s="45" customFormat="1" ht="14.25">
      <c r="A13086" s="31" t="s">
        <v>1607</v>
      </c>
      <c r="B13086" s="21" t="s">
        <v>1878</v>
      </c>
      <c r="C13086" s="32" t="s">
        <v>13861</v>
      </c>
      <c r="D13086" s="33" t="s">
        <v>44</v>
      </c>
      <c r="E13086" s="243" t="s">
        <v>143</v>
      </c>
      <c r="F13086" s="168" t="e">
        <f t="shared" ref="F13086:F13108" si="232">E13086*$F$11535</f>
        <v>#VALUE!</v>
      </c>
    </row>
    <row r="13087" spans="1:6" s="45" customFormat="1" ht="14.25">
      <c r="A13087" s="31" t="s">
        <v>1608</v>
      </c>
      <c r="B13087" s="21" t="s">
        <v>1878</v>
      </c>
      <c r="C13087" s="32" t="s">
        <v>13862</v>
      </c>
      <c r="D13087" s="33" t="s">
        <v>44</v>
      </c>
      <c r="E13087" s="243" t="s">
        <v>143</v>
      </c>
      <c r="F13087" s="168" t="e">
        <f t="shared" si="232"/>
        <v>#VALUE!</v>
      </c>
    </row>
    <row r="13088" spans="1:6" s="45" customFormat="1" ht="24">
      <c r="A13088" s="31" t="s">
        <v>1609</v>
      </c>
      <c r="B13088" s="21" t="s">
        <v>1878</v>
      </c>
      <c r="C13088" s="32" t="s">
        <v>13863</v>
      </c>
      <c r="D13088" s="33" t="s">
        <v>21</v>
      </c>
      <c r="E13088" s="243">
        <v>357.86219999999997</v>
      </c>
      <c r="F13088" s="168">
        <f t="shared" si="232"/>
        <v>357.86219999999997</v>
      </c>
    </row>
    <row r="13089" spans="1:6" s="45" customFormat="1" ht="24">
      <c r="A13089" s="31" t="s">
        <v>1610</v>
      </c>
      <c r="B13089" s="21" t="s">
        <v>1878</v>
      </c>
      <c r="C13089" s="32" t="s">
        <v>13864</v>
      </c>
      <c r="D13089" s="33" t="s">
        <v>21</v>
      </c>
      <c r="E13089" s="243">
        <v>678.48289999999997</v>
      </c>
      <c r="F13089" s="168">
        <f t="shared" si="232"/>
        <v>678.48289999999997</v>
      </c>
    </row>
    <row r="13090" spans="1:6" s="45" customFormat="1" ht="24">
      <c r="A13090" s="31" t="s">
        <v>1611</v>
      </c>
      <c r="B13090" s="21" t="s">
        <v>1878</v>
      </c>
      <c r="C13090" s="32" t="s">
        <v>13865</v>
      </c>
      <c r="D13090" s="33" t="s">
        <v>21</v>
      </c>
      <c r="E13090" s="243">
        <v>730.65650000000005</v>
      </c>
      <c r="F13090" s="168">
        <f t="shared" si="232"/>
        <v>730.65650000000005</v>
      </c>
    </row>
    <row r="13091" spans="1:6" s="45" customFormat="1" ht="24">
      <c r="A13091" s="31" t="s">
        <v>1612</v>
      </c>
      <c r="B13091" s="21" t="s">
        <v>1878</v>
      </c>
      <c r="C13091" s="32" t="s">
        <v>13866</v>
      </c>
      <c r="D13091" s="33" t="s">
        <v>21</v>
      </c>
      <c r="E13091" s="243">
        <v>751.79520000000002</v>
      </c>
      <c r="F13091" s="168">
        <f t="shared" si="232"/>
        <v>751.79520000000002</v>
      </c>
    </row>
    <row r="13092" spans="1:6" s="45" customFormat="1" ht="24">
      <c r="A13092" s="31" t="s">
        <v>1613</v>
      </c>
      <c r="B13092" s="21" t="s">
        <v>1878</v>
      </c>
      <c r="C13092" s="32" t="s">
        <v>13867</v>
      </c>
      <c r="D13092" s="33" t="s">
        <v>21</v>
      </c>
      <c r="E13092" s="243">
        <v>812.6336</v>
      </c>
      <c r="F13092" s="168">
        <f t="shared" si="232"/>
        <v>812.6336</v>
      </c>
    </row>
    <row r="13093" spans="1:6" s="45" customFormat="1" ht="24">
      <c r="A13093" s="31" t="s">
        <v>1614</v>
      </c>
      <c r="B13093" s="21" t="s">
        <v>1878</v>
      </c>
      <c r="C13093" s="32" t="s">
        <v>13868</v>
      </c>
      <c r="D13093" s="33" t="s">
        <v>21</v>
      </c>
      <c r="E13093" s="243">
        <v>1058.3514</v>
      </c>
      <c r="F13093" s="168">
        <f t="shared" si="232"/>
        <v>1058.3514</v>
      </c>
    </row>
    <row r="13094" spans="1:6" s="45" customFormat="1" ht="24">
      <c r="A13094" s="31" t="s">
        <v>1615</v>
      </c>
      <c r="B13094" s="21" t="s">
        <v>1878</v>
      </c>
      <c r="C13094" s="32" t="s">
        <v>13869</v>
      </c>
      <c r="D13094" s="33" t="s">
        <v>21</v>
      </c>
      <c r="E13094" s="243">
        <v>1088.5494000000001</v>
      </c>
      <c r="F13094" s="168">
        <f t="shared" si="232"/>
        <v>1088.5494000000001</v>
      </c>
    </row>
    <row r="13095" spans="1:6" s="45" customFormat="1" ht="24">
      <c r="A13095" s="31" t="s">
        <v>1616</v>
      </c>
      <c r="B13095" s="21" t="s">
        <v>1878</v>
      </c>
      <c r="C13095" s="32" t="s">
        <v>13870</v>
      </c>
      <c r="D13095" s="33" t="s">
        <v>21</v>
      </c>
      <c r="E13095" s="243">
        <v>1165.9138</v>
      </c>
      <c r="F13095" s="168">
        <f t="shared" si="232"/>
        <v>1165.9138</v>
      </c>
    </row>
    <row r="13096" spans="1:6" s="45" customFormat="1" ht="24">
      <c r="A13096" s="31" t="s">
        <v>1617</v>
      </c>
      <c r="B13096" s="21" t="s">
        <v>1878</v>
      </c>
      <c r="C13096" s="32" t="s">
        <v>13871</v>
      </c>
      <c r="D13096" s="33" t="s">
        <v>21</v>
      </c>
      <c r="E13096" s="243">
        <v>4449.2371999999996</v>
      </c>
      <c r="F13096" s="168">
        <f t="shared" si="232"/>
        <v>4449.2371999999996</v>
      </c>
    </row>
    <row r="13097" spans="1:6" s="45" customFormat="1" ht="24">
      <c r="A13097" s="31" t="s">
        <v>1618</v>
      </c>
      <c r="B13097" s="21" t="s">
        <v>1878</v>
      </c>
      <c r="C13097" s="32" t="s">
        <v>13872</v>
      </c>
      <c r="D13097" s="33" t="s">
        <v>21</v>
      </c>
      <c r="E13097" s="243">
        <v>309.70949999999999</v>
      </c>
      <c r="F13097" s="168">
        <f t="shared" si="232"/>
        <v>309.70949999999999</v>
      </c>
    </row>
    <row r="13098" spans="1:6" s="45" customFormat="1" ht="24">
      <c r="A13098" s="31" t="s">
        <v>1619</v>
      </c>
      <c r="B13098" s="21" t="s">
        <v>1878</v>
      </c>
      <c r="C13098" s="32" t="s">
        <v>13873</v>
      </c>
      <c r="D13098" s="33" t="s">
        <v>21</v>
      </c>
      <c r="E13098" s="243">
        <v>328.61770000000001</v>
      </c>
      <c r="F13098" s="168">
        <f t="shared" si="232"/>
        <v>328.61770000000001</v>
      </c>
    </row>
    <row r="13099" spans="1:6" s="45" customFormat="1" ht="24">
      <c r="A13099" s="31" t="s">
        <v>1620</v>
      </c>
      <c r="B13099" s="21" t="s">
        <v>1878</v>
      </c>
      <c r="C13099" s="32" t="s">
        <v>13874</v>
      </c>
      <c r="D13099" s="33" t="s">
        <v>21</v>
      </c>
      <c r="E13099" s="243">
        <v>291.62299999999999</v>
      </c>
      <c r="F13099" s="168">
        <f t="shared" si="232"/>
        <v>291.62299999999999</v>
      </c>
    </row>
    <row r="13100" spans="1:6" s="45" customFormat="1" ht="24">
      <c r="A13100" s="31" t="s">
        <v>1621</v>
      </c>
      <c r="B13100" s="21" t="s">
        <v>1878</v>
      </c>
      <c r="C13100" s="32" t="s">
        <v>13875</v>
      </c>
      <c r="D13100" s="33" t="s">
        <v>21</v>
      </c>
      <c r="E13100" s="243">
        <v>482.197</v>
      </c>
      <c r="F13100" s="168">
        <f t="shared" si="232"/>
        <v>482.197</v>
      </c>
    </row>
    <row r="13101" spans="1:6" s="45" customFormat="1" ht="24">
      <c r="A13101" s="31" t="s">
        <v>1622</v>
      </c>
      <c r="B13101" s="21" t="s">
        <v>1878</v>
      </c>
      <c r="C13101" s="32" t="s">
        <v>13876</v>
      </c>
      <c r="D13101" s="33" t="s">
        <v>21</v>
      </c>
      <c r="E13101" s="243">
        <v>1305.2219</v>
      </c>
      <c r="F13101" s="168">
        <f t="shared" si="232"/>
        <v>1305.2219</v>
      </c>
    </row>
    <row r="13102" spans="1:6" s="45" customFormat="1" ht="24">
      <c r="A13102" s="31" t="s">
        <v>1623</v>
      </c>
      <c r="B13102" s="21" t="s">
        <v>1878</v>
      </c>
      <c r="C13102" s="32" t="s">
        <v>13877</v>
      </c>
      <c r="D13102" s="33" t="s">
        <v>21</v>
      </c>
      <c r="E13102" s="243">
        <v>2208.8647999999998</v>
      </c>
      <c r="F13102" s="168">
        <f t="shared" si="232"/>
        <v>2208.8647999999998</v>
      </c>
    </row>
    <row r="13103" spans="1:6" s="45" customFormat="1" ht="24">
      <c r="A13103" s="31" t="s">
        <v>1624</v>
      </c>
      <c r="B13103" s="21" t="s">
        <v>1878</v>
      </c>
      <c r="C13103" s="32" t="s">
        <v>13878</v>
      </c>
      <c r="D13103" s="33" t="s">
        <v>21</v>
      </c>
      <c r="E13103" s="243">
        <v>738.29830000000004</v>
      </c>
      <c r="F13103" s="168">
        <f t="shared" si="232"/>
        <v>738.29830000000004</v>
      </c>
    </row>
    <row r="13104" spans="1:6" s="45" customFormat="1" ht="24">
      <c r="A13104" s="31" t="s">
        <v>1625</v>
      </c>
      <c r="B13104" s="21" t="s">
        <v>1878</v>
      </c>
      <c r="C13104" s="32" t="s">
        <v>13879</v>
      </c>
      <c r="D13104" s="33" t="s">
        <v>21</v>
      </c>
      <c r="E13104" s="243">
        <v>900.0204</v>
      </c>
      <c r="F13104" s="168">
        <f t="shared" si="232"/>
        <v>900.0204</v>
      </c>
    </row>
    <row r="13105" spans="1:6" s="45" customFormat="1" ht="24">
      <c r="A13105" s="31" t="s">
        <v>1626</v>
      </c>
      <c r="B13105" s="21" t="s">
        <v>1878</v>
      </c>
      <c r="C13105" s="32" t="s">
        <v>13880</v>
      </c>
      <c r="D13105" s="33" t="s">
        <v>21</v>
      </c>
      <c r="E13105" s="243">
        <v>1153.7962</v>
      </c>
      <c r="F13105" s="168">
        <f t="shared" si="232"/>
        <v>1153.7962</v>
      </c>
    </row>
    <row r="13106" spans="1:6" s="45" customFormat="1" ht="24">
      <c r="A13106" s="31" t="s">
        <v>1627</v>
      </c>
      <c r="B13106" s="21" t="s">
        <v>1878</v>
      </c>
      <c r="C13106" s="32" t="s">
        <v>13881</v>
      </c>
      <c r="D13106" s="33" t="s">
        <v>21</v>
      </c>
      <c r="E13106" s="243">
        <v>999.45249999999999</v>
      </c>
      <c r="F13106" s="168">
        <f t="shared" si="232"/>
        <v>999.45249999999999</v>
      </c>
    </row>
    <row r="13107" spans="1:6" s="45" customFormat="1" ht="24">
      <c r="A13107" s="31" t="s">
        <v>1628</v>
      </c>
      <c r="B13107" s="21" t="s">
        <v>1878</v>
      </c>
      <c r="C13107" s="32" t="s">
        <v>13882</v>
      </c>
      <c r="D13107" s="33" t="s">
        <v>21</v>
      </c>
      <c r="E13107" s="243">
        <v>1634.1532999999999</v>
      </c>
      <c r="F13107" s="168">
        <f t="shared" si="232"/>
        <v>1634.1532999999999</v>
      </c>
    </row>
    <row r="13108" spans="1:6" s="45" customFormat="1" ht="24">
      <c r="A13108" s="31" t="s">
        <v>1629</v>
      </c>
      <c r="B13108" s="21" t="s">
        <v>1878</v>
      </c>
      <c r="C13108" s="32" t="s">
        <v>13883</v>
      </c>
      <c r="D13108" s="33" t="s">
        <v>21</v>
      </c>
      <c r="E13108" s="243">
        <v>2038.7670000000001</v>
      </c>
      <c r="F13108" s="168">
        <f t="shared" si="232"/>
        <v>2038.7670000000001</v>
      </c>
    </row>
    <row r="13109" spans="1:6" s="45" customFormat="1" ht="24">
      <c r="A13109" s="31" t="s">
        <v>1630</v>
      </c>
      <c r="B13109" s="21" t="s">
        <v>1878</v>
      </c>
      <c r="C13109" s="32" t="s">
        <v>13884</v>
      </c>
      <c r="D13109" s="33" t="s">
        <v>21</v>
      </c>
      <c r="E13109" s="243">
        <v>2672.3209999999999</v>
      </c>
      <c r="F13109" s="168"/>
    </row>
    <row r="13110" spans="1:6" s="45" customFormat="1" ht="14.25">
      <c r="A13110" s="31" t="s">
        <v>1631</v>
      </c>
      <c r="B13110" s="21" t="s">
        <v>1878</v>
      </c>
      <c r="C13110" s="32" t="s">
        <v>13885</v>
      </c>
      <c r="D13110" s="33" t="s">
        <v>45</v>
      </c>
      <c r="E13110" s="243">
        <v>1712.19</v>
      </c>
      <c r="F13110" s="168"/>
    </row>
    <row r="13111" spans="1:6" s="45" customFormat="1" ht="14.25">
      <c r="A13111" s="31" t="s">
        <v>1632</v>
      </c>
      <c r="B13111" s="21" t="s">
        <v>1878</v>
      </c>
      <c r="C13111" s="32" t="s">
        <v>13886</v>
      </c>
      <c r="D13111" s="33" t="s">
        <v>24</v>
      </c>
      <c r="E13111" s="243" t="s">
        <v>143</v>
      </c>
      <c r="F13111" s="168"/>
    </row>
    <row r="13112" spans="1:6" s="45" customFormat="1" ht="14.25">
      <c r="A13112" s="31" t="s">
        <v>1633</v>
      </c>
      <c r="B13112" s="21" t="s">
        <v>1878</v>
      </c>
      <c r="C13112" s="32" t="s">
        <v>13887</v>
      </c>
      <c r="D13112" s="33" t="s">
        <v>24</v>
      </c>
      <c r="E13112" s="243" t="s">
        <v>143</v>
      </c>
      <c r="F13112" s="168"/>
    </row>
    <row r="13113" spans="1:6" s="45" customFormat="1" ht="14.25">
      <c r="A13113" s="31" t="s">
        <v>1634</v>
      </c>
      <c r="B13113" s="21" t="s">
        <v>1878</v>
      </c>
      <c r="C13113" s="32" t="s">
        <v>13888</v>
      </c>
      <c r="D13113" s="33" t="s">
        <v>24</v>
      </c>
      <c r="E13113" s="243" t="s">
        <v>143</v>
      </c>
      <c r="F13113" s="168"/>
    </row>
    <row r="13114" spans="1:6" s="45" customFormat="1" ht="14.25">
      <c r="A13114" s="31" t="s">
        <v>1635</v>
      </c>
      <c r="B13114" s="21" t="s">
        <v>1878</v>
      </c>
      <c r="C13114" s="32" t="s">
        <v>13889</v>
      </c>
      <c r="D13114" s="33" t="s">
        <v>24</v>
      </c>
      <c r="E13114" s="243" t="s">
        <v>143</v>
      </c>
      <c r="F13114" s="168"/>
    </row>
    <row r="13115" spans="1:6" s="45" customFormat="1" ht="14.25">
      <c r="A13115" s="31" t="s">
        <v>1636</v>
      </c>
      <c r="B13115" s="21" t="s">
        <v>1878</v>
      </c>
      <c r="C13115" s="32" t="s">
        <v>13890</v>
      </c>
      <c r="D13115" s="33" t="s">
        <v>24</v>
      </c>
      <c r="E13115" s="243" t="s">
        <v>143</v>
      </c>
      <c r="F13115" s="168"/>
    </row>
    <row r="13116" spans="1:6" s="45" customFormat="1" ht="14.25">
      <c r="A13116" s="31" t="s">
        <v>1637</v>
      </c>
      <c r="B13116" s="21" t="s">
        <v>1878</v>
      </c>
      <c r="C13116" s="32" t="s">
        <v>13891</v>
      </c>
      <c r="D13116" s="33" t="s">
        <v>24</v>
      </c>
      <c r="E13116" s="243" t="s">
        <v>143</v>
      </c>
      <c r="F13116" s="168"/>
    </row>
    <row r="13117" spans="1:6" s="45" customFormat="1" ht="14.25">
      <c r="A13117" s="31" t="s">
        <v>1638</v>
      </c>
      <c r="B13117" s="21" t="s">
        <v>1878</v>
      </c>
      <c r="C13117" s="32" t="s">
        <v>13892</v>
      </c>
      <c r="D13117" s="33" t="s">
        <v>20</v>
      </c>
      <c r="E13117" s="243" t="s">
        <v>143</v>
      </c>
      <c r="F13117" s="168"/>
    </row>
    <row r="13118" spans="1:6" s="45" customFormat="1" ht="14.25">
      <c r="A13118" s="31" t="s">
        <v>1639</v>
      </c>
      <c r="B13118" s="21" t="s">
        <v>1878</v>
      </c>
      <c r="C13118" s="32" t="s">
        <v>13893</v>
      </c>
      <c r="D13118" s="33" t="s">
        <v>20</v>
      </c>
      <c r="E13118" s="243" t="s">
        <v>143</v>
      </c>
      <c r="F13118" s="168"/>
    </row>
    <row r="13119" spans="1:6" s="45" customFormat="1" ht="14.25">
      <c r="A13119" s="31" t="s">
        <v>1640</v>
      </c>
      <c r="B13119" s="21" t="s">
        <v>1878</v>
      </c>
      <c r="C13119" s="32" t="s">
        <v>13894</v>
      </c>
      <c r="D13119" s="33" t="s">
        <v>20</v>
      </c>
      <c r="E13119" s="243" t="s">
        <v>143</v>
      </c>
      <c r="F13119" s="168"/>
    </row>
    <row r="13120" spans="1:6" s="45" customFormat="1" ht="14.25">
      <c r="A13120" s="31" t="s">
        <v>1641</v>
      </c>
      <c r="B13120" s="21" t="s">
        <v>1878</v>
      </c>
      <c r="C13120" s="32" t="s">
        <v>13895</v>
      </c>
      <c r="D13120" s="33" t="s">
        <v>20</v>
      </c>
      <c r="E13120" s="243" t="s">
        <v>143</v>
      </c>
      <c r="F13120" s="168"/>
    </row>
    <row r="13121" spans="1:6" s="45" customFormat="1" ht="14.25">
      <c r="A13121" s="31" t="s">
        <v>1642</v>
      </c>
      <c r="B13121" s="21" t="s">
        <v>1878</v>
      </c>
      <c r="C13121" s="32" t="s">
        <v>13896</v>
      </c>
      <c r="D13121" s="33" t="s">
        <v>20</v>
      </c>
      <c r="E13121" s="243" t="s">
        <v>143</v>
      </c>
      <c r="F13121" s="168" t="e">
        <f t="shared" ref="F13121:F13152" si="233">E13121*$F$11535</f>
        <v>#VALUE!</v>
      </c>
    </row>
    <row r="13122" spans="1:6" s="45" customFormat="1" ht="14.25">
      <c r="A13122" s="31" t="s">
        <v>1643</v>
      </c>
      <c r="B13122" s="21" t="s">
        <v>1878</v>
      </c>
      <c r="C13122" s="32" t="s">
        <v>13897</v>
      </c>
      <c r="D13122" s="33" t="s">
        <v>24</v>
      </c>
      <c r="E13122" s="243" t="s">
        <v>143</v>
      </c>
      <c r="F13122" s="168" t="e">
        <f t="shared" si="233"/>
        <v>#VALUE!</v>
      </c>
    </row>
    <row r="13123" spans="1:6" s="45" customFormat="1" ht="14.25">
      <c r="A13123" s="31" t="s">
        <v>1644</v>
      </c>
      <c r="B13123" s="21" t="s">
        <v>1878</v>
      </c>
      <c r="C13123" s="32" t="s">
        <v>13898</v>
      </c>
      <c r="D13123" s="33" t="s">
        <v>20</v>
      </c>
      <c r="E13123" s="243">
        <v>20.726600000000001</v>
      </c>
      <c r="F13123" s="168">
        <f t="shared" si="233"/>
        <v>20.726600000000001</v>
      </c>
    </row>
    <row r="13124" spans="1:6" s="45" customFormat="1" ht="14.25">
      <c r="A13124" s="31" t="s">
        <v>1645</v>
      </c>
      <c r="B13124" s="21" t="s">
        <v>1878</v>
      </c>
      <c r="C13124" s="32" t="s">
        <v>13899</v>
      </c>
      <c r="D13124" s="33" t="s">
        <v>20</v>
      </c>
      <c r="E13124" s="243">
        <v>27.815799999999999</v>
      </c>
      <c r="F13124" s="168">
        <f t="shared" si="233"/>
        <v>27.815799999999999</v>
      </c>
    </row>
    <row r="13125" spans="1:6" s="45" customFormat="1" ht="14.25">
      <c r="A13125" s="31" t="s">
        <v>1646</v>
      </c>
      <c r="B13125" s="21" t="s">
        <v>1878</v>
      </c>
      <c r="C13125" s="32" t="s">
        <v>13900</v>
      </c>
      <c r="D13125" s="33" t="s">
        <v>20</v>
      </c>
      <c r="E13125" s="243">
        <v>27.815799999999999</v>
      </c>
      <c r="F13125" s="168">
        <f t="shared" si="233"/>
        <v>27.815799999999999</v>
      </c>
    </row>
    <row r="13126" spans="1:6" s="45" customFormat="1" ht="14.25">
      <c r="A13126" s="31" t="s">
        <v>1647</v>
      </c>
      <c r="B13126" s="21" t="s">
        <v>1878</v>
      </c>
      <c r="C13126" s="32" t="s">
        <v>13901</v>
      </c>
      <c r="D13126" s="33" t="s">
        <v>20</v>
      </c>
      <c r="E13126" s="243">
        <v>30.419899999999998</v>
      </c>
      <c r="F13126" s="168">
        <f t="shared" si="233"/>
        <v>30.419899999999998</v>
      </c>
    </row>
    <row r="13127" spans="1:6" s="45" customFormat="1" ht="14.25">
      <c r="A13127" s="31" t="s">
        <v>1648</v>
      </c>
      <c r="B13127" s="21" t="s">
        <v>1878</v>
      </c>
      <c r="C13127" s="32" t="s">
        <v>13902</v>
      </c>
      <c r="D13127" s="33" t="s">
        <v>20</v>
      </c>
      <c r="E13127" s="243">
        <v>19.3797</v>
      </c>
      <c r="F13127" s="168">
        <f t="shared" si="233"/>
        <v>19.3797</v>
      </c>
    </row>
    <row r="13128" spans="1:6" s="45" customFormat="1" ht="14.25">
      <c r="A13128" s="31" t="s">
        <v>1649</v>
      </c>
      <c r="B13128" s="21" t="s">
        <v>1878</v>
      </c>
      <c r="C13128" s="32" t="s">
        <v>13903</v>
      </c>
      <c r="D13128" s="33" t="s">
        <v>20</v>
      </c>
      <c r="E13128" s="243">
        <v>23.026299999999999</v>
      </c>
      <c r="F13128" s="168">
        <f t="shared" si="233"/>
        <v>23.026299999999999</v>
      </c>
    </row>
    <row r="13129" spans="1:6" s="45" customFormat="1" ht="14.25">
      <c r="A13129" s="31" t="s">
        <v>1650</v>
      </c>
      <c r="B13129" s="21" t="s">
        <v>1878</v>
      </c>
      <c r="C13129" s="32" t="s">
        <v>13904</v>
      </c>
      <c r="D13129" s="33" t="s">
        <v>20</v>
      </c>
      <c r="E13129" s="243">
        <v>23.026299999999999</v>
      </c>
      <c r="F13129" s="168">
        <f t="shared" si="233"/>
        <v>23.026299999999999</v>
      </c>
    </row>
    <row r="13130" spans="1:6" s="45" customFormat="1" ht="14.25">
      <c r="A13130" s="31" t="s">
        <v>1651</v>
      </c>
      <c r="B13130" s="21" t="s">
        <v>1878</v>
      </c>
      <c r="C13130" s="32" t="s">
        <v>13905</v>
      </c>
      <c r="D13130" s="33" t="s">
        <v>20</v>
      </c>
      <c r="E13130" s="243">
        <v>28.422599999999999</v>
      </c>
      <c r="F13130" s="168">
        <f t="shared" si="233"/>
        <v>28.422599999999999</v>
      </c>
    </row>
    <row r="13131" spans="1:6" s="45" customFormat="1" ht="14.25">
      <c r="A13131" s="31" t="s">
        <v>1652</v>
      </c>
      <c r="B13131" s="21" t="s">
        <v>1878</v>
      </c>
      <c r="C13131" s="32" t="s">
        <v>13906</v>
      </c>
      <c r="D13131" s="33" t="s">
        <v>20</v>
      </c>
      <c r="E13131" s="243">
        <v>16.788</v>
      </c>
      <c r="F13131" s="168">
        <f t="shared" si="233"/>
        <v>16.788</v>
      </c>
    </row>
    <row r="13132" spans="1:6" s="45" customFormat="1" ht="14.25">
      <c r="A13132" s="31" t="s">
        <v>1653</v>
      </c>
      <c r="B13132" s="21" t="s">
        <v>1878</v>
      </c>
      <c r="C13132" s="32" t="s">
        <v>13907</v>
      </c>
      <c r="D13132" s="33" t="s">
        <v>20</v>
      </c>
      <c r="E13132" s="243">
        <v>20.907699999999998</v>
      </c>
      <c r="F13132" s="168">
        <f t="shared" si="233"/>
        <v>20.907699999999998</v>
      </c>
    </row>
    <row r="13133" spans="1:6" s="45" customFormat="1" ht="14.25">
      <c r="A13133" s="31" t="s">
        <v>1654</v>
      </c>
      <c r="B13133" s="21" t="s">
        <v>1878</v>
      </c>
      <c r="C13133" s="32" t="s">
        <v>13908</v>
      </c>
      <c r="D13133" s="33" t="s">
        <v>20</v>
      </c>
      <c r="E13133" s="243">
        <v>21.794899999999998</v>
      </c>
      <c r="F13133" s="168">
        <f t="shared" si="233"/>
        <v>21.794899999999998</v>
      </c>
    </row>
    <row r="13134" spans="1:6" s="45" customFormat="1" ht="14.25">
      <c r="A13134" s="31" t="s">
        <v>1655</v>
      </c>
      <c r="B13134" s="21" t="s">
        <v>1878</v>
      </c>
      <c r="C13134" s="32" t="s">
        <v>13909</v>
      </c>
      <c r="D13134" s="33" t="s">
        <v>20</v>
      </c>
      <c r="E13134" s="243">
        <v>27.924499999999998</v>
      </c>
      <c r="F13134" s="168">
        <f t="shared" si="233"/>
        <v>27.924499999999998</v>
      </c>
    </row>
    <row r="13135" spans="1:6" s="45" customFormat="1" ht="14.25">
      <c r="A13135" s="31" t="s">
        <v>1656</v>
      </c>
      <c r="B13135" s="21" t="s">
        <v>1878</v>
      </c>
      <c r="C13135" s="32" t="s">
        <v>13910</v>
      </c>
      <c r="D13135" s="33" t="s">
        <v>20</v>
      </c>
      <c r="E13135" s="243">
        <v>16.215</v>
      </c>
      <c r="F13135" s="168">
        <f t="shared" si="233"/>
        <v>16.215</v>
      </c>
    </row>
    <row r="13136" spans="1:6" s="45" customFormat="1" ht="14.25">
      <c r="A13136" s="31" t="s">
        <v>1657</v>
      </c>
      <c r="B13136" s="21" t="s">
        <v>1878</v>
      </c>
      <c r="C13136" s="32" t="s">
        <v>13911</v>
      </c>
      <c r="D13136" s="33" t="s">
        <v>20</v>
      </c>
      <c r="E13136" s="243">
        <v>20.409600000000001</v>
      </c>
      <c r="F13136" s="168">
        <f t="shared" si="233"/>
        <v>20.409600000000001</v>
      </c>
    </row>
    <row r="13137" spans="1:6" s="45" customFormat="1" ht="14.25">
      <c r="A13137" s="31" t="s">
        <v>1658</v>
      </c>
      <c r="B13137" s="21" t="s">
        <v>1878</v>
      </c>
      <c r="C13137" s="32" t="s">
        <v>13912</v>
      </c>
      <c r="D13137" s="33" t="s">
        <v>20</v>
      </c>
      <c r="E13137" s="243">
        <v>20.907699999999998</v>
      </c>
      <c r="F13137" s="168">
        <f t="shared" si="233"/>
        <v>20.907699999999998</v>
      </c>
    </row>
    <row r="13138" spans="1:6" s="45" customFormat="1" ht="14.25">
      <c r="A13138" s="31" t="s">
        <v>1659</v>
      </c>
      <c r="B13138" s="21" t="s">
        <v>1878</v>
      </c>
      <c r="C13138" s="32" t="s">
        <v>13913</v>
      </c>
      <c r="D13138" s="33" t="s">
        <v>20</v>
      </c>
      <c r="E13138" s="243">
        <v>27.386099999999999</v>
      </c>
      <c r="F13138" s="168">
        <f t="shared" si="233"/>
        <v>27.386099999999999</v>
      </c>
    </row>
    <row r="13139" spans="1:6" s="45" customFormat="1" ht="14.25">
      <c r="A13139" s="31" t="s">
        <v>1660</v>
      </c>
      <c r="B13139" s="21" t="s">
        <v>1878</v>
      </c>
      <c r="C13139" s="32" t="s">
        <v>13914</v>
      </c>
      <c r="D13139" s="33" t="s">
        <v>20</v>
      </c>
      <c r="E13139" s="243">
        <v>30.7181</v>
      </c>
      <c r="F13139" s="168">
        <f t="shared" si="233"/>
        <v>30.7181</v>
      </c>
    </row>
    <row r="13140" spans="1:6" s="45" customFormat="1" ht="14.25">
      <c r="A13140" s="31" t="s">
        <v>1661</v>
      </c>
      <c r="B13140" s="21" t="s">
        <v>1878</v>
      </c>
      <c r="C13140" s="32" t="s">
        <v>13915</v>
      </c>
      <c r="D13140" s="33" t="s">
        <v>20</v>
      </c>
      <c r="E13140" s="243">
        <v>39.047800000000002</v>
      </c>
      <c r="F13140" s="168">
        <f t="shared" si="233"/>
        <v>39.047800000000002</v>
      </c>
    </row>
    <row r="13141" spans="1:6" s="45" customFormat="1" ht="14.25">
      <c r="A13141" s="31" t="s">
        <v>1662</v>
      </c>
      <c r="B13141" s="21" t="s">
        <v>1878</v>
      </c>
      <c r="C13141" s="32" t="s">
        <v>13916</v>
      </c>
      <c r="D13141" s="33" t="s">
        <v>20</v>
      </c>
      <c r="E13141" s="243">
        <v>43.386400000000002</v>
      </c>
      <c r="F13141" s="168">
        <f t="shared" si="233"/>
        <v>43.386400000000002</v>
      </c>
    </row>
    <row r="13142" spans="1:6" s="45" customFormat="1" ht="14.25">
      <c r="A13142" s="31" t="s">
        <v>1663</v>
      </c>
      <c r="B13142" s="21" t="s">
        <v>1878</v>
      </c>
      <c r="C13142" s="32" t="s">
        <v>13917</v>
      </c>
      <c r="D13142" s="33" t="s">
        <v>20</v>
      </c>
      <c r="E13142" s="243">
        <v>43.257899999999999</v>
      </c>
      <c r="F13142" s="168">
        <f t="shared" si="233"/>
        <v>43.257899999999999</v>
      </c>
    </row>
    <row r="13143" spans="1:6" s="45" customFormat="1" ht="14.25">
      <c r="A13143" s="31" t="s">
        <v>1664</v>
      </c>
      <c r="B13143" s="21" t="s">
        <v>1878</v>
      </c>
      <c r="C13143" s="32" t="s">
        <v>13918</v>
      </c>
      <c r="D13143" s="33" t="s">
        <v>20</v>
      </c>
      <c r="E13143" s="243">
        <v>30.174800000000001</v>
      </c>
      <c r="F13143" s="168">
        <f t="shared" si="233"/>
        <v>30.174800000000001</v>
      </c>
    </row>
    <row r="13144" spans="1:6" s="45" customFormat="1" ht="14.25">
      <c r="A13144" s="31" t="s">
        <v>1665</v>
      </c>
      <c r="B13144" s="21" t="s">
        <v>1878</v>
      </c>
      <c r="C13144" s="32" t="s">
        <v>13919</v>
      </c>
      <c r="D13144" s="33" t="s">
        <v>20</v>
      </c>
      <c r="E13144" s="243">
        <v>38.549799999999998</v>
      </c>
      <c r="F13144" s="168">
        <f t="shared" si="233"/>
        <v>38.549799999999998</v>
      </c>
    </row>
    <row r="13145" spans="1:6" s="45" customFormat="1" ht="14.25">
      <c r="A13145" s="31" t="s">
        <v>1666</v>
      </c>
      <c r="B13145" s="21" t="s">
        <v>1878</v>
      </c>
      <c r="C13145" s="32" t="s">
        <v>13920</v>
      </c>
      <c r="D13145" s="33" t="s">
        <v>20</v>
      </c>
      <c r="E13145" s="243">
        <v>42.669499999999999</v>
      </c>
      <c r="F13145" s="168">
        <f t="shared" si="233"/>
        <v>42.669499999999999</v>
      </c>
    </row>
    <row r="13146" spans="1:6" s="45" customFormat="1" ht="14.25">
      <c r="A13146" s="31" t="s">
        <v>1667</v>
      </c>
      <c r="B13146" s="21" t="s">
        <v>1878</v>
      </c>
      <c r="C13146" s="32" t="s">
        <v>13921</v>
      </c>
      <c r="D13146" s="33" t="s">
        <v>20</v>
      </c>
      <c r="E13146" s="243">
        <v>42.669499999999999</v>
      </c>
      <c r="F13146" s="168">
        <f t="shared" si="233"/>
        <v>42.669499999999999</v>
      </c>
    </row>
    <row r="13147" spans="1:6" s="45" customFormat="1" ht="14.25">
      <c r="A13147" s="31" t="s">
        <v>1668</v>
      </c>
      <c r="B13147" s="21" t="s">
        <v>1878</v>
      </c>
      <c r="C13147" s="32" t="s">
        <v>13922</v>
      </c>
      <c r="D13147" s="33" t="s">
        <v>20</v>
      </c>
      <c r="E13147" s="243">
        <v>27.693899999999999</v>
      </c>
      <c r="F13147" s="168">
        <f t="shared" si="233"/>
        <v>27.693899999999999</v>
      </c>
    </row>
    <row r="13148" spans="1:6" s="45" customFormat="1" ht="14.25">
      <c r="A13148" s="31" t="s">
        <v>1669</v>
      </c>
      <c r="B13148" s="21" t="s">
        <v>1878</v>
      </c>
      <c r="C13148" s="32" t="s">
        <v>13923</v>
      </c>
      <c r="D13148" s="33" t="s">
        <v>20</v>
      </c>
      <c r="E13148" s="243">
        <v>34.113300000000002</v>
      </c>
      <c r="F13148" s="168">
        <f t="shared" si="233"/>
        <v>34.113300000000002</v>
      </c>
    </row>
    <row r="13149" spans="1:6" s="45" customFormat="1" ht="14.25">
      <c r="A13149" s="31" t="s">
        <v>1670</v>
      </c>
      <c r="B13149" s="21" t="s">
        <v>1878</v>
      </c>
      <c r="C13149" s="32" t="s">
        <v>13924</v>
      </c>
      <c r="D13149" s="33" t="s">
        <v>20</v>
      </c>
      <c r="E13149" s="243">
        <v>38.089799999999997</v>
      </c>
      <c r="F13149" s="168">
        <f t="shared" si="233"/>
        <v>38.089799999999997</v>
      </c>
    </row>
    <row r="13150" spans="1:6" s="45" customFormat="1" ht="14.25">
      <c r="A13150" s="31" t="s">
        <v>1671</v>
      </c>
      <c r="B13150" s="21" t="s">
        <v>1878</v>
      </c>
      <c r="C13150" s="32" t="s">
        <v>13925</v>
      </c>
      <c r="D13150" s="33" t="s">
        <v>20</v>
      </c>
      <c r="E13150" s="243">
        <v>41.854599999999998</v>
      </c>
      <c r="F13150" s="168">
        <f t="shared" si="233"/>
        <v>41.854599999999998</v>
      </c>
    </row>
    <row r="13151" spans="1:6" s="45" customFormat="1" ht="14.25">
      <c r="A13151" s="31" t="s">
        <v>1672</v>
      </c>
      <c r="B13151" s="21" t="s">
        <v>1878</v>
      </c>
      <c r="C13151" s="32" t="s">
        <v>13926</v>
      </c>
      <c r="D13151" s="33" t="s">
        <v>20</v>
      </c>
      <c r="E13151" s="243">
        <v>27.060199999999998</v>
      </c>
      <c r="F13151" s="168">
        <f t="shared" si="233"/>
        <v>27.060199999999998</v>
      </c>
    </row>
    <row r="13152" spans="1:6" s="45" customFormat="1" ht="14.25">
      <c r="A13152" s="31" t="s">
        <v>1673</v>
      </c>
      <c r="B13152" s="21" t="s">
        <v>1878</v>
      </c>
      <c r="C13152" s="32" t="s">
        <v>13927</v>
      </c>
      <c r="D13152" s="33" t="s">
        <v>20</v>
      </c>
      <c r="E13152" s="243">
        <v>33.470500000000001</v>
      </c>
      <c r="F13152" s="168">
        <f t="shared" si="233"/>
        <v>33.470500000000001</v>
      </c>
    </row>
    <row r="13153" spans="1:6" s="45" customFormat="1" ht="14.25">
      <c r="A13153" s="31" t="s">
        <v>1674</v>
      </c>
      <c r="B13153" s="21" t="s">
        <v>1878</v>
      </c>
      <c r="C13153" s="32" t="s">
        <v>13928</v>
      </c>
      <c r="D13153" s="33" t="s">
        <v>20</v>
      </c>
      <c r="E13153" s="243">
        <v>37.237000000000002</v>
      </c>
      <c r="F13153" s="168">
        <f t="shared" ref="F13153:F13173" si="234">E13153*$F$11535</f>
        <v>37.237000000000002</v>
      </c>
    </row>
    <row r="13154" spans="1:6" s="45" customFormat="1" ht="14.25">
      <c r="A13154" s="31" t="s">
        <v>1675</v>
      </c>
      <c r="B13154" s="21" t="s">
        <v>1878</v>
      </c>
      <c r="C13154" s="32" t="s">
        <v>13929</v>
      </c>
      <c r="D13154" s="33" t="s">
        <v>20</v>
      </c>
      <c r="E13154" s="243">
        <v>41.311300000000003</v>
      </c>
      <c r="F13154" s="168">
        <f t="shared" si="234"/>
        <v>41.311300000000003</v>
      </c>
    </row>
    <row r="13155" spans="1:6" s="45" customFormat="1" ht="14.25">
      <c r="A13155" s="31" t="s">
        <v>1676</v>
      </c>
      <c r="B13155" s="21" t="s">
        <v>1878</v>
      </c>
      <c r="C13155" s="32" t="s">
        <v>13930</v>
      </c>
      <c r="D13155" s="33" t="s">
        <v>20</v>
      </c>
      <c r="E13155" s="243">
        <v>24.262599999999999</v>
      </c>
      <c r="F13155" s="168">
        <f t="shared" si="234"/>
        <v>24.262599999999999</v>
      </c>
    </row>
    <row r="13156" spans="1:6" s="45" customFormat="1" ht="14.25">
      <c r="A13156" s="31" t="s">
        <v>1677</v>
      </c>
      <c r="B13156" s="21" t="s">
        <v>1878</v>
      </c>
      <c r="C13156" s="32" t="s">
        <v>13931</v>
      </c>
      <c r="D13156" s="33" t="s">
        <v>20</v>
      </c>
      <c r="E13156" s="243">
        <v>21.498799999999999</v>
      </c>
      <c r="F13156" s="168">
        <f t="shared" si="234"/>
        <v>21.498799999999999</v>
      </c>
    </row>
    <row r="13157" spans="1:6" s="45" customFormat="1" ht="14.25">
      <c r="A13157" s="31" t="s">
        <v>1678</v>
      </c>
      <c r="B13157" s="21" t="s">
        <v>1878</v>
      </c>
      <c r="C13157" s="32" t="s">
        <v>13932</v>
      </c>
      <c r="D13157" s="33" t="s">
        <v>20</v>
      </c>
      <c r="E13157" s="243">
        <v>58.5593</v>
      </c>
      <c r="F13157" s="168">
        <f t="shared" si="234"/>
        <v>58.5593</v>
      </c>
    </row>
    <row r="13158" spans="1:6" s="45" customFormat="1" ht="14.25">
      <c r="A13158" s="31" t="s">
        <v>1679</v>
      </c>
      <c r="B13158" s="21" t="s">
        <v>1878</v>
      </c>
      <c r="C13158" s="32" t="s">
        <v>13933</v>
      </c>
      <c r="D13158" s="33" t="s">
        <v>20</v>
      </c>
      <c r="E13158" s="243">
        <v>21.755500000000001</v>
      </c>
      <c r="F13158" s="168">
        <f t="shared" si="234"/>
        <v>21.755500000000001</v>
      </c>
    </row>
    <row r="13159" spans="1:6" s="45" customFormat="1" ht="14.25">
      <c r="A13159" s="31" t="s">
        <v>1680</v>
      </c>
      <c r="B13159" s="21" t="s">
        <v>1878</v>
      </c>
      <c r="C13159" s="32" t="s">
        <v>13934</v>
      </c>
      <c r="D13159" s="33" t="s">
        <v>20</v>
      </c>
      <c r="E13159" s="243">
        <v>18.602699999999999</v>
      </c>
      <c r="F13159" s="168">
        <f t="shared" si="234"/>
        <v>18.602699999999999</v>
      </c>
    </row>
    <row r="13160" spans="1:6" s="45" customFormat="1" ht="14.25">
      <c r="A13160" s="31" t="s">
        <v>1681</v>
      </c>
      <c r="B13160" s="21" t="s">
        <v>1878</v>
      </c>
      <c r="C13160" s="32" t="s">
        <v>13935</v>
      </c>
      <c r="D13160" s="33" t="s">
        <v>20</v>
      </c>
      <c r="E13160" s="243">
        <v>57.155999999999999</v>
      </c>
      <c r="F13160" s="168">
        <f t="shared" si="234"/>
        <v>57.155999999999999</v>
      </c>
    </row>
    <row r="13161" spans="1:6" s="45" customFormat="1" ht="14.25">
      <c r="A13161" s="31" t="s">
        <v>1682</v>
      </c>
      <c r="B13161" s="21" t="s">
        <v>1878</v>
      </c>
      <c r="C13161" s="32" t="s">
        <v>13936</v>
      </c>
      <c r="D13161" s="33" t="s">
        <v>20</v>
      </c>
      <c r="E13161" s="243">
        <v>19.465900000000001</v>
      </c>
      <c r="F13161" s="168">
        <f t="shared" si="234"/>
        <v>19.465900000000001</v>
      </c>
    </row>
    <row r="13162" spans="1:6" s="45" customFormat="1" ht="14.25">
      <c r="A13162" s="31" t="s">
        <v>1683</v>
      </c>
      <c r="B13162" s="21" t="s">
        <v>1878</v>
      </c>
      <c r="C13162" s="32" t="s">
        <v>13937</v>
      </c>
      <c r="D13162" s="33" t="s">
        <v>20</v>
      </c>
      <c r="E13162" s="243">
        <v>18.129200000000001</v>
      </c>
      <c r="F13162" s="168">
        <f t="shared" si="234"/>
        <v>18.129200000000001</v>
      </c>
    </row>
    <row r="13163" spans="1:6" s="45" customFormat="1" ht="14.25">
      <c r="A13163" s="31" t="s">
        <v>1684</v>
      </c>
      <c r="B13163" s="21" t="s">
        <v>1878</v>
      </c>
      <c r="C13163" s="32" t="s">
        <v>13938</v>
      </c>
      <c r="D13163" s="33" t="s">
        <v>20</v>
      </c>
      <c r="E13163" s="243">
        <v>50.1843</v>
      </c>
      <c r="F13163" s="168">
        <f t="shared" si="234"/>
        <v>50.1843</v>
      </c>
    </row>
    <row r="13164" spans="1:6" s="45" customFormat="1" ht="14.25">
      <c r="A13164" s="31" t="s">
        <v>1685</v>
      </c>
      <c r="B13164" s="21" t="s">
        <v>1878</v>
      </c>
      <c r="C13164" s="32" t="s">
        <v>13939</v>
      </c>
      <c r="D13164" s="33" t="s">
        <v>20</v>
      </c>
      <c r="E13164" s="243">
        <v>16.0839</v>
      </c>
      <c r="F13164" s="168">
        <f t="shared" si="234"/>
        <v>16.0839</v>
      </c>
    </row>
    <row r="13165" spans="1:6" s="45" customFormat="1" ht="14.25">
      <c r="A13165" s="31" t="s">
        <v>1686</v>
      </c>
      <c r="B13165" s="21" t="s">
        <v>1878</v>
      </c>
      <c r="C13165" s="32" t="s">
        <v>13940</v>
      </c>
      <c r="D13165" s="33" t="s">
        <v>20</v>
      </c>
      <c r="E13165" s="243">
        <v>15.1356</v>
      </c>
      <c r="F13165" s="168">
        <f t="shared" si="234"/>
        <v>15.1356</v>
      </c>
    </row>
    <row r="13166" spans="1:6" s="45" customFormat="1" ht="14.25">
      <c r="A13166" s="31" t="s">
        <v>1687</v>
      </c>
      <c r="B13166" s="21" t="s">
        <v>1878</v>
      </c>
      <c r="C13166" s="32" t="s">
        <v>13941</v>
      </c>
      <c r="D13166" s="33" t="s">
        <v>20</v>
      </c>
      <c r="E13166" s="243">
        <v>51.015300000000003</v>
      </c>
      <c r="F13166" s="168">
        <f t="shared" si="234"/>
        <v>51.015300000000003</v>
      </c>
    </row>
    <row r="13167" spans="1:6" s="45" customFormat="1" ht="14.25">
      <c r="A13167" s="31" t="s">
        <v>1688</v>
      </c>
      <c r="B13167" s="21" t="s">
        <v>1878</v>
      </c>
      <c r="C13167" s="32" t="s">
        <v>13942</v>
      </c>
      <c r="D13167" s="33" t="s">
        <v>20</v>
      </c>
      <c r="E13167" s="243">
        <v>66.647300000000001</v>
      </c>
      <c r="F13167" s="168">
        <f t="shared" si="234"/>
        <v>66.647300000000001</v>
      </c>
    </row>
    <row r="13168" spans="1:6" s="45" customFormat="1" ht="14.25">
      <c r="A13168" s="31" t="s">
        <v>1689</v>
      </c>
      <c r="B13168" s="21" t="s">
        <v>1878</v>
      </c>
      <c r="C13168" s="32" t="s">
        <v>13943</v>
      </c>
      <c r="D13168" s="33" t="s">
        <v>20</v>
      </c>
      <c r="E13168" s="243">
        <v>64.939400000000006</v>
      </c>
      <c r="F13168" s="168">
        <f t="shared" si="234"/>
        <v>64.939400000000006</v>
      </c>
    </row>
    <row r="13169" spans="1:6" s="45" customFormat="1" ht="14.25">
      <c r="A13169" s="31" t="s">
        <v>1690</v>
      </c>
      <c r="B13169" s="21" t="s">
        <v>1878</v>
      </c>
      <c r="C13169" s="32" t="s">
        <v>13944</v>
      </c>
      <c r="D13169" s="33" t="s">
        <v>20</v>
      </c>
      <c r="E13169" s="243">
        <v>55.927799999999998</v>
      </c>
      <c r="F13169" s="168">
        <f t="shared" si="234"/>
        <v>55.927799999999998</v>
      </c>
    </row>
    <row r="13170" spans="1:6" s="45" customFormat="1" ht="14.25">
      <c r="A13170" s="31" t="s">
        <v>1691</v>
      </c>
      <c r="B13170" s="21" t="s">
        <v>1878</v>
      </c>
      <c r="C13170" s="32" t="s">
        <v>13945</v>
      </c>
      <c r="D13170" s="33" t="s">
        <v>20</v>
      </c>
      <c r="E13170" s="243">
        <v>54.533499999999997</v>
      </c>
      <c r="F13170" s="168">
        <f t="shared" si="234"/>
        <v>54.533499999999997</v>
      </c>
    </row>
    <row r="13171" spans="1:6" s="45" customFormat="1" ht="14.25">
      <c r="A13171" s="31" t="s">
        <v>1692</v>
      </c>
      <c r="B13171" s="21" t="s">
        <v>1878</v>
      </c>
      <c r="C13171" s="32" t="s">
        <v>13946</v>
      </c>
      <c r="D13171" s="33" t="s">
        <v>24</v>
      </c>
      <c r="E13171" s="243" t="s">
        <v>143</v>
      </c>
      <c r="F13171" s="168" t="e">
        <f t="shared" si="234"/>
        <v>#VALUE!</v>
      </c>
    </row>
    <row r="13172" spans="1:6" s="45" customFormat="1" ht="14.25">
      <c r="A13172" s="31" t="s">
        <v>1693</v>
      </c>
      <c r="B13172" s="21" t="s">
        <v>1878</v>
      </c>
      <c r="C13172" s="32" t="s">
        <v>13947</v>
      </c>
      <c r="D13172" s="33" t="s">
        <v>20</v>
      </c>
      <c r="E13172" s="243">
        <v>15750</v>
      </c>
      <c r="F13172" s="168">
        <f t="shared" si="234"/>
        <v>15750</v>
      </c>
    </row>
    <row r="13173" spans="1:6" s="45" customFormat="1" ht="14.25">
      <c r="A13173" s="31" t="s">
        <v>1694</v>
      </c>
      <c r="B13173" s="21" t="s">
        <v>1878</v>
      </c>
      <c r="C13173" s="32" t="s">
        <v>13948</v>
      </c>
      <c r="D13173" s="33" t="s">
        <v>20</v>
      </c>
      <c r="E13173" s="243">
        <v>23795.436600000001</v>
      </c>
      <c r="F13173" s="168">
        <f t="shared" si="234"/>
        <v>23795.436600000001</v>
      </c>
    </row>
    <row r="13174" spans="1:6" s="45" customFormat="1" ht="14.25">
      <c r="A13174" s="31" t="s">
        <v>1695</v>
      </c>
      <c r="B13174" s="21" t="s">
        <v>1878</v>
      </c>
      <c r="C13174" s="32" t="s">
        <v>13949</v>
      </c>
      <c r="D13174" s="33" t="s">
        <v>20</v>
      </c>
      <c r="E13174" s="243">
        <v>36418.791599999997</v>
      </c>
      <c r="F13174" s="168"/>
    </row>
    <row r="13175" spans="1:6" s="45" customFormat="1" ht="14.25">
      <c r="A13175" s="31" t="s">
        <v>1696</v>
      </c>
      <c r="B13175" s="21" t="s">
        <v>1878</v>
      </c>
      <c r="C13175" s="32" t="s">
        <v>13950</v>
      </c>
      <c r="D13175" s="33" t="s">
        <v>20</v>
      </c>
      <c r="E13175" s="243">
        <v>49566.3</v>
      </c>
      <c r="F13175" s="168"/>
    </row>
    <row r="13176" spans="1:6" s="45" customFormat="1" ht="14.25">
      <c r="A13176" s="31" t="s">
        <v>1697</v>
      </c>
      <c r="B13176" s="21" t="s">
        <v>1878</v>
      </c>
      <c r="C13176" s="32" t="s">
        <v>13951</v>
      </c>
      <c r="D13176" s="33" t="s">
        <v>20</v>
      </c>
      <c r="E13176" s="243" t="s">
        <v>143</v>
      </c>
      <c r="F13176" s="168"/>
    </row>
    <row r="13177" spans="1:6" s="45" customFormat="1" ht="14.25">
      <c r="A13177" s="31" t="s">
        <v>1698</v>
      </c>
      <c r="B13177" s="21" t="s">
        <v>1878</v>
      </c>
      <c r="C13177" s="32" t="s">
        <v>13952</v>
      </c>
      <c r="D13177" s="33" t="s">
        <v>20</v>
      </c>
      <c r="E13177" s="243" t="s">
        <v>143</v>
      </c>
      <c r="F13177" s="168"/>
    </row>
    <row r="13178" spans="1:6" s="45" customFormat="1" ht="14.25">
      <c r="A13178" s="31" t="s">
        <v>1699</v>
      </c>
      <c r="B13178" s="21" t="s">
        <v>1878</v>
      </c>
      <c r="C13178" s="32" t="s">
        <v>13953</v>
      </c>
      <c r="D13178" s="33" t="s">
        <v>20</v>
      </c>
      <c r="E13178" s="243" t="s">
        <v>143</v>
      </c>
      <c r="F13178" s="168" t="e">
        <f t="shared" ref="F13178:F13210" si="235">E13178*$F$11535</f>
        <v>#VALUE!</v>
      </c>
    </row>
    <row r="13179" spans="1:6" s="45" customFormat="1" ht="14.25">
      <c r="A13179" s="31" t="s">
        <v>1700</v>
      </c>
      <c r="B13179" s="21" t="s">
        <v>1878</v>
      </c>
      <c r="C13179" s="32" t="s">
        <v>13954</v>
      </c>
      <c r="D13179" s="33" t="s">
        <v>20</v>
      </c>
      <c r="E13179" s="243" t="s">
        <v>143</v>
      </c>
      <c r="F13179" s="168" t="e">
        <f t="shared" si="235"/>
        <v>#VALUE!</v>
      </c>
    </row>
    <row r="13180" spans="1:6" s="45" customFormat="1" ht="14.25">
      <c r="A13180" s="31" t="s">
        <v>1701</v>
      </c>
      <c r="B13180" s="21" t="s">
        <v>1878</v>
      </c>
      <c r="C13180" s="32" t="s">
        <v>13955</v>
      </c>
      <c r="D13180" s="33" t="s">
        <v>20</v>
      </c>
      <c r="E13180" s="243">
        <v>64.3874</v>
      </c>
      <c r="F13180" s="168">
        <f t="shared" si="235"/>
        <v>64.3874</v>
      </c>
    </row>
    <row r="13181" spans="1:6" s="45" customFormat="1" ht="14.25">
      <c r="A13181" s="31" t="s">
        <v>1702</v>
      </c>
      <c r="B13181" s="21" t="s">
        <v>1878</v>
      </c>
      <c r="C13181" s="32" t="s">
        <v>13956</v>
      </c>
      <c r="D13181" s="33" t="s">
        <v>20</v>
      </c>
      <c r="E13181" s="243">
        <v>62.3613</v>
      </c>
      <c r="F13181" s="168">
        <f t="shared" si="235"/>
        <v>62.3613</v>
      </c>
    </row>
    <row r="13182" spans="1:6" s="45" customFormat="1" ht="14.25">
      <c r="A13182" s="31" t="s">
        <v>1703</v>
      </c>
      <c r="B13182" s="21" t="s">
        <v>1878</v>
      </c>
      <c r="C13182" s="32" t="s">
        <v>13957</v>
      </c>
      <c r="D13182" s="33" t="s">
        <v>20</v>
      </c>
      <c r="E13182" s="243">
        <v>158.3689</v>
      </c>
      <c r="F13182" s="168">
        <f t="shared" si="235"/>
        <v>158.3689</v>
      </c>
    </row>
    <row r="13183" spans="1:6" s="45" customFormat="1" ht="14.25">
      <c r="A13183" s="31" t="s">
        <v>1704</v>
      </c>
      <c r="B13183" s="21" t="s">
        <v>1878</v>
      </c>
      <c r="C13183" s="32" t="s">
        <v>13958</v>
      </c>
      <c r="D13183" s="33" t="s">
        <v>20</v>
      </c>
      <c r="E13183" s="243">
        <v>271.6893</v>
      </c>
      <c r="F13183" s="168">
        <f t="shared" si="235"/>
        <v>271.6893</v>
      </c>
    </row>
    <row r="13184" spans="1:6" s="45" customFormat="1" ht="14.25">
      <c r="A13184" s="31" t="s">
        <v>1705</v>
      </c>
      <c r="B13184" s="21" t="s">
        <v>1878</v>
      </c>
      <c r="C13184" s="32" t="s">
        <v>13959</v>
      </c>
      <c r="D13184" s="33" t="s">
        <v>20</v>
      </c>
      <c r="E13184" s="243">
        <v>76.087299999999999</v>
      </c>
      <c r="F13184" s="168">
        <f t="shared" si="235"/>
        <v>76.087299999999999</v>
      </c>
    </row>
    <row r="13185" spans="1:6" s="45" customFormat="1" ht="14.25">
      <c r="A13185" s="31" t="s">
        <v>1706</v>
      </c>
      <c r="B13185" s="21" t="s">
        <v>1878</v>
      </c>
      <c r="C13185" s="32" t="s">
        <v>13960</v>
      </c>
      <c r="D13185" s="33" t="s">
        <v>20</v>
      </c>
      <c r="E13185" s="243">
        <v>179.64699999999999</v>
      </c>
      <c r="F13185" s="168">
        <f t="shared" si="235"/>
        <v>179.64699999999999</v>
      </c>
    </row>
    <row r="13186" spans="1:6" s="45" customFormat="1" ht="14.25">
      <c r="A13186" s="31" t="s">
        <v>1707</v>
      </c>
      <c r="B13186" s="21" t="s">
        <v>1878</v>
      </c>
      <c r="C13186" s="32" t="s">
        <v>13961</v>
      </c>
      <c r="D13186" s="33" t="s">
        <v>20</v>
      </c>
      <c r="E13186" s="243">
        <v>4.0495000000000001</v>
      </c>
      <c r="F13186" s="168">
        <f t="shared" si="235"/>
        <v>4.0495000000000001</v>
      </c>
    </row>
    <row r="13187" spans="1:6" s="45" customFormat="1" ht="14.25">
      <c r="A13187" s="31" t="s">
        <v>1708</v>
      </c>
      <c r="B13187" s="21" t="s">
        <v>1878</v>
      </c>
      <c r="C13187" s="32" t="s">
        <v>13962</v>
      </c>
      <c r="D13187" s="33" t="s">
        <v>20</v>
      </c>
      <c r="E13187" s="243">
        <v>1.4938</v>
      </c>
      <c r="F13187" s="168">
        <f t="shared" si="235"/>
        <v>1.4938</v>
      </c>
    </row>
    <row r="13188" spans="1:6" s="45" customFormat="1" ht="14.25">
      <c r="A13188" s="31" t="s">
        <v>1709</v>
      </c>
      <c r="B13188" s="21" t="s">
        <v>1878</v>
      </c>
      <c r="C13188" s="32" t="s">
        <v>13963</v>
      </c>
      <c r="D13188" s="33" t="s">
        <v>20</v>
      </c>
      <c r="E13188" s="243">
        <v>0.79200000000000004</v>
      </c>
      <c r="F13188" s="168">
        <f t="shared" si="235"/>
        <v>0.79200000000000004</v>
      </c>
    </row>
    <row r="13189" spans="1:6" s="45" customFormat="1" ht="14.25">
      <c r="A13189" s="31" t="s">
        <v>1710</v>
      </c>
      <c r="B13189" s="21" t="s">
        <v>1878</v>
      </c>
      <c r="C13189" s="32" t="s">
        <v>13964</v>
      </c>
      <c r="D13189" s="33" t="s">
        <v>20</v>
      </c>
      <c r="E13189" s="243">
        <v>382.6875</v>
      </c>
      <c r="F13189" s="168">
        <f t="shared" si="235"/>
        <v>382.6875</v>
      </c>
    </row>
    <row r="13190" spans="1:6" s="45" customFormat="1" ht="14.25">
      <c r="A13190" s="31" t="s">
        <v>1711</v>
      </c>
      <c r="B13190" s="21" t="s">
        <v>1878</v>
      </c>
      <c r="C13190" s="32" t="s">
        <v>13965</v>
      </c>
      <c r="D13190" s="33" t="s">
        <v>20</v>
      </c>
      <c r="E13190" s="243">
        <v>1.3069999999999999</v>
      </c>
      <c r="F13190" s="168">
        <f t="shared" si="235"/>
        <v>1.3069999999999999</v>
      </c>
    </row>
    <row r="13191" spans="1:6" s="45" customFormat="1" ht="14.25">
      <c r="A13191" s="31" t="s">
        <v>1712</v>
      </c>
      <c r="B13191" s="21" t="s">
        <v>1878</v>
      </c>
      <c r="C13191" s="32" t="s">
        <v>13966</v>
      </c>
      <c r="D13191" s="33" t="s">
        <v>27</v>
      </c>
      <c r="E13191" s="243">
        <v>61.488</v>
      </c>
      <c r="F13191" s="168">
        <f t="shared" si="235"/>
        <v>61.488</v>
      </c>
    </row>
    <row r="13192" spans="1:6" s="45" customFormat="1" ht="14.25">
      <c r="A13192" s="31" t="s">
        <v>1713</v>
      </c>
      <c r="B13192" s="21" t="s">
        <v>1878</v>
      </c>
      <c r="C13192" s="32" t="s">
        <v>13967</v>
      </c>
      <c r="D13192" s="33" t="s">
        <v>27</v>
      </c>
      <c r="E13192" s="243">
        <v>127.93340000000001</v>
      </c>
      <c r="F13192" s="168">
        <f t="shared" si="235"/>
        <v>127.93340000000001</v>
      </c>
    </row>
    <row r="13193" spans="1:6" s="45" customFormat="1" ht="14.25">
      <c r="A13193" s="31" t="s">
        <v>1714</v>
      </c>
      <c r="B13193" s="21" t="s">
        <v>1878</v>
      </c>
      <c r="C13193" s="32" t="s">
        <v>13968</v>
      </c>
      <c r="D13193" s="33" t="s">
        <v>27</v>
      </c>
      <c r="E13193" s="243">
        <v>74.629099999999994</v>
      </c>
      <c r="F13193" s="168">
        <f t="shared" si="235"/>
        <v>74.629099999999994</v>
      </c>
    </row>
    <row r="13194" spans="1:6" s="45" customFormat="1" ht="14.25">
      <c r="A13194" s="31" t="s">
        <v>1715</v>
      </c>
      <c r="B13194" s="21" t="s">
        <v>1878</v>
      </c>
      <c r="C13194" s="32" t="s">
        <v>13969</v>
      </c>
      <c r="D13194" s="33" t="s">
        <v>27</v>
      </c>
      <c r="E13194" s="243">
        <v>194.4247</v>
      </c>
      <c r="F13194" s="168">
        <f t="shared" si="235"/>
        <v>194.4247</v>
      </c>
    </row>
    <row r="13195" spans="1:6" s="45" customFormat="1" ht="14.25">
      <c r="A13195" s="31" t="s">
        <v>1716</v>
      </c>
      <c r="B13195" s="21" t="s">
        <v>1878</v>
      </c>
      <c r="C13195" s="32" t="s">
        <v>13970</v>
      </c>
      <c r="D13195" s="33" t="s">
        <v>27</v>
      </c>
      <c r="E13195" s="243">
        <v>58.523000000000003</v>
      </c>
      <c r="F13195" s="168">
        <f t="shared" si="235"/>
        <v>58.523000000000003</v>
      </c>
    </row>
    <row r="13196" spans="1:6" s="45" customFormat="1" ht="14.25">
      <c r="A13196" s="31" t="s">
        <v>1717</v>
      </c>
      <c r="B13196" s="21" t="s">
        <v>1878</v>
      </c>
      <c r="C13196" s="32" t="s">
        <v>13971</v>
      </c>
      <c r="D13196" s="33" t="s">
        <v>27</v>
      </c>
      <c r="E13196" s="243">
        <v>63.702100000000002</v>
      </c>
      <c r="F13196" s="168">
        <f t="shared" si="235"/>
        <v>63.702100000000002</v>
      </c>
    </row>
    <row r="13197" spans="1:6" s="45" customFormat="1" ht="14.25">
      <c r="A13197" s="31" t="s">
        <v>1718</v>
      </c>
      <c r="B13197" s="21" t="s">
        <v>1878</v>
      </c>
      <c r="C13197" s="32" t="s">
        <v>13972</v>
      </c>
      <c r="D13197" s="33" t="s">
        <v>20</v>
      </c>
      <c r="E13197" s="243">
        <v>3.3</v>
      </c>
      <c r="F13197" s="168">
        <f t="shared" si="235"/>
        <v>3.3</v>
      </c>
    </row>
    <row r="13198" spans="1:6" s="45" customFormat="1" ht="14.25">
      <c r="A13198" s="31" t="s">
        <v>1719</v>
      </c>
      <c r="B13198" s="21" t="s">
        <v>1878</v>
      </c>
      <c r="C13198" s="32" t="s">
        <v>13973</v>
      </c>
      <c r="D13198" s="33" t="s">
        <v>20</v>
      </c>
      <c r="E13198" s="243">
        <v>3.6034000000000002</v>
      </c>
      <c r="F13198" s="168">
        <f t="shared" si="235"/>
        <v>3.6034000000000002</v>
      </c>
    </row>
    <row r="13199" spans="1:6" s="45" customFormat="1" ht="14.25">
      <c r="A13199" s="31" t="s">
        <v>1720</v>
      </c>
      <c r="B13199" s="21" t="s">
        <v>1878</v>
      </c>
      <c r="C13199" s="32" t="s">
        <v>13974</v>
      </c>
      <c r="D13199" s="33" t="s">
        <v>21</v>
      </c>
      <c r="E13199" s="243">
        <v>62.692500000000003</v>
      </c>
      <c r="F13199" s="168">
        <f t="shared" si="235"/>
        <v>62.692500000000003</v>
      </c>
    </row>
    <row r="13200" spans="1:6" s="45" customFormat="1" ht="14.25">
      <c r="A13200" s="31" t="s">
        <v>1721</v>
      </c>
      <c r="B13200" s="21" t="s">
        <v>1878</v>
      </c>
      <c r="C13200" s="32" t="s">
        <v>13975</v>
      </c>
      <c r="D13200" s="33" t="s">
        <v>21</v>
      </c>
      <c r="E13200" s="243">
        <v>162.1456</v>
      </c>
      <c r="F13200" s="168">
        <f t="shared" si="235"/>
        <v>162.1456</v>
      </c>
    </row>
    <row r="13201" spans="1:8" s="45" customFormat="1" ht="14.25">
      <c r="A13201" s="31" t="s">
        <v>1722</v>
      </c>
      <c r="B13201" s="21" t="s">
        <v>1878</v>
      </c>
      <c r="C13201" s="32" t="s">
        <v>13976</v>
      </c>
      <c r="D13201" s="33" t="s">
        <v>23</v>
      </c>
      <c r="E13201" s="243">
        <v>33.081299999999999</v>
      </c>
      <c r="F13201" s="168">
        <f t="shared" si="235"/>
        <v>33.081299999999999</v>
      </c>
    </row>
    <row r="13202" spans="1:8" s="45" customFormat="1" ht="14.25">
      <c r="A13202" s="31" t="s">
        <v>1723</v>
      </c>
      <c r="B13202" s="21" t="s">
        <v>1878</v>
      </c>
      <c r="C13202" s="32" t="s">
        <v>13977</v>
      </c>
      <c r="D13202" s="33" t="s">
        <v>20</v>
      </c>
      <c r="E13202" s="243">
        <v>1.4864999999999999</v>
      </c>
      <c r="F13202" s="168">
        <f t="shared" si="235"/>
        <v>1.4864999999999999</v>
      </c>
    </row>
    <row r="13203" spans="1:8" s="45" customFormat="1" ht="14.25">
      <c r="A13203" s="31" t="s">
        <v>1724</v>
      </c>
      <c r="B13203" s="21" t="s">
        <v>1878</v>
      </c>
      <c r="C13203" s="32" t="s">
        <v>13978</v>
      </c>
      <c r="D13203" s="33" t="s">
        <v>20</v>
      </c>
      <c r="E13203" s="243">
        <v>0.51749999999999996</v>
      </c>
      <c r="F13203" s="168">
        <f t="shared" si="235"/>
        <v>0.51749999999999996</v>
      </c>
    </row>
    <row r="13204" spans="1:8" s="45" customFormat="1" ht="14.25">
      <c r="A13204" s="31" t="s">
        <v>1725</v>
      </c>
      <c r="B13204" s="21" t="s">
        <v>1878</v>
      </c>
      <c r="C13204" s="32" t="s">
        <v>13979</v>
      </c>
      <c r="D13204" s="33" t="s">
        <v>20</v>
      </c>
      <c r="E13204" s="243">
        <v>0.2</v>
      </c>
      <c r="F13204" s="168">
        <f t="shared" si="235"/>
        <v>0.2</v>
      </c>
    </row>
    <row r="13205" spans="1:8" s="45" customFormat="1" ht="14.25">
      <c r="A13205" s="31" t="s">
        <v>1726</v>
      </c>
      <c r="B13205" s="21" t="s">
        <v>1878</v>
      </c>
      <c r="C13205" s="32" t="s">
        <v>13980</v>
      </c>
      <c r="D13205" s="33" t="s">
        <v>20</v>
      </c>
      <c r="E13205" s="243">
        <v>0.30590000000000001</v>
      </c>
      <c r="F13205" s="168">
        <f t="shared" si="235"/>
        <v>0.30590000000000001</v>
      </c>
    </row>
    <row r="13206" spans="1:8" s="45" customFormat="1" ht="14.25">
      <c r="A13206" s="31" t="s">
        <v>1727</v>
      </c>
      <c r="B13206" s="21" t="s">
        <v>1878</v>
      </c>
      <c r="C13206" s="32" t="s">
        <v>13981</v>
      </c>
      <c r="D13206" s="33" t="s">
        <v>20</v>
      </c>
      <c r="E13206" s="243">
        <v>4.9278000000000004</v>
      </c>
      <c r="F13206" s="168">
        <f t="shared" si="235"/>
        <v>4.9278000000000004</v>
      </c>
    </row>
    <row r="13207" spans="1:8" s="45" customFormat="1" ht="14.25">
      <c r="A13207" s="31" t="s">
        <v>1728</v>
      </c>
      <c r="B13207" s="21" t="s">
        <v>1878</v>
      </c>
      <c r="C13207" s="32" t="s">
        <v>13982</v>
      </c>
      <c r="D13207" s="33" t="s">
        <v>21</v>
      </c>
      <c r="E13207" s="243">
        <v>38.458300000000001</v>
      </c>
      <c r="F13207" s="168">
        <f t="shared" si="235"/>
        <v>38.458300000000001</v>
      </c>
    </row>
    <row r="13208" spans="1:8" s="45" customFormat="1" ht="14.25">
      <c r="A13208" s="31" t="s">
        <v>1729</v>
      </c>
      <c r="B13208" s="21" t="s">
        <v>1878</v>
      </c>
      <c r="C13208" s="32" t="s">
        <v>13983</v>
      </c>
      <c r="D13208" s="33" t="s">
        <v>21</v>
      </c>
      <c r="E13208" s="243">
        <v>33.3294</v>
      </c>
      <c r="F13208" s="168">
        <f t="shared" si="235"/>
        <v>33.3294</v>
      </c>
    </row>
    <row r="13209" spans="1:8" s="45" customFormat="1" ht="14.25">
      <c r="A13209" s="31" t="s">
        <v>1730</v>
      </c>
      <c r="B13209" s="21" t="s">
        <v>1878</v>
      </c>
      <c r="C13209" s="32" t="s">
        <v>13984</v>
      </c>
      <c r="D13209" s="33" t="s">
        <v>27</v>
      </c>
      <c r="E13209" s="243">
        <v>16.747199999999999</v>
      </c>
      <c r="F13209" s="168">
        <f t="shared" si="235"/>
        <v>16.747199999999999</v>
      </c>
    </row>
    <row r="13210" spans="1:8" s="45" customFormat="1" ht="14.25">
      <c r="A13210" s="31" t="s">
        <v>1731</v>
      </c>
      <c r="B13210" s="21" t="s">
        <v>1878</v>
      </c>
      <c r="C13210" s="32" t="s">
        <v>13985</v>
      </c>
      <c r="D13210" s="33" t="s">
        <v>23</v>
      </c>
      <c r="E13210" s="243">
        <v>18.8203</v>
      </c>
      <c r="F13210" s="168">
        <f t="shared" si="235"/>
        <v>18.8203</v>
      </c>
    </row>
    <row r="13211" spans="1:8" s="45" customFormat="1" ht="14.25">
      <c r="A13211" s="112"/>
      <c r="B13211" s="113"/>
      <c r="C13211" s="114"/>
      <c r="D13211" s="115"/>
      <c r="E13211" s="116"/>
      <c r="F13211" s="202"/>
      <c r="G13211" s="53"/>
      <c r="H13211" s="45" t="str">
        <f t="shared" ref="H13211" si="236">PROPER(LOWER(C13211))</f>
        <v/>
      </c>
    </row>
    <row r="13212" spans="1:8" s="121" customFormat="1" ht="30.75" customHeight="1">
      <c r="A13212" s="97"/>
      <c r="B13212" s="98"/>
      <c r="C13212" s="99"/>
      <c r="D13212" s="280" t="s">
        <v>2448</v>
      </c>
      <c r="E13212" s="98"/>
      <c r="F13212" s="100" t="s">
        <v>60</v>
      </c>
      <c r="G13212" s="281">
        <f>'Reajuste '!$Z$4</f>
        <v>1</v>
      </c>
      <c r="H13212" s="100"/>
    </row>
    <row r="13213" spans="1:8" s="121" customFormat="1" ht="24" customHeight="1">
      <c r="A13213" s="46" t="s">
        <v>1</v>
      </c>
      <c r="B13213" s="47" t="s">
        <v>1737</v>
      </c>
      <c r="C13213" s="48" t="s">
        <v>1732</v>
      </c>
      <c r="D13213" s="47" t="s">
        <v>1738</v>
      </c>
      <c r="E13213" s="64" t="s">
        <v>14502</v>
      </c>
      <c r="F13213" s="179" t="s">
        <v>14504</v>
      </c>
      <c r="G13213" s="64" t="s">
        <v>14503</v>
      </c>
      <c r="H13213" s="179" t="s">
        <v>14505</v>
      </c>
    </row>
    <row r="13214" spans="1:8" s="121" customFormat="1" ht="14.25">
      <c r="A13214" s="31" t="s">
        <v>1887</v>
      </c>
      <c r="B13214" s="21" t="s">
        <v>1888</v>
      </c>
      <c r="C13214" s="32" t="s">
        <v>13986</v>
      </c>
      <c r="D13214" s="123" t="s">
        <v>25</v>
      </c>
      <c r="E13214" s="34">
        <v>16.7286</v>
      </c>
      <c r="F13214" s="169">
        <f>E13214*$G$13212</f>
        <v>16.7286</v>
      </c>
      <c r="G13214" s="34">
        <v>10.3964</v>
      </c>
      <c r="H13214" s="169">
        <f>G13214*$G$13212</f>
        <v>10.3964</v>
      </c>
    </row>
    <row r="13215" spans="1:8" s="121" customFormat="1" ht="14.25">
      <c r="A13215" s="31" t="s">
        <v>1889</v>
      </c>
      <c r="B13215" s="21" t="s">
        <v>1888</v>
      </c>
      <c r="C13215" s="32" t="s">
        <v>13987</v>
      </c>
      <c r="D13215" s="123" t="s">
        <v>25</v>
      </c>
      <c r="E13215" s="34">
        <v>22.712499999999999</v>
      </c>
      <c r="F13215" s="169">
        <f t="shared" ref="F13215:F13278" si="237">E13215*$G$13212</f>
        <v>22.712499999999999</v>
      </c>
      <c r="G13215" s="34">
        <v>14.1153</v>
      </c>
      <c r="H13215" s="169">
        <f t="shared" ref="H13215:H13278" si="238">G13215*$G$13212</f>
        <v>14.1153</v>
      </c>
    </row>
    <row r="13216" spans="1:8" s="121" customFormat="1" ht="14.25">
      <c r="A13216" s="31" t="s">
        <v>1890</v>
      </c>
      <c r="B13216" s="21" t="s">
        <v>1888</v>
      </c>
      <c r="C13216" s="32" t="s">
        <v>13988</v>
      </c>
      <c r="D13216" s="123" t="s">
        <v>25</v>
      </c>
      <c r="E13216" s="34">
        <v>27.248699999999999</v>
      </c>
      <c r="F13216" s="169">
        <f t="shared" si="237"/>
        <v>27.248699999999999</v>
      </c>
      <c r="G13216" s="34">
        <v>16.9344</v>
      </c>
      <c r="H13216" s="169">
        <f t="shared" si="238"/>
        <v>16.9344</v>
      </c>
    </row>
    <row r="13217" spans="1:8" s="121" customFormat="1" ht="14.25">
      <c r="A13217" s="31" t="s">
        <v>1891</v>
      </c>
      <c r="B13217" s="21" t="s">
        <v>1888</v>
      </c>
      <c r="C13217" s="32" t="s">
        <v>13989</v>
      </c>
      <c r="D13217" s="123" t="s">
        <v>25</v>
      </c>
      <c r="E13217" s="34">
        <v>28.889500000000002</v>
      </c>
      <c r="F13217" s="169">
        <f t="shared" si="237"/>
        <v>28.889500000000002</v>
      </c>
      <c r="G13217" s="34">
        <v>17.9541</v>
      </c>
      <c r="H13217" s="169">
        <f t="shared" si="238"/>
        <v>17.9541</v>
      </c>
    </row>
    <row r="13218" spans="1:8" s="121" customFormat="1" ht="14.25">
      <c r="A13218" s="31" t="s">
        <v>1892</v>
      </c>
      <c r="B13218" s="21" t="s">
        <v>1888</v>
      </c>
      <c r="C13218" s="32" t="s">
        <v>13990</v>
      </c>
      <c r="D13218" s="123" t="s">
        <v>25</v>
      </c>
      <c r="E13218" s="34">
        <v>34.369199999999999</v>
      </c>
      <c r="F13218" s="169">
        <f t="shared" si="237"/>
        <v>34.369199999999999</v>
      </c>
      <c r="G13218" s="34">
        <v>21.3596</v>
      </c>
      <c r="H13218" s="169">
        <f t="shared" si="238"/>
        <v>21.3596</v>
      </c>
    </row>
    <row r="13219" spans="1:8" s="121" customFormat="1" ht="14.25">
      <c r="A13219" s="31" t="s">
        <v>1893</v>
      </c>
      <c r="B13219" s="21" t="s">
        <v>1888</v>
      </c>
      <c r="C13219" s="32" t="s">
        <v>13991</v>
      </c>
      <c r="D13219" s="123" t="s">
        <v>25</v>
      </c>
      <c r="E13219" s="34">
        <v>1.2532000000000001</v>
      </c>
      <c r="F13219" s="169">
        <f t="shared" si="237"/>
        <v>1.2532000000000001</v>
      </c>
      <c r="G13219" s="34">
        <v>0.84499999999999997</v>
      </c>
      <c r="H13219" s="169">
        <f t="shared" si="238"/>
        <v>0.84499999999999997</v>
      </c>
    </row>
    <row r="13220" spans="1:8" s="121" customFormat="1" ht="14.25">
      <c r="A13220" s="31" t="s">
        <v>1894</v>
      </c>
      <c r="B13220" s="21" t="s">
        <v>1888</v>
      </c>
      <c r="C13220" s="32" t="s">
        <v>13992</v>
      </c>
      <c r="D13220" s="123" t="s">
        <v>25</v>
      </c>
      <c r="E13220" s="34">
        <v>34.977800000000002</v>
      </c>
      <c r="F13220" s="169">
        <f t="shared" si="237"/>
        <v>34.977800000000002</v>
      </c>
      <c r="G13220" s="34">
        <v>15.500299999999999</v>
      </c>
      <c r="H13220" s="169">
        <f t="shared" si="238"/>
        <v>15.500299999999999</v>
      </c>
    </row>
    <row r="13221" spans="1:8" s="121" customFormat="1" ht="14.25">
      <c r="A13221" s="31" t="s">
        <v>1895</v>
      </c>
      <c r="B13221" s="21" t="s">
        <v>1888</v>
      </c>
      <c r="C13221" s="32" t="s">
        <v>13993</v>
      </c>
      <c r="D13221" s="123" t="s">
        <v>25</v>
      </c>
      <c r="E13221" s="34">
        <v>2.1173999999999999</v>
      </c>
      <c r="F13221" s="169">
        <f t="shared" si="237"/>
        <v>2.1173999999999999</v>
      </c>
      <c r="G13221" s="34">
        <v>1.3931</v>
      </c>
      <c r="H13221" s="169">
        <f t="shared" si="238"/>
        <v>1.3931</v>
      </c>
    </row>
    <row r="13222" spans="1:8" s="121" customFormat="1" ht="14.25">
      <c r="A13222" s="31" t="s">
        <v>1896</v>
      </c>
      <c r="B13222" s="21" t="s">
        <v>1888</v>
      </c>
      <c r="C13222" s="32" t="s">
        <v>13994</v>
      </c>
      <c r="D13222" s="123" t="s">
        <v>25</v>
      </c>
      <c r="E13222" s="34">
        <v>441.6866</v>
      </c>
      <c r="F13222" s="169">
        <f t="shared" si="237"/>
        <v>441.6866</v>
      </c>
      <c r="G13222" s="34">
        <v>147.2817</v>
      </c>
      <c r="H13222" s="169">
        <f t="shared" si="238"/>
        <v>147.2817</v>
      </c>
    </row>
    <row r="13223" spans="1:8" s="121" customFormat="1" ht="14.25">
      <c r="A13223" s="31" t="s">
        <v>1897</v>
      </c>
      <c r="B13223" s="21" t="s">
        <v>1888</v>
      </c>
      <c r="C13223" s="32" t="s">
        <v>13995</v>
      </c>
      <c r="D13223" s="123" t="s">
        <v>25</v>
      </c>
      <c r="E13223" s="34">
        <v>1.0325</v>
      </c>
      <c r="F13223" s="169">
        <f t="shared" si="237"/>
        <v>1.0325</v>
      </c>
      <c r="G13223" s="34">
        <v>0.69359999999999999</v>
      </c>
      <c r="H13223" s="169">
        <f t="shared" si="238"/>
        <v>0.69359999999999999</v>
      </c>
    </row>
    <row r="13224" spans="1:8" s="121" customFormat="1" ht="14.25">
      <c r="A13224" s="31" t="s">
        <v>1898</v>
      </c>
      <c r="B13224" s="21" t="s">
        <v>1888</v>
      </c>
      <c r="C13224" s="32" t="s">
        <v>13996</v>
      </c>
      <c r="D13224" s="123" t="s">
        <v>25</v>
      </c>
      <c r="E13224" s="34">
        <v>0.55130000000000001</v>
      </c>
      <c r="F13224" s="169">
        <f t="shared" si="237"/>
        <v>0.55130000000000001</v>
      </c>
      <c r="G13224" s="34">
        <v>0.37740000000000001</v>
      </c>
      <c r="H13224" s="169">
        <f t="shared" si="238"/>
        <v>0.37740000000000001</v>
      </c>
    </row>
    <row r="13225" spans="1:8" s="121" customFormat="1" ht="14.25">
      <c r="A13225" s="31" t="s">
        <v>1899</v>
      </c>
      <c r="B13225" s="21" t="s">
        <v>1888</v>
      </c>
      <c r="C13225" s="32" t="s">
        <v>13997</v>
      </c>
      <c r="D13225" s="123" t="s">
        <v>25</v>
      </c>
      <c r="E13225" s="34">
        <v>360.47210000000001</v>
      </c>
      <c r="F13225" s="169">
        <f t="shared" si="237"/>
        <v>360.47210000000001</v>
      </c>
      <c r="G13225" s="34">
        <v>250.1773</v>
      </c>
      <c r="H13225" s="169">
        <f t="shared" si="238"/>
        <v>250.1773</v>
      </c>
    </row>
    <row r="13226" spans="1:8" s="121" customFormat="1" ht="14.25">
      <c r="A13226" s="31" t="s">
        <v>1900</v>
      </c>
      <c r="B13226" s="21" t="s">
        <v>1888</v>
      </c>
      <c r="C13226" s="32" t="s">
        <v>13998</v>
      </c>
      <c r="D13226" s="123" t="s">
        <v>25</v>
      </c>
      <c r="E13226" s="34">
        <v>36.470300000000002</v>
      </c>
      <c r="F13226" s="169">
        <f t="shared" si="237"/>
        <v>36.470300000000002</v>
      </c>
      <c r="G13226" s="34">
        <v>31.8903</v>
      </c>
      <c r="H13226" s="169">
        <f t="shared" si="238"/>
        <v>31.8903</v>
      </c>
    </row>
    <row r="13227" spans="1:8" s="121" customFormat="1" ht="14.25">
      <c r="A13227" s="31" t="s">
        <v>1901</v>
      </c>
      <c r="B13227" s="21" t="s">
        <v>1888</v>
      </c>
      <c r="C13227" s="32" t="s">
        <v>13999</v>
      </c>
      <c r="D13227" s="123" t="s">
        <v>25</v>
      </c>
      <c r="E13227" s="34">
        <v>1664.7578000000001</v>
      </c>
      <c r="F13227" s="169">
        <f t="shared" si="237"/>
        <v>1664.7578000000001</v>
      </c>
      <c r="G13227" s="34">
        <v>811.59829999999999</v>
      </c>
      <c r="H13227" s="169">
        <f t="shared" si="238"/>
        <v>811.59829999999999</v>
      </c>
    </row>
    <row r="13228" spans="1:8" s="121" customFormat="1" ht="14.25">
      <c r="A13228" s="31" t="s">
        <v>1902</v>
      </c>
      <c r="B13228" s="21" t="s">
        <v>1888</v>
      </c>
      <c r="C13228" s="32" t="s">
        <v>14000</v>
      </c>
      <c r="D13228" s="123" t="s">
        <v>25</v>
      </c>
      <c r="E13228" s="34">
        <v>190.71629999999999</v>
      </c>
      <c r="F13228" s="169">
        <f t="shared" si="237"/>
        <v>190.71629999999999</v>
      </c>
      <c r="G13228" s="34">
        <v>95.8874</v>
      </c>
      <c r="H13228" s="169">
        <f t="shared" si="238"/>
        <v>95.8874</v>
      </c>
    </row>
    <row r="13229" spans="1:8" s="121" customFormat="1" ht="14.25">
      <c r="A13229" s="31" t="s">
        <v>1903</v>
      </c>
      <c r="B13229" s="21" t="s">
        <v>1888</v>
      </c>
      <c r="C13229" s="32" t="s">
        <v>14001</v>
      </c>
      <c r="D13229" s="123" t="s">
        <v>25</v>
      </c>
      <c r="E13229" s="34">
        <v>1361.6567</v>
      </c>
      <c r="F13229" s="169">
        <f t="shared" si="237"/>
        <v>1361.6567</v>
      </c>
      <c r="G13229" s="34">
        <v>437.33569999999997</v>
      </c>
      <c r="H13229" s="169">
        <f t="shared" si="238"/>
        <v>437.33569999999997</v>
      </c>
    </row>
    <row r="13230" spans="1:8" s="121" customFormat="1" ht="14.25">
      <c r="A13230" s="31" t="s">
        <v>1904</v>
      </c>
      <c r="B13230" s="21" t="s">
        <v>1888</v>
      </c>
      <c r="C13230" s="32" t="s">
        <v>14002</v>
      </c>
      <c r="D13230" s="123" t="s">
        <v>25</v>
      </c>
      <c r="E13230" s="34">
        <v>411.07170000000002</v>
      </c>
      <c r="F13230" s="169">
        <f t="shared" si="237"/>
        <v>411.07170000000002</v>
      </c>
      <c r="G13230" s="34">
        <v>22.487200000000001</v>
      </c>
      <c r="H13230" s="169">
        <f t="shared" si="238"/>
        <v>22.487200000000001</v>
      </c>
    </row>
    <row r="13231" spans="1:8" s="121" customFormat="1" ht="14.25">
      <c r="A13231" s="31" t="s">
        <v>1905</v>
      </c>
      <c r="B13231" s="21" t="s">
        <v>1888</v>
      </c>
      <c r="C13231" s="32" t="s">
        <v>14003</v>
      </c>
      <c r="D13231" s="123" t="s">
        <v>25</v>
      </c>
      <c r="E13231" s="34">
        <v>118.0771</v>
      </c>
      <c r="F13231" s="169">
        <f t="shared" si="237"/>
        <v>118.0771</v>
      </c>
      <c r="G13231" s="34">
        <v>84.641900000000007</v>
      </c>
      <c r="H13231" s="169">
        <f t="shared" si="238"/>
        <v>84.641900000000007</v>
      </c>
    </row>
    <row r="13232" spans="1:8" s="121" customFormat="1" ht="14.25">
      <c r="A13232" s="31" t="s">
        <v>1906</v>
      </c>
      <c r="B13232" s="21" t="s">
        <v>1888</v>
      </c>
      <c r="C13232" s="32" t="s">
        <v>14004</v>
      </c>
      <c r="D13232" s="123" t="s">
        <v>25</v>
      </c>
      <c r="E13232" s="34">
        <v>500.70819999999998</v>
      </c>
      <c r="F13232" s="169">
        <f t="shared" si="237"/>
        <v>500.70819999999998</v>
      </c>
      <c r="G13232" s="34">
        <v>239.12639999999999</v>
      </c>
      <c r="H13232" s="169">
        <f t="shared" si="238"/>
        <v>239.12639999999999</v>
      </c>
    </row>
    <row r="13233" spans="1:8" s="121" customFormat="1" ht="14.25">
      <c r="A13233" s="31" t="s">
        <v>1907</v>
      </c>
      <c r="B13233" s="21" t="s">
        <v>1888</v>
      </c>
      <c r="C13233" s="32" t="s">
        <v>14005</v>
      </c>
      <c r="D13233" s="123" t="s">
        <v>25</v>
      </c>
      <c r="E13233" s="34">
        <v>26.701499999999999</v>
      </c>
      <c r="F13233" s="169">
        <f t="shared" si="237"/>
        <v>26.701499999999999</v>
      </c>
      <c r="G13233" s="34">
        <v>26.179500000000001</v>
      </c>
      <c r="H13233" s="169">
        <f t="shared" si="238"/>
        <v>26.179500000000001</v>
      </c>
    </row>
    <row r="13234" spans="1:8" s="121" customFormat="1" ht="14.25">
      <c r="A13234" s="31" t="s">
        <v>1908</v>
      </c>
      <c r="B13234" s="21" t="s">
        <v>1888</v>
      </c>
      <c r="C13234" s="32" t="s">
        <v>14006</v>
      </c>
      <c r="D13234" s="123" t="s">
        <v>25</v>
      </c>
      <c r="E13234" s="34">
        <v>57.008099999999999</v>
      </c>
      <c r="F13234" s="169">
        <f t="shared" si="237"/>
        <v>57.008099999999999</v>
      </c>
      <c r="G13234" s="34">
        <v>51.1432</v>
      </c>
      <c r="H13234" s="169">
        <f t="shared" si="238"/>
        <v>51.1432</v>
      </c>
    </row>
    <row r="13235" spans="1:8" s="121" customFormat="1" ht="14.25">
      <c r="A13235" s="31" t="s">
        <v>1909</v>
      </c>
      <c r="B13235" s="21" t="s">
        <v>1888</v>
      </c>
      <c r="C13235" s="32" t="s">
        <v>14007</v>
      </c>
      <c r="D13235" s="123" t="s">
        <v>25</v>
      </c>
      <c r="E13235" s="34">
        <v>5.5231000000000003</v>
      </c>
      <c r="F13235" s="169">
        <f t="shared" si="237"/>
        <v>5.5231000000000003</v>
      </c>
      <c r="G13235" s="34">
        <v>3.2288000000000001</v>
      </c>
      <c r="H13235" s="169">
        <f t="shared" si="238"/>
        <v>3.2288000000000001</v>
      </c>
    </row>
    <row r="13236" spans="1:8" s="121" customFormat="1" ht="14.25">
      <c r="A13236" s="31" t="s">
        <v>1910</v>
      </c>
      <c r="B13236" s="21" t="s">
        <v>1888</v>
      </c>
      <c r="C13236" s="32" t="s">
        <v>14008</v>
      </c>
      <c r="D13236" s="123" t="s">
        <v>25</v>
      </c>
      <c r="E13236" s="34">
        <v>36.002200000000002</v>
      </c>
      <c r="F13236" s="169">
        <f t="shared" si="237"/>
        <v>36.002200000000002</v>
      </c>
      <c r="G13236" s="34">
        <v>25.9495</v>
      </c>
      <c r="H13236" s="169">
        <f t="shared" si="238"/>
        <v>25.9495</v>
      </c>
    </row>
    <row r="13237" spans="1:8" s="121" customFormat="1" ht="14.25">
      <c r="A13237" s="31" t="s">
        <v>1911</v>
      </c>
      <c r="B13237" s="21" t="s">
        <v>1888</v>
      </c>
      <c r="C13237" s="32" t="s">
        <v>14009</v>
      </c>
      <c r="D13237" s="123" t="s">
        <v>25</v>
      </c>
      <c r="E13237" s="34">
        <v>60.685600000000001</v>
      </c>
      <c r="F13237" s="169">
        <f t="shared" si="237"/>
        <v>60.685600000000001</v>
      </c>
      <c r="G13237" s="34">
        <v>53.227699999999999</v>
      </c>
      <c r="H13237" s="169">
        <f t="shared" si="238"/>
        <v>53.227699999999999</v>
      </c>
    </row>
    <row r="13238" spans="1:8" s="121" customFormat="1" ht="14.25">
      <c r="A13238" s="31" t="s">
        <v>1912</v>
      </c>
      <c r="B13238" s="21" t="s">
        <v>1888</v>
      </c>
      <c r="C13238" s="32" t="s">
        <v>14010</v>
      </c>
      <c r="D13238" s="123" t="s">
        <v>25</v>
      </c>
      <c r="E13238" s="34">
        <v>1.8701000000000001</v>
      </c>
      <c r="F13238" s="169">
        <f t="shared" si="237"/>
        <v>1.8701000000000001</v>
      </c>
      <c r="G13238" s="34">
        <v>1.06</v>
      </c>
      <c r="H13238" s="169">
        <f t="shared" si="238"/>
        <v>1.06</v>
      </c>
    </row>
    <row r="13239" spans="1:8" s="121" customFormat="1" ht="14.25">
      <c r="A13239" s="31" t="s">
        <v>1913</v>
      </c>
      <c r="B13239" s="21" t="s">
        <v>1888</v>
      </c>
      <c r="C13239" s="32" t="s">
        <v>14011</v>
      </c>
      <c r="D13239" s="123" t="s">
        <v>25</v>
      </c>
      <c r="E13239" s="34">
        <v>81.689700000000002</v>
      </c>
      <c r="F13239" s="169">
        <f t="shared" si="237"/>
        <v>81.689700000000002</v>
      </c>
      <c r="G13239" s="34">
        <v>58.325299999999999</v>
      </c>
      <c r="H13239" s="169">
        <f t="shared" si="238"/>
        <v>58.325299999999999</v>
      </c>
    </row>
    <row r="13240" spans="1:8" s="121" customFormat="1" ht="14.25">
      <c r="A13240" s="31" t="s">
        <v>1914</v>
      </c>
      <c r="B13240" s="21" t="s">
        <v>1888</v>
      </c>
      <c r="C13240" s="32" t="s">
        <v>14012</v>
      </c>
      <c r="D13240" s="123" t="s">
        <v>25</v>
      </c>
      <c r="E13240" s="34">
        <v>53.521099999999997</v>
      </c>
      <c r="F13240" s="169">
        <f t="shared" si="237"/>
        <v>53.521099999999997</v>
      </c>
      <c r="G13240" s="34">
        <v>49.166699999999999</v>
      </c>
      <c r="H13240" s="169">
        <f t="shared" si="238"/>
        <v>49.166699999999999</v>
      </c>
    </row>
    <row r="13241" spans="1:8" s="121" customFormat="1" ht="14.25">
      <c r="A13241" s="31" t="s">
        <v>1915</v>
      </c>
      <c r="B13241" s="21" t="s">
        <v>1888</v>
      </c>
      <c r="C13241" s="32" t="s">
        <v>14013</v>
      </c>
      <c r="D13241" s="123" t="s">
        <v>25</v>
      </c>
      <c r="E13241" s="34">
        <v>57.828600000000002</v>
      </c>
      <c r="F13241" s="169">
        <f t="shared" si="237"/>
        <v>57.828600000000002</v>
      </c>
      <c r="G13241" s="34">
        <v>51.6083</v>
      </c>
      <c r="H13241" s="169">
        <f t="shared" si="238"/>
        <v>51.6083</v>
      </c>
    </row>
    <row r="13242" spans="1:8" s="121" customFormat="1" ht="14.25">
      <c r="A13242" s="31" t="s">
        <v>1916</v>
      </c>
      <c r="B13242" s="21" t="s">
        <v>1888</v>
      </c>
      <c r="C13242" s="32" t="s">
        <v>14014</v>
      </c>
      <c r="D13242" s="123" t="s">
        <v>25</v>
      </c>
      <c r="E13242" s="34">
        <v>65.006200000000007</v>
      </c>
      <c r="F13242" s="169">
        <f t="shared" si="237"/>
        <v>65.006200000000007</v>
      </c>
      <c r="G13242" s="34">
        <v>55.676699999999997</v>
      </c>
      <c r="H13242" s="169">
        <f t="shared" si="238"/>
        <v>55.676699999999997</v>
      </c>
    </row>
    <row r="13243" spans="1:8" s="121" customFormat="1" ht="14.25">
      <c r="A13243" s="31" t="s">
        <v>1917</v>
      </c>
      <c r="B13243" s="21" t="s">
        <v>1888</v>
      </c>
      <c r="C13243" s="32" t="s">
        <v>14015</v>
      </c>
      <c r="D13243" s="123" t="s">
        <v>25</v>
      </c>
      <c r="E13243" s="34">
        <v>72.183999999999997</v>
      </c>
      <c r="F13243" s="169">
        <f t="shared" si="237"/>
        <v>72.183999999999997</v>
      </c>
      <c r="G13243" s="34">
        <v>59.745199999999997</v>
      </c>
      <c r="H13243" s="169">
        <f t="shared" si="238"/>
        <v>59.745199999999997</v>
      </c>
    </row>
    <row r="13244" spans="1:8" s="121" customFormat="1" ht="14.25">
      <c r="A13244" s="31" t="s">
        <v>1918</v>
      </c>
      <c r="B13244" s="21" t="s">
        <v>1888</v>
      </c>
      <c r="C13244" s="32" t="s">
        <v>14016</v>
      </c>
      <c r="D13244" s="123" t="s">
        <v>25</v>
      </c>
      <c r="E13244" s="34">
        <v>489.77969999999999</v>
      </c>
      <c r="F13244" s="169">
        <f t="shared" si="237"/>
        <v>489.77969999999999</v>
      </c>
      <c r="G13244" s="34">
        <v>285.37819999999999</v>
      </c>
      <c r="H13244" s="169">
        <f t="shared" si="238"/>
        <v>285.37819999999999</v>
      </c>
    </row>
    <row r="13245" spans="1:8" s="121" customFormat="1" ht="14.25">
      <c r="A13245" s="31" t="s">
        <v>1919</v>
      </c>
      <c r="B13245" s="21" t="s">
        <v>1888</v>
      </c>
      <c r="C13245" s="32" t="s">
        <v>14017</v>
      </c>
      <c r="D13245" s="123" t="s">
        <v>25</v>
      </c>
      <c r="E13245" s="34">
        <v>45.817700000000002</v>
      </c>
      <c r="F13245" s="169">
        <f t="shared" si="237"/>
        <v>45.817700000000002</v>
      </c>
      <c r="G13245" s="34">
        <v>44.8003</v>
      </c>
      <c r="H13245" s="169">
        <f t="shared" si="238"/>
        <v>44.8003</v>
      </c>
    </row>
    <row r="13246" spans="1:8" s="121" customFormat="1" ht="14.25">
      <c r="A13246" s="31" t="s">
        <v>1920</v>
      </c>
      <c r="B13246" s="21" t="s">
        <v>1888</v>
      </c>
      <c r="C13246" s="32" t="s">
        <v>14018</v>
      </c>
      <c r="D13246" s="123" t="s">
        <v>25</v>
      </c>
      <c r="E13246" s="34">
        <v>63.2607</v>
      </c>
      <c r="F13246" s="169">
        <f t="shared" si="237"/>
        <v>63.2607</v>
      </c>
      <c r="G13246" s="34">
        <v>52.347299999999997</v>
      </c>
      <c r="H13246" s="169">
        <f t="shared" si="238"/>
        <v>52.347299999999997</v>
      </c>
    </row>
    <row r="13247" spans="1:8" s="121" customFormat="1" ht="14.25">
      <c r="A13247" s="31" t="s">
        <v>1921</v>
      </c>
      <c r="B13247" s="21" t="s">
        <v>1888</v>
      </c>
      <c r="C13247" s="32" t="s">
        <v>14019</v>
      </c>
      <c r="D13247" s="123" t="s">
        <v>25</v>
      </c>
      <c r="E13247" s="34">
        <v>7.6200000000000004E-2</v>
      </c>
      <c r="F13247" s="169">
        <f t="shared" si="237"/>
        <v>7.6200000000000004E-2</v>
      </c>
      <c r="G13247" s="34">
        <v>5.2200000000000003E-2</v>
      </c>
      <c r="H13247" s="169">
        <f t="shared" si="238"/>
        <v>5.2200000000000003E-2</v>
      </c>
    </row>
    <row r="13248" spans="1:8" s="121" customFormat="1" ht="14.25">
      <c r="A13248" s="31" t="s">
        <v>1922</v>
      </c>
      <c r="B13248" s="21" t="s">
        <v>1888</v>
      </c>
      <c r="C13248" s="32" t="s">
        <v>14020</v>
      </c>
      <c r="D13248" s="123" t="s">
        <v>25</v>
      </c>
      <c r="E13248" s="34">
        <v>253.4461</v>
      </c>
      <c r="F13248" s="169">
        <f t="shared" si="237"/>
        <v>253.4461</v>
      </c>
      <c r="G13248" s="34">
        <v>106.71380000000001</v>
      </c>
      <c r="H13248" s="169">
        <f t="shared" si="238"/>
        <v>106.71380000000001</v>
      </c>
    </row>
    <row r="13249" spans="1:8" s="121" customFormat="1" ht="14.25">
      <c r="A13249" s="31" t="s">
        <v>1923</v>
      </c>
      <c r="B13249" s="21" t="s">
        <v>1888</v>
      </c>
      <c r="C13249" s="32" t="s">
        <v>14021</v>
      </c>
      <c r="D13249" s="123" t="s">
        <v>25</v>
      </c>
      <c r="E13249" s="34">
        <v>79.535499999999999</v>
      </c>
      <c r="F13249" s="169">
        <f t="shared" si="237"/>
        <v>79.535499999999999</v>
      </c>
      <c r="G13249" s="34">
        <v>39.880499999999998</v>
      </c>
      <c r="H13249" s="169">
        <f t="shared" si="238"/>
        <v>39.880499999999998</v>
      </c>
    </row>
    <row r="13250" spans="1:8" s="121" customFormat="1" ht="14.25">
      <c r="A13250" s="31" t="s">
        <v>1924</v>
      </c>
      <c r="B13250" s="21" t="s">
        <v>1888</v>
      </c>
      <c r="C13250" s="32" t="s">
        <v>14022</v>
      </c>
      <c r="D13250" s="123" t="s">
        <v>25</v>
      </c>
      <c r="E13250" s="34">
        <v>307.2672</v>
      </c>
      <c r="F13250" s="169">
        <f t="shared" si="237"/>
        <v>307.2672</v>
      </c>
      <c r="G13250" s="34">
        <v>201.55459999999999</v>
      </c>
      <c r="H13250" s="169">
        <f t="shared" si="238"/>
        <v>201.55459999999999</v>
      </c>
    </row>
    <row r="13251" spans="1:8" s="121" customFormat="1" ht="14.25">
      <c r="A13251" s="31" t="s">
        <v>1925</v>
      </c>
      <c r="B13251" s="21" t="s">
        <v>1888</v>
      </c>
      <c r="C13251" s="32" t="s">
        <v>14023</v>
      </c>
      <c r="D13251" s="123" t="s">
        <v>25</v>
      </c>
      <c r="E13251" s="34">
        <v>61.377899999999997</v>
      </c>
      <c r="F13251" s="169">
        <f t="shared" si="237"/>
        <v>61.377899999999997</v>
      </c>
      <c r="G13251" s="34">
        <v>50.001600000000003</v>
      </c>
      <c r="H13251" s="169">
        <f t="shared" si="238"/>
        <v>50.001600000000003</v>
      </c>
    </row>
    <row r="13252" spans="1:8" s="121" customFormat="1" ht="14.25">
      <c r="A13252" s="31" t="s">
        <v>1926</v>
      </c>
      <c r="B13252" s="21" t="s">
        <v>1888</v>
      </c>
      <c r="C13252" s="32" t="s">
        <v>14024</v>
      </c>
      <c r="D13252" s="123" t="s">
        <v>25</v>
      </c>
      <c r="E13252" s="34">
        <v>63.786900000000003</v>
      </c>
      <c r="F13252" s="169">
        <f t="shared" si="237"/>
        <v>63.786900000000003</v>
      </c>
      <c r="G13252" s="34">
        <v>51.331000000000003</v>
      </c>
      <c r="H13252" s="169">
        <f t="shared" si="238"/>
        <v>51.331000000000003</v>
      </c>
    </row>
    <row r="13253" spans="1:8" s="121" customFormat="1" ht="14.25">
      <c r="A13253" s="31" t="s">
        <v>1927</v>
      </c>
      <c r="B13253" s="21" t="s">
        <v>1888</v>
      </c>
      <c r="C13253" s="32" t="s">
        <v>14025</v>
      </c>
      <c r="D13253" s="123" t="s">
        <v>25</v>
      </c>
      <c r="E13253" s="34">
        <v>69.861099999999993</v>
      </c>
      <c r="F13253" s="169">
        <f t="shared" si="237"/>
        <v>69.861099999999993</v>
      </c>
      <c r="G13253" s="34">
        <v>54.683</v>
      </c>
      <c r="H13253" s="169">
        <f t="shared" si="238"/>
        <v>54.683</v>
      </c>
    </row>
    <row r="13254" spans="1:8" s="121" customFormat="1" ht="14.25">
      <c r="A13254" s="31" t="s">
        <v>1928</v>
      </c>
      <c r="B13254" s="21" t="s">
        <v>1888</v>
      </c>
      <c r="C13254" s="32" t="s">
        <v>14026</v>
      </c>
      <c r="D13254" s="123" t="s">
        <v>25</v>
      </c>
      <c r="E13254" s="34">
        <v>73.129400000000004</v>
      </c>
      <c r="F13254" s="169">
        <f t="shared" si="237"/>
        <v>73.129400000000004</v>
      </c>
      <c r="G13254" s="34">
        <v>56.486600000000003</v>
      </c>
      <c r="H13254" s="169">
        <f t="shared" si="238"/>
        <v>56.486600000000003</v>
      </c>
    </row>
    <row r="13255" spans="1:8" s="121" customFormat="1" ht="14.25">
      <c r="A13255" s="31" t="s">
        <v>1929</v>
      </c>
      <c r="B13255" s="21" t="s">
        <v>1888</v>
      </c>
      <c r="C13255" s="32" t="s">
        <v>14027</v>
      </c>
      <c r="D13255" s="123" t="s">
        <v>25</v>
      </c>
      <c r="E13255" s="34">
        <v>215.44710000000001</v>
      </c>
      <c r="F13255" s="169">
        <f t="shared" si="237"/>
        <v>215.44710000000001</v>
      </c>
      <c r="G13255" s="34">
        <v>94.077699999999993</v>
      </c>
      <c r="H13255" s="169">
        <f t="shared" si="238"/>
        <v>94.077699999999993</v>
      </c>
    </row>
    <row r="13256" spans="1:8" s="121" customFormat="1" ht="14.25">
      <c r="A13256" s="31" t="s">
        <v>1930</v>
      </c>
      <c r="B13256" s="21" t="s">
        <v>1888</v>
      </c>
      <c r="C13256" s="32" t="s">
        <v>14028</v>
      </c>
      <c r="D13256" s="123" t="s">
        <v>25</v>
      </c>
      <c r="E13256" s="34">
        <v>458.37450000000001</v>
      </c>
      <c r="F13256" s="169">
        <f t="shared" si="237"/>
        <v>458.37450000000001</v>
      </c>
      <c r="G13256" s="34">
        <v>237.5094</v>
      </c>
      <c r="H13256" s="169">
        <f t="shared" si="238"/>
        <v>237.5094</v>
      </c>
    </row>
    <row r="13257" spans="1:8" s="121" customFormat="1" ht="14.25">
      <c r="A13257" s="31" t="s">
        <v>1931</v>
      </c>
      <c r="B13257" s="21" t="s">
        <v>1888</v>
      </c>
      <c r="C13257" s="32" t="s">
        <v>14029</v>
      </c>
      <c r="D13257" s="123" t="s">
        <v>25</v>
      </c>
      <c r="E13257" s="34">
        <v>191.40459999999999</v>
      </c>
      <c r="F13257" s="169">
        <f t="shared" si="237"/>
        <v>191.40459999999999</v>
      </c>
      <c r="G13257" s="34">
        <v>116.0805</v>
      </c>
      <c r="H13257" s="169">
        <f t="shared" si="238"/>
        <v>116.0805</v>
      </c>
    </row>
    <row r="13258" spans="1:8" s="121" customFormat="1" ht="14.25">
      <c r="A13258" s="31" t="s">
        <v>1932</v>
      </c>
      <c r="B13258" s="21" t="s">
        <v>1888</v>
      </c>
      <c r="C13258" s="32" t="s">
        <v>14030</v>
      </c>
      <c r="D13258" s="123" t="s">
        <v>25</v>
      </c>
      <c r="E13258" s="34">
        <v>209.8749</v>
      </c>
      <c r="F13258" s="169">
        <f t="shared" si="237"/>
        <v>209.8749</v>
      </c>
      <c r="G13258" s="34">
        <v>94.202799999999996</v>
      </c>
      <c r="H13258" s="169">
        <f t="shared" si="238"/>
        <v>94.202799999999996</v>
      </c>
    </row>
    <row r="13259" spans="1:8" s="121" customFormat="1" ht="14.25">
      <c r="A13259" s="31" t="s">
        <v>1933</v>
      </c>
      <c r="B13259" s="21" t="s">
        <v>1888</v>
      </c>
      <c r="C13259" s="32" t="s">
        <v>14031</v>
      </c>
      <c r="D13259" s="123" t="s">
        <v>25</v>
      </c>
      <c r="E13259" s="34">
        <v>73.817899999999995</v>
      </c>
      <c r="F13259" s="169">
        <f t="shared" si="237"/>
        <v>73.817899999999995</v>
      </c>
      <c r="G13259" s="34">
        <v>45.670099999999998</v>
      </c>
      <c r="H13259" s="169">
        <f t="shared" si="238"/>
        <v>45.670099999999998</v>
      </c>
    </row>
    <row r="13260" spans="1:8" s="121" customFormat="1" ht="14.25">
      <c r="A13260" s="31" t="s">
        <v>1934</v>
      </c>
      <c r="B13260" s="21" t="s">
        <v>1888</v>
      </c>
      <c r="C13260" s="32" t="s">
        <v>14032</v>
      </c>
      <c r="D13260" s="123" t="s">
        <v>25</v>
      </c>
      <c r="E13260" s="34">
        <v>265.83769999999998</v>
      </c>
      <c r="F13260" s="169">
        <f t="shared" si="237"/>
        <v>265.83769999999998</v>
      </c>
      <c r="G13260" s="34">
        <v>171.7867</v>
      </c>
      <c r="H13260" s="169">
        <f t="shared" si="238"/>
        <v>171.7867</v>
      </c>
    </row>
    <row r="13261" spans="1:8" s="121" customFormat="1" ht="14.25">
      <c r="A13261" s="31" t="s">
        <v>1935</v>
      </c>
      <c r="B13261" s="21" t="s">
        <v>1888</v>
      </c>
      <c r="C13261" s="32" t="s">
        <v>14033</v>
      </c>
      <c r="D13261" s="123" t="s">
        <v>25</v>
      </c>
      <c r="E13261" s="34">
        <v>83.032499999999999</v>
      </c>
      <c r="F13261" s="169">
        <f t="shared" si="237"/>
        <v>83.032499999999999</v>
      </c>
      <c r="G13261" s="34">
        <v>56.840899999999998</v>
      </c>
      <c r="H13261" s="169">
        <f t="shared" si="238"/>
        <v>56.840899999999998</v>
      </c>
    </row>
    <row r="13262" spans="1:8" s="121" customFormat="1" ht="14.25">
      <c r="A13262" s="38" t="s">
        <v>1936</v>
      </c>
      <c r="B13262" s="22" t="s">
        <v>1888</v>
      </c>
      <c r="C13262" s="50" t="s">
        <v>14034</v>
      </c>
      <c r="D13262" s="123" t="s">
        <v>25</v>
      </c>
      <c r="E13262" s="52">
        <v>132.71299999999999</v>
      </c>
      <c r="F13262" s="169">
        <f t="shared" si="237"/>
        <v>132.71299999999999</v>
      </c>
      <c r="G13262" s="52">
        <v>118.33580000000001</v>
      </c>
      <c r="H13262" s="169">
        <f t="shared" si="238"/>
        <v>118.33580000000001</v>
      </c>
    </row>
    <row r="13263" spans="1:8" s="121" customFormat="1" ht="14.25">
      <c r="A13263" s="31" t="s">
        <v>1937</v>
      </c>
      <c r="B13263" s="21" t="s">
        <v>1888</v>
      </c>
      <c r="C13263" s="32" t="s">
        <v>14035</v>
      </c>
      <c r="D13263" s="123" t="s">
        <v>25</v>
      </c>
      <c r="E13263" s="34">
        <v>33.4664</v>
      </c>
      <c r="F13263" s="169">
        <f t="shared" si="237"/>
        <v>33.4664</v>
      </c>
      <c r="G13263" s="34">
        <v>30.582899999999999</v>
      </c>
      <c r="H13263" s="169">
        <f t="shared" si="238"/>
        <v>30.582899999999999</v>
      </c>
    </row>
    <row r="13264" spans="1:8" s="121" customFormat="1" ht="14.25">
      <c r="A13264" s="31" t="s">
        <v>1938</v>
      </c>
      <c r="B13264" s="21" t="s">
        <v>1888</v>
      </c>
      <c r="C13264" s="32" t="s">
        <v>14036</v>
      </c>
      <c r="D13264" s="123" t="s">
        <v>25</v>
      </c>
      <c r="E13264" s="34">
        <v>45.130600000000001</v>
      </c>
      <c r="F13264" s="169">
        <f t="shared" si="237"/>
        <v>45.130600000000001</v>
      </c>
      <c r="G13264" s="34">
        <v>36.506500000000003</v>
      </c>
      <c r="H13264" s="169">
        <f t="shared" si="238"/>
        <v>36.506500000000003</v>
      </c>
    </row>
    <row r="13265" spans="1:8" s="121" customFormat="1" ht="14.25">
      <c r="A13265" s="31" t="s">
        <v>1939</v>
      </c>
      <c r="B13265" s="21" t="s">
        <v>1888</v>
      </c>
      <c r="C13265" s="32" t="s">
        <v>14037</v>
      </c>
      <c r="D13265" s="123" t="s">
        <v>25</v>
      </c>
      <c r="E13265" s="34">
        <v>132.71299999999999</v>
      </c>
      <c r="F13265" s="169">
        <f t="shared" si="237"/>
        <v>132.71299999999999</v>
      </c>
      <c r="G13265" s="34">
        <v>118.33580000000001</v>
      </c>
      <c r="H13265" s="169">
        <f t="shared" si="238"/>
        <v>118.33580000000001</v>
      </c>
    </row>
    <row r="13266" spans="1:8" s="121" customFormat="1" ht="14.25">
      <c r="A13266" s="31" t="s">
        <v>1940</v>
      </c>
      <c r="B13266" s="21" t="s">
        <v>1888</v>
      </c>
      <c r="C13266" s="32" t="s">
        <v>14038</v>
      </c>
      <c r="D13266" s="123" t="s">
        <v>25</v>
      </c>
      <c r="E13266" s="34">
        <v>64.525999999999996</v>
      </c>
      <c r="F13266" s="169">
        <f t="shared" si="237"/>
        <v>64.525999999999996</v>
      </c>
      <c r="G13266" s="34">
        <v>63.511899999999997</v>
      </c>
      <c r="H13266" s="169">
        <f t="shared" si="238"/>
        <v>63.511899999999997</v>
      </c>
    </row>
    <row r="13267" spans="1:8" s="121" customFormat="1" ht="14.25">
      <c r="A13267" s="31" t="s">
        <v>1941</v>
      </c>
      <c r="B13267" s="21" t="s">
        <v>1888</v>
      </c>
      <c r="C13267" s="32" t="s">
        <v>14039</v>
      </c>
      <c r="D13267" s="123" t="s">
        <v>25</v>
      </c>
      <c r="E13267" s="34">
        <v>0.2064</v>
      </c>
      <c r="F13267" s="169">
        <f t="shared" si="237"/>
        <v>0.2064</v>
      </c>
      <c r="G13267" s="34">
        <v>0.13689999999999999</v>
      </c>
      <c r="H13267" s="169">
        <f t="shared" si="238"/>
        <v>0.13689999999999999</v>
      </c>
    </row>
    <row r="13268" spans="1:8" s="121" customFormat="1" ht="14.25">
      <c r="A13268" s="31" t="s">
        <v>1942</v>
      </c>
      <c r="B13268" s="21" t="s">
        <v>1888</v>
      </c>
      <c r="C13268" s="32" t="s">
        <v>14040</v>
      </c>
      <c r="D13268" s="123" t="s">
        <v>25</v>
      </c>
      <c r="E13268" s="34">
        <v>1.1837</v>
      </c>
      <c r="F13268" s="169">
        <f t="shared" si="237"/>
        <v>1.1837</v>
      </c>
      <c r="G13268" s="34">
        <v>0.76790000000000003</v>
      </c>
      <c r="H13268" s="169">
        <f t="shared" si="238"/>
        <v>0.76790000000000003</v>
      </c>
    </row>
    <row r="13269" spans="1:8" s="121" customFormat="1" ht="14.25">
      <c r="A13269" s="31" t="s">
        <v>1943</v>
      </c>
      <c r="B13269" s="21" t="s">
        <v>1888</v>
      </c>
      <c r="C13269" s="32" t="s">
        <v>14041</v>
      </c>
      <c r="D13269" s="123" t="s">
        <v>25</v>
      </c>
      <c r="E13269" s="34">
        <v>2909.7051999999999</v>
      </c>
      <c r="F13269" s="169">
        <f t="shared" si="237"/>
        <v>2909.7051999999999</v>
      </c>
      <c r="G13269" s="34">
        <v>1612.471</v>
      </c>
      <c r="H13269" s="169">
        <f t="shared" si="238"/>
        <v>1612.471</v>
      </c>
    </row>
    <row r="13270" spans="1:8" s="121" customFormat="1" ht="14.25">
      <c r="A13270" s="31" t="s">
        <v>1944</v>
      </c>
      <c r="B13270" s="21" t="s">
        <v>1888</v>
      </c>
      <c r="C13270" s="32" t="s">
        <v>14042</v>
      </c>
      <c r="D13270" s="123" t="s">
        <v>25</v>
      </c>
      <c r="E13270" s="34">
        <v>1.5365</v>
      </c>
      <c r="F13270" s="169">
        <f t="shared" si="237"/>
        <v>1.5365</v>
      </c>
      <c r="G13270" s="34">
        <v>1.0446</v>
      </c>
      <c r="H13270" s="169">
        <f t="shared" si="238"/>
        <v>1.0446</v>
      </c>
    </row>
    <row r="13271" spans="1:8" s="121" customFormat="1" ht="14.25">
      <c r="A13271" s="31" t="s">
        <v>1945</v>
      </c>
      <c r="B13271" s="21" t="s">
        <v>1888</v>
      </c>
      <c r="C13271" s="32" t="s">
        <v>14043</v>
      </c>
      <c r="D13271" s="123" t="s">
        <v>25</v>
      </c>
      <c r="E13271" s="34">
        <v>2919.3004000000001</v>
      </c>
      <c r="F13271" s="169">
        <f t="shared" si="237"/>
        <v>2919.3004000000001</v>
      </c>
      <c r="G13271" s="34">
        <v>1749.7463</v>
      </c>
      <c r="H13271" s="169">
        <f t="shared" si="238"/>
        <v>1749.7463</v>
      </c>
    </row>
    <row r="13272" spans="1:8" s="121" customFormat="1" ht="14.25">
      <c r="A13272" s="31" t="s">
        <v>1946</v>
      </c>
      <c r="B13272" s="21" t="s">
        <v>1888</v>
      </c>
      <c r="C13272" s="32" t="s">
        <v>14044</v>
      </c>
      <c r="D13272" s="123" t="s">
        <v>25</v>
      </c>
      <c r="E13272" s="34">
        <v>18.397400000000001</v>
      </c>
      <c r="F13272" s="169">
        <f t="shared" si="237"/>
        <v>18.397400000000001</v>
      </c>
      <c r="G13272" s="34">
        <v>4.6100000000000003</v>
      </c>
      <c r="H13272" s="169">
        <f t="shared" si="238"/>
        <v>4.6100000000000003</v>
      </c>
    </row>
    <row r="13273" spans="1:8" s="121" customFormat="1" ht="14.25">
      <c r="A13273" s="31" t="s">
        <v>1947</v>
      </c>
      <c r="B13273" s="21" t="s">
        <v>1888</v>
      </c>
      <c r="C13273" s="32" t="s">
        <v>14045</v>
      </c>
      <c r="D13273" s="123" t="s">
        <v>25</v>
      </c>
      <c r="E13273" s="34">
        <v>237.3698</v>
      </c>
      <c r="F13273" s="169">
        <f t="shared" si="237"/>
        <v>237.3698</v>
      </c>
      <c r="G13273" s="34">
        <v>120.6345</v>
      </c>
      <c r="H13273" s="169">
        <f t="shared" si="238"/>
        <v>120.6345</v>
      </c>
    </row>
    <row r="13274" spans="1:8" s="121" customFormat="1" ht="14.25">
      <c r="A13274" s="31" t="s">
        <v>1948</v>
      </c>
      <c r="B13274" s="21" t="s">
        <v>1888</v>
      </c>
      <c r="C13274" s="32" t="s">
        <v>14046</v>
      </c>
      <c r="D13274" s="123" t="s">
        <v>25</v>
      </c>
      <c r="E13274" s="34">
        <v>717.98889999999994</v>
      </c>
      <c r="F13274" s="169">
        <f t="shared" si="237"/>
        <v>717.98889999999994</v>
      </c>
      <c r="G13274" s="34">
        <v>360.21050000000002</v>
      </c>
      <c r="H13274" s="169">
        <f t="shared" si="238"/>
        <v>360.21050000000002</v>
      </c>
    </row>
    <row r="13275" spans="1:8" s="121" customFormat="1" ht="14.25">
      <c r="A13275" s="31" t="s">
        <v>1949</v>
      </c>
      <c r="B13275" s="21" t="s">
        <v>1888</v>
      </c>
      <c r="C13275" s="32" t="s">
        <v>14047</v>
      </c>
      <c r="D13275" s="123" t="s">
        <v>25</v>
      </c>
      <c r="E13275" s="34">
        <v>8.7545999999999999</v>
      </c>
      <c r="F13275" s="169">
        <f t="shared" si="237"/>
        <v>8.7545999999999999</v>
      </c>
      <c r="G13275" s="34">
        <v>0.79069999999999996</v>
      </c>
      <c r="H13275" s="169">
        <f t="shared" si="238"/>
        <v>0.79069999999999996</v>
      </c>
    </row>
    <row r="13276" spans="1:8" s="121" customFormat="1" ht="14.25">
      <c r="A13276" s="31" t="s">
        <v>1950</v>
      </c>
      <c r="B13276" s="21" t="s">
        <v>1888</v>
      </c>
      <c r="C13276" s="32" t="s">
        <v>14048</v>
      </c>
      <c r="D13276" s="123" t="s">
        <v>25</v>
      </c>
      <c r="E13276" s="34">
        <v>53.398699999999998</v>
      </c>
      <c r="F13276" s="169">
        <f t="shared" si="237"/>
        <v>53.398699999999998</v>
      </c>
      <c r="G13276" s="34">
        <v>44.872799999999998</v>
      </c>
      <c r="H13276" s="169">
        <f t="shared" si="238"/>
        <v>44.872799999999998</v>
      </c>
    </row>
    <row r="13277" spans="1:8" s="121" customFormat="1" ht="14.25">
      <c r="A13277" s="31" t="s">
        <v>1951</v>
      </c>
      <c r="B13277" s="21" t="s">
        <v>1888</v>
      </c>
      <c r="C13277" s="32" t="s">
        <v>14049</v>
      </c>
      <c r="D13277" s="123" t="s">
        <v>25</v>
      </c>
      <c r="E13277" s="34">
        <v>0.67</v>
      </c>
      <c r="F13277" s="169">
        <f t="shared" si="237"/>
        <v>0.67</v>
      </c>
      <c r="G13277" s="34">
        <v>0.45550000000000002</v>
      </c>
      <c r="H13277" s="169">
        <f t="shared" si="238"/>
        <v>0.45550000000000002</v>
      </c>
    </row>
    <row r="13278" spans="1:8" s="121" customFormat="1" ht="14.25">
      <c r="A13278" s="31" t="s">
        <v>1952</v>
      </c>
      <c r="B13278" s="21" t="s">
        <v>1888</v>
      </c>
      <c r="C13278" s="32" t="s">
        <v>14050</v>
      </c>
      <c r="D13278" s="123" t="s">
        <v>25</v>
      </c>
      <c r="E13278" s="34">
        <v>878.08799999999997</v>
      </c>
      <c r="F13278" s="169">
        <f t="shared" si="237"/>
        <v>878.08799999999997</v>
      </c>
      <c r="G13278" s="34">
        <v>303.16320000000002</v>
      </c>
      <c r="H13278" s="169">
        <f t="shared" si="238"/>
        <v>303.16320000000002</v>
      </c>
    </row>
    <row r="13279" spans="1:8" s="121" customFormat="1" ht="14.25">
      <c r="A13279" s="31" t="s">
        <v>1953</v>
      </c>
      <c r="B13279" s="21" t="s">
        <v>1888</v>
      </c>
      <c r="C13279" s="32" t="s">
        <v>14051</v>
      </c>
      <c r="D13279" s="123" t="s">
        <v>25</v>
      </c>
      <c r="E13279" s="34">
        <v>184.3792</v>
      </c>
      <c r="F13279" s="169">
        <f t="shared" ref="F13279:F13342" si="239">E13279*$G$13212</f>
        <v>184.3792</v>
      </c>
      <c r="G13279" s="34">
        <v>71.005499999999998</v>
      </c>
      <c r="H13279" s="169">
        <f t="shared" ref="H13279:H13342" si="240">G13279*$G$13212</f>
        <v>71.005499999999998</v>
      </c>
    </row>
    <row r="13280" spans="1:8" s="121" customFormat="1" ht="14.25">
      <c r="A13280" s="31" t="s">
        <v>1954</v>
      </c>
      <c r="B13280" s="21" t="s">
        <v>1888</v>
      </c>
      <c r="C13280" s="32" t="s">
        <v>14052</v>
      </c>
      <c r="D13280" s="123" t="s">
        <v>25</v>
      </c>
      <c r="E13280" s="34">
        <v>70.593500000000006</v>
      </c>
      <c r="F13280" s="169">
        <f t="shared" si="239"/>
        <v>70.593500000000006</v>
      </c>
      <c r="G13280" s="34">
        <v>48.220500000000001</v>
      </c>
      <c r="H13280" s="169">
        <f t="shared" si="240"/>
        <v>48.220500000000001</v>
      </c>
    </row>
    <row r="13281" spans="1:8" s="121" customFormat="1" ht="14.25">
      <c r="A13281" s="31" t="s">
        <v>1955</v>
      </c>
      <c r="B13281" s="21" t="s">
        <v>1888</v>
      </c>
      <c r="C13281" s="32" t="s">
        <v>14053</v>
      </c>
      <c r="D13281" s="123" t="s">
        <v>25</v>
      </c>
      <c r="E13281" s="34">
        <v>0.10390000000000001</v>
      </c>
      <c r="F13281" s="169">
        <f t="shared" si="239"/>
        <v>0.10390000000000001</v>
      </c>
      <c r="G13281" s="34">
        <v>7.1300000000000002E-2</v>
      </c>
      <c r="H13281" s="169">
        <f t="shared" si="240"/>
        <v>7.1300000000000002E-2</v>
      </c>
    </row>
    <row r="13282" spans="1:8" s="121" customFormat="1" ht="14.25">
      <c r="A13282" s="31" t="s">
        <v>1956</v>
      </c>
      <c r="B13282" s="21" t="s">
        <v>1888</v>
      </c>
      <c r="C13282" s="32" t="s">
        <v>14054</v>
      </c>
      <c r="D13282" s="123" t="s">
        <v>25</v>
      </c>
      <c r="E13282" s="34">
        <v>44.430399999999999</v>
      </c>
      <c r="F13282" s="169">
        <f t="shared" si="239"/>
        <v>44.430399999999999</v>
      </c>
      <c r="G13282" s="34">
        <v>38.665999999999997</v>
      </c>
      <c r="H13282" s="169">
        <f t="shared" si="240"/>
        <v>38.665999999999997</v>
      </c>
    </row>
    <row r="13283" spans="1:8" s="121" customFormat="1" ht="14.25">
      <c r="A13283" s="31" t="s">
        <v>1957</v>
      </c>
      <c r="B13283" s="21" t="s">
        <v>1888</v>
      </c>
      <c r="C13283" s="32" t="s">
        <v>14055</v>
      </c>
      <c r="D13283" s="123" t="s">
        <v>25</v>
      </c>
      <c r="E13283" s="34">
        <v>820.55079999999998</v>
      </c>
      <c r="F13283" s="169">
        <f t="shared" si="239"/>
        <v>820.55079999999998</v>
      </c>
      <c r="G13283" s="34">
        <v>390.69470000000001</v>
      </c>
      <c r="H13283" s="169">
        <f t="shared" si="240"/>
        <v>390.69470000000001</v>
      </c>
    </row>
    <row r="13284" spans="1:8" s="121" customFormat="1" ht="14.25">
      <c r="A13284" s="31" t="s">
        <v>1958</v>
      </c>
      <c r="B13284" s="21" t="s">
        <v>1888</v>
      </c>
      <c r="C13284" s="32" t="s">
        <v>14056</v>
      </c>
      <c r="D13284" s="123" t="s">
        <v>25</v>
      </c>
      <c r="E13284" s="34">
        <v>253.8466</v>
      </c>
      <c r="F13284" s="169">
        <f t="shared" si="239"/>
        <v>253.8466</v>
      </c>
      <c r="G13284" s="34">
        <v>195.19990000000001</v>
      </c>
      <c r="H13284" s="169">
        <f t="shared" si="240"/>
        <v>195.19990000000001</v>
      </c>
    </row>
    <row r="13285" spans="1:8" s="121" customFormat="1" ht="14.25">
      <c r="A13285" s="31" t="s">
        <v>1959</v>
      </c>
      <c r="B13285" s="21" t="s">
        <v>1888</v>
      </c>
      <c r="C13285" s="32" t="s">
        <v>14057</v>
      </c>
      <c r="D13285" s="123" t="s">
        <v>25</v>
      </c>
      <c r="E13285" s="34">
        <v>30.180900000000001</v>
      </c>
      <c r="F13285" s="169">
        <f t="shared" si="239"/>
        <v>30.180900000000001</v>
      </c>
      <c r="G13285" s="34">
        <v>17.643599999999999</v>
      </c>
      <c r="H13285" s="169">
        <f t="shared" si="240"/>
        <v>17.643599999999999</v>
      </c>
    </row>
    <row r="13286" spans="1:8" s="121" customFormat="1" ht="14.25">
      <c r="A13286" s="31" t="s">
        <v>1960</v>
      </c>
      <c r="B13286" s="21" t="s">
        <v>1888</v>
      </c>
      <c r="C13286" s="32" t="s">
        <v>14058</v>
      </c>
      <c r="D13286" s="123" t="s">
        <v>25</v>
      </c>
      <c r="E13286" s="34">
        <v>181.53139999999999</v>
      </c>
      <c r="F13286" s="169">
        <f t="shared" si="239"/>
        <v>181.53139999999999</v>
      </c>
      <c r="G13286" s="34">
        <v>136.66220000000001</v>
      </c>
      <c r="H13286" s="169">
        <f t="shared" si="240"/>
        <v>136.66220000000001</v>
      </c>
    </row>
    <row r="13287" spans="1:8" s="121" customFormat="1" ht="14.25">
      <c r="A13287" s="31" t="s">
        <v>1961</v>
      </c>
      <c r="B13287" s="21" t="s">
        <v>1888</v>
      </c>
      <c r="C13287" s="32" t="s">
        <v>14059</v>
      </c>
      <c r="D13287" s="123" t="s">
        <v>25</v>
      </c>
      <c r="E13287" s="34">
        <v>33.972299999999997</v>
      </c>
      <c r="F13287" s="169">
        <f t="shared" si="239"/>
        <v>33.972299999999997</v>
      </c>
      <c r="G13287" s="34">
        <v>31.521000000000001</v>
      </c>
      <c r="H13287" s="169">
        <f t="shared" si="240"/>
        <v>31.521000000000001</v>
      </c>
    </row>
    <row r="13288" spans="1:8" s="121" customFormat="1" ht="14.25">
      <c r="A13288" s="31" t="s">
        <v>1962</v>
      </c>
      <c r="B13288" s="21" t="s">
        <v>1888</v>
      </c>
      <c r="C13288" s="32" t="s">
        <v>14060</v>
      </c>
      <c r="D13288" s="123" t="s">
        <v>25</v>
      </c>
      <c r="E13288" s="34">
        <v>33.889499999999998</v>
      </c>
      <c r="F13288" s="169">
        <f t="shared" si="239"/>
        <v>33.889499999999998</v>
      </c>
      <c r="G13288" s="34">
        <v>26.847799999999999</v>
      </c>
      <c r="H13288" s="169">
        <f t="shared" si="240"/>
        <v>26.847799999999999</v>
      </c>
    </row>
    <row r="13289" spans="1:8" s="121" customFormat="1" ht="14.25">
      <c r="A13289" s="31" t="s">
        <v>1963</v>
      </c>
      <c r="B13289" s="21" t="s">
        <v>1888</v>
      </c>
      <c r="C13289" s="32" t="s">
        <v>14061</v>
      </c>
      <c r="D13289" s="123" t="s">
        <v>25</v>
      </c>
      <c r="E13289" s="34">
        <v>49.330199999999998</v>
      </c>
      <c r="F13289" s="169">
        <f t="shared" si="239"/>
        <v>49.330199999999998</v>
      </c>
      <c r="G13289" s="34">
        <v>39.080199999999998</v>
      </c>
      <c r="H13289" s="169">
        <f t="shared" si="240"/>
        <v>39.080199999999998</v>
      </c>
    </row>
    <row r="13290" spans="1:8" s="121" customFormat="1" ht="14.25">
      <c r="A13290" s="31" t="s">
        <v>1964</v>
      </c>
      <c r="B13290" s="21" t="s">
        <v>1888</v>
      </c>
      <c r="C13290" s="32" t="s">
        <v>14062</v>
      </c>
      <c r="D13290" s="123" t="s">
        <v>25</v>
      </c>
      <c r="E13290" s="34">
        <v>24.8657</v>
      </c>
      <c r="F13290" s="169">
        <f t="shared" si="239"/>
        <v>24.8657</v>
      </c>
      <c r="G13290" s="34">
        <v>19.699000000000002</v>
      </c>
      <c r="H13290" s="169">
        <f t="shared" si="240"/>
        <v>19.699000000000002</v>
      </c>
    </row>
    <row r="13291" spans="1:8" s="121" customFormat="1" ht="14.25">
      <c r="A13291" s="31" t="s">
        <v>1965</v>
      </c>
      <c r="B13291" s="21" t="s">
        <v>1888</v>
      </c>
      <c r="C13291" s="32" t="s">
        <v>14063</v>
      </c>
      <c r="D13291" s="123" t="s">
        <v>25</v>
      </c>
      <c r="E13291" s="34">
        <v>193.33150000000001</v>
      </c>
      <c r="F13291" s="169">
        <f t="shared" si="239"/>
        <v>193.33150000000001</v>
      </c>
      <c r="G13291" s="34">
        <v>75.945800000000006</v>
      </c>
      <c r="H13291" s="169">
        <f t="shared" si="240"/>
        <v>75.945800000000006</v>
      </c>
    </row>
    <row r="13292" spans="1:8" s="121" customFormat="1" ht="14.25">
      <c r="A13292" s="31" t="s">
        <v>1966</v>
      </c>
      <c r="B13292" s="21" t="s">
        <v>1888</v>
      </c>
      <c r="C13292" s="32" t="s">
        <v>14064</v>
      </c>
      <c r="D13292" s="123" t="s">
        <v>25</v>
      </c>
      <c r="E13292" s="34">
        <v>8.9956999999999994</v>
      </c>
      <c r="F13292" s="169">
        <f t="shared" si="239"/>
        <v>8.9956999999999994</v>
      </c>
      <c r="G13292" s="34">
        <v>0.52239999999999998</v>
      </c>
      <c r="H13292" s="169">
        <f t="shared" si="240"/>
        <v>0.52239999999999998</v>
      </c>
    </row>
    <row r="13293" spans="1:8" s="121" customFormat="1" ht="14.25">
      <c r="A13293" s="31" t="s">
        <v>1967</v>
      </c>
      <c r="B13293" s="21" t="s">
        <v>1888</v>
      </c>
      <c r="C13293" s="32" t="s">
        <v>14065</v>
      </c>
      <c r="D13293" s="123" t="s">
        <v>25</v>
      </c>
      <c r="E13293" s="34">
        <v>36.054299999999998</v>
      </c>
      <c r="F13293" s="169">
        <f t="shared" si="239"/>
        <v>36.054299999999998</v>
      </c>
      <c r="G13293" s="34">
        <v>6.4302000000000001</v>
      </c>
      <c r="H13293" s="169">
        <f t="shared" si="240"/>
        <v>6.4302000000000001</v>
      </c>
    </row>
    <row r="13294" spans="1:8" s="121" customFormat="1" ht="14.25">
      <c r="A13294" s="31" t="s">
        <v>1968</v>
      </c>
      <c r="B13294" s="21" t="s">
        <v>1888</v>
      </c>
      <c r="C13294" s="32" t="s">
        <v>14066</v>
      </c>
      <c r="D13294" s="123" t="s">
        <v>25</v>
      </c>
      <c r="E13294" s="34">
        <v>2774.7682</v>
      </c>
      <c r="F13294" s="169">
        <f t="shared" si="239"/>
        <v>2774.7682</v>
      </c>
      <c r="G13294" s="34">
        <v>1441.4806000000001</v>
      </c>
      <c r="H13294" s="169">
        <f t="shared" si="240"/>
        <v>1441.4806000000001</v>
      </c>
    </row>
    <row r="13295" spans="1:8" s="121" customFormat="1" ht="14.25">
      <c r="A13295" s="31" t="s">
        <v>1969</v>
      </c>
      <c r="B13295" s="21" t="s">
        <v>1888</v>
      </c>
      <c r="C13295" s="32" t="s">
        <v>14067</v>
      </c>
      <c r="D13295" s="123" t="s">
        <v>25</v>
      </c>
      <c r="E13295" s="34">
        <v>4548.2478000000001</v>
      </c>
      <c r="F13295" s="169">
        <f t="shared" si="239"/>
        <v>4548.2478000000001</v>
      </c>
      <c r="G13295" s="34">
        <v>2387.7838000000002</v>
      </c>
      <c r="H13295" s="169">
        <f t="shared" si="240"/>
        <v>2387.7838000000002</v>
      </c>
    </row>
    <row r="13296" spans="1:8" s="121" customFormat="1" ht="14.25">
      <c r="A13296" s="31" t="s">
        <v>1970</v>
      </c>
      <c r="B13296" s="21" t="s">
        <v>1888</v>
      </c>
      <c r="C13296" s="32" t="s">
        <v>14068</v>
      </c>
      <c r="D13296" s="123" t="s">
        <v>25</v>
      </c>
      <c r="E13296" s="34">
        <v>158.56950000000001</v>
      </c>
      <c r="F13296" s="169">
        <f t="shared" si="239"/>
        <v>158.56950000000001</v>
      </c>
      <c r="G13296" s="34">
        <v>68.670699999999997</v>
      </c>
      <c r="H13296" s="169">
        <f t="shared" si="240"/>
        <v>68.670699999999997</v>
      </c>
    </row>
    <row r="13297" spans="1:8" s="121" customFormat="1" ht="14.25">
      <c r="A13297" s="31" t="s">
        <v>1971</v>
      </c>
      <c r="B13297" s="21" t="s">
        <v>1888</v>
      </c>
      <c r="C13297" s="32" t="s">
        <v>14069</v>
      </c>
      <c r="D13297" s="123" t="s">
        <v>25</v>
      </c>
      <c r="E13297" s="34">
        <v>26.229500000000002</v>
      </c>
      <c r="F13297" s="169">
        <f t="shared" si="239"/>
        <v>26.229500000000002</v>
      </c>
      <c r="G13297" s="34">
        <v>4.8849</v>
      </c>
      <c r="H13297" s="169">
        <f t="shared" si="240"/>
        <v>4.8849</v>
      </c>
    </row>
    <row r="13298" spans="1:8" s="121" customFormat="1" ht="14.25">
      <c r="A13298" s="31" t="s">
        <v>1972</v>
      </c>
      <c r="B13298" s="21" t="s">
        <v>1888</v>
      </c>
      <c r="C13298" s="32" t="s">
        <v>14070</v>
      </c>
      <c r="D13298" s="123" t="s">
        <v>25</v>
      </c>
      <c r="E13298" s="34">
        <v>47.603200000000001</v>
      </c>
      <c r="F13298" s="169">
        <f t="shared" si="239"/>
        <v>47.603200000000001</v>
      </c>
      <c r="G13298" s="34">
        <v>33.425699999999999</v>
      </c>
      <c r="H13298" s="169">
        <f t="shared" si="240"/>
        <v>33.425699999999999</v>
      </c>
    </row>
    <row r="13299" spans="1:8" s="121" customFormat="1" ht="14.25">
      <c r="A13299" s="31" t="s">
        <v>1973</v>
      </c>
      <c r="B13299" s="21" t="s">
        <v>1888</v>
      </c>
      <c r="C13299" s="32" t="s">
        <v>14071</v>
      </c>
      <c r="D13299" s="123" t="s">
        <v>25</v>
      </c>
      <c r="E13299" s="34">
        <v>45.067999999999998</v>
      </c>
      <c r="F13299" s="169">
        <f t="shared" si="239"/>
        <v>45.067999999999998</v>
      </c>
      <c r="G13299" s="34">
        <v>31.9436</v>
      </c>
      <c r="H13299" s="169">
        <f t="shared" si="240"/>
        <v>31.9436</v>
      </c>
    </row>
    <row r="13300" spans="1:8" s="121" customFormat="1" ht="14.25">
      <c r="A13300" s="31" t="s">
        <v>1974</v>
      </c>
      <c r="B13300" s="21" t="s">
        <v>1888</v>
      </c>
      <c r="C13300" s="32" t="s">
        <v>14072</v>
      </c>
      <c r="D13300" s="123" t="s">
        <v>25</v>
      </c>
      <c r="E13300" s="34">
        <v>778.59389999999996</v>
      </c>
      <c r="F13300" s="169">
        <f t="shared" si="239"/>
        <v>778.59389999999996</v>
      </c>
      <c r="G13300" s="34">
        <v>237.76300000000001</v>
      </c>
      <c r="H13300" s="169">
        <f t="shared" si="240"/>
        <v>237.76300000000001</v>
      </c>
    </row>
    <row r="13301" spans="1:8" s="121" customFormat="1" ht="14.25">
      <c r="A13301" s="31" t="s">
        <v>1975</v>
      </c>
      <c r="B13301" s="21" t="s">
        <v>1888</v>
      </c>
      <c r="C13301" s="32" t="s">
        <v>14073</v>
      </c>
      <c r="D13301" s="123" t="s">
        <v>25</v>
      </c>
      <c r="E13301" s="34">
        <v>77.771100000000004</v>
      </c>
      <c r="F13301" s="169">
        <f t="shared" si="239"/>
        <v>77.771100000000004</v>
      </c>
      <c r="G13301" s="34">
        <v>53.082999999999998</v>
      </c>
      <c r="H13301" s="169">
        <f t="shared" si="240"/>
        <v>53.082999999999998</v>
      </c>
    </row>
    <row r="13302" spans="1:8" s="121" customFormat="1" ht="14.25">
      <c r="A13302" s="31" t="s">
        <v>1976</v>
      </c>
      <c r="B13302" s="21" t="s">
        <v>1888</v>
      </c>
      <c r="C13302" s="32" t="s">
        <v>14074</v>
      </c>
      <c r="D13302" s="123" t="s">
        <v>25</v>
      </c>
      <c r="E13302" s="34">
        <v>5.8352000000000004</v>
      </c>
      <c r="F13302" s="169">
        <f t="shared" si="239"/>
        <v>5.8352000000000004</v>
      </c>
      <c r="G13302" s="34">
        <v>0.95299999999999996</v>
      </c>
      <c r="H13302" s="169">
        <f t="shared" si="240"/>
        <v>0.95299999999999996</v>
      </c>
    </row>
    <row r="13303" spans="1:8" s="121" customFormat="1" ht="14.25">
      <c r="A13303" s="31" t="s">
        <v>1977</v>
      </c>
      <c r="B13303" s="21" t="s">
        <v>1888</v>
      </c>
      <c r="C13303" s="32" t="s">
        <v>14075</v>
      </c>
      <c r="D13303" s="123" t="s">
        <v>25</v>
      </c>
      <c r="E13303" s="34">
        <v>853.48410000000001</v>
      </c>
      <c r="F13303" s="169">
        <f t="shared" si="239"/>
        <v>853.48410000000001</v>
      </c>
      <c r="G13303" s="34">
        <v>398.36279999999999</v>
      </c>
      <c r="H13303" s="169">
        <f t="shared" si="240"/>
        <v>398.36279999999999</v>
      </c>
    </row>
    <row r="13304" spans="1:8" s="121" customFormat="1" ht="14.25">
      <c r="A13304" s="31" t="s">
        <v>1978</v>
      </c>
      <c r="B13304" s="21" t="s">
        <v>1888</v>
      </c>
      <c r="C13304" s="32" t="s">
        <v>14076</v>
      </c>
      <c r="D13304" s="123" t="s">
        <v>25</v>
      </c>
      <c r="E13304" s="34">
        <v>388.49900000000002</v>
      </c>
      <c r="F13304" s="169">
        <f t="shared" si="239"/>
        <v>388.49900000000002</v>
      </c>
      <c r="G13304" s="34">
        <v>160.4572</v>
      </c>
      <c r="H13304" s="169">
        <f t="shared" si="240"/>
        <v>160.4572</v>
      </c>
    </row>
    <row r="13305" spans="1:8" s="121" customFormat="1" ht="14.25">
      <c r="A13305" s="31" t="s">
        <v>1979</v>
      </c>
      <c r="B13305" s="21" t="s">
        <v>1888</v>
      </c>
      <c r="C13305" s="32" t="s">
        <v>14077</v>
      </c>
      <c r="D13305" s="123" t="s">
        <v>25</v>
      </c>
      <c r="E13305" s="34">
        <v>78.392399999999995</v>
      </c>
      <c r="F13305" s="169">
        <f t="shared" si="239"/>
        <v>78.392399999999995</v>
      </c>
      <c r="G13305" s="34">
        <v>54.3872</v>
      </c>
      <c r="H13305" s="169">
        <f t="shared" si="240"/>
        <v>54.3872</v>
      </c>
    </row>
    <row r="13306" spans="1:8" s="121" customFormat="1" ht="14.25">
      <c r="A13306" s="31" t="s">
        <v>1980</v>
      </c>
      <c r="B13306" s="21" t="s">
        <v>1888</v>
      </c>
      <c r="C13306" s="32" t="s">
        <v>14078</v>
      </c>
      <c r="D13306" s="123" t="s">
        <v>25</v>
      </c>
      <c r="E13306" s="34">
        <v>3.4367999999999999</v>
      </c>
      <c r="F13306" s="169">
        <f t="shared" si="239"/>
        <v>3.4367999999999999</v>
      </c>
      <c r="G13306" s="34">
        <v>2.3527</v>
      </c>
      <c r="H13306" s="169">
        <f t="shared" si="240"/>
        <v>2.3527</v>
      </c>
    </row>
    <row r="13307" spans="1:8" s="121" customFormat="1" ht="14.25">
      <c r="A13307" s="31" t="s">
        <v>1981</v>
      </c>
      <c r="B13307" s="21" t="s">
        <v>1888</v>
      </c>
      <c r="C13307" s="32" t="s">
        <v>14079</v>
      </c>
      <c r="D13307" s="123" t="s">
        <v>25</v>
      </c>
      <c r="E13307" s="34">
        <v>24.024999999999999</v>
      </c>
      <c r="F13307" s="169">
        <f t="shared" si="239"/>
        <v>24.024999999999999</v>
      </c>
      <c r="G13307" s="34">
        <v>16.4466</v>
      </c>
      <c r="H13307" s="169">
        <f t="shared" si="240"/>
        <v>16.4466</v>
      </c>
    </row>
    <row r="13308" spans="1:8" s="121" customFormat="1" ht="14.25">
      <c r="A13308" s="31" t="s">
        <v>1982</v>
      </c>
      <c r="B13308" s="21" t="s">
        <v>1888</v>
      </c>
      <c r="C13308" s="32" t="s">
        <v>14080</v>
      </c>
      <c r="D13308" s="123" t="s">
        <v>25</v>
      </c>
      <c r="E13308" s="34">
        <v>1.2205999999999999</v>
      </c>
      <c r="F13308" s="169">
        <f t="shared" si="239"/>
        <v>1.2205999999999999</v>
      </c>
      <c r="G13308" s="34">
        <v>0.83560000000000001</v>
      </c>
      <c r="H13308" s="169">
        <f t="shared" si="240"/>
        <v>0.83560000000000001</v>
      </c>
    </row>
    <row r="13309" spans="1:8" s="121" customFormat="1" ht="14.25">
      <c r="A13309" s="31" t="s">
        <v>1983</v>
      </c>
      <c r="B13309" s="21" t="s">
        <v>1888</v>
      </c>
      <c r="C13309" s="32" t="s">
        <v>14081</v>
      </c>
      <c r="D13309" s="123" t="s">
        <v>25</v>
      </c>
      <c r="E13309" s="34">
        <v>357.23320000000001</v>
      </c>
      <c r="F13309" s="169">
        <f t="shared" si="239"/>
        <v>357.23320000000001</v>
      </c>
      <c r="G13309" s="34">
        <v>150.7277</v>
      </c>
      <c r="H13309" s="169">
        <f t="shared" si="240"/>
        <v>150.7277</v>
      </c>
    </row>
    <row r="13310" spans="1:8" s="121" customFormat="1" ht="14.25">
      <c r="A13310" s="31" t="s">
        <v>1984</v>
      </c>
      <c r="B13310" s="21" t="s">
        <v>1888</v>
      </c>
      <c r="C13310" s="32" t="s">
        <v>14082</v>
      </c>
      <c r="D13310" s="123" t="s">
        <v>25</v>
      </c>
      <c r="E13310" s="34">
        <v>157.32749999999999</v>
      </c>
      <c r="F13310" s="169">
        <f t="shared" si="239"/>
        <v>157.32749999999999</v>
      </c>
      <c r="G13310" s="34">
        <v>73.313500000000005</v>
      </c>
      <c r="H13310" s="169">
        <f t="shared" si="240"/>
        <v>73.313500000000005</v>
      </c>
    </row>
    <row r="13311" spans="1:8" s="121" customFormat="1" ht="14.25">
      <c r="A13311" s="31" t="s">
        <v>1985</v>
      </c>
      <c r="B13311" s="21" t="s">
        <v>1888</v>
      </c>
      <c r="C13311" s="32" t="s">
        <v>14083</v>
      </c>
      <c r="D13311" s="123" t="s">
        <v>25</v>
      </c>
      <c r="E13311" s="34">
        <v>214.1079</v>
      </c>
      <c r="F13311" s="169">
        <f t="shared" si="239"/>
        <v>214.1079</v>
      </c>
      <c r="G13311" s="34">
        <v>92.175600000000003</v>
      </c>
      <c r="H13311" s="169">
        <f t="shared" si="240"/>
        <v>92.175600000000003</v>
      </c>
    </row>
    <row r="13312" spans="1:8" s="121" customFormat="1" ht="14.25">
      <c r="A13312" s="31" t="s">
        <v>1986</v>
      </c>
      <c r="B13312" s="21" t="s">
        <v>1888</v>
      </c>
      <c r="C13312" s="32" t="s">
        <v>14084</v>
      </c>
      <c r="D13312" s="123" t="s">
        <v>25</v>
      </c>
      <c r="E13312" s="34">
        <v>623.55200000000002</v>
      </c>
      <c r="F13312" s="169">
        <f t="shared" si="239"/>
        <v>623.55200000000002</v>
      </c>
      <c r="G13312" s="34">
        <v>257.68819999999999</v>
      </c>
      <c r="H13312" s="169">
        <f t="shared" si="240"/>
        <v>257.68819999999999</v>
      </c>
    </row>
    <row r="13313" spans="1:8" s="121" customFormat="1" ht="14.25">
      <c r="A13313" s="31" t="s">
        <v>1987</v>
      </c>
      <c r="B13313" s="21" t="s">
        <v>1888</v>
      </c>
      <c r="C13313" s="32" t="s">
        <v>14085</v>
      </c>
      <c r="D13313" s="123" t="s">
        <v>25</v>
      </c>
      <c r="E13313" s="34">
        <v>892.14269999999999</v>
      </c>
      <c r="F13313" s="169">
        <f t="shared" si="239"/>
        <v>892.14269999999999</v>
      </c>
      <c r="G13313" s="34">
        <v>454.75540000000001</v>
      </c>
      <c r="H13313" s="169">
        <f t="shared" si="240"/>
        <v>454.75540000000001</v>
      </c>
    </row>
    <row r="13314" spans="1:8" s="121" customFormat="1" ht="14.25">
      <c r="A13314" s="31" t="s">
        <v>1988</v>
      </c>
      <c r="B13314" s="21" t="s">
        <v>1888</v>
      </c>
      <c r="C13314" s="32" t="s">
        <v>14086</v>
      </c>
      <c r="D13314" s="123" t="s">
        <v>25</v>
      </c>
      <c r="E13314" s="34">
        <v>82.159199999999998</v>
      </c>
      <c r="F13314" s="169">
        <f t="shared" si="239"/>
        <v>82.159199999999998</v>
      </c>
      <c r="G13314" s="34">
        <v>45.441800000000001</v>
      </c>
      <c r="H13314" s="169">
        <f t="shared" si="240"/>
        <v>45.441800000000001</v>
      </c>
    </row>
    <row r="13315" spans="1:8" s="121" customFormat="1" ht="14.25">
      <c r="A13315" s="31" t="s">
        <v>1989</v>
      </c>
      <c r="B13315" s="21" t="s">
        <v>1888</v>
      </c>
      <c r="C13315" s="32" t="s">
        <v>14087</v>
      </c>
      <c r="D13315" s="123" t="s">
        <v>25</v>
      </c>
      <c r="E13315" s="34">
        <v>5344.4129000000003</v>
      </c>
      <c r="F13315" s="169">
        <f t="shared" si="239"/>
        <v>5344.4129000000003</v>
      </c>
      <c r="G13315" s="34">
        <v>1917.8311000000001</v>
      </c>
      <c r="H13315" s="169">
        <f t="shared" si="240"/>
        <v>1917.8311000000001</v>
      </c>
    </row>
    <row r="13316" spans="1:8" s="121" customFormat="1" ht="14.25">
      <c r="A13316" s="31" t="s">
        <v>1990</v>
      </c>
      <c r="B13316" s="21" t="s">
        <v>1888</v>
      </c>
      <c r="C13316" s="32" t="s">
        <v>14088</v>
      </c>
      <c r="D13316" s="123" t="s">
        <v>25</v>
      </c>
      <c r="E13316" s="34">
        <v>332.13409999999999</v>
      </c>
      <c r="F13316" s="169">
        <f t="shared" si="239"/>
        <v>332.13409999999999</v>
      </c>
      <c r="G13316" s="34">
        <v>152.26830000000001</v>
      </c>
      <c r="H13316" s="169">
        <f t="shared" si="240"/>
        <v>152.26830000000001</v>
      </c>
    </row>
    <row r="13317" spans="1:8" s="121" customFormat="1" ht="14.25">
      <c r="A13317" s="31" t="s">
        <v>1991</v>
      </c>
      <c r="B13317" s="21" t="s">
        <v>1888</v>
      </c>
      <c r="C13317" s="32" t="s">
        <v>14089</v>
      </c>
      <c r="D13317" s="123" t="s">
        <v>25</v>
      </c>
      <c r="E13317" s="34">
        <v>226.22319999999999</v>
      </c>
      <c r="F13317" s="169">
        <f t="shared" si="239"/>
        <v>226.22319999999999</v>
      </c>
      <c r="G13317" s="34">
        <v>70.890600000000006</v>
      </c>
      <c r="H13317" s="169">
        <f t="shared" si="240"/>
        <v>70.890600000000006</v>
      </c>
    </row>
    <row r="13318" spans="1:8" s="121" customFormat="1" ht="14.25">
      <c r="A13318" s="31" t="s">
        <v>1992</v>
      </c>
      <c r="B13318" s="21" t="s">
        <v>1888</v>
      </c>
      <c r="C13318" s="32" t="s">
        <v>14090</v>
      </c>
      <c r="D13318" s="123" t="s">
        <v>25</v>
      </c>
      <c r="E13318" s="34">
        <v>14.2438</v>
      </c>
      <c r="F13318" s="169">
        <f t="shared" si="239"/>
        <v>14.2438</v>
      </c>
      <c r="G13318" s="34">
        <v>9.4481999999999999</v>
      </c>
      <c r="H13318" s="169">
        <f t="shared" si="240"/>
        <v>9.4481999999999999</v>
      </c>
    </row>
    <row r="13319" spans="1:8" s="121" customFormat="1" ht="14.25">
      <c r="A13319" s="31" t="s">
        <v>1993</v>
      </c>
      <c r="B13319" s="21" t="s">
        <v>1888</v>
      </c>
      <c r="C13319" s="32" t="s">
        <v>14091</v>
      </c>
      <c r="D13319" s="123" t="s">
        <v>25</v>
      </c>
      <c r="E13319" s="34">
        <v>48.464700000000001</v>
      </c>
      <c r="F13319" s="169">
        <f t="shared" si="239"/>
        <v>48.464700000000001</v>
      </c>
      <c r="G13319" s="34">
        <v>41.4437</v>
      </c>
      <c r="H13319" s="169">
        <f t="shared" si="240"/>
        <v>41.4437</v>
      </c>
    </row>
    <row r="13320" spans="1:8" s="121" customFormat="1" ht="14.25">
      <c r="A13320" s="31" t="s">
        <v>1994</v>
      </c>
      <c r="B13320" s="21" t="s">
        <v>1888</v>
      </c>
      <c r="C13320" s="32" t="s">
        <v>14092</v>
      </c>
      <c r="D13320" s="123" t="s">
        <v>25</v>
      </c>
      <c r="E13320" s="34">
        <v>57.298999999999999</v>
      </c>
      <c r="F13320" s="169">
        <f t="shared" si="239"/>
        <v>57.298999999999999</v>
      </c>
      <c r="G13320" s="34">
        <v>51.308100000000003</v>
      </c>
      <c r="H13320" s="169">
        <f t="shared" si="240"/>
        <v>51.308100000000003</v>
      </c>
    </row>
    <row r="13321" spans="1:8" s="121" customFormat="1" ht="14.25">
      <c r="A13321" s="31" t="s">
        <v>1995</v>
      </c>
      <c r="B13321" s="21" t="s">
        <v>1888</v>
      </c>
      <c r="C13321" s="32" t="s">
        <v>14093</v>
      </c>
      <c r="D13321" s="123" t="s">
        <v>25</v>
      </c>
      <c r="E13321" s="34">
        <v>57.0961</v>
      </c>
      <c r="F13321" s="169">
        <f t="shared" si="239"/>
        <v>57.0961</v>
      </c>
      <c r="G13321" s="34">
        <v>26.052299999999999</v>
      </c>
      <c r="H13321" s="169">
        <f t="shared" si="240"/>
        <v>26.052299999999999</v>
      </c>
    </row>
    <row r="13322" spans="1:8" s="121" customFormat="1" ht="14.25">
      <c r="A13322" s="31" t="s">
        <v>1996</v>
      </c>
      <c r="B13322" s="21" t="s">
        <v>1888</v>
      </c>
      <c r="C13322" s="32" t="s">
        <v>14094</v>
      </c>
      <c r="D13322" s="123" t="s">
        <v>25</v>
      </c>
      <c r="E13322" s="34">
        <v>598.3279</v>
      </c>
      <c r="F13322" s="169">
        <f t="shared" si="239"/>
        <v>598.3279</v>
      </c>
      <c r="G13322" s="34">
        <v>263.75709999999998</v>
      </c>
      <c r="H13322" s="169">
        <f t="shared" si="240"/>
        <v>263.75709999999998</v>
      </c>
    </row>
    <row r="13323" spans="1:8" s="121" customFormat="1" ht="14.25">
      <c r="A13323" s="31" t="s">
        <v>1997</v>
      </c>
      <c r="B13323" s="21" t="s">
        <v>1888</v>
      </c>
      <c r="C13323" s="32" t="s">
        <v>14095</v>
      </c>
      <c r="D13323" s="123" t="s">
        <v>25</v>
      </c>
      <c r="E13323" s="34">
        <v>0.18720000000000001</v>
      </c>
      <c r="F13323" s="169">
        <f t="shared" si="239"/>
        <v>0.18720000000000001</v>
      </c>
      <c r="G13323" s="34">
        <v>0.1056</v>
      </c>
      <c r="H13323" s="169">
        <f t="shared" si="240"/>
        <v>0.1056</v>
      </c>
    </row>
    <row r="13324" spans="1:8" s="121" customFormat="1" ht="14.25">
      <c r="A13324" s="31" t="s">
        <v>1998</v>
      </c>
      <c r="B13324" s="21" t="s">
        <v>1888</v>
      </c>
      <c r="C13324" s="32" t="s">
        <v>14096</v>
      </c>
      <c r="D13324" s="123" t="s">
        <v>25</v>
      </c>
      <c r="E13324" s="34">
        <v>0.17380000000000001</v>
      </c>
      <c r="F13324" s="169">
        <f t="shared" si="239"/>
        <v>0.17380000000000001</v>
      </c>
      <c r="G13324" s="34">
        <v>9.8000000000000004E-2</v>
      </c>
      <c r="H13324" s="169">
        <f t="shared" si="240"/>
        <v>9.8000000000000004E-2</v>
      </c>
    </row>
    <row r="13325" spans="1:8" s="121" customFormat="1" ht="14.25">
      <c r="A13325" s="31" t="s">
        <v>1999</v>
      </c>
      <c r="B13325" s="21" t="s">
        <v>1888</v>
      </c>
      <c r="C13325" s="32" t="s">
        <v>14097</v>
      </c>
      <c r="D13325" s="123" t="s">
        <v>25</v>
      </c>
      <c r="E13325" s="34">
        <v>102.39360000000001</v>
      </c>
      <c r="F13325" s="169">
        <f t="shared" si="239"/>
        <v>102.39360000000001</v>
      </c>
      <c r="G13325" s="34">
        <v>63.833300000000001</v>
      </c>
      <c r="H13325" s="169">
        <f t="shared" si="240"/>
        <v>63.833300000000001</v>
      </c>
    </row>
    <row r="13326" spans="1:8" s="121" customFormat="1" ht="14.25">
      <c r="A13326" s="31" t="s">
        <v>2000</v>
      </c>
      <c r="B13326" s="21" t="s">
        <v>1888</v>
      </c>
      <c r="C13326" s="32" t="s">
        <v>14098</v>
      </c>
      <c r="D13326" s="123" t="s">
        <v>25</v>
      </c>
      <c r="E13326" s="34">
        <v>17.9285</v>
      </c>
      <c r="F13326" s="169">
        <f t="shared" si="239"/>
        <v>17.9285</v>
      </c>
      <c r="G13326" s="34">
        <v>11.0764</v>
      </c>
      <c r="H13326" s="169">
        <f t="shared" si="240"/>
        <v>11.0764</v>
      </c>
    </row>
    <row r="13327" spans="1:8" s="121" customFormat="1" ht="14.25">
      <c r="A13327" s="31" t="s">
        <v>2001</v>
      </c>
      <c r="B13327" s="21" t="s">
        <v>1888</v>
      </c>
      <c r="C13327" s="32" t="s">
        <v>14099</v>
      </c>
      <c r="D13327" s="123" t="s">
        <v>25</v>
      </c>
      <c r="E13327" s="34">
        <v>5.6169000000000002</v>
      </c>
      <c r="F13327" s="169">
        <f t="shared" si="239"/>
        <v>5.6169000000000002</v>
      </c>
      <c r="G13327" s="34">
        <v>0.48</v>
      </c>
      <c r="H13327" s="169">
        <f t="shared" si="240"/>
        <v>0.48</v>
      </c>
    </row>
    <row r="13328" spans="1:8" s="121" customFormat="1" ht="14.25">
      <c r="A13328" s="31" t="s">
        <v>2002</v>
      </c>
      <c r="B13328" s="21" t="s">
        <v>1888</v>
      </c>
      <c r="C13328" s="32" t="s">
        <v>14100</v>
      </c>
      <c r="D13328" s="123" t="s">
        <v>25</v>
      </c>
      <c r="E13328" s="34">
        <v>1941.8878</v>
      </c>
      <c r="F13328" s="169">
        <f t="shared" si="239"/>
        <v>1941.8878</v>
      </c>
      <c r="G13328" s="34">
        <v>310.78820000000002</v>
      </c>
      <c r="H13328" s="169">
        <f t="shared" si="240"/>
        <v>310.78820000000002</v>
      </c>
    </row>
    <row r="13329" spans="1:8" s="121" customFormat="1" ht="14.25">
      <c r="A13329" s="31" t="s">
        <v>2003</v>
      </c>
      <c r="B13329" s="21" t="s">
        <v>1888</v>
      </c>
      <c r="C13329" s="32" t="s">
        <v>14101</v>
      </c>
      <c r="D13329" s="123" t="s">
        <v>25</v>
      </c>
      <c r="E13329" s="34">
        <v>1961.7826</v>
      </c>
      <c r="F13329" s="169">
        <f t="shared" si="239"/>
        <v>1961.7826</v>
      </c>
      <c r="G13329" s="34">
        <v>323.03730000000002</v>
      </c>
      <c r="H13329" s="169">
        <f t="shared" si="240"/>
        <v>323.03730000000002</v>
      </c>
    </row>
    <row r="13330" spans="1:8" s="121" customFormat="1" ht="14.25">
      <c r="A13330" s="31" t="s">
        <v>2004</v>
      </c>
      <c r="B13330" s="21" t="s">
        <v>1888</v>
      </c>
      <c r="C13330" s="32" t="s">
        <v>14102</v>
      </c>
      <c r="D13330" s="123" t="s">
        <v>25</v>
      </c>
      <c r="E13330" s="34">
        <v>29.517800000000001</v>
      </c>
      <c r="F13330" s="169">
        <f t="shared" si="239"/>
        <v>29.517800000000001</v>
      </c>
      <c r="G13330" s="34">
        <v>23.384499999999999</v>
      </c>
      <c r="H13330" s="169">
        <f t="shared" si="240"/>
        <v>23.384499999999999</v>
      </c>
    </row>
    <row r="13331" spans="1:8" s="121" customFormat="1" ht="14.25">
      <c r="A13331" s="31" t="s">
        <v>2005</v>
      </c>
      <c r="B13331" s="21" t="s">
        <v>1888</v>
      </c>
      <c r="C13331" s="32" t="s">
        <v>14103</v>
      </c>
      <c r="D13331" s="123" t="s">
        <v>25</v>
      </c>
      <c r="E13331" s="34">
        <v>36.897399999999998</v>
      </c>
      <c r="F13331" s="169">
        <f t="shared" si="239"/>
        <v>36.897399999999998</v>
      </c>
      <c r="G13331" s="34">
        <v>29.230699999999999</v>
      </c>
      <c r="H13331" s="169">
        <f t="shared" si="240"/>
        <v>29.230699999999999</v>
      </c>
    </row>
    <row r="13332" spans="1:8" s="121" customFormat="1" ht="14.25">
      <c r="A13332" s="31" t="s">
        <v>2006</v>
      </c>
      <c r="B13332" s="21" t="s">
        <v>1888</v>
      </c>
      <c r="C13332" s="32" t="s">
        <v>14104</v>
      </c>
      <c r="D13332" s="123" t="s">
        <v>25</v>
      </c>
      <c r="E13332" s="34">
        <v>29.277200000000001</v>
      </c>
      <c r="F13332" s="169">
        <f t="shared" si="239"/>
        <v>29.277200000000001</v>
      </c>
      <c r="G13332" s="34">
        <v>23.193899999999999</v>
      </c>
      <c r="H13332" s="169">
        <f t="shared" si="240"/>
        <v>23.193899999999999</v>
      </c>
    </row>
    <row r="13333" spans="1:8" s="121" customFormat="1" ht="14.25">
      <c r="A13333" s="31" t="s">
        <v>2007</v>
      </c>
      <c r="B13333" s="21" t="s">
        <v>1888</v>
      </c>
      <c r="C13333" s="32" t="s">
        <v>14105</v>
      </c>
      <c r="D13333" s="123" t="s">
        <v>25</v>
      </c>
      <c r="E13333" s="34">
        <v>33.889499999999998</v>
      </c>
      <c r="F13333" s="169">
        <f t="shared" si="239"/>
        <v>33.889499999999998</v>
      </c>
      <c r="G13333" s="34">
        <v>26.847799999999999</v>
      </c>
      <c r="H13333" s="169">
        <f t="shared" si="240"/>
        <v>26.847799999999999</v>
      </c>
    </row>
    <row r="13334" spans="1:8" s="121" customFormat="1" ht="14.25">
      <c r="A13334" s="31" t="s">
        <v>2008</v>
      </c>
      <c r="B13334" s="21" t="s">
        <v>1888</v>
      </c>
      <c r="C13334" s="32" t="s">
        <v>14106</v>
      </c>
      <c r="D13334" s="123" t="s">
        <v>25</v>
      </c>
      <c r="E13334" s="34">
        <v>35.293100000000003</v>
      </c>
      <c r="F13334" s="169">
        <f t="shared" si="239"/>
        <v>35.293100000000003</v>
      </c>
      <c r="G13334" s="34">
        <v>27.959800000000001</v>
      </c>
      <c r="H13334" s="169">
        <f t="shared" si="240"/>
        <v>27.959800000000001</v>
      </c>
    </row>
    <row r="13335" spans="1:8" s="121" customFormat="1" ht="14.25">
      <c r="A13335" s="31" t="s">
        <v>2009</v>
      </c>
      <c r="B13335" s="21" t="s">
        <v>1888</v>
      </c>
      <c r="C13335" s="32" t="s">
        <v>14107</v>
      </c>
      <c r="D13335" s="123" t="s">
        <v>25</v>
      </c>
      <c r="E13335" s="34">
        <v>36.696800000000003</v>
      </c>
      <c r="F13335" s="169">
        <f t="shared" si="239"/>
        <v>36.696800000000003</v>
      </c>
      <c r="G13335" s="34">
        <v>29.0718</v>
      </c>
      <c r="H13335" s="169">
        <f t="shared" si="240"/>
        <v>29.0718</v>
      </c>
    </row>
    <row r="13336" spans="1:8" s="121" customFormat="1" ht="14.25">
      <c r="A13336" s="31" t="s">
        <v>2010</v>
      </c>
      <c r="B13336" s="21" t="s">
        <v>1888</v>
      </c>
      <c r="C13336" s="32" t="s">
        <v>14108</v>
      </c>
      <c r="D13336" s="123" t="s">
        <v>25</v>
      </c>
      <c r="E13336" s="34">
        <v>248.7054</v>
      </c>
      <c r="F13336" s="169">
        <f t="shared" si="239"/>
        <v>248.7054</v>
      </c>
      <c r="G13336" s="34">
        <v>133.71190000000001</v>
      </c>
      <c r="H13336" s="169">
        <f t="shared" si="240"/>
        <v>133.71190000000001</v>
      </c>
    </row>
    <row r="13337" spans="1:8" s="121" customFormat="1" ht="14.25">
      <c r="A13337" s="31" t="s">
        <v>2011</v>
      </c>
      <c r="B13337" s="21" t="s">
        <v>1888</v>
      </c>
      <c r="C13337" s="32" t="s">
        <v>14109</v>
      </c>
      <c r="D13337" s="123" t="s">
        <v>25</v>
      </c>
      <c r="E13337" s="34">
        <v>389.5616</v>
      </c>
      <c r="F13337" s="169">
        <f t="shared" si="239"/>
        <v>389.5616</v>
      </c>
      <c r="G13337" s="34">
        <v>184.83869999999999</v>
      </c>
      <c r="H13337" s="169">
        <f t="shared" si="240"/>
        <v>184.83869999999999</v>
      </c>
    </row>
    <row r="13338" spans="1:8" s="121" customFormat="1" ht="14.25">
      <c r="A13338" s="31" t="s">
        <v>2012</v>
      </c>
      <c r="B13338" s="21" t="s">
        <v>1888</v>
      </c>
      <c r="C13338" s="32" t="s">
        <v>14110</v>
      </c>
      <c r="D13338" s="123" t="s">
        <v>25</v>
      </c>
      <c r="E13338" s="34">
        <v>365.1644</v>
      </c>
      <c r="F13338" s="169">
        <f t="shared" si="239"/>
        <v>365.1644</v>
      </c>
      <c r="G13338" s="34">
        <v>158.65889999999999</v>
      </c>
      <c r="H13338" s="169">
        <f t="shared" si="240"/>
        <v>158.65889999999999</v>
      </c>
    </row>
    <row r="13339" spans="1:8" s="121" customFormat="1" ht="14.25">
      <c r="A13339" s="31" t="s">
        <v>2013</v>
      </c>
      <c r="B13339" s="21" t="s">
        <v>1888</v>
      </c>
      <c r="C13339" s="32" t="s">
        <v>14111</v>
      </c>
      <c r="D13339" s="123" t="s">
        <v>25</v>
      </c>
      <c r="E13339" s="34">
        <v>665.41399999999999</v>
      </c>
      <c r="F13339" s="169">
        <f t="shared" si="239"/>
        <v>665.41399999999999</v>
      </c>
      <c r="G13339" s="34">
        <v>308.16680000000002</v>
      </c>
      <c r="H13339" s="169">
        <f t="shared" si="240"/>
        <v>308.16680000000002</v>
      </c>
    </row>
    <row r="13340" spans="1:8" s="121" customFormat="1" ht="14.25">
      <c r="A13340" s="31" t="s">
        <v>2014</v>
      </c>
      <c r="B13340" s="21" t="s">
        <v>1888</v>
      </c>
      <c r="C13340" s="32" t="s">
        <v>14112</v>
      </c>
      <c r="D13340" s="123" t="s">
        <v>25</v>
      </c>
      <c r="E13340" s="34">
        <v>417.37920000000003</v>
      </c>
      <c r="F13340" s="169">
        <f t="shared" si="239"/>
        <v>417.37920000000003</v>
      </c>
      <c r="G13340" s="34">
        <v>185.49700000000001</v>
      </c>
      <c r="H13340" s="169">
        <f t="shared" si="240"/>
        <v>185.49700000000001</v>
      </c>
    </row>
    <row r="13341" spans="1:8" s="121" customFormat="1" ht="14.25">
      <c r="A13341" s="31" t="s">
        <v>2015</v>
      </c>
      <c r="B13341" s="21" t="s">
        <v>1888</v>
      </c>
      <c r="C13341" s="32" t="s">
        <v>14113</v>
      </c>
      <c r="D13341" s="123" t="s">
        <v>25</v>
      </c>
      <c r="E13341" s="34">
        <v>166.99539999999999</v>
      </c>
      <c r="F13341" s="169">
        <f t="shared" si="239"/>
        <v>166.99539999999999</v>
      </c>
      <c r="G13341" s="34">
        <v>103.7835</v>
      </c>
      <c r="H13341" s="169">
        <f t="shared" si="240"/>
        <v>103.7835</v>
      </c>
    </row>
    <row r="13342" spans="1:8" s="121" customFormat="1" ht="14.25">
      <c r="A13342" s="31" t="s">
        <v>2016</v>
      </c>
      <c r="B13342" s="21" t="s">
        <v>1888</v>
      </c>
      <c r="C13342" s="32" t="s">
        <v>14114</v>
      </c>
      <c r="D13342" s="123" t="s">
        <v>25</v>
      </c>
      <c r="E13342" s="34">
        <v>14.9422</v>
      </c>
      <c r="F13342" s="169">
        <f t="shared" si="239"/>
        <v>14.9422</v>
      </c>
      <c r="G13342" s="34">
        <v>8.2457999999999991</v>
      </c>
      <c r="H13342" s="169">
        <f t="shared" si="240"/>
        <v>8.2457999999999991</v>
      </c>
    </row>
    <row r="13343" spans="1:8" s="121" customFormat="1" ht="14.25">
      <c r="A13343" s="31" t="s">
        <v>2017</v>
      </c>
      <c r="B13343" s="21" t="s">
        <v>1888</v>
      </c>
      <c r="C13343" s="32" t="s">
        <v>14115</v>
      </c>
      <c r="D13343" s="123" t="s">
        <v>25</v>
      </c>
      <c r="E13343" s="34">
        <v>1.1224000000000001</v>
      </c>
      <c r="F13343" s="169">
        <f t="shared" ref="F13343:F13406" si="241">E13343*$G$13212</f>
        <v>1.1224000000000001</v>
      </c>
      <c r="G13343" s="34">
        <v>0.61939999999999995</v>
      </c>
      <c r="H13343" s="169">
        <f t="shared" ref="H13343:H13406" si="242">G13343*$G$13212</f>
        <v>0.61939999999999995</v>
      </c>
    </row>
    <row r="13344" spans="1:8" s="121" customFormat="1" ht="14.25">
      <c r="A13344" s="31" t="s">
        <v>2018</v>
      </c>
      <c r="B13344" s="21" t="s">
        <v>1888</v>
      </c>
      <c r="C13344" s="32" t="s">
        <v>14116</v>
      </c>
      <c r="D13344" s="123" t="s">
        <v>25</v>
      </c>
      <c r="E13344" s="34">
        <v>37.6295</v>
      </c>
      <c r="F13344" s="169">
        <f t="shared" si="241"/>
        <v>37.6295</v>
      </c>
      <c r="G13344" s="34">
        <v>35.451300000000003</v>
      </c>
      <c r="H13344" s="169">
        <f t="shared" si="242"/>
        <v>35.451300000000003</v>
      </c>
    </row>
    <row r="13345" spans="1:8" s="121" customFormat="1" ht="14.25">
      <c r="A13345" s="31" t="s">
        <v>2019</v>
      </c>
      <c r="B13345" s="21" t="s">
        <v>1888</v>
      </c>
      <c r="C13345" s="32" t="s">
        <v>14117</v>
      </c>
      <c r="D13345" s="123" t="s">
        <v>25</v>
      </c>
      <c r="E13345" s="34">
        <v>2324.0752000000002</v>
      </c>
      <c r="F13345" s="169">
        <f t="shared" si="241"/>
        <v>2324.0752000000002</v>
      </c>
      <c r="G13345" s="34">
        <v>1109.1804999999999</v>
      </c>
      <c r="H13345" s="169">
        <f t="shared" si="242"/>
        <v>1109.1804999999999</v>
      </c>
    </row>
    <row r="13346" spans="1:8" s="121" customFormat="1" ht="14.25">
      <c r="A13346" s="31" t="s">
        <v>2020</v>
      </c>
      <c r="B13346" s="21" t="s">
        <v>1888</v>
      </c>
      <c r="C13346" s="32" t="s">
        <v>14118</v>
      </c>
      <c r="D13346" s="123" t="s">
        <v>25</v>
      </c>
      <c r="E13346" s="34">
        <v>1.5800000000000002E-2</v>
      </c>
      <c r="F13346" s="169">
        <f t="shared" si="241"/>
        <v>1.5800000000000002E-2</v>
      </c>
      <c r="G13346" s="34">
        <v>8.6999999999999994E-3</v>
      </c>
      <c r="H13346" s="169">
        <f t="shared" si="242"/>
        <v>8.6999999999999994E-3</v>
      </c>
    </row>
    <row r="13347" spans="1:8" s="121" customFormat="1" ht="14.25">
      <c r="A13347" s="31" t="s">
        <v>2021</v>
      </c>
      <c r="B13347" s="21" t="s">
        <v>1888</v>
      </c>
      <c r="C13347" s="32" t="s">
        <v>14119</v>
      </c>
      <c r="D13347" s="123" t="s">
        <v>25</v>
      </c>
      <c r="E13347" s="34">
        <v>1.4248000000000001</v>
      </c>
      <c r="F13347" s="169">
        <f t="shared" si="241"/>
        <v>1.4248000000000001</v>
      </c>
      <c r="G13347" s="34">
        <v>0.99219999999999997</v>
      </c>
      <c r="H13347" s="169">
        <f t="shared" si="242"/>
        <v>0.99219999999999997</v>
      </c>
    </row>
    <row r="13348" spans="1:8" s="121" customFormat="1" ht="14.25">
      <c r="A13348" s="31" t="s">
        <v>2022</v>
      </c>
      <c r="B13348" s="21" t="s">
        <v>1888</v>
      </c>
      <c r="C13348" s="32" t="s">
        <v>14120</v>
      </c>
      <c r="D13348" s="123" t="s">
        <v>25</v>
      </c>
      <c r="E13348" s="34">
        <v>83.107200000000006</v>
      </c>
      <c r="F13348" s="169">
        <f t="shared" si="241"/>
        <v>83.107200000000006</v>
      </c>
      <c r="G13348" s="34">
        <v>70.968999999999994</v>
      </c>
      <c r="H13348" s="169">
        <f t="shared" si="242"/>
        <v>70.968999999999994</v>
      </c>
    </row>
    <row r="13349" spans="1:8" s="121" customFormat="1" ht="14.25">
      <c r="A13349" s="31" t="s">
        <v>2023</v>
      </c>
      <c r="B13349" s="21" t="s">
        <v>1888</v>
      </c>
      <c r="C13349" s="32" t="s">
        <v>14121</v>
      </c>
      <c r="D13349" s="123" t="s">
        <v>25</v>
      </c>
      <c r="E13349" s="34">
        <v>4.6174999999999997</v>
      </c>
      <c r="F13349" s="169">
        <f t="shared" si="241"/>
        <v>4.6174999999999997</v>
      </c>
      <c r="G13349" s="34">
        <v>3.2155</v>
      </c>
      <c r="H13349" s="169">
        <f t="shared" si="242"/>
        <v>3.2155</v>
      </c>
    </row>
    <row r="13350" spans="1:8" s="121" customFormat="1" ht="14.25">
      <c r="A13350" s="31" t="s">
        <v>2024</v>
      </c>
      <c r="B13350" s="21" t="s">
        <v>1888</v>
      </c>
      <c r="C13350" s="32" t="s">
        <v>14122</v>
      </c>
      <c r="D13350" s="123" t="s">
        <v>25</v>
      </c>
      <c r="E13350" s="34">
        <v>0.77400000000000002</v>
      </c>
      <c r="F13350" s="169">
        <f t="shared" si="241"/>
        <v>0.77400000000000002</v>
      </c>
      <c r="G13350" s="34">
        <v>0.53900000000000003</v>
      </c>
      <c r="H13350" s="169">
        <f t="shared" si="242"/>
        <v>0.53900000000000003</v>
      </c>
    </row>
    <row r="13351" spans="1:8" s="121" customFormat="1" ht="14.25">
      <c r="A13351" s="31" t="s">
        <v>2025</v>
      </c>
      <c r="B13351" s="21" t="s">
        <v>1888</v>
      </c>
      <c r="C13351" s="32" t="s">
        <v>14123</v>
      </c>
      <c r="D13351" s="123" t="s">
        <v>25</v>
      </c>
      <c r="E13351" s="34">
        <v>1.4852000000000001</v>
      </c>
      <c r="F13351" s="169">
        <f t="shared" si="241"/>
        <v>1.4852000000000001</v>
      </c>
      <c r="G13351" s="34">
        <v>1.0343</v>
      </c>
      <c r="H13351" s="169">
        <f t="shared" si="242"/>
        <v>1.0343</v>
      </c>
    </row>
    <row r="13352" spans="1:8" s="121" customFormat="1" ht="14.25">
      <c r="A13352" s="31" t="s">
        <v>2026</v>
      </c>
      <c r="B13352" s="21" t="s">
        <v>1888</v>
      </c>
      <c r="C13352" s="32" t="s">
        <v>14124</v>
      </c>
      <c r="D13352" s="123" t="s">
        <v>25</v>
      </c>
      <c r="E13352" s="34">
        <v>93.6875</v>
      </c>
      <c r="F13352" s="169">
        <f t="shared" si="241"/>
        <v>93.6875</v>
      </c>
      <c r="G13352" s="34">
        <v>78.7547</v>
      </c>
      <c r="H13352" s="169">
        <f t="shared" si="242"/>
        <v>78.7547</v>
      </c>
    </row>
    <row r="13353" spans="1:8" s="121" customFormat="1" ht="14.25">
      <c r="A13353" s="31" t="s">
        <v>2027</v>
      </c>
      <c r="B13353" s="21" t="s">
        <v>1888</v>
      </c>
      <c r="C13353" s="32" t="s">
        <v>14125</v>
      </c>
      <c r="D13353" s="123" t="s">
        <v>25</v>
      </c>
      <c r="E13353" s="34">
        <v>14.581300000000001</v>
      </c>
      <c r="F13353" s="169">
        <f t="shared" si="241"/>
        <v>14.581300000000001</v>
      </c>
      <c r="G13353" s="34">
        <v>4.3036000000000003</v>
      </c>
      <c r="H13353" s="169">
        <f t="shared" si="242"/>
        <v>4.3036000000000003</v>
      </c>
    </row>
    <row r="13354" spans="1:8" s="121" customFormat="1" ht="14.25">
      <c r="A13354" s="31" t="s">
        <v>2028</v>
      </c>
      <c r="B13354" s="21" t="s">
        <v>1888</v>
      </c>
      <c r="C13354" s="32" t="s">
        <v>14126</v>
      </c>
      <c r="D13354" s="123" t="s">
        <v>25</v>
      </c>
      <c r="E13354" s="34">
        <v>27.062799999999999</v>
      </c>
      <c r="F13354" s="169">
        <f t="shared" si="241"/>
        <v>27.062799999999999</v>
      </c>
      <c r="G13354" s="34">
        <v>6.7815000000000003</v>
      </c>
      <c r="H13354" s="169">
        <f t="shared" si="242"/>
        <v>6.7815000000000003</v>
      </c>
    </row>
    <row r="13355" spans="1:8" s="121" customFormat="1" ht="14.25">
      <c r="A13355" s="31" t="s">
        <v>2029</v>
      </c>
      <c r="B13355" s="21" t="s">
        <v>1888</v>
      </c>
      <c r="C13355" s="32" t="s">
        <v>14127</v>
      </c>
      <c r="D13355" s="123" t="s">
        <v>25</v>
      </c>
      <c r="E13355" s="34">
        <v>5.8213999999999997</v>
      </c>
      <c r="F13355" s="169">
        <f t="shared" si="241"/>
        <v>5.8213999999999997</v>
      </c>
      <c r="G13355" s="34">
        <v>3.2124999999999999</v>
      </c>
      <c r="H13355" s="169">
        <f t="shared" si="242"/>
        <v>3.2124999999999999</v>
      </c>
    </row>
    <row r="13356" spans="1:8" s="121" customFormat="1" ht="14.25">
      <c r="A13356" s="31" t="s">
        <v>2030</v>
      </c>
      <c r="B13356" s="21" t="s">
        <v>1888</v>
      </c>
      <c r="C13356" s="32" t="s">
        <v>14128</v>
      </c>
      <c r="D13356" s="123" t="s">
        <v>25</v>
      </c>
      <c r="E13356" s="34">
        <v>0.81210000000000004</v>
      </c>
      <c r="F13356" s="169">
        <f t="shared" si="241"/>
        <v>0.81210000000000004</v>
      </c>
      <c r="G13356" s="34">
        <v>0.55589999999999995</v>
      </c>
      <c r="H13356" s="169">
        <f t="shared" si="242"/>
        <v>0.55589999999999995</v>
      </c>
    </row>
    <row r="13357" spans="1:8" s="121" customFormat="1" ht="14.25">
      <c r="A13357" s="31" t="s">
        <v>2031</v>
      </c>
      <c r="B13357" s="21" t="s">
        <v>1888</v>
      </c>
      <c r="C13357" s="32" t="s">
        <v>14129</v>
      </c>
      <c r="D13357" s="123" t="s">
        <v>25</v>
      </c>
      <c r="E13357" s="34">
        <v>5.8289</v>
      </c>
      <c r="F13357" s="169">
        <f t="shared" si="241"/>
        <v>5.8289</v>
      </c>
      <c r="G13357" s="34">
        <v>3.6105999999999998</v>
      </c>
      <c r="H13357" s="169">
        <f t="shared" si="242"/>
        <v>3.6105999999999998</v>
      </c>
    </row>
    <row r="13358" spans="1:8" s="121" customFormat="1" ht="14.25">
      <c r="A13358" s="31" t="s">
        <v>2032</v>
      </c>
      <c r="B13358" s="21" t="s">
        <v>1888</v>
      </c>
      <c r="C13358" s="32" t="s">
        <v>14130</v>
      </c>
      <c r="D13358" s="123" t="s">
        <v>25</v>
      </c>
      <c r="E13358" s="34">
        <v>1.5135000000000001</v>
      </c>
      <c r="F13358" s="169">
        <f t="shared" si="241"/>
        <v>1.5135000000000001</v>
      </c>
      <c r="G13358" s="34">
        <v>0.9375</v>
      </c>
      <c r="H13358" s="169">
        <f t="shared" si="242"/>
        <v>0.9375</v>
      </c>
    </row>
    <row r="13359" spans="1:8" s="121" customFormat="1" ht="14.25">
      <c r="A13359" s="31" t="s">
        <v>2033</v>
      </c>
      <c r="B13359" s="21" t="s">
        <v>1888</v>
      </c>
      <c r="C13359" s="32" t="s">
        <v>14131</v>
      </c>
      <c r="D13359" s="123" t="s">
        <v>25</v>
      </c>
      <c r="E13359" s="34">
        <v>3.8919999999999999</v>
      </c>
      <c r="F13359" s="169">
        <f t="shared" si="241"/>
        <v>3.8919999999999999</v>
      </c>
      <c r="G13359" s="34">
        <v>2.1478000000000002</v>
      </c>
      <c r="H13359" s="169">
        <f t="shared" si="242"/>
        <v>2.1478000000000002</v>
      </c>
    </row>
    <row r="13360" spans="1:8" s="121" customFormat="1" ht="14.25">
      <c r="A13360" s="31" t="s">
        <v>2034</v>
      </c>
      <c r="B13360" s="21" t="s">
        <v>1888</v>
      </c>
      <c r="C13360" s="32" t="s">
        <v>14132</v>
      </c>
      <c r="D13360" s="123" t="s">
        <v>25</v>
      </c>
      <c r="E13360" s="34">
        <v>34.224600000000002</v>
      </c>
      <c r="F13360" s="169">
        <f t="shared" si="241"/>
        <v>34.224600000000002</v>
      </c>
      <c r="G13360" s="34">
        <v>30.421399999999998</v>
      </c>
      <c r="H13360" s="169">
        <f t="shared" si="242"/>
        <v>30.421399999999998</v>
      </c>
    </row>
    <row r="13361" spans="1:8" s="121" customFormat="1" ht="14.25">
      <c r="A13361" s="31" t="s">
        <v>2035</v>
      </c>
      <c r="B13361" s="21" t="s">
        <v>1888</v>
      </c>
      <c r="C13361" s="32" t="s">
        <v>14133</v>
      </c>
      <c r="D13361" s="123" t="s">
        <v>25</v>
      </c>
      <c r="E13361" s="34">
        <v>2.8565</v>
      </c>
      <c r="F13361" s="169">
        <f t="shared" si="241"/>
        <v>2.8565</v>
      </c>
      <c r="G13361" s="34">
        <v>1.8393999999999999</v>
      </c>
      <c r="H13361" s="169">
        <f t="shared" si="242"/>
        <v>1.8393999999999999</v>
      </c>
    </row>
    <row r="13362" spans="1:8" s="121" customFormat="1" ht="14.25">
      <c r="A13362" s="31" t="s">
        <v>2036</v>
      </c>
      <c r="B13362" s="21" t="s">
        <v>1888</v>
      </c>
      <c r="C13362" s="32" t="s">
        <v>14134</v>
      </c>
      <c r="D13362" s="123" t="s">
        <v>25</v>
      </c>
      <c r="E13362" s="34">
        <v>0.61209999999999998</v>
      </c>
      <c r="F13362" s="169">
        <f t="shared" si="241"/>
        <v>0.61209999999999998</v>
      </c>
      <c r="G13362" s="34">
        <v>0.40600000000000003</v>
      </c>
      <c r="H13362" s="169">
        <f t="shared" si="242"/>
        <v>0.40600000000000003</v>
      </c>
    </row>
    <row r="13363" spans="1:8" s="121" customFormat="1" ht="14.25">
      <c r="A13363" s="31" t="s">
        <v>2037</v>
      </c>
      <c r="B13363" s="21" t="s">
        <v>1888</v>
      </c>
      <c r="C13363" s="32" t="s">
        <v>14135</v>
      </c>
      <c r="D13363" s="123" t="s">
        <v>25</v>
      </c>
      <c r="E13363" s="34">
        <v>0.39369999999999999</v>
      </c>
      <c r="F13363" s="169">
        <f t="shared" si="241"/>
        <v>0.39369999999999999</v>
      </c>
      <c r="G13363" s="34">
        <v>0.26950000000000002</v>
      </c>
      <c r="H13363" s="169">
        <f t="shared" si="242"/>
        <v>0.26950000000000002</v>
      </c>
    </row>
    <row r="13364" spans="1:8" s="121" customFormat="1" ht="14.25">
      <c r="A13364" s="31" t="s">
        <v>2038</v>
      </c>
      <c r="B13364" s="21" t="s">
        <v>1888</v>
      </c>
      <c r="C13364" s="32" t="s">
        <v>14136</v>
      </c>
      <c r="D13364" s="123" t="s">
        <v>25</v>
      </c>
      <c r="E13364" s="34">
        <v>28.3856</v>
      </c>
      <c r="F13364" s="169">
        <f t="shared" si="241"/>
        <v>28.3856</v>
      </c>
      <c r="G13364" s="34">
        <v>27.395499999999998</v>
      </c>
      <c r="H13364" s="169">
        <f t="shared" si="242"/>
        <v>27.395499999999998</v>
      </c>
    </row>
    <row r="13365" spans="1:8" s="121" customFormat="1" ht="14.25">
      <c r="A13365" s="31" t="s">
        <v>2039</v>
      </c>
      <c r="B13365" s="21" t="s">
        <v>1888</v>
      </c>
      <c r="C13365" s="32" t="s">
        <v>14137</v>
      </c>
      <c r="D13365" s="123" t="s">
        <v>25</v>
      </c>
      <c r="E13365" s="34">
        <v>1.534</v>
      </c>
      <c r="F13365" s="169">
        <f t="shared" si="241"/>
        <v>1.534</v>
      </c>
      <c r="G13365" s="34">
        <v>0.95330000000000004</v>
      </c>
      <c r="H13365" s="169">
        <f t="shared" si="242"/>
        <v>0.95330000000000004</v>
      </c>
    </row>
    <row r="13366" spans="1:8" s="121" customFormat="1" ht="14.25">
      <c r="A13366" s="31" t="s">
        <v>2040</v>
      </c>
      <c r="B13366" s="21" t="s">
        <v>1888</v>
      </c>
      <c r="C13366" s="32" t="s">
        <v>14138</v>
      </c>
      <c r="D13366" s="123" t="s">
        <v>25</v>
      </c>
      <c r="E13366" s="34">
        <v>1.2841</v>
      </c>
      <c r="F13366" s="169">
        <f t="shared" si="241"/>
        <v>1.2841</v>
      </c>
      <c r="G13366" s="34">
        <v>0.8518</v>
      </c>
      <c r="H13366" s="169">
        <f t="shared" si="242"/>
        <v>0.8518</v>
      </c>
    </row>
    <row r="13367" spans="1:8" s="121" customFormat="1" ht="14.25">
      <c r="A13367" s="31" t="s">
        <v>2041</v>
      </c>
      <c r="B13367" s="21" t="s">
        <v>1888</v>
      </c>
      <c r="C13367" s="32" t="s">
        <v>14139</v>
      </c>
      <c r="D13367" s="123" t="s">
        <v>25</v>
      </c>
      <c r="E13367" s="34">
        <v>2.6213000000000002</v>
      </c>
      <c r="F13367" s="169">
        <f t="shared" si="241"/>
        <v>2.6213000000000002</v>
      </c>
      <c r="G13367" s="34">
        <v>1.7387999999999999</v>
      </c>
      <c r="H13367" s="169">
        <f t="shared" si="242"/>
        <v>1.7387999999999999</v>
      </c>
    </row>
    <row r="13368" spans="1:8" s="121" customFormat="1" ht="14.25">
      <c r="A13368" s="31" t="s">
        <v>2042</v>
      </c>
      <c r="B13368" s="21" t="s">
        <v>1888</v>
      </c>
      <c r="C13368" s="32" t="s">
        <v>14140</v>
      </c>
      <c r="D13368" s="123" t="s">
        <v>25</v>
      </c>
      <c r="E13368" s="34">
        <v>0.91739999999999999</v>
      </c>
      <c r="F13368" s="169">
        <f t="shared" si="241"/>
        <v>0.91739999999999999</v>
      </c>
      <c r="G13368" s="34">
        <v>0.59079999999999999</v>
      </c>
      <c r="H13368" s="169">
        <f t="shared" si="242"/>
        <v>0.59079999999999999</v>
      </c>
    </row>
    <row r="13369" spans="1:8" s="121" customFormat="1" ht="14.25">
      <c r="A13369" s="31" t="s">
        <v>2043</v>
      </c>
      <c r="B13369" s="21" t="s">
        <v>1888</v>
      </c>
      <c r="C13369" s="32" t="s">
        <v>14141</v>
      </c>
      <c r="D13369" s="123" t="s">
        <v>25</v>
      </c>
      <c r="E13369" s="34">
        <v>77.149500000000003</v>
      </c>
      <c r="F13369" s="169">
        <f t="shared" si="241"/>
        <v>77.149500000000003</v>
      </c>
      <c r="G13369" s="34">
        <v>49.679499999999997</v>
      </c>
      <c r="H13369" s="169">
        <f t="shared" si="242"/>
        <v>49.679499999999997</v>
      </c>
    </row>
    <row r="13370" spans="1:8" s="121" customFormat="1" ht="14.25">
      <c r="A13370" s="31" t="s">
        <v>2044</v>
      </c>
      <c r="B13370" s="21" t="s">
        <v>1888</v>
      </c>
      <c r="C13370" s="32" t="s">
        <v>14142</v>
      </c>
      <c r="D13370" s="123" t="s">
        <v>25</v>
      </c>
      <c r="E13370" s="34">
        <v>229.29589999999999</v>
      </c>
      <c r="F13370" s="169">
        <f t="shared" si="241"/>
        <v>229.29589999999999</v>
      </c>
      <c r="G13370" s="34">
        <v>104.40730000000001</v>
      </c>
      <c r="H13370" s="169">
        <f t="shared" si="242"/>
        <v>104.40730000000001</v>
      </c>
    </row>
    <row r="13371" spans="1:8" s="121" customFormat="1" ht="14.25">
      <c r="A13371" s="31" t="s">
        <v>2045</v>
      </c>
      <c r="B13371" s="21" t="s">
        <v>1888</v>
      </c>
      <c r="C13371" s="32" t="s">
        <v>14143</v>
      </c>
      <c r="D13371" s="123" t="s">
        <v>25</v>
      </c>
      <c r="E13371" s="34">
        <v>146.39169999999999</v>
      </c>
      <c r="F13371" s="169">
        <f t="shared" si="241"/>
        <v>146.39169999999999</v>
      </c>
      <c r="G13371" s="34">
        <v>100.3631</v>
      </c>
      <c r="H13371" s="169">
        <f t="shared" si="242"/>
        <v>100.3631</v>
      </c>
    </row>
    <row r="13372" spans="1:8" s="121" customFormat="1" ht="14.25">
      <c r="A13372" s="31" t="s">
        <v>2046</v>
      </c>
      <c r="B13372" s="21" t="s">
        <v>1888</v>
      </c>
      <c r="C13372" s="32" t="s">
        <v>14144</v>
      </c>
      <c r="D13372" s="123" t="s">
        <v>25</v>
      </c>
      <c r="E13372" s="34">
        <v>108.09399999999999</v>
      </c>
      <c r="F13372" s="169">
        <f t="shared" si="241"/>
        <v>108.09399999999999</v>
      </c>
      <c r="G13372" s="34">
        <v>76.640299999999996</v>
      </c>
      <c r="H13372" s="169">
        <f t="shared" si="242"/>
        <v>76.640299999999996</v>
      </c>
    </row>
    <row r="13373" spans="1:8" s="121" customFormat="1" ht="14.25">
      <c r="A13373" s="31" t="s">
        <v>2047</v>
      </c>
      <c r="B13373" s="21" t="s">
        <v>1888</v>
      </c>
      <c r="C13373" s="32" t="s">
        <v>14145</v>
      </c>
      <c r="D13373" s="123" t="s">
        <v>25</v>
      </c>
      <c r="E13373" s="34">
        <v>25.2197</v>
      </c>
      <c r="F13373" s="169">
        <f t="shared" si="241"/>
        <v>25.2197</v>
      </c>
      <c r="G13373" s="34">
        <v>15.8986</v>
      </c>
      <c r="H13373" s="169">
        <f t="shared" si="242"/>
        <v>15.8986</v>
      </c>
    </row>
    <row r="13374" spans="1:8" s="121" customFormat="1" ht="14.25">
      <c r="A13374" s="31" t="s">
        <v>2048</v>
      </c>
      <c r="B13374" s="21" t="s">
        <v>1888</v>
      </c>
      <c r="C13374" s="32" t="s">
        <v>14146</v>
      </c>
      <c r="D13374" s="123" t="s">
        <v>25</v>
      </c>
      <c r="E13374" s="34">
        <v>2.3485999999999998</v>
      </c>
      <c r="F13374" s="169">
        <f t="shared" si="241"/>
        <v>2.3485999999999998</v>
      </c>
      <c r="G13374" s="34">
        <v>1.5124</v>
      </c>
      <c r="H13374" s="169">
        <f t="shared" si="242"/>
        <v>1.5124</v>
      </c>
    </row>
    <row r="13375" spans="1:8" s="121" customFormat="1" ht="14.25">
      <c r="A13375" s="31" t="s">
        <v>2049</v>
      </c>
      <c r="B13375" s="21" t="s">
        <v>1888</v>
      </c>
      <c r="C13375" s="32" t="s">
        <v>14147</v>
      </c>
      <c r="D13375" s="123" t="s">
        <v>25</v>
      </c>
      <c r="E13375" s="34">
        <v>438.75069999999999</v>
      </c>
      <c r="F13375" s="169">
        <f t="shared" si="241"/>
        <v>438.75069999999999</v>
      </c>
      <c r="G13375" s="34">
        <v>212.30529999999999</v>
      </c>
      <c r="H13375" s="169">
        <f t="shared" si="242"/>
        <v>212.30529999999999</v>
      </c>
    </row>
    <row r="13376" spans="1:8" s="121" customFormat="1" ht="14.25">
      <c r="A13376" s="31" t="s">
        <v>2050</v>
      </c>
      <c r="B13376" s="21" t="s">
        <v>1888</v>
      </c>
      <c r="C13376" s="32" t="s">
        <v>14148</v>
      </c>
      <c r="D13376" s="123" t="s">
        <v>25</v>
      </c>
      <c r="E13376" s="34">
        <v>64.242199999999997</v>
      </c>
      <c r="F13376" s="169">
        <f t="shared" si="241"/>
        <v>64.242199999999997</v>
      </c>
      <c r="G13376" s="34">
        <v>34.618099999999998</v>
      </c>
      <c r="H13376" s="169">
        <f t="shared" si="242"/>
        <v>34.618099999999998</v>
      </c>
    </row>
    <row r="13377" spans="1:8" s="121" customFormat="1" ht="14.25">
      <c r="A13377" s="31" t="s">
        <v>2051</v>
      </c>
      <c r="B13377" s="21" t="s">
        <v>1888</v>
      </c>
      <c r="C13377" s="32" t="s">
        <v>14149</v>
      </c>
      <c r="D13377" s="123" t="s">
        <v>25</v>
      </c>
      <c r="E13377" s="34">
        <v>121.3618</v>
      </c>
      <c r="F13377" s="169">
        <f t="shared" si="241"/>
        <v>121.3618</v>
      </c>
      <c r="G13377" s="34">
        <v>26.0502</v>
      </c>
      <c r="H13377" s="169">
        <f t="shared" si="242"/>
        <v>26.0502</v>
      </c>
    </row>
    <row r="13378" spans="1:8" s="121" customFormat="1" ht="14.25">
      <c r="A13378" s="31" t="s">
        <v>2052</v>
      </c>
      <c r="B13378" s="21" t="s">
        <v>1888</v>
      </c>
      <c r="C13378" s="32" t="s">
        <v>14150</v>
      </c>
      <c r="D13378" s="123" t="s">
        <v>25</v>
      </c>
      <c r="E13378" s="34">
        <v>287.65170000000001</v>
      </c>
      <c r="F13378" s="169">
        <f t="shared" si="241"/>
        <v>287.65170000000001</v>
      </c>
      <c r="G13378" s="34">
        <v>105.2518</v>
      </c>
      <c r="H13378" s="169">
        <f t="shared" si="242"/>
        <v>105.2518</v>
      </c>
    </row>
    <row r="13379" spans="1:8" s="121" customFormat="1" ht="14.25">
      <c r="A13379" s="31" t="s">
        <v>2053</v>
      </c>
      <c r="B13379" s="21" t="s">
        <v>1888</v>
      </c>
      <c r="C13379" s="32" t="s">
        <v>14151</v>
      </c>
      <c r="D13379" s="123" t="s">
        <v>25</v>
      </c>
      <c r="E13379" s="34">
        <v>284.88189999999997</v>
      </c>
      <c r="F13379" s="169">
        <f t="shared" si="241"/>
        <v>284.88189999999997</v>
      </c>
      <c r="G13379" s="34">
        <v>127.1755</v>
      </c>
      <c r="H13379" s="169">
        <f t="shared" si="242"/>
        <v>127.1755</v>
      </c>
    </row>
    <row r="13380" spans="1:8" s="121" customFormat="1" ht="14.25">
      <c r="A13380" s="31" t="s">
        <v>2054</v>
      </c>
      <c r="B13380" s="21" t="s">
        <v>1888</v>
      </c>
      <c r="C13380" s="32" t="s">
        <v>14152</v>
      </c>
      <c r="D13380" s="123" t="s">
        <v>25</v>
      </c>
      <c r="E13380" s="34">
        <v>1018.784</v>
      </c>
      <c r="F13380" s="169">
        <f t="shared" si="241"/>
        <v>1018.784</v>
      </c>
      <c r="G13380" s="34">
        <v>498.5591</v>
      </c>
      <c r="H13380" s="169">
        <f t="shared" si="242"/>
        <v>498.5591</v>
      </c>
    </row>
    <row r="13381" spans="1:8" s="121" customFormat="1" ht="14.25">
      <c r="A13381" s="31" t="s">
        <v>2055</v>
      </c>
      <c r="B13381" s="21" t="s">
        <v>1888</v>
      </c>
      <c r="C13381" s="32" t="s">
        <v>14153</v>
      </c>
      <c r="D13381" s="123" t="s">
        <v>25</v>
      </c>
      <c r="E13381" s="34">
        <v>4.9653</v>
      </c>
      <c r="F13381" s="169">
        <f t="shared" si="241"/>
        <v>4.9653</v>
      </c>
      <c r="G13381" s="34">
        <v>3.4577</v>
      </c>
      <c r="H13381" s="169">
        <f t="shared" si="242"/>
        <v>3.4577</v>
      </c>
    </row>
    <row r="13382" spans="1:8" s="121" customFormat="1" ht="14.25">
      <c r="A13382" s="31" t="s">
        <v>2056</v>
      </c>
      <c r="B13382" s="21" t="s">
        <v>1888</v>
      </c>
      <c r="C13382" s="32" t="s">
        <v>14154</v>
      </c>
      <c r="D13382" s="123" t="s">
        <v>25</v>
      </c>
      <c r="E13382" s="34">
        <v>49.594900000000003</v>
      </c>
      <c r="F13382" s="169">
        <f t="shared" si="241"/>
        <v>49.594900000000003</v>
      </c>
      <c r="G13382" s="34">
        <v>28.990200000000002</v>
      </c>
      <c r="H13382" s="169">
        <f t="shared" si="242"/>
        <v>28.990200000000002</v>
      </c>
    </row>
    <row r="13383" spans="1:8" s="121" customFormat="1" ht="14.25">
      <c r="A13383" s="31" t="s">
        <v>2057</v>
      </c>
      <c r="B13383" s="21" t="s">
        <v>1888</v>
      </c>
      <c r="C13383" s="32" t="s">
        <v>14155</v>
      </c>
      <c r="D13383" s="123" t="s">
        <v>25</v>
      </c>
      <c r="E13383" s="34">
        <v>4.7420999999999998</v>
      </c>
      <c r="F13383" s="169">
        <f t="shared" si="241"/>
        <v>4.7420999999999998</v>
      </c>
      <c r="G13383" s="34">
        <v>0.2339</v>
      </c>
      <c r="H13383" s="169">
        <f t="shared" si="242"/>
        <v>0.2339</v>
      </c>
    </row>
    <row r="13384" spans="1:8" s="121" customFormat="1" ht="14.25">
      <c r="A13384" s="31" t="s">
        <v>2058</v>
      </c>
      <c r="B13384" s="21" t="s">
        <v>1888</v>
      </c>
      <c r="C13384" s="32" t="s">
        <v>14156</v>
      </c>
      <c r="D13384" s="123" t="s">
        <v>25</v>
      </c>
      <c r="E13384" s="34">
        <v>23.1037</v>
      </c>
      <c r="F13384" s="169">
        <f t="shared" si="241"/>
        <v>23.1037</v>
      </c>
      <c r="G13384" s="34">
        <v>14.3949</v>
      </c>
      <c r="H13384" s="169">
        <f t="shared" si="242"/>
        <v>14.3949</v>
      </c>
    </row>
    <row r="13385" spans="1:8" s="121" customFormat="1" ht="14.25">
      <c r="A13385" s="31" t="s">
        <v>2059</v>
      </c>
      <c r="B13385" s="21" t="s">
        <v>1888</v>
      </c>
      <c r="C13385" s="32" t="s">
        <v>14157</v>
      </c>
      <c r="D13385" s="123" t="s">
        <v>25</v>
      </c>
      <c r="E13385" s="34">
        <v>1003.1023</v>
      </c>
      <c r="F13385" s="169">
        <f t="shared" si="241"/>
        <v>1003.1023</v>
      </c>
      <c r="G13385" s="34">
        <v>420.1934</v>
      </c>
      <c r="H13385" s="169">
        <f t="shared" si="242"/>
        <v>420.1934</v>
      </c>
    </row>
    <row r="13386" spans="1:8" s="121" customFormat="1" ht="14.25">
      <c r="A13386" s="31" t="s">
        <v>2060</v>
      </c>
      <c r="B13386" s="21" t="s">
        <v>1888</v>
      </c>
      <c r="C13386" s="32" t="s">
        <v>14158</v>
      </c>
      <c r="D13386" s="123" t="s">
        <v>25</v>
      </c>
      <c r="E13386" s="34">
        <v>285.51089999999999</v>
      </c>
      <c r="F13386" s="169">
        <f t="shared" si="241"/>
        <v>285.51089999999999</v>
      </c>
      <c r="G13386" s="34">
        <v>123.66889999999999</v>
      </c>
      <c r="H13386" s="169">
        <f t="shared" si="242"/>
        <v>123.66889999999999</v>
      </c>
    </row>
    <row r="13387" spans="1:8" s="121" customFormat="1" ht="14.25">
      <c r="A13387" s="31" t="s">
        <v>2061</v>
      </c>
      <c r="B13387" s="21" t="s">
        <v>1888</v>
      </c>
      <c r="C13387" s="32" t="s">
        <v>14159</v>
      </c>
      <c r="D13387" s="123" t="s">
        <v>25</v>
      </c>
      <c r="E13387" s="34">
        <v>330.91109999999998</v>
      </c>
      <c r="F13387" s="169">
        <f t="shared" si="241"/>
        <v>330.91109999999998</v>
      </c>
      <c r="G13387" s="34">
        <v>245.50489999999999</v>
      </c>
      <c r="H13387" s="169">
        <f t="shared" si="242"/>
        <v>245.50489999999999</v>
      </c>
    </row>
    <row r="13388" spans="1:8" s="121" customFormat="1" ht="14.25">
      <c r="A13388" s="31" t="s">
        <v>2062</v>
      </c>
      <c r="B13388" s="21" t="s">
        <v>1888</v>
      </c>
      <c r="C13388" s="32" t="s">
        <v>14160</v>
      </c>
      <c r="D13388" s="123" t="s">
        <v>25</v>
      </c>
      <c r="E13388" s="34">
        <v>145.0986</v>
      </c>
      <c r="F13388" s="169">
        <f t="shared" si="241"/>
        <v>145.0986</v>
      </c>
      <c r="G13388" s="34">
        <v>72.780900000000003</v>
      </c>
      <c r="H13388" s="169">
        <f t="shared" si="242"/>
        <v>72.780900000000003</v>
      </c>
    </row>
    <row r="13389" spans="1:8" s="121" customFormat="1" ht="14.25">
      <c r="A13389" s="31" t="s">
        <v>2063</v>
      </c>
      <c r="B13389" s="21" t="s">
        <v>1888</v>
      </c>
      <c r="C13389" s="32" t="s">
        <v>14161</v>
      </c>
      <c r="D13389" s="123" t="s">
        <v>25</v>
      </c>
      <c r="E13389" s="34">
        <v>30.305299999999999</v>
      </c>
      <c r="F13389" s="169">
        <f t="shared" si="241"/>
        <v>30.305299999999999</v>
      </c>
      <c r="G13389" s="34">
        <v>28.127099999999999</v>
      </c>
      <c r="H13389" s="169">
        <f t="shared" si="242"/>
        <v>28.127099999999999</v>
      </c>
    </row>
    <row r="13390" spans="1:8" s="121" customFormat="1" ht="14.25">
      <c r="A13390" s="31" t="s">
        <v>2064</v>
      </c>
      <c r="B13390" s="21" t="s">
        <v>1888</v>
      </c>
      <c r="C13390" s="32" t="s">
        <v>14162</v>
      </c>
      <c r="D13390" s="123" t="s">
        <v>25</v>
      </c>
      <c r="E13390" s="34">
        <v>166.25319999999999</v>
      </c>
      <c r="F13390" s="169">
        <f t="shared" si="241"/>
        <v>166.25319999999999</v>
      </c>
      <c r="G13390" s="34">
        <v>79.180999999999997</v>
      </c>
      <c r="H13390" s="169">
        <f t="shared" si="242"/>
        <v>79.180999999999997</v>
      </c>
    </row>
    <row r="13391" spans="1:8" s="121" customFormat="1" ht="14.25">
      <c r="A13391" s="31" t="s">
        <v>2065</v>
      </c>
      <c r="B13391" s="21" t="s">
        <v>1888</v>
      </c>
      <c r="C13391" s="32" t="s">
        <v>14163</v>
      </c>
      <c r="D13391" s="123" t="s">
        <v>25</v>
      </c>
      <c r="E13391" s="34">
        <v>607.36490000000003</v>
      </c>
      <c r="F13391" s="169">
        <f t="shared" si="241"/>
        <v>607.36490000000003</v>
      </c>
      <c r="G13391" s="34">
        <v>391.29880000000003</v>
      </c>
      <c r="H13391" s="169">
        <f t="shared" si="242"/>
        <v>391.29880000000003</v>
      </c>
    </row>
    <row r="13392" spans="1:8" s="121" customFormat="1" ht="14.25">
      <c r="A13392" s="31" t="s">
        <v>2066</v>
      </c>
      <c r="B13392" s="21" t="s">
        <v>1888</v>
      </c>
      <c r="C13392" s="32" t="s">
        <v>14164</v>
      </c>
      <c r="D13392" s="123" t="s">
        <v>25</v>
      </c>
      <c r="E13392" s="34">
        <v>256.75150000000002</v>
      </c>
      <c r="F13392" s="169">
        <f t="shared" si="241"/>
        <v>256.75150000000002</v>
      </c>
      <c r="G13392" s="34">
        <v>111.0712</v>
      </c>
      <c r="H13392" s="169">
        <f t="shared" si="242"/>
        <v>111.0712</v>
      </c>
    </row>
    <row r="13393" spans="1:8" s="121" customFormat="1" ht="14.25">
      <c r="A13393" s="31" t="s">
        <v>2067</v>
      </c>
      <c r="B13393" s="21" t="s">
        <v>1888</v>
      </c>
      <c r="C13393" s="32" t="s">
        <v>14165</v>
      </c>
      <c r="D13393" s="123" t="s">
        <v>25</v>
      </c>
      <c r="E13393" s="34">
        <v>14.339700000000001</v>
      </c>
      <c r="F13393" s="169">
        <f t="shared" si="241"/>
        <v>14.339700000000001</v>
      </c>
      <c r="G13393" s="34">
        <v>7.9132999999999996</v>
      </c>
      <c r="H13393" s="169">
        <f t="shared" si="242"/>
        <v>7.9132999999999996</v>
      </c>
    </row>
    <row r="13394" spans="1:8" s="121" customFormat="1" ht="14.25">
      <c r="A13394" s="31" t="s">
        <v>2068</v>
      </c>
      <c r="B13394" s="21" t="s">
        <v>1888</v>
      </c>
      <c r="C13394" s="32" t="s">
        <v>14166</v>
      </c>
      <c r="D13394" s="123" t="s">
        <v>25</v>
      </c>
      <c r="E13394" s="34">
        <v>26.540400000000002</v>
      </c>
      <c r="F13394" s="169">
        <f t="shared" si="241"/>
        <v>26.540400000000002</v>
      </c>
      <c r="G13394" s="34">
        <v>26.194800000000001</v>
      </c>
      <c r="H13394" s="169">
        <f t="shared" si="242"/>
        <v>26.194800000000001</v>
      </c>
    </row>
    <row r="13395" spans="1:8" s="121" customFormat="1" ht="14.25">
      <c r="A13395" s="31" t="s">
        <v>2069</v>
      </c>
      <c r="B13395" s="21" t="s">
        <v>1888</v>
      </c>
      <c r="C13395" s="32" t="s">
        <v>14167</v>
      </c>
      <c r="D13395" s="123" t="s">
        <v>25</v>
      </c>
      <c r="E13395" s="34">
        <v>107.5921</v>
      </c>
      <c r="F13395" s="169">
        <f t="shared" si="241"/>
        <v>107.5921</v>
      </c>
      <c r="G13395" s="34">
        <v>42.107999999999997</v>
      </c>
      <c r="H13395" s="169">
        <f t="shared" si="242"/>
        <v>42.107999999999997</v>
      </c>
    </row>
    <row r="13396" spans="1:8" s="121" customFormat="1" ht="14.25">
      <c r="A13396" s="31" t="s">
        <v>2070</v>
      </c>
      <c r="B13396" s="21" t="s">
        <v>1888</v>
      </c>
      <c r="C13396" s="32" t="s">
        <v>14168</v>
      </c>
      <c r="D13396" s="123" t="s">
        <v>25</v>
      </c>
      <c r="E13396" s="34">
        <v>3.9218000000000002</v>
      </c>
      <c r="F13396" s="169">
        <f t="shared" si="241"/>
        <v>3.9218000000000002</v>
      </c>
      <c r="G13396" s="34">
        <v>2.4373</v>
      </c>
      <c r="H13396" s="169">
        <f t="shared" si="242"/>
        <v>2.4373</v>
      </c>
    </row>
    <row r="13397" spans="1:8" s="121" customFormat="1" ht="14.25">
      <c r="A13397" s="31" t="s">
        <v>2071</v>
      </c>
      <c r="B13397" s="21" t="s">
        <v>1888</v>
      </c>
      <c r="C13397" s="32" t="s">
        <v>14169</v>
      </c>
      <c r="D13397" s="123" t="s">
        <v>25</v>
      </c>
      <c r="E13397" s="34">
        <v>49.819000000000003</v>
      </c>
      <c r="F13397" s="169">
        <f t="shared" si="241"/>
        <v>49.819000000000003</v>
      </c>
      <c r="G13397" s="34">
        <v>45.964300000000001</v>
      </c>
      <c r="H13397" s="169">
        <f t="shared" si="242"/>
        <v>45.964300000000001</v>
      </c>
    </row>
    <row r="13398" spans="1:8" s="121" customFormat="1" ht="14.25">
      <c r="A13398" s="31" t="s">
        <v>2072</v>
      </c>
      <c r="B13398" s="21" t="s">
        <v>1888</v>
      </c>
      <c r="C13398" s="32" t="s">
        <v>14170</v>
      </c>
      <c r="D13398" s="123" t="s">
        <v>25</v>
      </c>
      <c r="E13398" s="34">
        <v>320.12700000000001</v>
      </c>
      <c r="F13398" s="169">
        <f t="shared" si="241"/>
        <v>320.12700000000001</v>
      </c>
      <c r="G13398" s="34">
        <v>128.73990000000001</v>
      </c>
      <c r="H13398" s="169">
        <f t="shared" si="242"/>
        <v>128.73990000000001</v>
      </c>
    </row>
    <row r="13399" spans="1:8" s="121" customFormat="1" ht="14.25">
      <c r="A13399" s="31" t="s">
        <v>2073</v>
      </c>
      <c r="B13399" s="21" t="s">
        <v>1888</v>
      </c>
      <c r="C13399" s="32" t="s">
        <v>14171</v>
      </c>
      <c r="D13399" s="123" t="s">
        <v>25</v>
      </c>
      <c r="E13399" s="34">
        <v>763.56299999999999</v>
      </c>
      <c r="F13399" s="169">
        <f t="shared" si="241"/>
        <v>763.56299999999999</v>
      </c>
      <c r="G13399" s="34">
        <v>300.99209999999999</v>
      </c>
      <c r="H13399" s="169">
        <f t="shared" si="242"/>
        <v>300.99209999999999</v>
      </c>
    </row>
    <row r="13400" spans="1:8" s="121" customFormat="1" ht="14.25">
      <c r="A13400" s="31" t="s">
        <v>2074</v>
      </c>
      <c r="B13400" s="21" t="s">
        <v>1888</v>
      </c>
      <c r="C13400" s="32" t="s">
        <v>14172</v>
      </c>
      <c r="D13400" s="123" t="s">
        <v>25</v>
      </c>
      <c r="E13400" s="34">
        <v>9.4808000000000003</v>
      </c>
      <c r="F13400" s="169">
        <f t="shared" si="241"/>
        <v>9.4808000000000003</v>
      </c>
      <c r="G13400" s="34">
        <v>5.3041</v>
      </c>
      <c r="H13400" s="169">
        <f t="shared" si="242"/>
        <v>5.3041</v>
      </c>
    </row>
    <row r="13401" spans="1:8" s="121" customFormat="1" ht="14.25">
      <c r="A13401" s="31" t="s">
        <v>2075</v>
      </c>
      <c r="B13401" s="21" t="s">
        <v>1888</v>
      </c>
      <c r="C13401" s="32" t="s">
        <v>14173</v>
      </c>
      <c r="D13401" s="123" t="s">
        <v>25</v>
      </c>
      <c r="E13401" s="34">
        <v>12.3437</v>
      </c>
      <c r="F13401" s="169">
        <f t="shared" si="241"/>
        <v>12.3437</v>
      </c>
      <c r="G13401" s="34">
        <v>7.9485999999999999</v>
      </c>
      <c r="H13401" s="169">
        <f t="shared" si="242"/>
        <v>7.9485999999999999</v>
      </c>
    </row>
    <row r="13402" spans="1:8" s="121" customFormat="1" ht="14.25">
      <c r="A13402" s="31" t="s">
        <v>2076</v>
      </c>
      <c r="B13402" s="21" t="s">
        <v>1888</v>
      </c>
      <c r="C13402" s="32" t="s">
        <v>14174</v>
      </c>
      <c r="D13402" s="123" t="s">
        <v>25</v>
      </c>
      <c r="E13402" s="34">
        <v>356.721</v>
      </c>
      <c r="F13402" s="169">
        <f t="shared" si="241"/>
        <v>356.721</v>
      </c>
      <c r="G13402" s="34">
        <v>152.7397</v>
      </c>
      <c r="H13402" s="169">
        <f t="shared" si="242"/>
        <v>152.7397</v>
      </c>
    </row>
    <row r="13403" spans="1:8" s="121" customFormat="1" ht="14.25">
      <c r="A13403" s="31" t="s">
        <v>2077</v>
      </c>
      <c r="B13403" s="21" t="s">
        <v>1888</v>
      </c>
      <c r="C13403" s="32" t="s">
        <v>14175</v>
      </c>
      <c r="D13403" s="123" t="s">
        <v>25</v>
      </c>
      <c r="E13403" s="34">
        <v>0.24340000000000001</v>
      </c>
      <c r="F13403" s="169">
        <f t="shared" si="241"/>
        <v>0.24340000000000001</v>
      </c>
      <c r="G13403" s="34">
        <v>0.1343</v>
      </c>
      <c r="H13403" s="169">
        <f t="shared" si="242"/>
        <v>0.1343</v>
      </c>
    </row>
    <row r="13404" spans="1:8" s="121" customFormat="1" ht="14.25">
      <c r="A13404" s="31" t="s">
        <v>2078</v>
      </c>
      <c r="B13404" s="21" t="s">
        <v>1888</v>
      </c>
      <c r="C13404" s="32" t="s">
        <v>14176</v>
      </c>
      <c r="D13404" s="123" t="s">
        <v>25</v>
      </c>
      <c r="E13404" s="34">
        <v>0.43580000000000002</v>
      </c>
      <c r="F13404" s="169">
        <f t="shared" si="241"/>
        <v>0.43580000000000002</v>
      </c>
      <c r="G13404" s="34">
        <v>0.25480000000000003</v>
      </c>
      <c r="H13404" s="169">
        <f t="shared" si="242"/>
        <v>0.25480000000000003</v>
      </c>
    </row>
    <row r="13405" spans="1:8" s="121" customFormat="1" ht="14.25">
      <c r="A13405" s="31" t="s">
        <v>2079</v>
      </c>
      <c r="B13405" s="21" t="s">
        <v>1888</v>
      </c>
      <c r="C13405" s="32" t="s">
        <v>14177</v>
      </c>
      <c r="D13405" s="123" t="s">
        <v>25</v>
      </c>
      <c r="E13405" s="34">
        <v>0.76570000000000005</v>
      </c>
      <c r="F13405" s="169">
        <f t="shared" si="241"/>
        <v>0.76570000000000005</v>
      </c>
      <c r="G13405" s="34">
        <v>0.5242</v>
      </c>
      <c r="H13405" s="169">
        <f t="shared" si="242"/>
        <v>0.5242</v>
      </c>
    </row>
    <row r="13406" spans="1:8" s="121" customFormat="1" ht="14.25">
      <c r="A13406" s="31" t="s">
        <v>2080</v>
      </c>
      <c r="B13406" s="21" t="s">
        <v>1888</v>
      </c>
      <c r="C13406" s="32" t="s">
        <v>14178</v>
      </c>
      <c r="D13406" s="123" t="s">
        <v>25</v>
      </c>
      <c r="E13406" s="34">
        <v>1.7879</v>
      </c>
      <c r="F13406" s="169">
        <f t="shared" si="241"/>
        <v>1.7879</v>
      </c>
      <c r="G13406" s="34">
        <v>1.1859</v>
      </c>
      <c r="H13406" s="169">
        <f t="shared" si="242"/>
        <v>1.1859</v>
      </c>
    </row>
    <row r="13407" spans="1:8" s="121" customFormat="1" ht="14.25">
      <c r="A13407" s="31" t="s">
        <v>2081</v>
      </c>
      <c r="B13407" s="21" t="s">
        <v>1888</v>
      </c>
      <c r="C13407" s="32" t="s">
        <v>14179</v>
      </c>
      <c r="D13407" s="123" t="s">
        <v>25</v>
      </c>
      <c r="E13407" s="34">
        <v>6.6451000000000002</v>
      </c>
      <c r="F13407" s="169">
        <f t="shared" ref="F13407:F13470" si="243">E13407*$G$13212</f>
        <v>6.6451000000000002</v>
      </c>
      <c r="G13407" s="34">
        <v>4.5490000000000004</v>
      </c>
      <c r="H13407" s="169">
        <f t="shared" ref="H13407:H13470" si="244">G13407*$G$13212</f>
        <v>4.5490000000000004</v>
      </c>
    </row>
    <row r="13408" spans="1:8" s="121" customFormat="1" ht="14.25">
      <c r="A13408" s="31" t="s">
        <v>2082</v>
      </c>
      <c r="B13408" s="21" t="s">
        <v>1888</v>
      </c>
      <c r="C13408" s="32" t="s">
        <v>14180</v>
      </c>
      <c r="D13408" s="123" t="s">
        <v>25</v>
      </c>
      <c r="E13408" s="34">
        <v>7.1523000000000003</v>
      </c>
      <c r="F13408" s="169">
        <f t="shared" si="243"/>
        <v>7.1523000000000003</v>
      </c>
      <c r="G13408" s="34">
        <v>0.90559999999999996</v>
      </c>
      <c r="H13408" s="169">
        <f t="shared" si="244"/>
        <v>0.90559999999999996</v>
      </c>
    </row>
    <row r="13409" spans="1:8" s="121" customFormat="1" ht="14.25">
      <c r="A13409" s="31" t="s">
        <v>2083</v>
      </c>
      <c r="B13409" s="21" t="s">
        <v>1888</v>
      </c>
      <c r="C13409" s="32" t="s">
        <v>14181</v>
      </c>
      <c r="D13409" s="123" t="s">
        <v>25</v>
      </c>
      <c r="E13409" s="34">
        <v>56.121699999999997</v>
      </c>
      <c r="F13409" s="169">
        <f t="shared" si="243"/>
        <v>56.121699999999997</v>
      </c>
      <c r="G13409" s="34">
        <v>38.3352</v>
      </c>
      <c r="H13409" s="169">
        <f t="shared" si="244"/>
        <v>38.3352</v>
      </c>
    </row>
    <row r="13410" spans="1:8" s="121" customFormat="1" ht="14.25">
      <c r="A13410" s="31" t="s">
        <v>2084</v>
      </c>
      <c r="B13410" s="21" t="s">
        <v>1888</v>
      </c>
      <c r="C13410" s="32" t="s">
        <v>14182</v>
      </c>
      <c r="D13410" s="123" t="s">
        <v>25</v>
      </c>
      <c r="E13410" s="34">
        <v>70.451800000000006</v>
      </c>
      <c r="F13410" s="169">
        <f t="shared" si="243"/>
        <v>70.451800000000006</v>
      </c>
      <c r="G13410" s="34">
        <v>40.1952</v>
      </c>
      <c r="H13410" s="169">
        <f t="shared" si="244"/>
        <v>40.1952</v>
      </c>
    </row>
    <row r="13411" spans="1:8" s="121" customFormat="1" ht="14.25">
      <c r="A13411" s="31" t="s">
        <v>2085</v>
      </c>
      <c r="B13411" s="21" t="s">
        <v>1888</v>
      </c>
      <c r="C13411" s="32" t="s">
        <v>14183</v>
      </c>
      <c r="D13411" s="123" t="s">
        <v>25</v>
      </c>
      <c r="E13411" s="34">
        <v>352.61</v>
      </c>
      <c r="F13411" s="169">
        <f t="shared" si="243"/>
        <v>352.61</v>
      </c>
      <c r="G13411" s="34">
        <v>101.8219</v>
      </c>
      <c r="H13411" s="169">
        <f t="shared" si="244"/>
        <v>101.8219</v>
      </c>
    </row>
    <row r="13412" spans="1:8" s="121" customFormat="1" ht="14.25">
      <c r="A13412" s="31" t="s">
        <v>2086</v>
      </c>
      <c r="B13412" s="21" t="s">
        <v>1888</v>
      </c>
      <c r="C13412" s="32" t="s">
        <v>14184</v>
      </c>
      <c r="D13412" s="123" t="s">
        <v>25</v>
      </c>
      <c r="E13412" s="34">
        <v>6.0206</v>
      </c>
      <c r="F13412" s="169">
        <f t="shared" si="243"/>
        <v>6.0206</v>
      </c>
      <c r="G13412" s="34">
        <v>3.9935999999999998</v>
      </c>
      <c r="H13412" s="169">
        <f t="shared" si="244"/>
        <v>3.9935999999999998</v>
      </c>
    </row>
    <row r="13413" spans="1:8" s="121" customFormat="1" ht="14.25">
      <c r="A13413" s="31" t="s">
        <v>2087</v>
      </c>
      <c r="B13413" s="21" t="s">
        <v>1888</v>
      </c>
      <c r="C13413" s="32" t="s">
        <v>14185</v>
      </c>
      <c r="D13413" s="123" t="s">
        <v>25</v>
      </c>
      <c r="E13413" s="34">
        <v>14.4185</v>
      </c>
      <c r="F13413" s="169">
        <f t="shared" si="243"/>
        <v>14.4185</v>
      </c>
      <c r="G13413" s="34">
        <v>9.5640999999999998</v>
      </c>
      <c r="H13413" s="169">
        <f t="shared" si="244"/>
        <v>9.5640999999999998</v>
      </c>
    </row>
    <row r="13414" spans="1:8" s="121" customFormat="1" ht="14.25">
      <c r="A13414" s="31" t="s">
        <v>2088</v>
      </c>
      <c r="B13414" s="21" t="s">
        <v>1888</v>
      </c>
      <c r="C13414" s="32" t="s">
        <v>14186</v>
      </c>
      <c r="D13414" s="123" t="s">
        <v>25</v>
      </c>
      <c r="E13414" s="34">
        <v>654.81240000000003</v>
      </c>
      <c r="F13414" s="169">
        <f t="shared" si="243"/>
        <v>654.81240000000003</v>
      </c>
      <c r="G13414" s="34">
        <v>314.07740000000001</v>
      </c>
      <c r="H13414" s="169">
        <f t="shared" si="244"/>
        <v>314.07740000000001</v>
      </c>
    </row>
    <row r="13415" spans="1:8" s="121" customFormat="1" ht="14.25">
      <c r="A13415" s="31" t="s">
        <v>2089</v>
      </c>
      <c r="B13415" s="21" t="s">
        <v>1888</v>
      </c>
      <c r="C13415" s="32" t="s">
        <v>14187</v>
      </c>
      <c r="D13415" s="123" t="s">
        <v>25</v>
      </c>
      <c r="E13415" s="34">
        <v>770.68859999999995</v>
      </c>
      <c r="F13415" s="169">
        <f t="shared" si="243"/>
        <v>770.68859999999995</v>
      </c>
      <c r="G13415" s="34">
        <v>304.57</v>
      </c>
      <c r="H13415" s="169">
        <f t="shared" si="244"/>
        <v>304.57</v>
      </c>
    </row>
    <row r="13416" spans="1:8" s="121" customFormat="1" ht="14.25">
      <c r="A13416" s="31" t="s">
        <v>2090</v>
      </c>
      <c r="B13416" s="21" t="s">
        <v>1888</v>
      </c>
      <c r="C13416" s="32" t="s">
        <v>14188</v>
      </c>
      <c r="D13416" s="123" t="s">
        <v>25</v>
      </c>
      <c r="E13416" s="34">
        <v>527.24429999999995</v>
      </c>
      <c r="F13416" s="169">
        <f t="shared" si="243"/>
        <v>527.24429999999995</v>
      </c>
      <c r="G13416" s="34">
        <v>259.57150000000001</v>
      </c>
      <c r="H13416" s="169">
        <f t="shared" si="244"/>
        <v>259.57150000000001</v>
      </c>
    </row>
    <row r="13417" spans="1:8" s="121" customFormat="1" ht="14.25">
      <c r="A13417" s="31" t="s">
        <v>2091</v>
      </c>
      <c r="B13417" s="21" t="s">
        <v>1888</v>
      </c>
      <c r="C13417" s="32" t="s">
        <v>14189</v>
      </c>
      <c r="D13417" s="123" t="s">
        <v>25</v>
      </c>
      <c r="E13417" s="34">
        <v>15.7095</v>
      </c>
      <c r="F13417" s="169">
        <f t="shared" si="243"/>
        <v>15.7095</v>
      </c>
      <c r="G13417" s="34">
        <v>1.8492999999999999</v>
      </c>
      <c r="H13417" s="169">
        <f t="shared" si="244"/>
        <v>1.8492999999999999</v>
      </c>
    </row>
    <row r="13418" spans="1:8" s="121" customFormat="1" ht="14.25">
      <c r="A13418" s="31" t="s">
        <v>2092</v>
      </c>
      <c r="B13418" s="21" t="s">
        <v>1888</v>
      </c>
      <c r="C13418" s="32" t="s">
        <v>14190</v>
      </c>
      <c r="D13418" s="123" t="s">
        <v>25</v>
      </c>
      <c r="E13418" s="34">
        <v>0.20530000000000001</v>
      </c>
      <c r="F13418" s="169">
        <f t="shared" si="243"/>
        <v>0.20530000000000001</v>
      </c>
      <c r="G13418" s="34">
        <v>0.13619999999999999</v>
      </c>
      <c r="H13418" s="169">
        <f t="shared" si="244"/>
        <v>0.13619999999999999</v>
      </c>
    </row>
    <row r="13419" spans="1:8" s="121" customFormat="1" ht="14.25">
      <c r="A13419" s="31" t="s">
        <v>2093</v>
      </c>
      <c r="B13419" s="21" t="s">
        <v>1888</v>
      </c>
      <c r="C13419" s="32" t="s">
        <v>14191</v>
      </c>
      <c r="D13419" s="123" t="s">
        <v>25</v>
      </c>
      <c r="E13419" s="34">
        <v>444.43340000000001</v>
      </c>
      <c r="F13419" s="169">
        <f t="shared" si="243"/>
        <v>444.43340000000001</v>
      </c>
      <c r="G13419" s="34">
        <v>213.35130000000001</v>
      </c>
      <c r="H13419" s="169">
        <f t="shared" si="244"/>
        <v>213.35130000000001</v>
      </c>
    </row>
    <row r="13420" spans="1:8" s="121" customFormat="1" ht="14.25">
      <c r="A13420" s="31" t="s">
        <v>2094</v>
      </c>
      <c r="B13420" s="21" t="s">
        <v>1888</v>
      </c>
      <c r="C13420" s="32" t="s">
        <v>14192</v>
      </c>
      <c r="D13420" s="123" t="s">
        <v>25</v>
      </c>
      <c r="E13420" s="34">
        <v>0.70669999999999999</v>
      </c>
      <c r="F13420" s="169">
        <f t="shared" si="243"/>
        <v>0.70669999999999999</v>
      </c>
      <c r="G13420" s="34">
        <v>0.44919999999999999</v>
      </c>
      <c r="H13420" s="169">
        <f t="shared" si="244"/>
        <v>0.44919999999999999</v>
      </c>
    </row>
    <row r="13421" spans="1:8" s="121" customFormat="1" ht="14.25">
      <c r="A13421" s="31" t="s">
        <v>2095</v>
      </c>
      <c r="B13421" s="21" t="s">
        <v>1888</v>
      </c>
      <c r="C13421" s="32" t="s">
        <v>14193</v>
      </c>
      <c r="D13421" s="123" t="s">
        <v>25</v>
      </c>
      <c r="E13421" s="34">
        <v>409.44799999999998</v>
      </c>
      <c r="F13421" s="169">
        <f t="shared" si="243"/>
        <v>409.44799999999998</v>
      </c>
      <c r="G13421" s="34">
        <v>177.5658</v>
      </c>
      <c r="H13421" s="169">
        <f t="shared" si="244"/>
        <v>177.5658</v>
      </c>
    </row>
    <row r="13422" spans="1:8" s="121" customFormat="1" ht="14.25">
      <c r="A13422" s="31" t="s">
        <v>2096</v>
      </c>
      <c r="B13422" s="21" t="s">
        <v>1888</v>
      </c>
      <c r="C13422" s="32" t="s">
        <v>14194</v>
      </c>
      <c r="D13422" s="123" t="s">
        <v>25</v>
      </c>
      <c r="E13422" s="34">
        <v>273.39409999999998</v>
      </c>
      <c r="F13422" s="169">
        <f t="shared" si="243"/>
        <v>273.39409999999998</v>
      </c>
      <c r="G13422" s="34">
        <v>126.6755</v>
      </c>
      <c r="H13422" s="169">
        <f t="shared" si="244"/>
        <v>126.6755</v>
      </c>
    </row>
    <row r="13423" spans="1:8" s="121" customFormat="1" ht="14.25">
      <c r="A13423" s="31" t="s">
        <v>2097</v>
      </c>
      <c r="B13423" s="21" t="s">
        <v>1888</v>
      </c>
      <c r="C13423" s="32" t="s">
        <v>14195</v>
      </c>
      <c r="D13423" s="123" t="s">
        <v>25</v>
      </c>
      <c r="E13423" s="34">
        <v>152.2869</v>
      </c>
      <c r="F13423" s="169">
        <f t="shared" si="243"/>
        <v>152.2869</v>
      </c>
      <c r="G13423" s="34">
        <v>55.968400000000003</v>
      </c>
      <c r="H13423" s="169">
        <f t="shared" si="244"/>
        <v>55.968400000000003</v>
      </c>
    </row>
    <row r="13424" spans="1:8" s="121" customFormat="1" ht="14.25">
      <c r="A13424" s="31" t="s">
        <v>2098</v>
      </c>
      <c r="B13424" s="21" t="s">
        <v>1888</v>
      </c>
      <c r="C13424" s="32" t="s">
        <v>14196</v>
      </c>
      <c r="D13424" s="123" t="s">
        <v>25</v>
      </c>
      <c r="E13424" s="34">
        <v>4.2156000000000002</v>
      </c>
      <c r="F13424" s="169">
        <f t="shared" si="243"/>
        <v>4.2156000000000002</v>
      </c>
      <c r="G13424" s="34">
        <v>2.6198999999999999</v>
      </c>
      <c r="H13424" s="169">
        <f t="shared" si="244"/>
        <v>2.6198999999999999</v>
      </c>
    </row>
    <row r="13425" spans="1:8" s="121" customFormat="1" ht="14.25">
      <c r="A13425" s="31" t="s">
        <v>2099</v>
      </c>
      <c r="B13425" s="21" t="s">
        <v>1888</v>
      </c>
      <c r="C13425" s="32" t="s">
        <v>14197</v>
      </c>
      <c r="D13425" s="123" t="s">
        <v>25</v>
      </c>
      <c r="E13425" s="34">
        <v>834.48710000000005</v>
      </c>
      <c r="F13425" s="169">
        <f t="shared" si="243"/>
        <v>834.48710000000005</v>
      </c>
      <c r="G13425" s="34">
        <v>287.4742</v>
      </c>
      <c r="H13425" s="169">
        <f t="shared" si="244"/>
        <v>287.4742</v>
      </c>
    </row>
    <row r="13426" spans="1:8" s="121" customFormat="1" ht="14.25">
      <c r="A13426" s="31" t="s">
        <v>2100</v>
      </c>
      <c r="B13426" s="21" t="s">
        <v>1888</v>
      </c>
      <c r="C13426" s="32" t="s">
        <v>14198</v>
      </c>
      <c r="D13426" s="123" t="s">
        <v>25</v>
      </c>
      <c r="E13426" s="34">
        <v>310.95760000000001</v>
      </c>
      <c r="F13426" s="169">
        <f t="shared" si="243"/>
        <v>310.95760000000001</v>
      </c>
      <c r="G13426" s="34">
        <v>121.0018</v>
      </c>
      <c r="H13426" s="169">
        <f t="shared" si="244"/>
        <v>121.0018</v>
      </c>
    </row>
    <row r="13427" spans="1:8" s="121" customFormat="1" ht="14.25">
      <c r="A13427" s="31" t="s">
        <v>2101</v>
      </c>
      <c r="B13427" s="21" t="s">
        <v>1888</v>
      </c>
      <c r="C13427" s="32" t="s">
        <v>14199</v>
      </c>
      <c r="D13427" s="123" t="s">
        <v>25</v>
      </c>
      <c r="E13427" s="34">
        <v>14.354100000000001</v>
      </c>
      <c r="F13427" s="169">
        <f t="shared" si="243"/>
        <v>14.354100000000001</v>
      </c>
      <c r="G13427" s="34">
        <v>9.2431000000000001</v>
      </c>
      <c r="H13427" s="169">
        <f t="shared" si="244"/>
        <v>9.2431000000000001</v>
      </c>
    </row>
    <row r="13428" spans="1:8" s="121" customFormat="1" ht="14.25">
      <c r="A13428" s="31" t="s">
        <v>2102</v>
      </c>
      <c r="B13428" s="21" t="s">
        <v>1888</v>
      </c>
      <c r="C13428" s="32" t="s">
        <v>14200</v>
      </c>
      <c r="D13428" s="123" t="s">
        <v>25</v>
      </c>
      <c r="E13428" s="34">
        <v>198.4699</v>
      </c>
      <c r="F13428" s="169">
        <f t="shared" si="243"/>
        <v>198.4699</v>
      </c>
      <c r="G13428" s="34">
        <v>98.033000000000001</v>
      </c>
      <c r="H13428" s="169">
        <f t="shared" si="244"/>
        <v>98.033000000000001</v>
      </c>
    </row>
    <row r="13429" spans="1:8" s="121" customFormat="1" ht="14.25">
      <c r="A13429" s="31" t="s">
        <v>2103</v>
      </c>
      <c r="B13429" s="21" t="s">
        <v>1888</v>
      </c>
      <c r="C13429" s="32" t="s">
        <v>14201</v>
      </c>
      <c r="D13429" s="123" t="s">
        <v>25</v>
      </c>
      <c r="E13429" s="34">
        <v>32.6282</v>
      </c>
      <c r="F13429" s="169">
        <f t="shared" si="243"/>
        <v>32.6282</v>
      </c>
      <c r="G13429" s="34">
        <v>27.009699999999999</v>
      </c>
      <c r="H13429" s="169">
        <f t="shared" si="244"/>
        <v>27.009699999999999</v>
      </c>
    </row>
    <row r="13430" spans="1:8" s="121" customFormat="1" ht="14.25">
      <c r="A13430" s="31" t="s">
        <v>2104</v>
      </c>
      <c r="B13430" s="21" t="s">
        <v>1888</v>
      </c>
      <c r="C13430" s="32" t="s">
        <v>14202</v>
      </c>
      <c r="D13430" s="123" t="s">
        <v>25</v>
      </c>
      <c r="E13430" s="34">
        <v>8.5716999999999999</v>
      </c>
      <c r="F13430" s="169">
        <f t="shared" si="243"/>
        <v>8.5716999999999999</v>
      </c>
      <c r="G13430" s="34">
        <v>0.61339999999999995</v>
      </c>
      <c r="H13430" s="169">
        <f t="shared" si="244"/>
        <v>0.61339999999999995</v>
      </c>
    </row>
    <row r="13431" spans="1:8" s="121" customFormat="1" ht="14.25">
      <c r="A13431" s="31" t="s">
        <v>2105</v>
      </c>
      <c r="B13431" s="21" t="s">
        <v>1888</v>
      </c>
      <c r="C13431" s="32" t="s">
        <v>14203</v>
      </c>
      <c r="D13431" s="123" t="s">
        <v>25</v>
      </c>
      <c r="E13431" s="34">
        <v>9.6478999999999999</v>
      </c>
      <c r="F13431" s="169">
        <f t="shared" si="243"/>
        <v>9.6478999999999999</v>
      </c>
      <c r="G13431" s="34">
        <v>1.3269</v>
      </c>
      <c r="H13431" s="169">
        <f t="shared" si="244"/>
        <v>1.3269</v>
      </c>
    </row>
    <row r="13432" spans="1:8" s="121" customFormat="1" ht="14.25">
      <c r="A13432" s="31" t="s">
        <v>2106</v>
      </c>
      <c r="B13432" s="21" t="s">
        <v>1888</v>
      </c>
      <c r="C13432" s="32" t="s">
        <v>14204</v>
      </c>
      <c r="D13432" s="123" t="s">
        <v>25</v>
      </c>
      <c r="E13432" s="34">
        <v>1091.8397</v>
      </c>
      <c r="F13432" s="169">
        <f t="shared" si="243"/>
        <v>1091.8397</v>
      </c>
      <c r="G13432" s="34">
        <v>472.46879999999999</v>
      </c>
      <c r="H13432" s="169">
        <f t="shared" si="244"/>
        <v>472.46879999999999</v>
      </c>
    </row>
    <row r="13433" spans="1:8" s="121" customFormat="1" ht="14.25">
      <c r="A13433" s="31" t="s">
        <v>2107</v>
      </c>
      <c r="B13433" s="21" t="s">
        <v>1888</v>
      </c>
      <c r="C13433" s="32" t="s">
        <v>14205</v>
      </c>
      <c r="D13433" s="123" t="s">
        <v>25</v>
      </c>
      <c r="E13433" s="34">
        <v>254.66059999999999</v>
      </c>
      <c r="F13433" s="169">
        <f t="shared" si="243"/>
        <v>254.66059999999999</v>
      </c>
      <c r="G13433" s="34">
        <v>139.5076</v>
      </c>
      <c r="H13433" s="169">
        <f t="shared" si="244"/>
        <v>139.5076</v>
      </c>
    </row>
    <row r="13434" spans="1:8" s="121" customFormat="1" ht="14.25">
      <c r="A13434" s="31" t="s">
        <v>2108</v>
      </c>
      <c r="B13434" s="21" t="s">
        <v>1888</v>
      </c>
      <c r="C13434" s="32" t="s">
        <v>14206</v>
      </c>
      <c r="D13434" s="123" t="s">
        <v>25</v>
      </c>
      <c r="E13434" s="34">
        <v>98.014099999999999</v>
      </c>
      <c r="F13434" s="169">
        <f t="shared" si="243"/>
        <v>98.014099999999999</v>
      </c>
      <c r="G13434" s="34">
        <v>76.156099999999995</v>
      </c>
      <c r="H13434" s="169">
        <f t="shared" si="244"/>
        <v>76.156099999999995</v>
      </c>
    </row>
    <row r="13435" spans="1:8" s="121" customFormat="1" ht="14.25">
      <c r="A13435" s="31" t="s">
        <v>2109</v>
      </c>
      <c r="B13435" s="21" t="s">
        <v>1888</v>
      </c>
      <c r="C13435" s="32" t="s">
        <v>14207</v>
      </c>
      <c r="D13435" s="123" t="s">
        <v>25</v>
      </c>
      <c r="E13435" s="34">
        <v>21.884499999999999</v>
      </c>
      <c r="F13435" s="169">
        <f t="shared" si="243"/>
        <v>21.884499999999999</v>
      </c>
      <c r="G13435" s="34">
        <v>2.0105</v>
      </c>
      <c r="H13435" s="169">
        <f t="shared" si="244"/>
        <v>2.0105</v>
      </c>
    </row>
    <row r="13436" spans="1:8" s="121" customFormat="1" ht="14.25">
      <c r="A13436" s="31" t="s">
        <v>2110</v>
      </c>
      <c r="B13436" s="21" t="s">
        <v>1888</v>
      </c>
      <c r="C13436" s="32" t="s">
        <v>14208</v>
      </c>
      <c r="D13436" s="123" t="s">
        <v>25</v>
      </c>
      <c r="E13436" s="34">
        <v>5227.2596999999996</v>
      </c>
      <c r="F13436" s="169">
        <f t="shared" si="243"/>
        <v>5227.2596999999996</v>
      </c>
      <c r="G13436" s="34">
        <v>2090.1976</v>
      </c>
      <c r="H13436" s="169">
        <f t="shared" si="244"/>
        <v>2090.1976</v>
      </c>
    </row>
    <row r="13437" spans="1:8" s="121" customFormat="1" ht="14.25">
      <c r="A13437" s="31" t="s">
        <v>2111</v>
      </c>
      <c r="B13437" s="21" t="s">
        <v>1888</v>
      </c>
      <c r="C13437" s="32" t="s">
        <v>14209</v>
      </c>
      <c r="D13437" s="123" t="s">
        <v>25</v>
      </c>
      <c r="E13437" s="34">
        <v>5800.6994000000004</v>
      </c>
      <c r="F13437" s="169">
        <f t="shared" si="243"/>
        <v>5800.6994000000004</v>
      </c>
      <c r="G13437" s="34">
        <v>2299.0630000000001</v>
      </c>
      <c r="H13437" s="169">
        <f t="shared" si="244"/>
        <v>2299.0630000000001</v>
      </c>
    </row>
    <row r="13438" spans="1:8" s="121" customFormat="1" ht="14.25">
      <c r="A13438" s="31" t="s">
        <v>2112</v>
      </c>
      <c r="B13438" s="21" t="s">
        <v>1888</v>
      </c>
      <c r="C13438" s="32" t="s">
        <v>14210</v>
      </c>
      <c r="D13438" s="123" t="s">
        <v>25</v>
      </c>
      <c r="E13438" s="34">
        <v>8049.2127</v>
      </c>
      <c r="F13438" s="169">
        <f t="shared" si="243"/>
        <v>8049.2127</v>
      </c>
      <c r="G13438" s="34">
        <v>3024.0953</v>
      </c>
      <c r="H13438" s="169">
        <f t="shared" si="244"/>
        <v>3024.0953</v>
      </c>
    </row>
    <row r="13439" spans="1:8" s="121" customFormat="1" ht="14.25">
      <c r="A13439" s="31" t="s">
        <v>2113</v>
      </c>
      <c r="B13439" s="21" t="s">
        <v>1888</v>
      </c>
      <c r="C13439" s="32" t="s">
        <v>14211</v>
      </c>
      <c r="D13439" s="123" t="s">
        <v>25</v>
      </c>
      <c r="E13439" s="34">
        <v>10453.843800000001</v>
      </c>
      <c r="F13439" s="169">
        <f t="shared" si="243"/>
        <v>10453.843800000001</v>
      </c>
      <c r="G13439" s="34">
        <v>3905.2453999999998</v>
      </c>
      <c r="H13439" s="169">
        <f t="shared" si="244"/>
        <v>3905.2453999999998</v>
      </c>
    </row>
    <row r="13440" spans="1:8" s="121" customFormat="1" ht="14.25">
      <c r="A13440" s="31" t="s">
        <v>2114</v>
      </c>
      <c r="B13440" s="21" t="s">
        <v>1888</v>
      </c>
      <c r="C13440" s="32" t="s">
        <v>14212</v>
      </c>
      <c r="D13440" s="123" t="s">
        <v>25</v>
      </c>
      <c r="E13440" s="34">
        <v>12760.6258</v>
      </c>
      <c r="F13440" s="169">
        <f t="shared" si="243"/>
        <v>12760.6258</v>
      </c>
      <c r="G13440" s="34">
        <v>4688.5464000000002</v>
      </c>
      <c r="H13440" s="169">
        <f t="shared" si="244"/>
        <v>4688.5464000000002</v>
      </c>
    </row>
    <row r="13441" spans="1:8" s="121" customFormat="1" ht="14.25">
      <c r="A13441" s="31" t="s">
        <v>2115</v>
      </c>
      <c r="B13441" s="21" t="s">
        <v>1888</v>
      </c>
      <c r="C13441" s="32" t="s">
        <v>14213</v>
      </c>
      <c r="D13441" s="123" t="s">
        <v>25</v>
      </c>
      <c r="E13441" s="34">
        <v>15009.1391</v>
      </c>
      <c r="F13441" s="169">
        <f t="shared" si="243"/>
        <v>15009.1391</v>
      </c>
      <c r="G13441" s="34">
        <v>5413.5785999999998</v>
      </c>
      <c r="H13441" s="169">
        <f t="shared" si="244"/>
        <v>5413.5785999999998</v>
      </c>
    </row>
    <row r="13442" spans="1:8" s="121" customFormat="1" ht="14.25">
      <c r="A13442" s="31" t="s">
        <v>2116</v>
      </c>
      <c r="B13442" s="21" t="s">
        <v>1888</v>
      </c>
      <c r="C13442" s="32" t="s">
        <v>14214</v>
      </c>
      <c r="D13442" s="123" t="s">
        <v>25</v>
      </c>
      <c r="E13442" s="34">
        <v>77.870900000000006</v>
      </c>
      <c r="F13442" s="169">
        <f t="shared" si="243"/>
        <v>77.870900000000006</v>
      </c>
      <c r="G13442" s="34">
        <v>64.084900000000005</v>
      </c>
      <c r="H13442" s="169">
        <f t="shared" si="244"/>
        <v>64.084900000000005</v>
      </c>
    </row>
    <row r="13443" spans="1:8" s="121" customFormat="1" ht="14.25">
      <c r="A13443" s="31" t="s">
        <v>2117</v>
      </c>
      <c r="B13443" s="21" t="s">
        <v>1888</v>
      </c>
      <c r="C13443" s="32" t="s">
        <v>14215</v>
      </c>
      <c r="D13443" s="123" t="s">
        <v>25</v>
      </c>
      <c r="E13443" s="34">
        <v>334.01299999999998</v>
      </c>
      <c r="F13443" s="169">
        <f t="shared" si="243"/>
        <v>334.01299999999998</v>
      </c>
      <c r="G13443" s="34">
        <v>50.751100000000001</v>
      </c>
      <c r="H13443" s="169">
        <f t="shared" si="244"/>
        <v>50.751100000000001</v>
      </c>
    </row>
    <row r="13444" spans="1:8" s="121" customFormat="1" ht="14.25">
      <c r="A13444" s="31" t="s">
        <v>2118</v>
      </c>
      <c r="B13444" s="21" t="s">
        <v>1888</v>
      </c>
      <c r="C13444" s="32" t="s">
        <v>14216</v>
      </c>
      <c r="D13444" s="123" t="s">
        <v>25</v>
      </c>
      <c r="E13444" s="34">
        <v>410.95749999999998</v>
      </c>
      <c r="F13444" s="169">
        <f t="shared" si="243"/>
        <v>410.95749999999998</v>
      </c>
      <c r="G13444" s="34">
        <v>177.06829999999999</v>
      </c>
      <c r="H13444" s="169">
        <f t="shared" si="244"/>
        <v>177.06829999999999</v>
      </c>
    </row>
    <row r="13445" spans="1:8" s="121" customFormat="1" ht="14.25">
      <c r="A13445" s="31" t="s">
        <v>2119</v>
      </c>
      <c r="B13445" s="21" t="s">
        <v>1888</v>
      </c>
      <c r="C13445" s="32" t="s">
        <v>14217</v>
      </c>
      <c r="D13445" s="123" t="s">
        <v>25</v>
      </c>
      <c r="E13445" s="34">
        <v>742.24980000000005</v>
      </c>
      <c r="F13445" s="169">
        <f t="shared" si="243"/>
        <v>742.24980000000005</v>
      </c>
      <c r="G13445" s="34">
        <v>156.32060000000001</v>
      </c>
      <c r="H13445" s="169">
        <f t="shared" si="244"/>
        <v>156.32060000000001</v>
      </c>
    </row>
    <row r="13446" spans="1:8" s="121" customFormat="1" ht="14.25">
      <c r="A13446" s="31" t="s">
        <v>2120</v>
      </c>
      <c r="B13446" s="21" t="s">
        <v>1888</v>
      </c>
      <c r="C13446" s="32" t="s">
        <v>14218</v>
      </c>
      <c r="D13446" s="123" t="s">
        <v>25</v>
      </c>
      <c r="E13446" s="34">
        <v>312.29759999999999</v>
      </c>
      <c r="F13446" s="169">
        <f t="shared" si="243"/>
        <v>312.29759999999999</v>
      </c>
      <c r="G13446" s="34">
        <v>214.3518</v>
      </c>
      <c r="H13446" s="169">
        <f t="shared" si="244"/>
        <v>214.3518</v>
      </c>
    </row>
    <row r="13447" spans="1:8" s="121" customFormat="1" ht="14.25">
      <c r="A13447" s="31" t="s">
        <v>2121</v>
      </c>
      <c r="B13447" s="21" t="s">
        <v>1888</v>
      </c>
      <c r="C13447" s="32" t="s">
        <v>14219</v>
      </c>
      <c r="D13447" s="123" t="s">
        <v>25</v>
      </c>
      <c r="E13447" s="34">
        <v>137.90379999999999</v>
      </c>
      <c r="F13447" s="169">
        <f t="shared" si="243"/>
        <v>137.90379999999999</v>
      </c>
      <c r="G13447" s="34">
        <v>45.507399999999997</v>
      </c>
      <c r="H13447" s="169">
        <f t="shared" si="244"/>
        <v>45.507399999999997</v>
      </c>
    </row>
    <row r="13448" spans="1:8" s="121" customFormat="1" ht="14.25">
      <c r="A13448" s="31" t="s">
        <v>2122</v>
      </c>
      <c r="B13448" s="21" t="s">
        <v>1888</v>
      </c>
      <c r="C13448" s="32" t="s">
        <v>14220</v>
      </c>
      <c r="D13448" s="123" t="s">
        <v>25</v>
      </c>
      <c r="E13448" s="34">
        <v>34.642200000000003</v>
      </c>
      <c r="F13448" s="169">
        <f t="shared" si="243"/>
        <v>34.642200000000003</v>
      </c>
      <c r="G13448" s="34">
        <v>9.8232999999999997</v>
      </c>
      <c r="H13448" s="169">
        <f t="shared" si="244"/>
        <v>9.8232999999999997</v>
      </c>
    </row>
    <row r="13449" spans="1:8" s="121" customFormat="1" ht="14.25">
      <c r="A13449" s="31" t="s">
        <v>2123</v>
      </c>
      <c r="B13449" s="21" t="s">
        <v>1888</v>
      </c>
      <c r="C13449" s="32" t="s">
        <v>14221</v>
      </c>
      <c r="D13449" s="123" t="s">
        <v>25</v>
      </c>
      <c r="E13449" s="34">
        <v>1015.5964</v>
      </c>
      <c r="F13449" s="169">
        <f t="shared" si="243"/>
        <v>1015.5964</v>
      </c>
      <c r="G13449" s="34">
        <v>661.40859999999998</v>
      </c>
      <c r="H13449" s="169">
        <f t="shared" si="244"/>
        <v>661.40859999999998</v>
      </c>
    </row>
    <row r="13450" spans="1:8" s="121" customFormat="1" ht="14.25">
      <c r="A13450" s="31" t="s">
        <v>2124</v>
      </c>
      <c r="B13450" s="21" t="s">
        <v>1888</v>
      </c>
      <c r="C13450" s="32" t="s">
        <v>14222</v>
      </c>
      <c r="D13450" s="123" t="s">
        <v>25</v>
      </c>
      <c r="E13450" s="34">
        <v>72.738</v>
      </c>
      <c r="F13450" s="169">
        <f t="shared" si="243"/>
        <v>72.738</v>
      </c>
      <c r="G13450" s="34">
        <v>64.113900000000001</v>
      </c>
      <c r="H13450" s="169">
        <f t="shared" si="244"/>
        <v>64.113900000000001</v>
      </c>
    </row>
    <row r="13451" spans="1:8" s="121" customFormat="1" ht="14.25">
      <c r="A13451" s="31" t="s">
        <v>2125</v>
      </c>
      <c r="B13451" s="21" t="s">
        <v>1888</v>
      </c>
      <c r="C13451" s="32" t="s">
        <v>14223</v>
      </c>
      <c r="D13451" s="123" t="s">
        <v>25</v>
      </c>
      <c r="E13451" s="34">
        <v>843.28369999999995</v>
      </c>
      <c r="F13451" s="169">
        <f t="shared" si="243"/>
        <v>843.28369999999995</v>
      </c>
      <c r="G13451" s="34">
        <v>425.34649999999999</v>
      </c>
      <c r="H13451" s="169">
        <f t="shared" si="244"/>
        <v>425.34649999999999</v>
      </c>
    </row>
    <row r="13452" spans="1:8" s="121" customFormat="1" ht="14.25">
      <c r="A13452" s="31" t="s">
        <v>2126</v>
      </c>
      <c r="B13452" s="21" t="s">
        <v>1888</v>
      </c>
      <c r="C13452" s="32" t="s">
        <v>14224</v>
      </c>
      <c r="D13452" s="123" t="s">
        <v>25</v>
      </c>
      <c r="E13452" s="34">
        <v>1.7855000000000001</v>
      </c>
      <c r="F13452" s="169">
        <f t="shared" si="243"/>
        <v>1.7855000000000001</v>
      </c>
      <c r="G13452" s="34">
        <v>1.0438000000000001</v>
      </c>
      <c r="H13452" s="169">
        <f t="shared" si="244"/>
        <v>1.0438000000000001</v>
      </c>
    </row>
    <row r="13453" spans="1:8" s="121" customFormat="1" ht="14.25">
      <c r="A13453" s="31" t="s">
        <v>2127</v>
      </c>
      <c r="B13453" s="21" t="s">
        <v>1888</v>
      </c>
      <c r="C13453" s="32" t="s">
        <v>14225</v>
      </c>
      <c r="D13453" s="123" t="s">
        <v>25</v>
      </c>
      <c r="E13453" s="34">
        <v>220.95150000000001</v>
      </c>
      <c r="F13453" s="169">
        <f t="shared" si="243"/>
        <v>220.95150000000001</v>
      </c>
      <c r="G13453" s="34">
        <v>145.68440000000001</v>
      </c>
      <c r="H13453" s="169">
        <f t="shared" si="244"/>
        <v>145.68440000000001</v>
      </c>
    </row>
    <row r="13454" spans="1:8" s="121" customFormat="1" ht="14.25">
      <c r="A13454" s="31" t="s">
        <v>2128</v>
      </c>
      <c r="B13454" s="21" t="s">
        <v>1888</v>
      </c>
      <c r="C13454" s="32" t="s">
        <v>14226</v>
      </c>
      <c r="D13454" s="123" t="s">
        <v>25</v>
      </c>
      <c r="E13454" s="34">
        <v>62.527200000000001</v>
      </c>
      <c r="F13454" s="169">
        <f t="shared" si="243"/>
        <v>62.527200000000001</v>
      </c>
      <c r="G13454" s="34">
        <v>50.745899999999999</v>
      </c>
      <c r="H13454" s="169">
        <f t="shared" si="244"/>
        <v>50.745899999999999</v>
      </c>
    </row>
    <row r="13455" spans="1:8" s="121" customFormat="1" ht="14.25">
      <c r="A13455" s="31" t="s">
        <v>2129</v>
      </c>
      <c r="B13455" s="21" t="s">
        <v>1888</v>
      </c>
      <c r="C13455" s="32" t="s">
        <v>14227</v>
      </c>
      <c r="D13455" s="123" t="s">
        <v>25</v>
      </c>
      <c r="E13455" s="34">
        <v>868.68799999999999</v>
      </c>
      <c r="F13455" s="169">
        <f t="shared" si="243"/>
        <v>868.68799999999999</v>
      </c>
      <c r="G13455" s="34">
        <v>406.35</v>
      </c>
      <c r="H13455" s="169">
        <f t="shared" si="244"/>
        <v>406.35</v>
      </c>
    </row>
    <row r="13456" spans="1:8" s="121" customFormat="1" ht="14.25">
      <c r="A13456" s="31" t="s">
        <v>2130</v>
      </c>
      <c r="B13456" s="21" t="s">
        <v>1888</v>
      </c>
      <c r="C13456" s="32" t="s">
        <v>14228</v>
      </c>
      <c r="D13456" s="123" t="s">
        <v>25</v>
      </c>
      <c r="E13456" s="34">
        <v>1073.865</v>
      </c>
      <c r="F13456" s="169">
        <f t="shared" si="243"/>
        <v>1073.865</v>
      </c>
      <c r="G13456" s="34">
        <v>474.67770000000002</v>
      </c>
      <c r="H13456" s="169">
        <f t="shared" si="244"/>
        <v>474.67770000000002</v>
      </c>
    </row>
    <row r="13457" spans="1:8" s="121" customFormat="1" ht="14.25">
      <c r="A13457" s="31" t="s">
        <v>2131</v>
      </c>
      <c r="B13457" s="21" t="s">
        <v>1888</v>
      </c>
      <c r="C13457" s="32" t="s">
        <v>14229</v>
      </c>
      <c r="D13457" s="123" t="s">
        <v>25</v>
      </c>
      <c r="E13457" s="34">
        <v>114.0932</v>
      </c>
      <c r="F13457" s="169">
        <f t="shared" si="243"/>
        <v>114.0932</v>
      </c>
      <c r="G13457" s="34">
        <v>71.529200000000003</v>
      </c>
      <c r="H13457" s="169">
        <f t="shared" si="244"/>
        <v>71.529200000000003</v>
      </c>
    </row>
    <row r="13458" spans="1:8" s="121" customFormat="1" ht="14.25">
      <c r="A13458" s="31" t="s">
        <v>2132</v>
      </c>
      <c r="B13458" s="21" t="s">
        <v>1888</v>
      </c>
      <c r="C13458" s="32" t="s">
        <v>14230</v>
      </c>
      <c r="D13458" s="123" t="s">
        <v>25</v>
      </c>
      <c r="E13458" s="34">
        <v>34.386000000000003</v>
      </c>
      <c r="F13458" s="169">
        <f t="shared" si="243"/>
        <v>34.386000000000003</v>
      </c>
      <c r="G13458" s="34">
        <v>30.379000000000001</v>
      </c>
      <c r="H13458" s="169">
        <f t="shared" si="244"/>
        <v>30.379000000000001</v>
      </c>
    </row>
    <row r="13459" spans="1:8" s="121" customFormat="1" ht="14.25">
      <c r="A13459" s="31" t="s">
        <v>2133</v>
      </c>
      <c r="B13459" s="21" t="s">
        <v>1888</v>
      </c>
      <c r="C13459" s="32" t="s">
        <v>14231</v>
      </c>
      <c r="D13459" s="123" t="s">
        <v>25</v>
      </c>
      <c r="E13459" s="34">
        <v>12.205500000000001</v>
      </c>
      <c r="F13459" s="169">
        <f t="shared" si="243"/>
        <v>12.205500000000001</v>
      </c>
      <c r="G13459" s="34">
        <v>7.7584999999999997</v>
      </c>
      <c r="H13459" s="169">
        <f t="shared" si="244"/>
        <v>7.7584999999999997</v>
      </c>
    </row>
    <row r="13460" spans="1:8" s="121" customFormat="1" ht="14.25">
      <c r="A13460" s="31" t="s">
        <v>2134</v>
      </c>
      <c r="B13460" s="21" t="s">
        <v>1888</v>
      </c>
      <c r="C13460" s="32" t="s">
        <v>14232</v>
      </c>
      <c r="D13460" s="123" t="s">
        <v>25</v>
      </c>
      <c r="E13460" s="34">
        <v>14.793699999999999</v>
      </c>
      <c r="F13460" s="169">
        <f t="shared" si="243"/>
        <v>14.793699999999999</v>
      </c>
      <c r="G13460" s="34">
        <v>9.4037000000000006</v>
      </c>
      <c r="H13460" s="169">
        <f t="shared" si="244"/>
        <v>9.4037000000000006</v>
      </c>
    </row>
    <row r="13461" spans="1:8" s="121" customFormat="1" ht="14.25">
      <c r="A13461" s="31" t="s">
        <v>2135</v>
      </c>
      <c r="B13461" s="21" t="s">
        <v>1888</v>
      </c>
      <c r="C13461" s="32" t="s">
        <v>14233</v>
      </c>
      <c r="D13461" s="123" t="s">
        <v>25</v>
      </c>
      <c r="E13461" s="34">
        <v>25667.325400000002</v>
      </c>
      <c r="F13461" s="169">
        <f t="shared" si="243"/>
        <v>25667.325400000002</v>
      </c>
      <c r="G13461" s="34">
        <v>9171.3837999999996</v>
      </c>
      <c r="H13461" s="169">
        <f t="shared" si="244"/>
        <v>9171.3837999999996</v>
      </c>
    </row>
    <row r="13462" spans="1:8" s="121" customFormat="1" ht="14.25">
      <c r="A13462" s="31" t="s">
        <v>2136</v>
      </c>
      <c r="B13462" s="21" t="s">
        <v>1888</v>
      </c>
      <c r="C13462" s="32" t="s">
        <v>14234</v>
      </c>
      <c r="D13462" s="123" t="s">
        <v>25</v>
      </c>
      <c r="E13462" s="34">
        <v>36351.395499999999</v>
      </c>
      <c r="F13462" s="169">
        <f t="shared" si="243"/>
        <v>36351.395499999999</v>
      </c>
      <c r="G13462" s="34">
        <v>12824.7048</v>
      </c>
      <c r="H13462" s="169">
        <f t="shared" si="244"/>
        <v>12824.7048</v>
      </c>
    </row>
    <row r="13463" spans="1:8" s="121" customFormat="1" ht="14.25">
      <c r="A13463" s="31" t="s">
        <v>2137</v>
      </c>
      <c r="B13463" s="21" t="s">
        <v>1888</v>
      </c>
      <c r="C13463" s="32" t="s">
        <v>14235</v>
      </c>
      <c r="D13463" s="123" t="s">
        <v>25</v>
      </c>
      <c r="E13463" s="34">
        <v>47100.097500000003</v>
      </c>
      <c r="F13463" s="169">
        <f t="shared" si="243"/>
        <v>47100.097500000003</v>
      </c>
      <c r="G13463" s="34">
        <v>16477.473699999999</v>
      </c>
      <c r="H13463" s="169">
        <f t="shared" si="244"/>
        <v>16477.473699999999</v>
      </c>
    </row>
    <row r="13464" spans="1:8" s="121" customFormat="1" ht="14.25">
      <c r="A13464" s="31" t="s">
        <v>2138</v>
      </c>
      <c r="B13464" s="21" t="s">
        <v>1888</v>
      </c>
      <c r="C13464" s="32" t="s">
        <v>14236</v>
      </c>
      <c r="D13464" s="123" t="s">
        <v>25</v>
      </c>
      <c r="E13464" s="34">
        <v>355.18689999999998</v>
      </c>
      <c r="F13464" s="169">
        <f t="shared" si="243"/>
        <v>355.18689999999998</v>
      </c>
      <c r="G13464" s="34">
        <v>94.345299999999995</v>
      </c>
      <c r="H13464" s="169">
        <f t="shared" si="244"/>
        <v>94.345299999999995</v>
      </c>
    </row>
    <row r="13465" spans="1:8" s="121" customFormat="1" ht="14.25">
      <c r="A13465" s="31" t="s">
        <v>2139</v>
      </c>
      <c r="B13465" s="21" t="s">
        <v>1888</v>
      </c>
      <c r="C13465" s="32" t="s">
        <v>14237</v>
      </c>
      <c r="D13465" s="123" t="s">
        <v>25</v>
      </c>
      <c r="E13465" s="34">
        <v>3.5785999999999998</v>
      </c>
      <c r="F13465" s="169">
        <f t="shared" si="243"/>
        <v>3.5785999999999998</v>
      </c>
      <c r="G13465" s="34">
        <v>2.2240000000000002</v>
      </c>
      <c r="H13465" s="169">
        <f t="shared" si="244"/>
        <v>2.2240000000000002</v>
      </c>
    </row>
    <row r="13466" spans="1:8" s="121" customFormat="1" ht="14.25">
      <c r="A13466" s="31" t="s">
        <v>2140</v>
      </c>
      <c r="B13466" s="21" t="s">
        <v>1888</v>
      </c>
      <c r="C13466" s="32" t="s">
        <v>14238</v>
      </c>
      <c r="D13466" s="123" t="s">
        <v>25</v>
      </c>
      <c r="E13466" s="34">
        <v>125.2882</v>
      </c>
      <c r="F13466" s="169">
        <f t="shared" si="243"/>
        <v>125.2882</v>
      </c>
      <c r="G13466" s="34">
        <v>27.988499999999998</v>
      </c>
      <c r="H13466" s="169">
        <f t="shared" si="244"/>
        <v>27.988499999999998</v>
      </c>
    </row>
    <row r="13467" spans="1:8" s="121" customFormat="1" ht="14.25">
      <c r="A13467" s="31" t="s">
        <v>2141</v>
      </c>
      <c r="B13467" s="21" t="s">
        <v>1888</v>
      </c>
      <c r="C13467" s="32" t="s">
        <v>14239</v>
      </c>
      <c r="D13467" s="123" t="s">
        <v>25</v>
      </c>
      <c r="E13467" s="34">
        <v>0.98680000000000001</v>
      </c>
      <c r="F13467" s="169">
        <f t="shared" si="243"/>
        <v>0.98680000000000001</v>
      </c>
      <c r="G13467" s="34">
        <v>0.57689999999999997</v>
      </c>
      <c r="H13467" s="169">
        <f t="shared" si="244"/>
        <v>0.57689999999999997</v>
      </c>
    </row>
    <row r="13468" spans="1:8" s="121" customFormat="1" ht="14.25">
      <c r="A13468" s="31" t="s">
        <v>2142</v>
      </c>
      <c r="B13468" s="21" t="s">
        <v>1888</v>
      </c>
      <c r="C13468" s="32" t="s">
        <v>14240</v>
      </c>
      <c r="D13468" s="123" t="s">
        <v>25</v>
      </c>
      <c r="E13468" s="34">
        <v>86.617900000000006</v>
      </c>
      <c r="F13468" s="169">
        <f t="shared" si="243"/>
        <v>86.617900000000006</v>
      </c>
      <c r="G13468" s="34">
        <v>68.693600000000004</v>
      </c>
      <c r="H13468" s="169">
        <f t="shared" si="244"/>
        <v>68.693600000000004</v>
      </c>
    </row>
    <row r="13469" spans="1:8" s="121" customFormat="1" ht="14.25">
      <c r="A13469" s="31" t="s">
        <v>2143</v>
      </c>
      <c r="B13469" s="21" t="s">
        <v>1888</v>
      </c>
      <c r="C13469" s="32" t="s">
        <v>14241</v>
      </c>
      <c r="D13469" s="123" t="s">
        <v>25</v>
      </c>
      <c r="E13469" s="34">
        <v>11.805999999999999</v>
      </c>
      <c r="F13469" s="169">
        <f t="shared" si="243"/>
        <v>11.805999999999999</v>
      </c>
      <c r="G13469" s="34">
        <v>7.3371000000000004</v>
      </c>
      <c r="H13469" s="169">
        <f t="shared" si="244"/>
        <v>7.3371000000000004</v>
      </c>
    </row>
    <row r="13470" spans="1:8" s="121" customFormat="1" ht="14.25">
      <c r="A13470" s="31" t="s">
        <v>2144</v>
      </c>
      <c r="B13470" s="21" t="s">
        <v>1888</v>
      </c>
      <c r="C13470" s="32" t="s">
        <v>14242</v>
      </c>
      <c r="D13470" s="123" t="s">
        <v>25</v>
      </c>
      <c r="E13470" s="34">
        <v>13.691000000000001</v>
      </c>
      <c r="F13470" s="169">
        <f t="shared" si="243"/>
        <v>13.691000000000001</v>
      </c>
      <c r="G13470" s="34">
        <v>8.5085999999999995</v>
      </c>
      <c r="H13470" s="169">
        <f t="shared" si="244"/>
        <v>8.5085999999999995</v>
      </c>
    </row>
    <row r="13471" spans="1:8" s="121" customFormat="1" ht="14.25">
      <c r="A13471" s="31" t="s">
        <v>2145</v>
      </c>
      <c r="B13471" s="21" t="s">
        <v>1888</v>
      </c>
      <c r="C13471" s="32" t="s">
        <v>14243</v>
      </c>
      <c r="D13471" s="123" t="s">
        <v>25</v>
      </c>
      <c r="E13471" s="34">
        <v>15.160500000000001</v>
      </c>
      <c r="F13471" s="169">
        <f t="shared" ref="F13471:F13534" si="245">E13471*$G$13212</f>
        <v>15.160500000000001</v>
      </c>
      <c r="G13471" s="34">
        <v>9.4219000000000008</v>
      </c>
      <c r="H13471" s="169">
        <f t="shared" ref="H13471:H13534" si="246">G13471*$G$13212</f>
        <v>9.4219000000000008</v>
      </c>
    </row>
    <row r="13472" spans="1:8" s="121" customFormat="1" ht="14.25">
      <c r="A13472" s="31" t="s">
        <v>2146</v>
      </c>
      <c r="B13472" s="21" t="s">
        <v>1888</v>
      </c>
      <c r="C13472" s="32" t="s">
        <v>14244</v>
      </c>
      <c r="D13472" s="123" t="s">
        <v>25</v>
      </c>
      <c r="E13472" s="34">
        <v>454.9787</v>
      </c>
      <c r="F13472" s="169">
        <f t="shared" si="245"/>
        <v>454.9787</v>
      </c>
      <c r="G13472" s="34">
        <v>130.4401</v>
      </c>
      <c r="H13472" s="169">
        <f t="shared" si="246"/>
        <v>130.4401</v>
      </c>
    </row>
    <row r="13473" spans="1:8" s="121" customFormat="1" ht="14.25">
      <c r="A13473" s="31" t="s">
        <v>2147</v>
      </c>
      <c r="B13473" s="21" t="s">
        <v>1888</v>
      </c>
      <c r="C13473" s="32" t="s">
        <v>14245</v>
      </c>
      <c r="D13473" s="123" t="s">
        <v>25</v>
      </c>
      <c r="E13473" s="34">
        <v>711.57820000000004</v>
      </c>
      <c r="F13473" s="169">
        <f t="shared" si="245"/>
        <v>711.57820000000004</v>
      </c>
      <c r="G13473" s="34">
        <v>175.20330000000001</v>
      </c>
      <c r="H13473" s="169">
        <f t="shared" si="246"/>
        <v>175.20330000000001</v>
      </c>
    </row>
    <row r="13474" spans="1:8" s="121" customFormat="1" ht="14.25">
      <c r="A13474" s="31" t="s">
        <v>2148</v>
      </c>
      <c r="B13474" s="21" t="s">
        <v>1888</v>
      </c>
      <c r="C13474" s="32" t="s">
        <v>14246</v>
      </c>
      <c r="D13474" s="123" t="s">
        <v>25</v>
      </c>
      <c r="E13474" s="34">
        <v>1175.5400999999999</v>
      </c>
      <c r="F13474" s="169">
        <f t="shared" si="245"/>
        <v>1175.5400999999999</v>
      </c>
      <c r="G13474" s="34">
        <v>299.69159999999999</v>
      </c>
      <c r="H13474" s="169">
        <f t="shared" si="246"/>
        <v>299.69159999999999</v>
      </c>
    </row>
    <row r="13475" spans="1:8" s="121" customFormat="1" ht="14.25">
      <c r="A13475" s="31" t="s">
        <v>2149</v>
      </c>
      <c r="B13475" s="21" t="s">
        <v>1888</v>
      </c>
      <c r="C13475" s="32" t="s">
        <v>14247</v>
      </c>
      <c r="D13475" s="123" t="s">
        <v>25</v>
      </c>
      <c r="E13475" s="34">
        <v>1918.538</v>
      </c>
      <c r="F13475" s="169">
        <f t="shared" si="245"/>
        <v>1918.538</v>
      </c>
      <c r="G13475" s="34">
        <v>409.13580000000002</v>
      </c>
      <c r="H13475" s="169">
        <f t="shared" si="246"/>
        <v>409.13580000000002</v>
      </c>
    </row>
    <row r="13476" spans="1:8" s="121" customFormat="1" ht="14.25">
      <c r="A13476" s="31" t="s">
        <v>2150</v>
      </c>
      <c r="B13476" s="21" t="s">
        <v>1888</v>
      </c>
      <c r="C13476" s="32" t="s">
        <v>14248</v>
      </c>
      <c r="D13476" s="123" t="s">
        <v>25</v>
      </c>
      <c r="E13476" s="34">
        <v>512.97090000000003</v>
      </c>
      <c r="F13476" s="169">
        <f t="shared" si="245"/>
        <v>512.97090000000003</v>
      </c>
      <c r="G13476" s="34">
        <v>193.27529999999999</v>
      </c>
      <c r="H13476" s="169">
        <f t="shared" si="246"/>
        <v>193.27529999999999</v>
      </c>
    </row>
    <row r="13477" spans="1:8" s="121" customFormat="1" ht="14.25">
      <c r="A13477" s="31" t="s">
        <v>2151</v>
      </c>
      <c r="B13477" s="21" t="s">
        <v>1888</v>
      </c>
      <c r="C13477" s="32" t="s">
        <v>14249</v>
      </c>
      <c r="D13477" s="123" t="s">
        <v>25</v>
      </c>
      <c r="E13477" s="34">
        <v>28.193100000000001</v>
      </c>
      <c r="F13477" s="169">
        <f t="shared" si="245"/>
        <v>28.193100000000001</v>
      </c>
      <c r="G13477" s="34">
        <v>8.5401000000000007</v>
      </c>
      <c r="H13477" s="169">
        <f t="shared" si="246"/>
        <v>8.5401000000000007</v>
      </c>
    </row>
    <row r="13478" spans="1:8" s="121" customFormat="1" ht="14.25">
      <c r="A13478" s="31" t="s">
        <v>2152</v>
      </c>
      <c r="B13478" s="21" t="s">
        <v>1888</v>
      </c>
      <c r="C13478" s="32" t="s">
        <v>14250</v>
      </c>
      <c r="D13478" s="123" t="s">
        <v>25</v>
      </c>
      <c r="E13478" s="34">
        <v>53.031399999999998</v>
      </c>
      <c r="F13478" s="169">
        <f t="shared" si="245"/>
        <v>53.031399999999998</v>
      </c>
      <c r="G13478" s="34">
        <v>12.620200000000001</v>
      </c>
      <c r="H13478" s="169">
        <f t="shared" si="246"/>
        <v>12.620200000000001</v>
      </c>
    </row>
    <row r="13479" spans="1:8" s="121" customFormat="1" ht="14.25">
      <c r="A13479" s="31" t="s">
        <v>2153</v>
      </c>
      <c r="B13479" s="21" t="s">
        <v>1888</v>
      </c>
      <c r="C13479" s="32" t="s">
        <v>14251</v>
      </c>
      <c r="D13479" s="123" t="s">
        <v>25</v>
      </c>
      <c r="E13479" s="34">
        <v>297.61559999999997</v>
      </c>
      <c r="F13479" s="169">
        <f t="shared" si="245"/>
        <v>297.61559999999997</v>
      </c>
      <c r="G13479" s="34">
        <v>164.0797</v>
      </c>
      <c r="H13479" s="169">
        <f t="shared" si="246"/>
        <v>164.0797</v>
      </c>
    </row>
    <row r="13480" spans="1:8" s="121" customFormat="1" ht="14.25">
      <c r="A13480" s="31" t="s">
        <v>2154</v>
      </c>
      <c r="B13480" s="21" t="s">
        <v>1888</v>
      </c>
      <c r="C13480" s="32" t="s">
        <v>14252</v>
      </c>
      <c r="D13480" s="123" t="s">
        <v>25</v>
      </c>
      <c r="E13480" s="34">
        <v>0.46060000000000001</v>
      </c>
      <c r="F13480" s="169">
        <f t="shared" si="245"/>
        <v>0.46060000000000001</v>
      </c>
      <c r="G13480" s="34">
        <v>0.31530000000000002</v>
      </c>
      <c r="H13480" s="169">
        <f t="shared" si="246"/>
        <v>0.31530000000000002</v>
      </c>
    </row>
    <row r="13481" spans="1:8" s="121" customFormat="1" ht="14.25">
      <c r="A13481" s="31" t="s">
        <v>2155</v>
      </c>
      <c r="B13481" s="21" t="s">
        <v>1888</v>
      </c>
      <c r="C13481" s="32" t="s">
        <v>14253</v>
      </c>
      <c r="D13481" s="123" t="s">
        <v>25</v>
      </c>
      <c r="E13481" s="34">
        <v>43.534399999999998</v>
      </c>
      <c r="F13481" s="169">
        <f t="shared" si="245"/>
        <v>43.534399999999998</v>
      </c>
      <c r="G13481" s="34">
        <v>10.4068</v>
      </c>
      <c r="H13481" s="169">
        <f t="shared" si="246"/>
        <v>10.4068</v>
      </c>
    </row>
    <row r="13482" spans="1:8" s="121" customFormat="1" ht="14.25">
      <c r="A13482" s="31" t="s">
        <v>2156</v>
      </c>
      <c r="B13482" s="21" t="s">
        <v>1888</v>
      </c>
      <c r="C13482" s="32" t="s">
        <v>14254</v>
      </c>
      <c r="D13482" s="123" t="s">
        <v>25</v>
      </c>
      <c r="E13482" s="34">
        <v>9.4239999999999995</v>
      </c>
      <c r="F13482" s="169">
        <f t="shared" si="245"/>
        <v>9.4239999999999995</v>
      </c>
      <c r="G13482" s="34">
        <v>1.0414000000000001</v>
      </c>
      <c r="H13482" s="169">
        <f t="shared" si="246"/>
        <v>1.0414000000000001</v>
      </c>
    </row>
    <row r="13483" spans="1:8" s="121" customFormat="1" ht="14.25">
      <c r="A13483" s="31" t="s">
        <v>2157</v>
      </c>
      <c r="B13483" s="21" t="s">
        <v>1888</v>
      </c>
      <c r="C13483" s="32" t="s">
        <v>14255</v>
      </c>
      <c r="D13483" s="123" t="s">
        <v>25</v>
      </c>
      <c r="E13483" s="34">
        <v>310.04250000000002</v>
      </c>
      <c r="F13483" s="169">
        <f t="shared" si="245"/>
        <v>310.04250000000002</v>
      </c>
      <c r="G13483" s="34">
        <v>63.4146</v>
      </c>
      <c r="H13483" s="169">
        <f t="shared" si="246"/>
        <v>63.4146</v>
      </c>
    </row>
    <row r="13484" spans="1:8" s="121" customFormat="1" ht="14.25">
      <c r="A13484" s="31" t="s">
        <v>2158</v>
      </c>
      <c r="B13484" s="21" t="s">
        <v>1888</v>
      </c>
      <c r="C13484" s="32" t="s">
        <v>14256</v>
      </c>
      <c r="D13484" s="123" t="s">
        <v>25</v>
      </c>
      <c r="E13484" s="34">
        <v>61.116599999999998</v>
      </c>
      <c r="F13484" s="169">
        <f t="shared" si="245"/>
        <v>61.116599999999998</v>
      </c>
      <c r="G13484" s="34">
        <v>15.5937</v>
      </c>
      <c r="H13484" s="169">
        <f t="shared" si="246"/>
        <v>15.5937</v>
      </c>
    </row>
    <row r="13485" spans="1:8" s="121" customFormat="1" ht="14.25">
      <c r="A13485" s="31" t="s">
        <v>2159</v>
      </c>
      <c r="B13485" s="21" t="s">
        <v>1888</v>
      </c>
      <c r="C13485" s="32" t="s">
        <v>14257</v>
      </c>
      <c r="D13485" s="123" t="s">
        <v>25</v>
      </c>
      <c r="E13485" s="34">
        <v>499.14890000000003</v>
      </c>
      <c r="F13485" s="169">
        <f t="shared" si="245"/>
        <v>499.14890000000003</v>
      </c>
      <c r="G13485" s="34">
        <v>249.959</v>
      </c>
      <c r="H13485" s="169">
        <f t="shared" si="246"/>
        <v>249.959</v>
      </c>
    </row>
    <row r="13486" spans="1:8" s="121" customFormat="1" ht="14.25">
      <c r="A13486" s="31" t="s">
        <v>2160</v>
      </c>
      <c r="B13486" s="21" t="s">
        <v>1888</v>
      </c>
      <c r="C13486" s="32" t="s">
        <v>14258</v>
      </c>
      <c r="D13486" s="123" t="s">
        <v>25</v>
      </c>
      <c r="E13486" s="34">
        <v>441.69779999999997</v>
      </c>
      <c r="F13486" s="169">
        <f t="shared" si="245"/>
        <v>441.69779999999997</v>
      </c>
      <c r="G13486" s="34">
        <v>76.056700000000006</v>
      </c>
      <c r="H13486" s="169">
        <f t="shared" si="246"/>
        <v>76.056700000000006</v>
      </c>
    </row>
    <row r="13487" spans="1:8" s="121" customFormat="1" ht="14.25">
      <c r="A13487" s="31" t="s">
        <v>2161</v>
      </c>
      <c r="B13487" s="21" t="s">
        <v>1888</v>
      </c>
      <c r="C13487" s="32" t="s">
        <v>14259</v>
      </c>
      <c r="D13487" s="123" t="s">
        <v>25</v>
      </c>
      <c r="E13487" s="34">
        <v>665.0856</v>
      </c>
      <c r="F13487" s="169">
        <f t="shared" si="245"/>
        <v>665.0856</v>
      </c>
      <c r="G13487" s="34">
        <v>334.5283</v>
      </c>
      <c r="H13487" s="169">
        <f t="shared" si="246"/>
        <v>334.5283</v>
      </c>
    </row>
    <row r="13488" spans="1:8" s="121" customFormat="1" ht="14.25">
      <c r="A13488" s="31" t="s">
        <v>2162</v>
      </c>
      <c r="B13488" s="21" t="s">
        <v>1888</v>
      </c>
      <c r="C13488" s="32" t="s">
        <v>14260</v>
      </c>
      <c r="D13488" s="123" t="s">
        <v>25</v>
      </c>
      <c r="E13488" s="34">
        <v>665.0856</v>
      </c>
      <c r="F13488" s="169">
        <f t="shared" si="245"/>
        <v>665.0856</v>
      </c>
      <c r="G13488" s="34">
        <v>334.5283</v>
      </c>
      <c r="H13488" s="169">
        <f t="shared" si="246"/>
        <v>334.5283</v>
      </c>
    </row>
    <row r="13489" spans="1:8" s="121" customFormat="1" ht="14.25">
      <c r="A13489" s="31" t="s">
        <v>2163</v>
      </c>
      <c r="B13489" s="21" t="s">
        <v>1888</v>
      </c>
      <c r="C13489" s="32" t="s">
        <v>14261</v>
      </c>
      <c r="D13489" s="123" t="s">
        <v>25</v>
      </c>
      <c r="E13489" s="34">
        <v>663.30070000000001</v>
      </c>
      <c r="F13489" s="169">
        <f t="shared" si="245"/>
        <v>663.30070000000001</v>
      </c>
      <c r="G13489" s="34">
        <v>333.61860000000001</v>
      </c>
      <c r="H13489" s="169">
        <f t="shared" si="246"/>
        <v>333.61860000000001</v>
      </c>
    </row>
    <row r="13490" spans="1:8" s="121" customFormat="1" ht="14.25">
      <c r="A13490" s="31" t="s">
        <v>2164</v>
      </c>
      <c r="B13490" s="21" t="s">
        <v>1888</v>
      </c>
      <c r="C13490" s="32" t="s">
        <v>14262</v>
      </c>
      <c r="D13490" s="123" t="s">
        <v>25</v>
      </c>
      <c r="E13490" s="34">
        <v>663.30070000000001</v>
      </c>
      <c r="F13490" s="169">
        <f t="shared" si="245"/>
        <v>663.30070000000001</v>
      </c>
      <c r="G13490" s="34">
        <v>333.61860000000001</v>
      </c>
      <c r="H13490" s="169">
        <f t="shared" si="246"/>
        <v>333.61860000000001</v>
      </c>
    </row>
    <row r="13491" spans="1:8" s="121" customFormat="1" ht="14.25">
      <c r="A13491" s="31" t="s">
        <v>2165</v>
      </c>
      <c r="B13491" s="21" t="s">
        <v>1888</v>
      </c>
      <c r="C13491" s="32" t="s">
        <v>14263</v>
      </c>
      <c r="D13491" s="123" t="s">
        <v>25</v>
      </c>
      <c r="E13491" s="34">
        <v>466.56299999999999</v>
      </c>
      <c r="F13491" s="169">
        <f t="shared" si="245"/>
        <v>466.56299999999999</v>
      </c>
      <c r="G13491" s="34">
        <v>233.35169999999999</v>
      </c>
      <c r="H13491" s="169">
        <f t="shared" si="246"/>
        <v>233.35169999999999</v>
      </c>
    </row>
    <row r="13492" spans="1:8" s="121" customFormat="1" ht="14.25">
      <c r="A13492" s="31" t="s">
        <v>2166</v>
      </c>
      <c r="B13492" s="21" t="s">
        <v>1888</v>
      </c>
      <c r="C13492" s="32" t="s">
        <v>14264</v>
      </c>
      <c r="D13492" s="123" t="s">
        <v>25</v>
      </c>
      <c r="E13492" s="34">
        <v>57.854199999999999</v>
      </c>
      <c r="F13492" s="169">
        <f t="shared" si="245"/>
        <v>57.854199999999999</v>
      </c>
      <c r="G13492" s="34">
        <v>13.7685</v>
      </c>
      <c r="H13492" s="169">
        <f t="shared" si="246"/>
        <v>13.7685</v>
      </c>
    </row>
    <row r="13493" spans="1:8" s="121" customFormat="1" ht="14.25">
      <c r="A13493" s="31" t="s">
        <v>2167</v>
      </c>
      <c r="B13493" s="21" t="s">
        <v>1888</v>
      </c>
      <c r="C13493" s="32" t="s">
        <v>14265</v>
      </c>
      <c r="D13493" s="123" t="s">
        <v>25</v>
      </c>
      <c r="E13493" s="34">
        <v>0.51480000000000004</v>
      </c>
      <c r="F13493" s="169">
        <f t="shared" si="245"/>
        <v>0.51480000000000004</v>
      </c>
      <c r="G13493" s="34">
        <v>0.28410000000000002</v>
      </c>
      <c r="H13493" s="169">
        <f t="shared" si="246"/>
        <v>0.28410000000000002</v>
      </c>
    </row>
    <row r="13494" spans="1:8" s="121" customFormat="1" ht="14.25">
      <c r="A13494" s="31" t="s">
        <v>2168</v>
      </c>
      <c r="B13494" s="21" t="s">
        <v>1888</v>
      </c>
      <c r="C13494" s="32" t="s">
        <v>14266</v>
      </c>
      <c r="D13494" s="123" t="s">
        <v>25</v>
      </c>
      <c r="E13494" s="34">
        <v>739.92409999999995</v>
      </c>
      <c r="F13494" s="169">
        <f t="shared" si="245"/>
        <v>739.92409999999995</v>
      </c>
      <c r="G13494" s="34">
        <v>369.07060000000001</v>
      </c>
      <c r="H13494" s="169">
        <f t="shared" si="246"/>
        <v>369.07060000000001</v>
      </c>
    </row>
    <row r="13495" spans="1:8" s="121" customFormat="1" ht="14.25">
      <c r="A13495" s="31" t="s">
        <v>2169</v>
      </c>
      <c r="B13495" s="21" t="s">
        <v>1888</v>
      </c>
      <c r="C13495" s="32" t="s">
        <v>14267</v>
      </c>
      <c r="D13495" s="123" t="s">
        <v>25</v>
      </c>
      <c r="E13495" s="34">
        <v>3.4047999999999998</v>
      </c>
      <c r="F13495" s="169">
        <f t="shared" si="245"/>
        <v>3.4047999999999998</v>
      </c>
      <c r="G13495" s="34">
        <v>2.1160000000000001</v>
      </c>
      <c r="H13495" s="169">
        <f t="shared" si="246"/>
        <v>2.1160000000000001</v>
      </c>
    </row>
    <row r="13496" spans="1:8" s="121" customFormat="1" ht="14.25">
      <c r="A13496" s="31" t="s">
        <v>2170</v>
      </c>
      <c r="B13496" s="21" t="s">
        <v>1888</v>
      </c>
      <c r="C13496" s="32" t="s">
        <v>14268</v>
      </c>
      <c r="D13496" s="123" t="s">
        <v>25</v>
      </c>
      <c r="E13496" s="34">
        <v>228.5231</v>
      </c>
      <c r="F13496" s="169">
        <f t="shared" si="245"/>
        <v>228.5231</v>
      </c>
      <c r="G13496" s="34">
        <v>46.155099999999997</v>
      </c>
      <c r="H13496" s="169">
        <f t="shared" si="246"/>
        <v>46.155099999999997</v>
      </c>
    </row>
    <row r="13497" spans="1:8" s="121" customFormat="1" ht="14.25">
      <c r="A13497" s="31" t="s">
        <v>2171</v>
      </c>
      <c r="B13497" s="21" t="s">
        <v>1888</v>
      </c>
      <c r="C13497" s="32" t="s">
        <v>14269</v>
      </c>
      <c r="D13497" s="123" t="s">
        <v>25</v>
      </c>
      <c r="E13497" s="34">
        <v>234.9828</v>
      </c>
      <c r="F13497" s="169">
        <f t="shared" si="245"/>
        <v>234.9828</v>
      </c>
      <c r="G13497" s="34">
        <v>160.11019999999999</v>
      </c>
      <c r="H13497" s="169">
        <f t="shared" si="246"/>
        <v>160.11019999999999</v>
      </c>
    </row>
    <row r="13498" spans="1:8" s="121" customFormat="1" ht="14.25">
      <c r="A13498" s="31" t="s">
        <v>2172</v>
      </c>
      <c r="B13498" s="21" t="s">
        <v>1888</v>
      </c>
      <c r="C13498" s="32" t="s">
        <v>14270</v>
      </c>
      <c r="D13498" s="123" t="s">
        <v>25</v>
      </c>
      <c r="E13498" s="34">
        <v>107.2495</v>
      </c>
      <c r="F13498" s="169">
        <f t="shared" si="245"/>
        <v>107.2495</v>
      </c>
      <c r="G13498" s="34">
        <v>91.876199999999997</v>
      </c>
      <c r="H13498" s="169">
        <f t="shared" si="246"/>
        <v>91.876199999999997</v>
      </c>
    </row>
    <row r="13499" spans="1:8" s="121" customFormat="1" ht="14.25">
      <c r="A13499" s="31" t="s">
        <v>2173</v>
      </c>
      <c r="B13499" s="21" t="s">
        <v>1888</v>
      </c>
      <c r="C13499" s="32" t="s">
        <v>14271</v>
      </c>
      <c r="D13499" s="123" t="s">
        <v>25</v>
      </c>
      <c r="E13499" s="34">
        <v>1.1938</v>
      </c>
      <c r="F13499" s="169">
        <f t="shared" si="245"/>
        <v>1.1938</v>
      </c>
      <c r="G13499" s="34">
        <v>0.65880000000000005</v>
      </c>
      <c r="H13499" s="169">
        <f t="shared" si="246"/>
        <v>0.65880000000000005</v>
      </c>
    </row>
    <row r="13500" spans="1:8" s="121" customFormat="1" ht="14.25">
      <c r="A13500" s="31" t="s">
        <v>2174</v>
      </c>
      <c r="B13500" s="21" t="s">
        <v>1888</v>
      </c>
      <c r="C13500" s="32" t="s">
        <v>14272</v>
      </c>
      <c r="D13500" s="123" t="s">
        <v>25</v>
      </c>
      <c r="E13500" s="34">
        <v>249.07769999999999</v>
      </c>
      <c r="F13500" s="169">
        <f t="shared" si="245"/>
        <v>249.07769999999999</v>
      </c>
      <c r="G13500" s="34">
        <v>50.4114</v>
      </c>
      <c r="H13500" s="169">
        <f t="shared" si="246"/>
        <v>50.4114</v>
      </c>
    </row>
    <row r="13501" spans="1:8" s="121" customFormat="1" ht="14.25">
      <c r="A13501" s="31" t="s">
        <v>2175</v>
      </c>
      <c r="B13501" s="21" t="s">
        <v>1888</v>
      </c>
      <c r="C13501" s="32" t="s">
        <v>14273</v>
      </c>
      <c r="D13501" s="123" t="s">
        <v>25</v>
      </c>
      <c r="E13501" s="34">
        <v>29.172599999999999</v>
      </c>
      <c r="F13501" s="169">
        <f t="shared" si="245"/>
        <v>29.172599999999999</v>
      </c>
      <c r="G13501" s="34">
        <v>27.501999999999999</v>
      </c>
      <c r="H13501" s="169">
        <f t="shared" si="246"/>
        <v>27.501999999999999</v>
      </c>
    </row>
    <row r="13502" spans="1:8" s="121" customFormat="1" ht="14.25">
      <c r="A13502" s="31" t="s">
        <v>2176</v>
      </c>
      <c r="B13502" s="21" t="s">
        <v>1888</v>
      </c>
      <c r="C13502" s="32" t="s">
        <v>14274</v>
      </c>
      <c r="D13502" s="123" t="s">
        <v>25</v>
      </c>
      <c r="E13502" s="34">
        <v>1408.1884</v>
      </c>
      <c r="F13502" s="169">
        <f t="shared" si="245"/>
        <v>1408.1884</v>
      </c>
      <c r="G13502" s="34">
        <v>483.21230000000003</v>
      </c>
      <c r="H13502" s="169">
        <f t="shared" si="246"/>
        <v>483.21230000000003</v>
      </c>
    </row>
    <row r="13503" spans="1:8" s="121" customFormat="1" ht="14.25">
      <c r="A13503" s="31" t="s">
        <v>2177</v>
      </c>
      <c r="B13503" s="21" t="s">
        <v>1888</v>
      </c>
      <c r="C13503" s="32" t="s">
        <v>14275</v>
      </c>
      <c r="D13503" s="123" t="s">
        <v>25</v>
      </c>
      <c r="E13503" s="34">
        <v>293.01100000000002</v>
      </c>
      <c r="F13503" s="169">
        <f t="shared" si="245"/>
        <v>293.01100000000002</v>
      </c>
      <c r="G13503" s="34">
        <v>111.2388</v>
      </c>
      <c r="H13503" s="169">
        <f t="shared" si="246"/>
        <v>111.2388</v>
      </c>
    </row>
    <row r="13504" spans="1:8" s="121" customFormat="1" ht="14.25">
      <c r="A13504" s="31" t="s">
        <v>2178</v>
      </c>
      <c r="B13504" s="21" t="s">
        <v>1888</v>
      </c>
      <c r="C13504" s="32" t="s">
        <v>14276</v>
      </c>
      <c r="D13504" s="123" t="s">
        <v>25</v>
      </c>
      <c r="E13504" s="34">
        <v>101.5943</v>
      </c>
      <c r="F13504" s="169">
        <f t="shared" si="245"/>
        <v>101.5943</v>
      </c>
      <c r="G13504" s="34">
        <v>56.662599999999998</v>
      </c>
      <c r="H13504" s="169">
        <f t="shared" si="246"/>
        <v>56.662599999999998</v>
      </c>
    </row>
    <row r="13505" spans="1:8" s="121" customFormat="1" ht="14.25">
      <c r="A13505" s="31" t="s">
        <v>2179</v>
      </c>
      <c r="B13505" s="21" t="s">
        <v>1888</v>
      </c>
      <c r="C13505" s="32" t="s">
        <v>14277</v>
      </c>
      <c r="D13505" s="123" t="s">
        <v>25</v>
      </c>
      <c r="E13505" s="34">
        <v>0.94230000000000003</v>
      </c>
      <c r="F13505" s="169">
        <f t="shared" si="245"/>
        <v>0.94230000000000003</v>
      </c>
      <c r="G13505" s="34">
        <v>0.52</v>
      </c>
      <c r="H13505" s="169">
        <f t="shared" si="246"/>
        <v>0.52</v>
      </c>
    </row>
    <row r="13506" spans="1:8" s="121" customFormat="1" ht="14.25">
      <c r="A13506" s="31" t="s">
        <v>2180</v>
      </c>
      <c r="B13506" s="21" t="s">
        <v>1888</v>
      </c>
      <c r="C13506" s="32" t="s">
        <v>14278</v>
      </c>
      <c r="D13506" s="123" t="s">
        <v>25</v>
      </c>
      <c r="E13506" s="34">
        <v>106.9602</v>
      </c>
      <c r="F13506" s="169">
        <f t="shared" si="245"/>
        <v>106.9602</v>
      </c>
      <c r="G13506" s="34">
        <v>51.0715</v>
      </c>
      <c r="H13506" s="169">
        <f t="shared" si="246"/>
        <v>51.0715</v>
      </c>
    </row>
    <row r="13507" spans="1:8" s="121" customFormat="1" ht="14.25">
      <c r="A13507" s="31" t="s">
        <v>2181</v>
      </c>
      <c r="B13507" s="21" t="s">
        <v>1888</v>
      </c>
      <c r="C13507" s="32" t="s">
        <v>14279</v>
      </c>
      <c r="D13507" s="123" t="s">
        <v>25</v>
      </c>
      <c r="E13507" s="34">
        <v>222.76410000000001</v>
      </c>
      <c r="F13507" s="169">
        <f t="shared" si="245"/>
        <v>222.76410000000001</v>
      </c>
      <c r="G13507" s="34">
        <v>99.350200000000001</v>
      </c>
      <c r="H13507" s="169">
        <f t="shared" si="246"/>
        <v>99.350200000000001</v>
      </c>
    </row>
    <row r="13508" spans="1:8" s="121" customFormat="1" ht="14.25">
      <c r="A13508" s="31" t="s">
        <v>2182</v>
      </c>
      <c r="B13508" s="21" t="s">
        <v>1888</v>
      </c>
      <c r="C13508" s="32" t="s">
        <v>14280</v>
      </c>
      <c r="D13508" s="123" t="s">
        <v>25</v>
      </c>
      <c r="E13508" s="34">
        <v>1238.6380999999999</v>
      </c>
      <c r="F13508" s="169">
        <f t="shared" si="245"/>
        <v>1238.6380999999999</v>
      </c>
      <c r="G13508" s="34">
        <v>656.197</v>
      </c>
      <c r="H13508" s="169">
        <f t="shared" si="246"/>
        <v>656.197</v>
      </c>
    </row>
    <row r="13509" spans="1:8" s="121" customFormat="1" ht="14.25">
      <c r="A13509" s="31" t="s">
        <v>2183</v>
      </c>
      <c r="B13509" s="21" t="s">
        <v>1888</v>
      </c>
      <c r="C13509" s="32" t="s">
        <v>14281</v>
      </c>
      <c r="D13509" s="123" t="s">
        <v>25</v>
      </c>
      <c r="E13509" s="34">
        <v>82.848799999999997</v>
      </c>
      <c r="F13509" s="169">
        <f t="shared" si="245"/>
        <v>82.848799999999997</v>
      </c>
      <c r="G13509" s="34">
        <v>63.522199999999998</v>
      </c>
      <c r="H13509" s="169">
        <f t="shared" si="246"/>
        <v>63.522199999999998</v>
      </c>
    </row>
    <row r="13510" spans="1:8" s="121" customFormat="1" ht="14.25">
      <c r="A13510" s="31" t="s">
        <v>2184</v>
      </c>
      <c r="B13510" s="21" t="s">
        <v>1888</v>
      </c>
      <c r="C13510" s="32" t="s">
        <v>14282</v>
      </c>
      <c r="D13510" s="123" t="s">
        <v>25</v>
      </c>
      <c r="E13510" s="34">
        <v>37.044499999999999</v>
      </c>
      <c r="F13510" s="169">
        <f t="shared" si="245"/>
        <v>37.044499999999999</v>
      </c>
      <c r="G13510" s="34">
        <v>34.639299999999999</v>
      </c>
      <c r="H13510" s="169">
        <f t="shared" si="246"/>
        <v>34.639299999999999</v>
      </c>
    </row>
    <row r="13511" spans="1:8" s="121" customFormat="1" ht="14.25">
      <c r="A13511" s="31" t="s">
        <v>2185</v>
      </c>
      <c r="B13511" s="21" t="s">
        <v>1888</v>
      </c>
      <c r="C13511" s="32" t="s">
        <v>14283</v>
      </c>
      <c r="D13511" s="123" t="s">
        <v>25</v>
      </c>
      <c r="E13511" s="34">
        <v>30.532599999999999</v>
      </c>
      <c r="F13511" s="169">
        <f t="shared" si="245"/>
        <v>30.532599999999999</v>
      </c>
      <c r="G13511" s="34">
        <v>28.4192</v>
      </c>
      <c r="H13511" s="169">
        <f t="shared" si="246"/>
        <v>28.4192</v>
      </c>
    </row>
    <row r="13512" spans="1:8" s="121" customFormat="1" ht="14.25">
      <c r="A13512" s="31" t="s">
        <v>2186</v>
      </c>
      <c r="B13512" s="21" t="s">
        <v>1888</v>
      </c>
      <c r="C13512" s="32" t="s">
        <v>14284</v>
      </c>
      <c r="D13512" s="123" t="s">
        <v>25</v>
      </c>
      <c r="E13512" s="34">
        <v>161.6267</v>
      </c>
      <c r="F13512" s="169">
        <f t="shared" si="245"/>
        <v>161.6267</v>
      </c>
      <c r="G13512" s="34">
        <v>70.377799999999993</v>
      </c>
      <c r="H13512" s="169">
        <f t="shared" si="246"/>
        <v>70.377799999999993</v>
      </c>
    </row>
    <row r="13513" spans="1:8" s="121" customFormat="1" ht="14.25">
      <c r="A13513" s="31" t="s">
        <v>2187</v>
      </c>
      <c r="B13513" s="21" t="s">
        <v>1888</v>
      </c>
      <c r="C13513" s="32" t="s">
        <v>14285</v>
      </c>
      <c r="D13513" s="123" t="s">
        <v>25</v>
      </c>
      <c r="E13513" s="34">
        <v>213.08500000000001</v>
      </c>
      <c r="F13513" s="169">
        <f t="shared" si="245"/>
        <v>213.08500000000001</v>
      </c>
      <c r="G13513" s="34">
        <v>84.203500000000005</v>
      </c>
      <c r="H13513" s="169">
        <f t="shared" si="246"/>
        <v>84.203500000000005</v>
      </c>
    </row>
    <row r="13514" spans="1:8" s="121" customFormat="1" ht="14.25">
      <c r="A13514" s="31" t="s">
        <v>2188</v>
      </c>
      <c r="B13514" s="21" t="s">
        <v>1888</v>
      </c>
      <c r="C13514" s="32" t="s">
        <v>14286</v>
      </c>
      <c r="D13514" s="123" t="s">
        <v>25</v>
      </c>
      <c r="E13514" s="34">
        <v>708.08040000000005</v>
      </c>
      <c r="F13514" s="169">
        <f t="shared" si="245"/>
        <v>708.08040000000005</v>
      </c>
      <c r="G13514" s="34">
        <v>288.74470000000002</v>
      </c>
      <c r="H13514" s="169">
        <f t="shared" si="246"/>
        <v>288.74470000000002</v>
      </c>
    </row>
    <row r="13515" spans="1:8" s="121" customFormat="1" ht="14.25">
      <c r="A13515" s="31" t="s">
        <v>2189</v>
      </c>
      <c r="B13515" s="21" t="s">
        <v>1888</v>
      </c>
      <c r="C13515" s="32" t="s">
        <v>14287</v>
      </c>
      <c r="D13515" s="123" t="s">
        <v>25</v>
      </c>
      <c r="E13515" s="34">
        <v>30.4588</v>
      </c>
      <c r="F13515" s="169">
        <f t="shared" si="245"/>
        <v>30.4588</v>
      </c>
      <c r="G13515" s="34">
        <v>28.185600000000001</v>
      </c>
      <c r="H13515" s="169">
        <f t="shared" si="246"/>
        <v>28.185600000000001</v>
      </c>
    </row>
    <row r="13516" spans="1:8" s="121" customFormat="1" ht="14.25">
      <c r="A13516" s="31" t="s">
        <v>2190</v>
      </c>
      <c r="B13516" s="21" t="s">
        <v>1888</v>
      </c>
      <c r="C13516" s="32" t="s">
        <v>14288</v>
      </c>
      <c r="D13516" s="123" t="s">
        <v>25</v>
      </c>
      <c r="E13516" s="34">
        <v>3.5785999999999998</v>
      </c>
      <c r="F13516" s="169">
        <f t="shared" si="245"/>
        <v>3.5785999999999998</v>
      </c>
      <c r="G13516" s="34">
        <v>2.2240000000000002</v>
      </c>
      <c r="H13516" s="169">
        <f t="shared" si="246"/>
        <v>2.2240000000000002</v>
      </c>
    </row>
    <row r="13517" spans="1:8" s="121" customFormat="1" ht="14.25">
      <c r="A13517" s="31" t="s">
        <v>2191</v>
      </c>
      <c r="B13517" s="21" t="s">
        <v>1888</v>
      </c>
      <c r="C13517" s="32" t="s">
        <v>14289</v>
      </c>
      <c r="D13517" s="123" t="s">
        <v>25</v>
      </c>
      <c r="E13517" s="34">
        <v>33.4664</v>
      </c>
      <c r="F13517" s="169">
        <f t="shared" si="245"/>
        <v>33.4664</v>
      </c>
      <c r="G13517" s="34">
        <v>30.582899999999999</v>
      </c>
      <c r="H13517" s="169">
        <f t="shared" si="246"/>
        <v>30.582899999999999</v>
      </c>
    </row>
    <row r="13518" spans="1:8" s="121" customFormat="1" ht="14.25">
      <c r="A13518" s="31" t="s">
        <v>2192</v>
      </c>
      <c r="B13518" s="21" t="s">
        <v>1888</v>
      </c>
      <c r="C13518" s="32" t="s">
        <v>14290</v>
      </c>
      <c r="D13518" s="123" t="s">
        <v>25</v>
      </c>
      <c r="E13518" s="34">
        <v>28.335100000000001</v>
      </c>
      <c r="F13518" s="169">
        <f t="shared" si="245"/>
        <v>28.335100000000001</v>
      </c>
      <c r="G13518" s="34">
        <v>27.134499999999999</v>
      </c>
      <c r="H13518" s="169">
        <f t="shared" si="246"/>
        <v>27.134499999999999</v>
      </c>
    </row>
    <row r="13519" spans="1:8" s="121" customFormat="1" ht="14.25">
      <c r="A13519" s="31" t="s">
        <v>2193</v>
      </c>
      <c r="B13519" s="21" t="s">
        <v>1888</v>
      </c>
      <c r="C13519" s="32" t="s">
        <v>14291</v>
      </c>
      <c r="D13519" s="123" t="s">
        <v>25</v>
      </c>
      <c r="E13519" s="34">
        <v>30.177399999999999</v>
      </c>
      <c r="F13519" s="169">
        <f t="shared" si="245"/>
        <v>30.177399999999999</v>
      </c>
      <c r="G13519" s="34">
        <v>28.0565</v>
      </c>
      <c r="H13519" s="169">
        <f t="shared" si="246"/>
        <v>28.0565</v>
      </c>
    </row>
    <row r="13520" spans="1:8" s="121" customFormat="1" ht="14.25">
      <c r="A13520" s="31" t="s">
        <v>2194</v>
      </c>
      <c r="B13520" s="21" t="s">
        <v>1888</v>
      </c>
      <c r="C13520" s="32" t="s">
        <v>14292</v>
      </c>
      <c r="D13520" s="123" t="s">
        <v>25</v>
      </c>
      <c r="E13520" s="34">
        <v>27.8309</v>
      </c>
      <c r="F13520" s="169">
        <f t="shared" si="245"/>
        <v>27.8309</v>
      </c>
      <c r="G13520" s="34">
        <v>26.761600000000001</v>
      </c>
      <c r="H13520" s="169">
        <f t="shared" si="246"/>
        <v>26.761600000000001</v>
      </c>
    </row>
    <row r="13521" spans="1:8" s="121" customFormat="1" ht="14.25">
      <c r="A13521" s="31" t="s">
        <v>2195</v>
      </c>
      <c r="B13521" s="21" t="s">
        <v>1888</v>
      </c>
      <c r="C13521" s="32" t="s">
        <v>14293</v>
      </c>
      <c r="D13521" s="123" t="s">
        <v>25</v>
      </c>
      <c r="E13521" s="34">
        <v>40.733499999999999</v>
      </c>
      <c r="F13521" s="169">
        <f t="shared" si="245"/>
        <v>40.733499999999999</v>
      </c>
      <c r="G13521" s="34">
        <v>29.672599999999999</v>
      </c>
      <c r="H13521" s="169">
        <f t="shared" si="246"/>
        <v>29.672599999999999</v>
      </c>
    </row>
    <row r="13522" spans="1:8" s="121" customFormat="1" ht="14.25">
      <c r="A13522" s="31" t="s">
        <v>2196</v>
      </c>
      <c r="B13522" s="21" t="s">
        <v>1888</v>
      </c>
      <c r="C13522" s="32" t="s">
        <v>14294</v>
      </c>
      <c r="D13522" s="123" t="s">
        <v>25</v>
      </c>
      <c r="E13522" s="34">
        <v>3546.2797</v>
      </c>
      <c r="F13522" s="169">
        <f t="shared" si="245"/>
        <v>3546.2797</v>
      </c>
      <c r="G13522" s="34">
        <v>2022.3825999999999</v>
      </c>
      <c r="H13522" s="169">
        <f t="shared" si="246"/>
        <v>2022.3825999999999</v>
      </c>
    </row>
    <row r="13523" spans="1:8" s="121" customFormat="1" ht="14.25">
      <c r="A13523" s="31" t="s">
        <v>2197</v>
      </c>
      <c r="B13523" s="21" t="s">
        <v>1888</v>
      </c>
      <c r="C13523" s="32" t="s">
        <v>14295</v>
      </c>
      <c r="D13523" s="123" t="s">
        <v>25</v>
      </c>
      <c r="E13523" s="34">
        <v>1726.5550000000001</v>
      </c>
      <c r="F13523" s="169">
        <f t="shared" si="245"/>
        <v>1726.5550000000001</v>
      </c>
      <c r="G13523" s="34">
        <v>935.31269999999995</v>
      </c>
      <c r="H13523" s="169">
        <f t="shared" si="246"/>
        <v>935.31269999999995</v>
      </c>
    </row>
    <row r="13524" spans="1:8" s="121" customFormat="1" ht="14.25">
      <c r="A13524" s="31" t="s">
        <v>2198</v>
      </c>
      <c r="B13524" s="21" t="s">
        <v>1888</v>
      </c>
      <c r="C13524" s="32" t="s">
        <v>14296</v>
      </c>
      <c r="D13524" s="123" t="s">
        <v>25</v>
      </c>
      <c r="E13524" s="34">
        <v>740.47490000000005</v>
      </c>
      <c r="F13524" s="169">
        <f t="shared" si="245"/>
        <v>740.47490000000005</v>
      </c>
      <c r="G13524" s="34">
        <v>280.76400000000001</v>
      </c>
      <c r="H13524" s="169">
        <f t="shared" si="246"/>
        <v>280.76400000000001</v>
      </c>
    </row>
    <row r="13525" spans="1:8" s="121" customFormat="1" ht="14.25">
      <c r="A13525" s="31" t="s">
        <v>2199</v>
      </c>
      <c r="B13525" s="21" t="s">
        <v>1888</v>
      </c>
      <c r="C13525" s="32" t="s">
        <v>14297</v>
      </c>
      <c r="D13525" s="123" t="s">
        <v>25</v>
      </c>
      <c r="E13525" s="34">
        <v>45.4998</v>
      </c>
      <c r="F13525" s="169">
        <f t="shared" si="245"/>
        <v>45.4998</v>
      </c>
      <c r="G13525" s="34">
        <v>44.620100000000001</v>
      </c>
      <c r="H13525" s="169">
        <f t="shared" si="246"/>
        <v>44.620100000000001</v>
      </c>
    </row>
    <row r="13526" spans="1:8" s="121" customFormat="1" ht="14.25">
      <c r="A13526" s="31" t="s">
        <v>2200</v>
      </c>
      <c r="B13526" s="21" t="s">
        <v>1888</v>
      </c>
      <c r="C13526" s="32" t="s">
        <v>14298</v>
      </c>
      <c r="D13526" s="123" t="s">
        <v>25</v>
      </c>
      <c r="E13526" s="34">
        <v>0.14680000000000001</v>
      </c>
      <c r="F13526" s="169">
        <f t="shared" si="245"/>
        <v>0.14680000000000001</v>
      </c>
      <c r="G13526" s="34">
        <v>0.10050000000000001</v>
      </c>
      <c r="H13526" s="169">
        <f t="shared" si="246"/>
        <v>0.10050000000000001</v>
      </c>
    </row>
    <row r="13527" spans="1:8" s="121" customFormat="1" ht="14.25">
      <c r="A13527" s="31" t="s">
        <v>2201</v>
      </c>
      <c r="B13527" s="21" t="s">
        <v>1888</v>
      </c>
      <c r="C13527" s="32" t="s">
        <v>14299</v>
      </c>
      <c r="D13527" s="123" t="s">
        <v>25</v>
      </c>
      <c r="E13527" s="34">
        <v>1022.6011999999999</v>
      </c>
      <c r="F13527" s="169">
        <f t="shared" si="245"/>
        <v>1022.6011999999999</v>
      </c>
      <c r="G13527" s="34">
        <v>661.83659999999998</v>
      </c>
      <c r="H13527" s="169">
        <f t="shared" si="246"/>
        <v>661.83659999999998</v>
      </c>
    </row>
    <row r="13528" spans="1:8" s="121" customFormat="1" ht="14.25">
      <c r="A13528" s="31" t="s">
        <v>2202</v>
      </c>
      <c r="B13528" s="21" t="s">
        <v>1888</v>
      </c>
      <c r="C13528" s="32" t="s">
        <v>14300</v>
      </c>
      <c r="D13528" s="123" t="s">
        <v>25</v>
      </c>
      <c r="E13528" s="34">
        <v>0.6492</v>
      </c>
      <c r="F13528" s="169">
        <f t="shared" si="245"/>
        <v>0.6492</v>
      </c>
      <c r="G13528" s="34">
        <v>0.45119999999999999</v>
      </c>
      <c r="H13528" s="169">
        <f t="shared" si="246"/>
        <v>0.45119999999999999</v>
      </c>
    </row>
    <row r="13529" spans="1:8" s="121" customFormat="1" ht="14.25">
      <c r="A13529" s="31" t="s">
        <v>2203</v>
      </c>
      <c r="B13529" s="21" t="s">
        <v>1888</v>
      </c>
      <c r="C13529" s="32" t="s">
        <v>14301</v>
      </c>
      <c r="D13529" s="123" t="s">
        <v>25</v>
      </c>
      <c r="E13529" s="34">
        <v>45.074100000000001</v>
      </c>
      <c r="F13529" s="169">
        <f t="shared" si="245"/>
        <v>45.074100000000001</v>
      </c>
      <c r="G13529" s="34">
        <v>44.378799999999998</v>
      </c>
      <c r="H13529" s="169">
        <f t="shared" si="246"/>
        <v>44.378799999999998</v>
      </c>
    </row>
    <row r="13530" spans="1:8" s="121" customFormat="1" ht="14.25">
      <c r="A13530" s="31" t="s">
        <v>2204</v>
      </c>
      <c r="B13530" s="21" t="s">
        <v>1888</v>
      </c>
      <c r="C13530" s="32" t="s">
        <v>14302</v>
      </c>
      <c r="D13530" s="123" t="s">
        <v>25</v>
      </c>
      <c r="E13530" s="34">
        <v>46.810099999999998</v>
      </c>
      <c r="F13530" s="169">
        <f t="shared" si="245"/>
        <v>46.810099999999998</v>
      </c>
      <c r="G13530" s="34">
        <v>45.3628</v>
      </c>
      <c r="H13530" s="169">
        <f t="shared" si="246"/>
        <v>45.3628</v>
      </c>
    </row>
    <row r="13531" spans="1:8" s="121" customFormat="1" ht="14.25">
      <c r="A13531" s="31" t="s">
        <v>2205</v>
      </c>
      <c r="B13531" s="21" t="s">
        <v>1888</v>
      </c>
      <c r="C13531" s="32" t="s">
        <v>14303</v>
      </c>
      <c r="D13531" s="123" t="s">
        <v>25</v>
      </c>
      <c r="E13531" s="34">
        <v>48.7973</v>
      </c>
      <c r="F13531" s="169">
        <f t="shared" si="245"/>
        <v>48.7973</v>
      </c>
      <c r="G13531" s="34">
        <v>46.489199999999997</v>
      </c>
      <c r="H13531" s="169">
        <f t="shared" si="246"/>
        <v>46.489199999999997</v>
      </c>
    </row>
    <row r="13532" spans="1:8" s="121" customFormat="1" ht="14.25">
      <c r="A13532" s="31" t="s">
        <v>2206</v>
      </c>
      <c r="B13532" s="21" t="s">
        <v>1888</v>
      </c>
      <c r="C13532" s="32" t="s">
        <v>14304</v>
      </c>
      <c r="D13532" s="123" t="s">
        <v>25</v>
      </c>
      <c r="E13532" s="34">
        <v>49.758099999999999</v>
      </c>
      <c r="F13532" s="169">
        <f t="shared" si="245"/>
        <v>49.758099999999999</v>
      </c>
      <c r="G13532" s="34">
        <v>47.033799999999999</v>
      </c>
      <c r="H13532" s="169">
        <f t="shared" si="246"/>
        <v>47.033799999999999</v>
      </c>
    </row>
    <row r="13533" spans="1:8" s="121" customFormat="1" ht="14.25">
      <c r="A13533" s="31" t="s">
        <v>2207</v>
      </c>
      <c r="B13533" s="21" t="s">
        <v>1888</v>
      </c>
      <c r="C13533" s="32" t="s">
        <v>14305</v>
      </c>
      <c r="D13533" s="123" t="s">
        <v>25</v>
      </c>
      <c r="E13533" s="34">
        <v>50.194800000000001</v>
      </c>
      <c r="F13533" s="169">
        <f t="shared" si="245"/>
        <v>50.194800000000001</v>
      </c>
      <c r="G13533" s="34">
        <v>47.281300000000002</v>
      </c>
      <c r="H13533" s="169">
        <f t="shared" si="246"/>
        <v>47.281300000000002</v>
      </c>
    </row>
    <row r="13534" spans="1:8" s="121" customFormat="1" ht="14.25">
      <c r="A13534" s="31" t="s">
        <v>2208</v>
      </c>
      <c r="B13534" s="21" t="s">
        <v>1888</v>
      </c>
      <c r="C13534" s="32" t="s">
        <v>14306</v>
      </c>
      <c r="D13534" s="123" t="s">
        <v>25</v>
      </c>
      <c r="E13534" s="34">
        <v>50.653500000000001</v>
      </c>
      <c r="F13534" s="169">
        <f t="shared" si="245"/>
        <v>50.653500000000001</v>
      </c>
      <c r="G13534" s="34">
        <v>47.5413</v>
      </c>
      <c r="H13534" s="169">
        <f t="shared" si="246"/>
        <v>47.5413</v>
      </c>
    </row>
    <row r="13535" spans="1:8" s="121" customFormat="1" ht="14.25">
      <c r="A13535" s="31" t="s">
        <v>2209</v>
      </c>
      <c r="B13535" s="21" t="s">
        <v>1888</v>
      </c>
      <c r="C13535" s="32" t="s">
        <v>14307</v>
      </c>
      <c r="D13535" s="123" t="s">
        <v>25</v>
      </c>
      <c r="E13535" s="34">
        <v>58.547600000000003</v>
      </c>
      <c r="F13535" s="169">
        <f t="shared" ref="F13535:F13598" si="247">E13535*$G$13212</f>
        <v>58.547600000000003</v>
      </c>
      <c r="G13535" s="34">
        <v>42.552999999999997</v>
      </c>
      <c r="H13535" s="169">
        <f t="shared" ref="H13535:H13598" si="248">G13535*$G$13212</f>
        <v>42.552999999999997</v>
      </c>
    </row>
    <row r="13536" spans="1:8" s="121" customFormat="1" ht="14.25">
      <c r="A13536" s="31" t="s">
        <v>2210</v>
      </c>
      <c r="B13536" s="21" t="s">
        <v>1888</v>
      </c>
      <c r="C13536" s="32" t="s">
        <v>14308</v>
      </c>
      <c r="D13536" s="123" t="s">
        <v>25</v>
      </c>
      <c r="E13536" s="34">
        <v>86.921700000000001</v>
      </c>
      <c r="F13536" s="169">
        <f t="shared" si="247"/>
        <v>86.921700000000001</v>
      </c>
      <c r="G13536" s="34">
        <v>49.198700000000002</v>
      </c>
      <c r="H13536" s="169">
        <f t="shared" si="248"/>
        <v>49.198700000000002</v>
      </c>
    </row>
    <row r="13537" spans="1:8" s="121" customFormat="1" ht="14.25">
      <c r="A13537" s="31" t="s">
        <v>2211</v>
      </c>
      <c r="B13537" s="21" t="s">
        <v>1888</v>
      </c>
      <c r="C13537" s="32" t="s">
        <v>14309</v>
      </c>
      <c r="D13537" s="123" t="s">
        <v>25</v>
      </c>
      <c r="E13537" s="34">
        <v>13.738200000000001</v>
      </c>
      <c r="F13537" s="169">
        <f t="shared" si="247"/>
        <v>13.738200000000001</v>
      </c>
      <c r="G13537" s="34">
        <v>5.0570000000000004</v>
      </c>
      <c r="H13537" s="169">
        <f t="shared" si="248"/>
        <v>5.0570000000000004</v>
      </c>
    </row>
    <row r="13538" spans="1:8" s="121" customFormat="1" ht="14.25">
      <c r="A13538" s="31" t="s">
        <v>2212</v>
      </c>
      <c r="B13538" s="21" t="s">
        <v>1888</v>
      </c>
      <c r="C13538" s="32" t="s">
        <v>14310</v>
      </c>
      <c r="D13538" s="123" t="s">
        <v>25</v>
      </c>
      <c r="E13538" s="34">
        <v>23.438500000000001</v>
      </c>
      <c r="F13538" s="169">
        <f t="shared" si="247"/>
        <v>23.438500000000001</v>
      </c>
      <c r="G13538" s="34">
        <v>13.1129</v>
      </c>
      <c r="H13538" s="169">
        <f t="shared" si="248"/>
        <v>13.1129</v>
      </c>
    </row>
    <row r="13539" spans="1:8" s="121" customFormat="1" ht="14.25">
      <c r="A13539" s="31" t="s">
        <v>2213</v>
      </c>
      <c r="B13539" s="21" t="s">
        <v>1888</v>
      </c>
      <c r="C13539" s="32" t="s">
        <v>14311</v>
      </c>
      <c r="D13539" s="123" t="s">
        <v>25</v>
      </c>
      <c r="E13539" s="34">
        <v>12.732799999999999</v>
      </c>
      <c r="F13539" s="169">
        <f t="shared" si="247"/>
        <v>12.732799999999999</v>
      </c>
      <c r="G13539" s="34">
        <v>5.6285999999999996</v>
      </c>
      <c r="H13539" s="169">
        <f t="shared" si="248"/>
        <v>5.6285999999999996</v>
      </c>
    </row>
    <row r="13540" spans="1:8" s="121" customFormat="1" ht="14.25">
      <c r="A13540" s="31" t="s">
        <v>2214</v>
      </c>
      <c r="B13540" s="21" t="s">
        <v>1888</v>
      </c>
      <c r="C13540" s="32" t="s">
        <v>14312</v>
      </c>
      <c r="D13540" s="123" t="s">
        <v>25</v>
      </c>
      <c r="E13540" s="34">
        <v>16.307200000000002</v>
      </c>
      <c r="F13540" s="169">
        <f t="shared" si="247"/>
        <v>16.307200000000002</v>
      </c>
      <c r="G13540" s="34">
        <v>7.7775999999999996</v>
      </c>
      <c r="H13540" s="169">
        <f t="shared" si="248"/>
        <v>7.7775999999999996</v>
      </c>
    </row>
    <row r="13541" spans="1:8" s="121" customFormat="1" ht="14.25">
      <c r="A13541" s="31" t="s">
        <v>2215</v>
      </c>
      <c r="B13541" s="21" t="s">
        <v>1888</v>
      </c>
      <c r="C13541" s="32" t="s">
        <v>14313</v>
      </c>
      <c r="D13541" s="123" t="s">
        <v>25</v>
      </c>
      <c r="E13541" s="34">
        <v>24.481200000000001</v>
      </c>
      <c r="F13541" s="169">
        <f t="shared" si="247"/>
        <v>24.481200000000001</v>
      </c>
      <c r="G13541" s="34">
        <v>8.0539000000000005</v>
      </c>
      <c r="H13541" s="169">
        <f t="shared" si="248"/>
        <v>8.0539000000000005</v>
      </c>
    </row>
    <row r="13542" spans="1:8" s="121" customFormat="1" ht="14.25">
      <c r="A13542" s="31" t="s">
        <v>2216</v>
      </c>
      <c r="B13542" s="21" t="s">
        <v>1888</v>
      </c>
      <c r="C13542" s="32" t="s">
        <v>14314</v>
      </c>
      <c r="D13542" s="123" t="s">
        <v>25</v>
      </c>
      <c r="E13542" s="34">
        <v>24.826899999999998</v>
      </c>
      <c r="F13542" s="169">
        <f t="shared" si="247"/>
        <v>24.826899999999998</v>
      </c>
      <c r="G13542" s="34">
        <v>8.2446999999999999</v>
      </c>
      <c r="H13542" s="169">
        <f t="shared" si="248"/>
        <v>8.2446999999999999</v>
      </c>
    </row>
    <row r="13543" spans="1:8" s="121" customFormat="1" ht="14.25">
      <c r="A13543" s="31" t="s">
        <v>2217</v>
      </c>
      <c r="B13543" s="21" t="s">
        <v>1888</v>
      </c>
      <c r="C13543" s="32" t="s">
        <v>14315</v>
      </c>
      <c r="D13543" s="123" t="s">
        <v>25</v>
      </c>
      <c r="E13543" s="34">
        <v>55.120399999999997</v>
      </c>
      <c r="F13543" s="169">
        <f t="shared" si="247"/>
        <v>55.120399999999997</v>
      </c>
      <c r="G13543" s="34">
        <v>42.792999999999999</v>
      </c>
      <c r="H13543" s="169">
        <f t="shared" si="248"/>
        <v>42.792999999999999</v>
      </c>
    </row>
    <row r="13544" spans="1:8" s="121" customFormat="1" ht="14.25">
      <c r="A13544" s="31" t="s">
        <v>2218</v>
      </c>
      <c r="B13544" s="21" t="s">
        <v>1888</v>
      </c>
      <c r="C13544" s="32" t="s">
        <v>14316</v>
      </c>
      <c r="D13544" s="123" t="s">
        <v>25</v>
      </c>
      <c r="E13544" s="34">
        <v>12.731400000000001</v>
      </c>
      <c r="F13544" s="169">
        <f t="shared" si="247"/>
        <v>12.731400000000001</v>
      </c>
      <c r="G13544" s="34">
        <v>2.9542000000000002</v>
      </c>
      <c r="H13544" s="169">
        <f t="shared" si="248"/>
        <v>2.9542000000000002</v>
      </c>
    </row>
    <row r="13545" spans="1:8" s="121" customFormat="1" ht="14.25">
      <c r="A13545" s="31" t="s">
        <v>2219</v>
      </c>
      <c r="B13545" s="21" t="s">
        <v>1888</v>
      </c>
      <c r="C13545" s="32" t="s">
        <v>14317</v>
      </c>
      <c r="D13545" s="123" t="s">
        <v>25</v>
      </c>
      <c r="E13545" s="34">
        <v>9.1990999999999996</v>
      </c>
      <c r="F13545" s="169">
        <f t="shared" si="247"/>
        <v>9.1990999999999996</v>
      </c>
      <c r="G13545" s="34">
        <v>4.0993000000000004</v>
      </c>
      <c r="H13545" s="169">
        <f t="shared" si="248"/>
        <v>4.0993000000000004</v>
      </c>
    </row>
    <row r="13546" spans="1:8" s="121" customFormat="1" ht="14.25">
      <c r="A13546" s="31" t="s">
        <v>2220</v>
      </c>
      <c r="B13546" s="21" t="s">
        <v>1888</v>
      </c>
      <c r="C13546" s="32" t="s">
        <v>14318</v>
      </c>
      <c r="D13546" s="123" t="s">
        <v>25</v>
      </c>
      <c r="E13546" s="34">
        <v>0.72970000000000002</v>
      </c>
      <c r="F13546" s="169">
        <f t="shared" si="247"/>
        <v>0.72970000000000002</v>
      </c>
      <c r="G13546" s="34">
        <v>0.4027</v>
      </c>
      <c r="H13546" s="169">
        <f t="shared" si="248"/>
        <v>0.4027</v>
      </c>
    </row>
    <row r="13547" spans="1:8" s="121" customFormat="1" ht="14.25">
      <c r="A13547" s="31" t="s">
        <v>2221</v>
      </c>
      <c r="B13547" s="21" t="s">
        <v>1888</v>
      </c>
      <c r="C13547" s="32" t="s">
        <v>14319</v>
      </c>
      <c r="D13547" s="123" t="s">
        <v>25</v>
      </c>
      <c r="E13547" s="34">
        <v>23.134899999999998</v>
      </c>
      <c r="F13547" s="169">
        <f t="shared" si="247"/>
        <v>23.134899999999998</v>
      </c>
      <c r="G13547" s="34">
        <v>8.5324000000000009</v>
      </c>
      <c r="H13547" s="169">
        <f t="shared" si="248"/>
        <v>8.5324000000000009</v>
      </c>
    </row>
    <row r="13548" spans="1:8" s="121" customFormat="1" ht="14.25">
      <c r="A13548" s="31" t="s">
        <v>2222</v>
      </c>
      <c r="B13548" s="21" t="s">
        <v>1888</v>
      </c>
      <c r="C13548" s="32" t="s">
        <v>14320</v>
      </c>
      <c r="D13548" s="123" t="s">
        <v>25</v>
      </c>
      <c r="E13548" s="34">
        <v>194.99189999999999</v>
      </c>
      <c r="F13548" s="169">
        <f t="shared" si="247"/>
        <v>194.99189999999999</v>
      </c>
      <c r="G13548" s="34">
        <v>81.252399999999994</v>
      </c>
      <c r="H13548" s="169">
        <f t="shared" si="248"/>
        <v>81.252399999999994</v>
      </c>
    </row>
    <row r="13549" spans="1:8" s="121" customFormat="1" ht="14.25">
      <c r="A13549" s="31" t="s">
        <v>2223</v>
      </c>
      <c r="B13549" s="21" t="s">
        <v>1888</v>
      </c>
      <c r="C13549" s="32" t="s">
        <v>14321</v>
      </c>
      <c r="D13549" s="123" t="s">
        <v>25</v>
      </c>
      <c r="E13549" s="34">
        <v>155.732</v>
      </c>
      <c r="F13549" s="169">
        <f t="shared" si="247"/>
        <v>155.732</v>
      </c>
      <c r="G13549" s="34">
        <v>58.008099999999999</v>
      </c>
      <c r="H13549" s="169">
        <f t="shared" si="248"/>
        <v>58.008099999999999</v>
      </c>
    </row>
    <row r="13550" spans="1:8" s="121" customFormat="1" ht="14.25">
      <c r="A13550" s="31" t="s">
        <v>2224</v>
      </c>
      <c r="B13550" s="21" t="s">
        <v>1888</v>
      </c>
      <c r="C13550" s="32" t="s">
        <v>14322</v>
      </c>
      <c r="D13550" s="123" t="s">
        <v>25</v>
      </c>
      <c r="E13550" s="34">
        <v>29.255400000000002</v>
      </c>
      <c r="F13550" s="169">
        <f t="shared" si="247"/>
        <v>29.255400000000002</v>
      </c>
      <c r="G13550" s="34">
        <v>27.9725</v>
      </c>
      <c r="H13550" s="169">
        <f t="shared" si="248"/>
        <v>27.9725</v>
      </c>
    </row>
    <row r="13551" spans="1:8" s="121" customFormat="1" ht="14.25">
      <c r="A13551" s="31" t="s">
        <v>2225</v>
      </c>
      <c r="B13551" s="21" t="s">
        <v>1888</v>
      </c>
      <c r="C13551" s="32" t="s">
        <v>14323</v>
      </c>
      <c r="D13551" s="123" t="s">
        <v>25</v>
      </c>
      <c r="E13551" s="34">
        <v>29.446000000000002</v>
      </c>
      <c r="F13551" s="169">
        <f t="shared" si="247"/>
        <v>29.446000000000002</v>
      </c>
      <c r="G13551" s="34">
        <v>28.0989</v>
      </c>
      <c r="H13551" s="169">
        <f t="shared" si="248"/>
        <v>28.0989</v>
      </c>
    </row>
    <row r="13552" spans="1:8" s="121" customFormat="1" ht="14.25">
      <c r="A13552" s="31" t="s">
        <v>2226</v>
      </c>
      <c r="B13552" s="21" t="s">
        <v>1888</v>
      </c>
      <c r="C13552" s="32" t="s">
        <v>14324</v>
      </c>
      <c r="D13552" s="123" t="s">
        <v>25</v>
      </c>
      <c r="E13552" s="34">
        <v>26.228200000000001</v>
      </c>
      <c r="F13552" s="169">
        <f t="shared" si="247"/>
        <v>26.228200000000001</v>
      </c>
      <c r="G13552" s="34">
        <v>25.8889</v>
      </c>
      <c r="H13552" s="169">
        <f t="shared" si="248"/>
        <v>25.8889</v>
      </c>
    </row>
    <row r="13553" spans="1:8" s="121" customFormat="1" ht="14.25">
      <c r="A13553" s="31" t="s">
        <v>2227</v>
      </c>
      <c r="B13553" s="21" t="s">
        <v>1888</v>
      </c>
      <c r="C13553" s="32" t="s">
        <v>14325</v>
      </c>
      <c r="D13553" s="123" t="s">
        <v>25</v>
      </c>
      <c r="E13553" s="34">
        <v>27.022400000000001</v>
      </c>
      <c r="F13553" s="169">
        <f t="shared" si="247"/>
        <v>27.022400000000001</v>
      </c>
      <c r="G13553" s="34">
        <v>26.307200000000002</v>
      </c>
      <c r="H13553" s="169">
        <f t="shared" si="248"/>
        <v>26.307200000000002</v>
      </c>
    </row>
    <row r="13554" spans="1:8" s="121" customFormat="1" ht="14.25">
      <c r="A13554" s="31" t="s">
        <v>2228</v>
      </c>
      <c r="B13554" s="21" t="s">
        <v>1888</v>
      </c>
      <c r="C13554" s="32" t="s">
        <v>14326</v>
      </c>
      <c r="D13554" s="123" t="s">
        <v>25</v>
      </c>
      <c r="E13554" s="34">
        <v>7.3428000000000004</v>
      </c>
      <c r="F13554" s="169">
        <f t="shared" si="247"/>
        <v>7.3428000000000004</v>
      </c>
      <c r="G13554" s="34">
        <v>4.2926000000000002</v>
      </c>
      <c r="H13554" s="169">
        <f t="shared" si="248"/>
        <v>4.2926000000000002</v>
      </c>
    </row>
    <row r="13555" spans="1:8" s="121" customFormat="1" ht="14.25">
      <c r="A13555" s="31" t="s">
        <v>2229</v>
      </c>
      <c r="B13555" s="21" t="s">
        <v>1888</v>
      </c>
      <c r="C13555" s="32" t="s">
        <v>14327</v>
      </c>
      <c r="D13555" s="123" t="s">
        <v>25</v>
      </c>
      <c r="E13555" s="34">
        <v>27.035399999999999</v>
      </c>
      <c r="F13555" s="169">
        <f t="shared" si="247"/>
        <v>27.035399999999999</v>
      </c>
      <c r="G13555" s="34">
        <v>5.5350000000000001</v>
      </c>
      <c r="H13555" s="169">
        <f t="shared" si="248"/>
        <v>5.5350000000000001</v>
      </c>
    </row>
    <row r="13556" spans="1:8" s="121" customFormat="1" ht="14.25">
      <c r="A13556" s="31" t="s">
        <v>2230</v>
      </c>
      <c r="B13556" s="21" t="s">
        <v>1888</v>
      </c>
      <c r="C13556" s="32" t="s">
        <v>14328</v>
      </c>
      <c r="D13556" s="123" t="s">
        <v>25</v>
      </c>
      <c r="E13556" s="34">
        <v>67.386600000000001</v>
      </c>
      <c r="F13556" s="169">
        <f t="shared" si="247"/>
        <v>67.386600000000001</v>
      </c>
      <c r="G13556" s="34">
        <v>7.6266999999999996</v>
      </c>
      <c r="H13556" s="169">
        <f t="shared" si="248"/>
        <v>7.6266999999999996</v>
      </c>
    </row>
    <row r="13557" spans="1:8" s="121" customFormat="1" ht="14.25">
      <c r="A13557" s="31" t="s">
        <v>2231</v>
      </c>
      <c r="B13557" s="21" t="s">
        <v>1888</v>
      </c>
      <c r="C13557" s="32" t="s">
        <v>14329</v>
      </c>
      <c r="D13557" s="123" t="s">
        <v>25</v>
      </c>
      <c r="E13557" s="34">
        <v>486.12079999999997</v>
      </c>
      <c r="F13557" s="169">
        <f t="shared" si="247"/>
        <v>486.12079999999997</v>
      </c>
      <c r="G13557" s="34">
        <v>194.2346</v>
      </c>
      <c r="H13557" s="169">
        <f t="shared" si="248"/>
        <v>194.2346</v>
      </c>
    </row>
    <row r="13558" spans="1:8" s="121" customFormat="1" ht="14.25">
      <c r="A13558" s="31" t="s">
        <v>2232</v>
      </c>
      <c r="B13558" s="21" t="s">
        <v>1888</v>
      </c>
      <c r="C13558" s="32" t="s">
        <v>14330</v>
      </c>
      <c r="D13558" s="123" t="s">
        <v>25</v>
      </c>
      <c r="E13558" s="34">
        <v>117.75239999999999</v>
      </c>
      <c r="F13558" s="169">
        <f t="shared" si="247"/>
        <v>117.75239999999999</v>
      </c>
      <c r="G13558" s="34">
        <v>82.623000000000005</v>
      </c>
      <c r="H13558" s="169">
        <f t="shared" si="248"/>
        <v>82.623000000000005</v>
      </c>
    </row>
    <row r="13559" spans="1:8" s="121" customFormat="1" ht="14.25">
      <c r="A13559" s="31" t="s">
        <v>2233</v>
      </c>
      <c r="B13559" s="21" t="s">
        <v>1888</v>
      </c>
      <c r="C13559" s="32" t="s">
        <v>14331</v>
      </c>
      <c r="D13559" s="123" t="s">
        <v>25</v>
      </c>
      <c r="E13559" s="34">
        <v>300.02</v>
      </c>
      <c r="F13559" s="169">
        <f t="shared" si="247"/>
        <v>300.02</v>
      </c>
      <c r="G13559" s="34">
        <v>127.5868</v>
      </c>
      <c r="H13559" s="169">
        <f t="shared" si="248"/>
        <v>127.5868</v>
      </c>
    </row>
    <row r="13560" spans="1:8" s="121" customFormat="1" ht="14.25">
      <c r="A13560" s="31" t="s">
        <v>2234</v>
      </c>
      <c r="B13560" s="21" t="s">
        <v>1888</v>
      </c>
      <c r="C13560" s="32" t="s">
        <v>14332</v>
      </c>
      <c r="D13560" s="123" t="s">
        <v>25</v>
      </c>
      <c r="E13560" s="34">
        <v>3.5729000000000002</v>
      </c>
      <c r="F13560" s="169">
        <f t="shared" si="247"/>
        <v>3.5729000000000002</v>
      </c>
      <c r="G13560" s="34">
        <v>1.9717</v>
      </c>
      <c r="H13560" s="169">
        <f t="shared" si="248"/>
        <v>1.9717</v>
      </c>
    </row>
    <row r="13561" spans="1:8" s="121" customFormat="1" ht="14.25">
      <c r="A13561" s="31" t="s">
        <v>2235</v>
      </c>
      <c r="B13561" s="21" t="s">
        <v>1888</v>
      </c>
      <c r="C13561" s="32" t="s">
        <v>14333</v>
      </c>
      <c r="D13561" s="123" t="s">
        <v>25</v>
      </c>
      <c r="E13561" s="34">
        <v>0.80069999999999997</v>
      </c>
      <c r="F13561" s="169">
        <f t="shared" si="247"/>
        <v>0.80069999999999997</v>
      </c>
      <c r="G13561" s="34">
        <v>0.49759999999999999</v>
      </c>
      <c r="H13561" s="169">
        <f t="shared" si="248"/>
        <v>0.49759999999999999</v>
      </c>
    </row>
    <row r="13562" spans="1:8" s="121" customFormat="1" ht="14.25">
      <c r="A13562" s="31" t="s">
        <v>2236</v>
      </c>
      <c r="B13562" s="21" t="s">
        <v>1888</v>
      </c>
      <c r="C13562" s="32" t="s">
        <v>14334</v>
      </c>
      <c r="D13562" s="123" t="s">
        <v>25</v>
      </c>
      <c r="E13562" s="34">
        <v>253.20840000000001</v>
      </c>
      <c r="F13562" s="169">
        <f t="shared" si="247"/>
        <v>253.20840000000001</v>
      </c>
      <c r="G13562" s="34">
        <v>122.67319999999999</v>
      </c>
      <c r="H13562" s="169">
        <f t="shared" si="248"/>
        <v>122.67319999999999</v>
      </c>
    </row>
    <row r="13563" spans="1:8" s="121" customFormat="1" ht="14.25">
      <c r="A13563" s="31" t="s">
        <v>2237</v>
      </c>
      <c r="B13563" s="21" t="s">
        <v>1888</v>
      </c>
      <c r="C13563" s="32" t="s">
        <v>14335</v>
      </c>
      <c r="D13563" s="123" t="s">
        <v>25</v>
      </c>
      <c r="E13563" s="34">
        <v>43.958100000000002</v>
      </c>
      <c r="F13563" s="169">
        <f t="shared" si="247"/>
        <v>43.958100000000002</v>
      </c>
      <c r="G13563" s="34">
        <v>7.1536999999999997</v>
      </c>
      <c r="H13563" s="169">
        <f t="shared" si="248"/>
        <v>7.1536999999999997</v>
      </c>
    </row>
    <row r="13564" spans="1:8" s="121" customFormat="1" ht="14.25">
      <c r="A13564" s="31" t="s">
        <v>2238</v>
      </c>
      <c r="B13564" s="21" t="s">
        <v>1888</v>
      </c>
      <c r="C13564" s="32" t="s">
        <v>14336</v>
      </c>
      <c r="D13564" s="123" t="s">
        <v>25</v>
      </c>
      <c r="E13564" s="34">
        <v>10.607799999999999</v>
      </c>
      <c r="F13564" s="169">
        <f t="shared" si="247"/>
        <v>10.607799999999999</v>
      </c>
      <c r="G13564" s="34">
        <v>0.48570000000000002</v>
      </c>
      <c r="H13564" s="169">
        <f t="shared" si="248"/>
        <v>0.48570000000000002</v>
      </c>
    </row>
    <row r="13565" spans="1:8" s="121" customFormat="1" ht="14.25">
      <c r="A13565" s="31" t="s">
        <v>2239</v>
      </c>
      <c r="B13565" s="21" t="s">
        <v>1888</v>
      </c>
      <c r="C13565" s="32" t="s">
        <v>14337</v>
      </c>
      <c r="D13565" s="123" t="s">
        <v>25</v>
      </c>
      <c r="E13565" s="34">
        <v>513.93709999999999</v>
      </c>
      <c r="F13565" s="169">
        <f t="shared" si="247"/>
        <v>513.93709999999999</v>
      </c>
      <c r="G13565" s="34">
        <v>29.016999999999999</v>
      </c>
      <c r="H13565" s="169">
        <f t="shared" si="248"/>
        <v>29.016999999999999</v>
      </c>
    </row>
    <row r="13566" spans="1:8" s="121" customFormat="1" ht="14.25">
      <c r="A13566" s="31" t="s">
        <v>2240</v>
      </c>
      <c r="B13566" s="21" t="s">
        <v>1888</v>
      </c>
      <c r="C13566" s="32" t="s">
        <v>14338</v>
      </c>
      <c r="D13566" s="123" t="s">
        <v>25</v>
      </c>
      <c r="E13566" s="34">
        <v>118.88420000000001</v>
      </c>
      <c r="F13566" s="169">
        <f t="shared" si="247"/>
        <v>118.88420000000001</v>
      </c>
      <c r="G13566" s="34">
        <v>81.448599999999999</v>
      </c>
      <c r="H13566" s="169">
        <f t="shared" si="248"/>
        <v>81.448599999999999</v>
      </c>
    </row>
    <row r="13567" spans="1:8" s="121" customFormat="1" ht="14.25">
      <c r="A13567" s="31" t="s">
        <v>2241</v>
      </c>
      <c r="B13567" s="21" t="s">
        <v>1888</v>
      </c>
      <c r="C13567" s="32" t="s">
        <v>14339</v>
      </c>
      <c r="D13567" s="123" t="s">
        <v>25</v>
      </c>
      <c r="E13567" s="34">
        <v>11.4871</v>
      </c>
      <c r="F13567" s="169">
        <f t="shared" si="247"/>
        <v>11.4871</v>
      </c>
      <c r="G13567" s="34">
        <v>1.0398000000000001</v>
      </c>
      <c r="H13567" s="169">
        <f t="shared" si="248"/>
        <v>1.0398000000000001</v>
      </c>
    </row>
    <row r="13568" spans="1:8" s="121" customFormat="1" ht="14.25">
      <c r="A13568" s="31" t="s">
        <v>2242</v>
      </c>
      <c r="B13568" s="21" t="s">
        <v>1888</v>
      </c>
      <c r="C13568" s="32" t="s">
        <v>14340</v>
      </c>
      <c r="D13568" s="123" t="s">
        <v>25</v>
      </c>
      <c r="E13568" s="34">
        <v>294.03710000000001</v>
      </c>
      <c r="F13568" s="169">
        <f t="shared" si="247"/>
        <v>294.03710000000001</v>
      </c>
      <c r="G13568" s="34">
        <v>54.305199999999999</v>
      </c>
      <c r="H13568" s="169">
        <f t="shared" si="248"/>
        <v>54.305199999999999</v>
      </c>
    </row>
    <row r="13569" spans="1:8" s="121" customFormat="1" ht="14.25">
      <c r="A13569" s="31" t="s">
        <v>2243</v>
      </c>
      <c r="B13569" s="21" t="s">
        <v>1888</v>
      </c>
      <c r="C13569" s="32" t="s">
        <v>14341</v>
      </c>
      <c r="D13569" s="123" t="s">
        <v>25</v>
      </c>
      <c r="E13569" s="34">
        <v>76.5167</v>
      </c>
      <c r="F13569" s="169">
        <f t="shared" si="247"/>
        <v>76.5167</v>
      </c>
      <c r="G13569" s="34">
        <v>50.4392</v>
      </c>
      <c r="H13569" s="169">
        <f t="shared" si="248"/>
        <v>50.4392</v>
      </c>
    </row>
    <row r="13570" spans="1:8" s="121" customFormat="1" ht="14.25">
      <c r="A13570" s="31" t="s">
        <v>2244</v>
      </c>
      <c r="B13570" s="21" t="s">
        <v>1888</v>
      </c>
      <c r="C13570" s="32" t="s">
        <v>14342</v>
      </c>
      <c r="D13570" s="123" t="s">
        <v>25</v>
      </c>
      <c r="E13570" s="34">
        <v>145.0986</v>
      </c>
      <c r="F13570" s="169">
        <f t="shared" si="247"/>
        <v>145.0986</v>
      </c>
      <c r="G13570" s="34">
        <v>72.780900000000003</v>
      </c>
      <c r="H13570" s="169">
        <f t="shared" si="248"/>
        <v>72.780900000000003</v>
      </c>
    </row>
    <row r="13571" spans="1:8" s="121" customFormat="1" ht="14.25">
      <c r="A13571" s="31" t="s">
        <v>2245</v>
      </c>
      <c r="B13571" s="21" t="s">
        <v>1888</v>
      </c>
      <c r="C13571" s="32" t="s">
        <v>14343</v>
      </c>
      <c r="D13571" s="123" t="s">
        <v>25</v>
      </c>
      <c r="E13571" s="34">
        <v>145.0986</v>
      </c>
      <c r="F13571" s="169">
        <f t="shared" si="247"/>
        <v>145.0986</v>
      </c>
      <c r="G13571" s="34">
        <v>72.780900000000003</v>
      </c>
      <c r="H13571" s="169">
        <f t="shared" si="248"/>
        <v>72.780900000000003</v>
      </c>
    </row>
    <row r="13572" spans="1:8" s="121" customFormat="1" ht="14.25">
      <c r="A13572" s="31" t="s">
        <v>2246</v>
      </c>
      <c r="B13572" s="21" t="s">
        <v>1888</v>
      </c>
      <c r="C13572" s="32" t="s">
        <v>14344</v>
      </c>
      <c r="D13572" s="123" t="s">
        <v>25</v>
      </c>
      <c r="E13572" s="34">
        <v>145.0986</v>
      </c>
      <c r="F13572" s="169">
        <f t="shared" si="247"/>
        <v>145.0986</v>
      </c>
      <c r="G13572" s="34">
        <v>72.780900000000003</v>
      </c>
      <c r="H13572" s="169">
        <f t="shared" si="248"/>
        <v>72.780900000000003</v>
      </c>
    </row>
    <row r="13573" spans="1:8" s="121" customFormat="1" ht="14.25">
      <c r="A13573" s="31" t="s">
        <v>2247</v>
      </c>
      <c r="B13573" s="21" t="s">
        <v>1888</v>
      </c>
      <c r="C13573" s="32" t="s">
        <v>14345</v>
      </c>
      <c r="D13573" s="123" t="s">
        <v>25</v>
      </c>
      <c r="E13573" s="34">
        <v>145.0986</v>
      </c>
      <c r="F13573" s="169">
        <f t="shared" si="247"/>
        <v>145.0986</v>
      </c>
      <c r="G13573" s="34">
        <v>72.780900000000003</v>
      </c>
      <c r="H13573" s="169">
        <f t="shared" si="248"/>
        <v>72.780900000000003</v>
      </c>
    </row>
    <row r="13574" spans="1:8" s="121" customFormat="1" ht="14.25">
      <c r="A13574" s="31" t="s">
        <v>2248</v>
      </c>
      <c r="B13574" s="21" t="s">
        <v>1888</v>
      </c>
      <c r="C13574" s="32" t="s">
        <v>14346</v>
      </c>
      <c r="D13574" s="123" t="s">
        <v>25</v>
      </c>
      <c r="E13574" s="34">
        <v>145.0986</v>
      </c>
      <c r="F13574" s="169">
        <f t="shared" si="247"/>
        <v>145.0986</v>
      </c>
      <c r="G13574" s="34">
        <v>72.780900000000003</v>
      </c>
      <c r="H13574" s="169">
        <f t="shared" si="248"/>
        <v>72.780900000000003</v>
      </c>
    </row>
    <row r="13575" spans="1:8" s="121" customFormat="1" ht="14.25">
      <c r="A13575" s="31" t="s">
        <v>2249</v>
      </c>
      <c r="B13575" s="21" t="s">
        <v>1888</v>
      </c>
      <c r="C13575" s="32" t="s">
        <v>14347</v>
      </c>
      <c r="D13575" s="123" t="s">
        <v>25</v>
      </c>
      <c r="E13575" s="34">
        <v>657.4828</v>
      </c>
      <c r="F13575" s="169">
        <f t="shared" si="247"/>
        <v>657.4828</v>
      </c>
      <c r="G13575" s="34">
        <v>300.23559999999998</v>
      </c>
      <c r="H13575" s="169">
        <f t="shared" si="248"/>
        <v>300.23559999999998</v>
      </c>
    </row>
    <row r="13576" spans="1:8" s="121" customFormat="1" ht="14.25">
      <c r="A13576" s="31" t="s">
        <v>2250</v>
      </c>
      <c r="B13576" s="21" t="s">
        <v>1888</v>
      </c>
      <c r="C13576" s="32" t="s">
        <v>14348</v>
      </c>
      <c r="D13576" s="123" t="s">
        <v>25</v>
      </c>
      <c r="E13576" s="34">
        <v>162.8349</v>
      </c>
      <c r="F13576" s="169">
        <f t="shared" si="247"/>
        <v>162.8349</v>
      </c>
      <c r="G13576" s="34">
        <v>12.6797</v>
      </c>
      <c r="H13576" s="169">
        <f t="shared" si="248"/>
        <v>12.6797</v>
      </c>
    </row>
    <row r="13577" spans="1:8" s="121" customFormat="1" ht="14.25">
      <c r="A13577" s="31" t="s">
        <v>2251</v>
      </c>
      <c r="B13577" s="21" t="s">
        <v>1888</v>
      </c>
      <c r="C13577" s="32" t="s">
        <v>14349</v>
      </c>
      <c r="D13577" s="123" t="s">
        <v>25</v>
      </c>
      <c r="E13577" s="34">
        <v>1066.1004</v>
      </c>
      <c r="F13577" s="169">
        <f t="shared" si="247"/>
        <v>1066.1004</v>
      </c>
      <c r="G13577" s="34">
        <v>515.40710000000001</v>
      </c>
      <c r="H13577" s="169">
        <f t="shared" si="248"/>
        <v>515.40710000000001</v>
      </c>
    </row>
    <row r="13578" spans="1:8" s="121" customFormat="1" ht="14.25">
      <c r="A13578" s="31" t="s">
        <v>2252</v>
      </c>
      <c r="B13578" s="21" t="s">
        <v>1888</v>
      </c>
      <c r="C13578" s="32" t="s">
        <v>14350</v>
      </c>
      <c r="D13578" s="123" t="s">
        <v>25</v>
      </c>
      <c r="E13578" s="34">
        <v>305.09089999999998</v>
      </c>
      <c r="F13578" s="169">
        <f t="shared" si="247"/>
        <v>305.09089999999998</v>
      </c>
      <c r="G13578" s="34">
        <v>17.2956</v>
      </c>
      <c r="H13578" s="169">
        <f t="shared" si="248"/>
        <v>17.2956</v>
      </c>
    </row>
    <row r="13579" spans="1:8" s="121" customFormat="1" ht="14.25">
      <c r="A13579" s="31" t="s">
        <v>2253</v>
      </c>
      <c r="B13579" s="21" t="s">
        <v>1888</v>
      </c>
      <c r="C13579" s="32" t="s">
        <v>14351</v>
      </c>
      <c r="D13579" s="123" t="s">
        <v>25</v>
      </c>
      <c r="E13579" s="34">
        <v>105.4477</v>
      </c>
      <c r="F13579" s="169">
        <f t="shared" si="247"/>
        <v>105.4477</v>
      </c>
      <c r="G13579" s="34">
        <v>8.2196999999999996</v>
      </c>
      <c r="H13579" s="169">
        <f t="shared" si="248"/>
        <v>8.2196999999999996</v>
      </c>
    </row>
    <row r="13580" spans="1:8" s="121" customFormat="1" ht="14.25">
      <c r="A13580" s="31" t="s">
        <v>2254</v>
      </c>
      <c r="B13580" s="21" t="s">
        <v>1888</v>
      </c>
      <c r="C13580" s="32" t="s">
        <v>14352</v>
      </c>
      <c r="D13580" s="123" t="s">
        <v>25</v>
      </c>
      <c r="E13580" s="34">
        <v>79.156899999999993</v>
      </c>
      <c r="F13580" s="169">
        <f t="shared" si="247"/>
        <v>79.156899999999993</v>
      </c>
      <c r="G13580" s="34">
        <v>51.098799999999997</v>
      </c>
      <c r="H13580" s="169">
        <f t="shared" si="248"/>
        <v>51.098799999999997</v>
      </c>
    </row>
    <row r="13581" spans="1:8" s="121" customFormat="1" ht="14.25">
      <c r="A13581" s="31" t="s">
        <v>2255</v>
      </c>
      <c r="B13581" s="21" t="s">
        <v>1888</v>
      </c>
      <c r="C13581" s="32" t="s">
        <v>14353</v>
      </c>
      <c r="D13581" s="123" t="s">
        <v>25</v>
      </c>
      <c r="E13581" s="34">
        <v>131.4417</v>
      </c>
      <c r="F13581" s="169">
        <f t="shared" si="247"/>
        <v>131.4417</v>
      </c>
      <c r="G13581" s="34">
        <v>83.938800000000001</v>
      </c>
      <c r="H13581" s="169">
        <f t="shared" si="248"/>
        <v>83.938800000000001</v>
      </c>
    </row>
    <row r="13582" spans="1:8" s="121" customFormat="1" ht="14.25">
      <c r="A13582" s="31" t="s">
        <v>2256</v>
      </c>
      <c r="B13582" s="21" t="s">
        <v>1888</v>
      </c>
      <c r="C13582" s="32" t="s">
        <v>14354</v>
      </c>
      <c r="D13582" s="123" t="s">
        <v>25</v>
      </c>
      <c r="E13582" s="34">
        <v>34.032600000000002</v>
      </c>
      <c r="F13582" s="169">
        <f t="shared" si="247"/>
        <v>34.032600000000002</v>
      </c>
      <c r="G13582" s="34">
        <v>30.184000000000001</v>
      </c>
      <c r="H13582" s="169">
        <f t="shared" si="248"/>
        <v>30.184000000000001</v>
      </c>
    </row>
    <row r="13583" spans="1:8" s="121" customFormat="1" ht="14.25">
      <c r="A13583" s="31" t="s">
        <v>2257</v>
      </c>
      <c r="B13583" s="21" t="s">
        <v>1888</v>
      </c>
      <c r="C13583" s="32" t="s">
        <v>14355</v>
      </c>
      <c r="D13583" s="123" t="s">
        <v>25</v>
      </c>
      <c r="E13583" s="34">
        <v>135.1525</v>
      </c>
      <c r="F13583" s="169">
        <f t="shared" si="247"/>
        <v>135.1525</v>
      </c>
      <c r="G13583" s="34">
        <v>75.881500000000003</v>
      </c>
      <c r="H13583" s="169">
        <f t="shared" si="248"/>
        <v>75.881500000000003</v>
      </c>
    </row>
    <row r="13584" spans="1:8" s="121" customFormat="1" ht="14.25">
      <c r="A13584" s="31" t="s">
        <v>2258</v>
      </c>
      <c r="B13584" s="21" t="s">
        <v>1888</v>
      </c>
      <c r="C13584" s="32" t="s">
        <v>14356</v>
      </c>
      <c r="D13584" s="123" t="s">
        <v>25</v>
      </c>
      <c r="E13584" s="34">
        <v>403.99310000000003</v>
      </c>
      <c r="F13584" s="169">
        <f t="shared" si="247"/>
        <v>403.99310000000003</v>
      </c>
      <c r="G13584" s="34">
        <v>205.26259999999999</v>
      </c>
      <c r="H13584" s="169">
        <f t="shared" si="248"/>
        <v>205.26259999999999</v>
      </c>
    </row>
    <row r="13585" spans="1:8" s="121" customFormat="1" ht="14.25">
      <c r="A13585" s="31" t="s">
        <v>2259</v>
      </c>
      <c r="B13585" s="21" t="s">
        <v>1888</v>
      </c>
      <c r="C13585" s="32" t="s">
        <v>14357</v>
      </c>
      <c r="D13585" s="123" t="s">
        <v>25</v>
      </c>
      <c r="E13585" s="34">
        <v>33.2089</v>
      </c>
      <c r="F13585" s="169">
        <f t="shared" si="247"/>
        <v>33.2089</v>
      </c>
      <c r="G13585" s="34">
        <v>27.6221</v>
      </c>
      <c r="H13585" s="169">
        <f t="shared" si="248"/>
        <v>27.6221</v>
      </c>
    </row>
    <row r="13586" spans="1:8" s="121" customFormat="1" ht="14.25">
      <c r="A13586" s="31" t="s">
        <v>2260</v>
      </c>
      <c r="B13586" s="21" t="s">
        <v>1888</v>
      </c>
      <c r="C13586" s="32" t="s">
        <v>14358</v>
      </c>
      <c r="D13586" s="123" t="s">
        <v>25</v>
      </c>
      <c r="E13586" s="34">
        <v>0.49390000000000001</v>
      </c>
      <c r="F13586" s="169">
        <f t="shared" si="247"/>
        <v>0.49390000000000001</v>
      </c>
      <c r="G13586" s="34">
        <v>0.33810000000000001</v>
      </c>
      <c r="H13586" s="169">
        <f t="shared" si="248"/>
        <v>0.33810000000000001</v>
      </c>
    </row>
    <row r="13587" spans="1:8" s="121" customFormat="1" ht="14.25">
      <c r="A13587" s="31" t="s">
        <v>2261</v>
      </c>
      <c r="B13587" s="21" t="s">
        <v>1888</v>
      </c>
      <c r="C13587" s="32" t="s">
        <v>14359</v>
      </c>
      <c r="D13587" s="123" t="s">
        <v>25</v>
      </c>
      <c r="E13587" s="34">
        <v>112.98950000000001</v>
      </c>
      <c r="F13587" s="169">
        <f t="shared" si="247"/>
        <v>112.98950000000001</v>
      </c>
      <c r="G13587" s="34">
        <v>73.461200000000005</v>
      </c>
      <c r="H13587" s="169">
        <f t="shared" si="248"/>
        <v>73.461200000000005</v>
      </c>
    </row>
    <row r="13588" spans="1:8" s="121" customFormat="1" ht="14.25">
      <c r="A13588" s="31" t="s">
        <v>2262</v>
      </c>
      <c r="B13588" s="21" t="s">
        <v>1888</v>
      </c>
      <c r="C13588" s="32" t="s">
        <v>14360</v>
      </c>
      <c r="D13588" s="123" t="s">
        <v>25</v>
      </c>
      <c r="E13588" s="34">
        <v>8.3224999999999998</v>
      </c>
      <c r="F13588" s="169">
        <f t="shared" si="247"/>
        <v>8.3224999999999998</v>
      </c>
      <c r="G13588" s="34">
        <v>4.8653000000000004</v>
      </c>
      <c r="H13588" s="169">
        <f t="shared" si="248"/>
        <v>4.8653000000000004</v>
      </c>
    </row>
    <row r="13589" spans="1:8" s="121" customFormat="1" ht="14.25">
      <c r="A13589" s="31" t="s">
        <v>2263</v>
      </c>
      <c r="B13589" s="21" t="s">
        <v>1888</v>
      </c>
      <c r="C13589" s="32" t="s">
        <v>14361</v>
      </c>
      <c r="D13589" s="123" t="s">
        <v>25</v>
      </c>
      <c r="E13589" s="34">
        <v>1038.4992999999999</v>
      </c>
      <c r="F13589" s="169">
        <f t="shared" si="247"/>
        <v>1038.4992999999999</v>
      </c>
      <c r="G13589" s="34">
        <v>552.70389999999998</v>
      </c>
      <c r="H13589" s="169">
        <f t="shared" si="248"/>
        <v>552.70389999999998</v>
      </c>
    </row>
    <row r="13590" spans="1:8" s="121" customFormat="1" ht="14.25">
      <c r="A13590" s="31" t="s">
        <v>2264</v>
      </c>
      <c r="B13590" s="21" t="s">
        <v>1888</v>
      </c>
      <c r="C13590" s="32" t="s">
        <v>14362</v>
      </c>
      <c r="D13590" s="123" t="s">
        <v>25</v>
      </c>
      <c r="E13590" s="34">
        <v>322.90390000000002</v>
      </c>
      <c r="F13590" s="169">
        <f t="shared" si="247"/>
        <v>322.90390000000002</v>
      </c>
      <c r="G13590" s="34">
        <v>167.89490000000001</v>
      </c>
      <c r="H13590" s="169">
        <f t="shared" si="248"/>
        <v>167.89490000000001</v>
      </c>
    </row>
    <row r="13591" spans="1:8" s="121" customFormat="1" ht="14.25">
      <c r="A13591" s="31" t="s">
        <v>2265</v>
      </c>
      <c r="B13591" s="21" t="s">
        <v>1888</v>
      </c>
      <c r="C13591" s="32" t="s">
        <v>14363</v>
      </c>
      <c r="D13591" s="123" t="s">
        <v>25</v>
      </c>
      <c r="E13591" s="34">
        <v>2313.0041999999999</v>
      </c>
      <c r="F13591" s="169">
        <f t="shared" si="247"/>
        <v>2313.0041999999999</v>
      </c>
      <c r="G13591" s="34">
        <v>1098.1095</v>
      </c>
      <c r="H13591" s="169">
        <f t="shared" si="248"/>
        <v>1098.1095</v>
      </c>
    </row>
    <row r="13592" spans="1:8" s="121" customFormat="1" ht="14.25">
      <c r="A13592" s="31" t="s">
        <v>2266</v>
      </c>
      <c r="B13592" s="21" t="s">
        <v>1888</v>
      </c>
      <c r="C13592" s="32" t="s">
        <v>14364</v>
      </c>
      <c r="D13592" s="123" t="s">
        <v>25</v>
      </c>
      <c r="E13592" s="34">
        <v>391.89550000000003</v>
      </c>
      <c r="F13592" s="169">
        <f t="shared" si="247"/>
        <v>391.89550000000003</v>
      </c>
      <c r="G13592" s="34">
        <v>177.77449999999999</v>
      </c>
      <c r="H13592" s="169">
        <f t="shared" si="248"/>
        <v>177.77449999999999</v>
      </c>
    </row>
    <row r="13593" spans="1:8" s="121" customFormat="1" ht="14.25">
      <c r="A13593" s="31" t="s">
        <v>2267</v>
      </c>
      <c r="B13593" s="21" t="s">
        <v>1888</v>
      </c>
      <c r="C13593" s="32" t="s">
        <v>14365</v>
      </c>
      <c r="D13593" s="123" t="s">
        <v>25</v>
      </c>
      <c r="E13593" s="34">
        <v>439.2208</v>
      </c>
      <c r="F13593" s="169">
        <f t="shared" si="247"/>
        <v>439.2208</v>
      </c>
      <c r="G13593" s="34">
        <v>100.24809999999999</v>
      </c>
      <c r="H13593" s="169">
        <f t="shared" si="248"/>
        <v>100.24809999999999</v>
      </c>
    </row>
    <row r="13594" spans="1:8" s="121" customFormat="1" ht="14.25">
      <c r="A13594" s="31" t="s">
        <v>2268</v>
      </c>
      <c r="B13594" s="21" t="s">
        <v>1888</v>
      </c>
      <c r="C13594" s="32" t="s">
        <v>14366</v>
      </c>
      <c r="D13594" s="123" t="s">
        <v>25</v>
      </c>
      <c r="E13594" s="34">
        <v>412.38780000000003</v>
      </c>
      <c r="F13594" s="169">
        <f t="shared" si="247"/>
        <v>412.38780000000003</v>
      </c>
      <c r="G13594" s="34">
        <v>84.847700000000003</v>
      </c>
      <c r="H13594" s="169">
        <f t="shared" si="248"/>
        <v>84.847700000000003</v>
      </c>
    </row>
    <row r="13595" spans="1:8" s="121" customFormat="1" ht="14.25">
      <c r="A13595" s="31" t="s">
        <v>2269</v>
      </c>
      <c r="B13595" s="21" t="s">
        <v>1888</v>
      </c>
      <c r="C13595" s="32" t="s">
        <v>14367</v>
      </c>
      <c r="D13595" s="123" t="s">
        <v>25</v>
      </c>
      <c r="E13595" s="34">
        <v>26.832999999999998</v>
      </c>
      <c r="F13595" s="169">
        <f t="shared" si="247"/>
        <v>26.832999999999998</v>
      </c>
      <c r="G13595" s="34">
        <v>15.400399999999999</v>
      </c>
      <c r="H13595" s="169">
        <f t="shared" si="248"/>
        <v>15.400399999999999</v>
      </c>
    </row>
    <row r="13596" spans="1:8" s="121" customFormat="1" ht="14.25">
      <c r="A13596" s="31" t="s">
        <v>2270</v>
      </c>
      <c r="B13596" s="21" t="s">
        <v>1888</v>
      </c>
      <c r="C13596" s="32" t="s">
        <v>14368</v>
      </c>
      <c r="D13596" s="123" t="s">
        <v>25</v>
      </c>
      <c r="E13596" s="34">
        <v>505.5736</v>
      </c>
      <c r="F13596" s="169">
        <f t="shared" si="247"/>
        <v>505.5736</v>
      </c>
      <c r="G13596" s="34">
        <v>155.7252</v>
      </c>
      <c r="H13596" s="169">
        <f t="shared" si="248"/>
        <v>155.7252</v>
      </c>
    </row>
    <row r="13597" spans="1:8" s="121" customFormat="1" ht="14.25">
      <c r="A13597" s="31" t="s">
        <v>2271</v>
      </c>
      <c r="B13597" s="21" t="s">
        <v>1888</v>
      </c>
      <c r="C13597" s="32" t="s">
        <v>14369</v>
      </c>
      <c r="D13597" s="123" t="s">
        <v>25</v>
      </c>
      <c r="E13597" s="34">
        <v>396.3424</v>
      </c>
      <c r="F13597" s="169">
        <f t="shared" si="247"/>
        <v>396.3424</v>
      </c>
      <c r="G13597" s="34">
        <v>93.284000000000006</v>
      </c>
      <c r="H13597" s="169">
        <f t="shared" si="248"/>
        <v>93.284000000000006</v>
      </c>
    </row>
    <row r="13598" spans="1:8" s="121" customFormat="1" ht="14.25">
      <c r="A13598" s="31" t="s">
        <v>2272</v>
      </c>
      <c r="B13598" s="21" t="s">
        <v>1888</v>
      </c>
      <c r="C13598" s="32" t="s">
        <v>14370</v>
      </c>
      <c r="D13598" s="123" t="s">
        <v>25</v>
      </c>
      <c r="E13598" s="34">
        <v>93.426000000000002</v>
      </c>
      <c r="F13598" s="169">
        <f t="shared" si="247"/>
        <v>93.426000000000002</v>
      </c>
      <c r="G13598" s="34">
        <v>53.406300000000002</v>
      </c>
      <c r="H13598" s="169">
        <f t="shared" si="248"/>
        <v>53.406300000000002</v>
      </c>
    </row>
    <row r="13599" spans="1:8" s="121" customFormat="1" ht="14.25">
      <c r="A13599" s="31" t="s">
        <v>2273</v>
      </c>
      <c r="B13599" s="21" t="s">
        <v>1888</v>
      </c>
      <c r="C13599" s="32" t="s">
        <v>14371</v>
      </c>
      <c r="D13599" s="123" t="s">
        <v>25</v>
      </c>
      <c r="E13599" s="34">
        <v>15.805199999999999</v>
      </c>
      <c r="F13599" s="169">
        <f t="shared" ref="F13599:F13662" si="249">E13599*$G$13212</f>
        <v>15.805199999999999</v>
      </c>
      <c r="G13599" s="34">
        <v>9.0349000000000004</v>
      </c>
      <c r="H13599" s="169">
        <f t="shared" ref="H13599:H13662" si="250">G13599*$G$13212</f>
        <v>9.0349000000000004</v>
      </c>
    </row>
    <row r="13600" spans="1:8" s="121" customFormat="1" ht="14.25">
      <c r="A13600" s="31" t="s">
        <v>2274</v>
      </c>
      <c r="B13600" s="21" t="s">
        <v>1888</v>
      </c>
      <c r="C13600" s="32" t="s">
        <v>14372</v>
      </c>
      <c r="D13600" s="123" t="s">
        <v>25</v>
      </c>
      <c r="E13600" s="34">
        <v>444.20850000000002</v>
      </c>
      <c r="F13600" s="169">
        <f t="shared" si="249"/>
        <v>444.20850000000002</v>
      </c>
      <c r="G13600" s="34">
        <v>131.44800000000001</v>
      </c>
      <c r="H13600" s="169">
        <f t="shared" si="250"/>
        <v>131.44800000000001</v>
      </c>
    </row>
    <row r="13601" spans="1:8" s="121" customFormat="1" ht="14.25">
      <c r="A13601" s="31" t="s">
        <v>2275</v>
      </c>
      <c r="B13601" s="21" t="s">
        <v>1888</v>
      </c>
      <c r="C13601" s="32" t="s">
        <v>14373</v>
      </c>
      <c r="D13601" s="123" t="s">
        <v>25</v>
      </c>
      <c r="E13601" s="34">
        <v>347.3229</v>
      </c>
      <c r="F13601" s="169">
        <f t="shared" si="249"/>
        <v>347.3229</v>
      </c>
      <c r="G13601" s="34">
        <v>80.592299999999994</v>
      </c>
      <c r="H13601" s="169">
        <f t="shared" si="250"/>
        <v>80.592299999999994</v>
      </c>
    </row>
    <row r="13602" spans="1:8" s="121" customFormat="1" ht="14.25">
      <c r="A13602" s="31" t="s">
        <v>2276</v>
      </c>
      <c r="B13602" s="21" t="s">
        <v>1888</v>
      </c>
      <c r="C13602" s="32" t="s">
        <v>14374</v>
      </c>
      <c r="D13602" s="123" t="s">
        <v>25</v>
      </c>
      <c r="E13602" s="34">
        <v>96.885599999999997</v>
      </c>
      <c r="F13602" s="169">
        <f t="shared" si="249"/>
        <v>96.885599999999997</v>
      </c>
      <c r="G13602" s="34">
        <v>50.855699999999999</v>
      </c>
      <c r="H13602" s="169">
        <f t="shared" si="250"/>
        <v>50.855699999999999</v>
      </c>
    </row>
    <row r="13603" spans="1:8" s="121" customFormat="1" ht="14.25">
      <c r="A13603" s="31" t="s">
        <v>2277</v>
      </c>
      <c r="B13603" s="21" t="s">
        <v>1888</v>
      </c>
      <c r="C13603" s="32" t="s">
        <v>14375</v>
      </c>
      <c r="D13603" s="123" t="s">
        <v>25</v>
      </c>
      <c r="E13603" s="34">
        <v>691.15340000000003</v>
      </c>
      <c r="F13603" s="169">
        <f t="shared" si="249"/>
        <v>691.15340000000003</v>
      </c>
      <c r="G13603" s="34">
        <v>291.72620000000001</v>
      </c>
      <c r="H13603" s="169">
        <f t="shared" si="250"/>
        <v>291.72620000000001</v>
      </c>
    </row>
    <row r="13604" spans="1:8" s="121" customFormat="1" ht="14.25">
      <c r="A13604" s="31" t="s">
        <v>2278</v>
      </c>
      <c r="B13604" s="21" t="s">
        <v>1888</v>
      </c>
      <c r="C13604" s="32" t="s">
        <v>14376</v>
      </c>
      <c r="D13604" s="123" t="s">
        <v>25</v>
      </c>
      <c r="E13604" s="34">
        <v>328.32920000000001</v>
      </c>
      <c r="F13604" s="169">
        <f t="shared" si="249"/>
        <v>328.32920000000001</v>
      </c>
      <c r="G13604" s="34">
        <v>84.871499999999997</v>
      </c>
      <c r="H13604" s="169">
        <f t="shared" si="250"/>
        <v>84.871499999999997</v>
      </c>
    </row>
    <row r="13605" spans="1:8" s="121" customFormat="1" ht="14.25">
      <c r="A13605" s="31" t="s">
        <v>2279</v>
      </c>
      <c r="B13605" s="21" t="s">
        <v>1888</v>
      </c>
      <c r="C13605" s="32" t="s">
        <v>14377</v>
      </c>
      <c r="D13605" s="123" t="s">
        <v>25</v>
      </c>
      <c r="E13605" s="34">
        <v>362.82420000000002</v>
      </c>
      <c r="F13605" s="169">
        <f t="shared" si="249"/>
        <v>362.82420000000002</v>
      </c>
      <c r="G13605" s="34">
        <v>206.85470000000001</v>
      </c>
      <c r="H13605" s="169">
        <f t="shared" si="250"/>
        <v>206.85470000000001</v>
      </c>
    </row>
    <row r="13606" spans="1:8" s="121" customFormat="1" ht="14.25">
      <c r="A13606" s="31" t="s">
        <v>2280</v>
      </c>
      <c r="B13606" s="21" t="s">
        <v>1888</v>
      </c>
      <c r="C13606" s="32" t="s">
        <v>14378</v>
      </c>
      <c r="D13606" s="123" t="s">
        <v>25</v>
      </c>
      <c r="E13606" s="34">
        <v>385.18090000000001</v>
      </c>
      <c r="F13606" s="169">
        <f t="shared" si="249"/>
        <v>385.18090000000001</v>
      </c>
      <c r="G13606" s="34">
        <v>129.0539</v>
      </c>
      <c r="H13606" s="169">
        <f t="shared" si="250"/>
        <v>129.0539</v>
      </c>
    </row>
    <row r="13607" spans="1:8" s="121" customFormat="1" ht="14.25">
      <c r="A13607" s="31" t="s">
        <v>2281</v>
      </c>
      <c r="B13607" s="21" t="s">
        <v>1888</v>
      </c>
      <c r="C13607" s="32" t="s">
        <v>14379</v>
      </c>
      <c r="D13607" s="123" t="s">
        <v>25</v>
      </c>
      <c r="E13607" s="34">
        <v>301.52420000000001</v>
      </c>
      <c r="F13607" s="169">
        <f t="shared" si="249"/>
        <v>301.52420000000001</v>
      </c>
      <c r="G13607" s="34">
        <v>71.129300000000001</v>
      </c>
      <c r="H13607" s="169">
        <f t="shared" si="250"/>
        <v>71.129300000000001</v>
      </c>
    </row>
    <row r="13608" spans="1:8" s="121" customFormat="1" ht="14.25">
      <c r="A13608" s="31" t="s">
        <v>2282</v>
      </c>
      <c r="B13608" s="21" t="s">
        <v>1888</v>
      </c>
      <c r="C13608" s="32" t="s">
        <v>14380</v>
      </c>
      <c r="D13608" s="123" t="s">
        <v>25</v>
      </c>
      <c r="E13608" s="34">
        <v>5.6334</v>
      </c>
      <c r="F13608" s="169">
        <f t="shared" si="249"/>
        <v>5.6334</v>
      </c>
      <c r="G13608" s="34">
        <v>3.1432000000000002</v>
      </c>
      <c r="H13608" s="169">
        <f t="shared" si="250"/>
        <v>3.1432000000000002</v>
      </c>
    </row>
    <row r="13609" spans="1:8" s="121" customFormat="1" ht="14.25">
      <c r="A13609" s="31" t="s">
        <v>2283</v>
      </c>
      <c r="B13609" s="21" t="s">
        <v>1888</v>
      </c>
      <c r="C13609" s="32" t="s">
        <v>14381</v>
      </c>
      <c r="D13609" s="123" t="s">
        <v>25</v>
      </c>
      <c r="E13609" s="34">
        <v>78.023300000000006</v>
      </c>
      <c r="F13609" s="169">
        <f t="shared" si="249"/>
        <v>78.023300000000006</v>
      </c>
      <c r="G13609" s="34">
        <v>54.781399999999998</v>
      </c>
      <c r="H13609" s="169">
        <f t="shared" si="250"/>
        <v>54.781399999999998</v>
      </c>
    </row>
    <row r="13610" spans="1:8" s="121" customFormat="1" ht="14.25">
      <c r="A13610" s="31" t="s">
        <v>2284</v>
      </c>
      <c r="B13610" s="21" t="s">
        <v>1888</v>
      </c>
      <c r="C13610" s="32" t="s">
        <v>14382</v>
      </c>
      <c r="D13610" s="123" t="s">
        <v>25</v>
      </c>
      <c r="E13610" s="34">
        <v>348.76780000000002</v>
      </c>
      <c r="F13610" s="169">
        <f t="shared" si="249"/>
        <v>348.76780000000002</v>
      </c>
      <c r="G13610" s="34">
        <v>149.3612</v>
      </c>
      <c r="H13610" s="169">
        <f t="shared" si="250"/>
        <v>149.3612</v>
      </c>
    </row>
    <row r="13611" spans="1:8" s="121" customFormat="1" ht="14.25">
      <c r="A13611" s="31" t="s">
        <v>2285</v>
      </c>
      <c r="B13611" s="21" t="s">
        <v>1888</v>
      </c>
      <c r="C13611" s="32" t="s">
        <v>14383</v>
      </c>
      <c r="D13611" s="123" t="s">
        <v>25</v>
      </c>
      <c r="E13611" s="34">
        <v>231.9573</v>
      </c>
      <c r="F13611" s="169">
        <f t="shared" si="249"/>
        <v>231.9573</v>
      </c>
      <c r="G13611" s="34">
        <v>60.602400000000003</v>
      </c>
      <c r="H13611" s="169">
        <f t="shared" si="250"/>
        <v>60.602400000000003</v>
      </c>
    </row>
    <row r="13612" spans="1:8" s="121" customFormat="1" ht="14.25">
      <c r="A13612" s="31" t="s">
        <v>2286</v>
      </c>
      <c r="B13612" s="21" t="s">
        <v>1888</v>
      </c>
      <c r="C13612" s="32" t="s">
        <v>14384</v>
      </c>
      <c r="D13612" s="123" t="s">
        <v>25</v>
      </c>
      <c r="E13612" s="34">
        <v>4.2251000000000003</v>
      </c>
      <c r="F13612" s="169">
        <f t="shared" si="249"/>
        <v>4.2251000000000003</v>
      </c>
      <c r="G13612" s="34">
        <v>2.3574000000000002</v>
      </c>
      <c r="H13612" s="169">
        <f t="shared" si="250"/>
        <v>2.3574000000000002</v>
      </c>
    </row>
    <row r="13613" spans="1:8" s="121" customFormat="1" ht="14.25">
      <c r="A13613" s="31" t="s">
        <v>2287</v>
      </c>
      <c r="B13613" s="21" t="s">
        <v>1888</v>
      </c>
      <c r="C13613" s="32" t="s">
        <v>14385</v>
      </c>
      <c r="D13613" s="123" t="s">
        <v>25</v>
      </c>
      <c r="E13613" s="34">
        <v>59.871200000000002</v>
      </c>
      <c r="F13613" s="169">
        <f t="shared" si="249"/>
        <v>59.871200000000002</v>
      </c>
      <c r="G13613" s="34">
        <v>44.653300000000002</v>
      </c>
      <c r="H13613" s="169">
        <f t="shared" si="250"/>
        <v>44.653300000000002</v>
      </c>
    </row>
    <row r="13614" spans="1:8" s="121" customFormat="1" ht="14.25">
      <c r="A13614" s="31" t="s">
        <v>2288</v>
      </c>
      <c r="B13614" s="21" t="s">
        <v>1888</v>
      </c>
      <c r="C13614" s="32" t="s">
        <v>14386</v>
      </c>
      <c r="D13614" s="123" t="s">
        <v>25</v>
      </c>
      <c r="E13614" s="34">
        <v>52.714199999999998</v>
      </c>
      <c r="F13614" s="169">
        <f t="shared" si="249"/>
        <v>52.714199999999998</v>
      </c>
      <c r="G13614" s="34">
        <v>41.748100000000001</v>
      </c>
      <c r="H13614" s="169">
        <f t="shared" si="250"/>
        <v>41.748100000000001</v>
      </c>
    </row>
    <row r="13615" spans="1:8" s="121" customFormat="1" ht="14.25">
      <c r="A13615" s="31" t="s">
        <v>2289</v>
      </c>
      <c r="B13615" s="21" t="s">
        <v>1888</v>
      </c>
      <c r="C13615" s="32" t="s">
        <v>14387</v>
      </c>
      <c r="D13615" s="123" t="s">
        <v>25</v>
      </c>
      <c r="E13615" s="34">
        <v>210.09559999999999</v>
      </c>
      <c r="F13615" s="169">
        <f t="shared" si="249"/>
        <v>210.09559999999999</v>
      </c>
      <c r="G13615" s="34">
        <v>63.1404</v>
      </c>
      <c r="H13615" s="169">
        <f t="shared" si="250"/>
        <v>63.1404</v>
      </c>
    </row>
    <row r="13616" spans="1:8" s="121" customFormat="1" ht="14.25">
      <c r="A13616" s="31" t="s">
        <v>2290</v>
      </c>
      <c r="B13616" s="21" t="s">
        <v>1888</v>
      </c>
      <c r="C13616" s="32" t="s">
        <v>14388</v>
      </c>
      <c r="D13616" s="123" t="s">
        <v>25</v>
      </c>
      <c r="E13616" s="34">
        <v>199.77449999999999</v>
      </c>
      <c r="F13616" s="169">
        <f t="shared" si="249"/>
        <v>199.77449999999999</v>
      </c>
      <c r="G13616" s="34">
        <v>57.590699999999998</v>
      </c>
      <c r="H13616" s="169">
        <f t="shared" si="250"/>
        <v>57.590699999999998</v>
      </c>
    </row>
    <row r="13617" spans="1:8" s="121" customFormat="1" ht="14.25">
      <c r="A13617" s="31" t="s">
        <v>2291</v>
      </c>
      <c r="B13617" s="21" t="s">
        <v>1888</v>
      </c>
      <c r="C13617" s="32" t="s">
        <v>14389</v>
      </c>
      <c r="D13617" s="123" t="s">
        <v>25</v>
      </c>
      <c r="E13617" s="34">
        <v>10.321099999999999</v>
      </c>
      <c r="F13617" s="169">
        <f t="shared" si="249"/>
        <v>10.321099999999999</v>
      </c>
      <c r="G13617" s="34">
        <v>5.5496999999999996</v>
      </c>
      <c r="H13617" s="169">
        <f t="shared" si="250"/>
        <v>5.5496999999999996</v>
      </c>
    </row>
    <row r="13618" spans="1:8" s="121" customFormat="1" ht="14.25">
      <c r="A13618" s="31" t="s">
        <v>2292</v>
      </c>
      <c r="B13618" s="21" t="s">
        <v>1888</v>
      </c>
      <c r="C13618" s="32" t="s">
        <v>14390</v>
      </c>
      <c r="D13618" s="123" t="s">
        <v>25</v>
      </c>
      <c r="E13618" s="34">
        <v>291.10129999999998</v>
      </c>
      <c r="F13618" s="169">
        <f t="shared" si="249"/>
        <v>291.10129999999998</v>
      </c>
      <c r="G13618" s="34">
        <v>106.47499999999999</v>
      </c>
      <c r="H13618" s="169">
        <f t="shared" si="250"/>
        <v>106.47499999999999</v>
      </c>
    </row>
    <row r="13619" spans="1:8" s="121" customFormat="1" ht="14.25">
      <c r="A13619" s="31" t="s">
        <v>2293</v>
      </c>
      <c r="B13619" s="21" t="s">
        <v>1888</v>
      </c>
      <c r="C13619" s="32" t="s">
        <v>14391</v>
      </c>
      <c r="D13619" s="123" t="s">
        <v>25</v>
      </c>
      <c r="E13619" s="34">
        <v>234.69309999999999</v>
      </c>
      <c r="F13619" s="169">
        <f t="shared" si="249"/>
        <v>234.69309999999999</v>
      </c>
      <c r="G13619" s="34">
        <v>64.381</v>
      </c>
      <c r="H13619" s="169">
        <f t="shared" si="250"/>
        <v>64.381</v>
      </c>
    </row>
    <row r="13620" spans="1:8" s="121" customFormat="1" ht="14.25">
      <c r="A13620" s="31" t="s">
        <v>2294</v>
      </c>
      <c r="B13620" s="21" t="s">
        <v>1888</v>
      </c>
      <c r="C13620" s="32" t="s">
        <v>14392</v>
      </c>
      <c r="D13620" s="123" t="s">
        <v>25</v>
      </c>
      <c r="E13620" s="34">
        <v>56.408200000000001</v>
      </c>
      <c r="F13620" s="169">
        <f t="shared" si="249"/>
        <v>56.408200000000001</v>
      </c>
      <c r="G13620" s="34">
        <v>42.094000000000001</v>
      </c>
      <c r="H13620" s="169">
        <f t="shared" si="250"/>
        <v>42.094000000000001</v>
      </c>
    </row>
    <row r="13621" spans="1:8" s="121" customFormat="1" ht="14.25">
      <c r="A13621" s="31" t="s">
        <v>2295</v>
      </c>
      <c r="B13621" s="21" t="s">
        <v>1888</v>
      </c>
      <c r="C13621" s="32" t="s">
        <v>14393</v>
      </c>
      <c r="D13621" s="123" t="s">
        <v>25</v>
      </c>
      <c r="E13621" s="34">
        <v>500.4502</v>
      </c>
      <c r="F13621" s="169">
        <f t="shared" si="249"/>
        <v>500.4502</v>
      </c>
      <c r="G13621" s="34">
        <v>160.0761</v>
      </c>
      <c r="H13621" s="169">
        <f t="shared" si="250"/>
        <v>160.0761</v>
      </c>
    </row>
    <row r="13622" spans="1:8" s="121" customFormat="1" ht="14.25">
      <c r="A13622" s="31" t="s">
        <v>2296</v>
      </c>
      <c r="B13622" s="21" t="s">
        <v>1888</v>
      </c>
      <c r="C13622" s="32" t="s">
        <v>14394</v>
      </c>
      <c r="D13622" s="123" t="s">
        <v>25</v>
      </c>
      <c r="E13622" s="34">
        <v>392.01799999999997</v>
      </c>
      <c r="F13622" s="169">
        <f t="shared" si="249"/>
        <v>392.01799999999997</v>
      </c>
      <c r="G13622" s="34">
        <v>90.008700000000005</v>
      </c>
      <c r="H13622" s="169">
        <f t="shared" si="250"/>
        <v>90.008700000000005</v>
      </c>
    </row>
    <row r="13623" spans="1:8" s="121" customFormat="1" ht="14.25">
      <c r="A13623" s="31" t="s">
        <v>2297</v>
      </c>
      <c r="B13623" s="21" t="s">
        <v>1888</v>
      </c>
      <c r="C13623" s="32" t="s">
        <v>14395</v>
      </c>
      <c r="D13623" s="123" t="s">
        <v>25</v>
      </c>
      <c r="E13623" s="34">
        <v>108.43219999999999</v>
      </c>
      <c r="F13623" s="169">
        <f t="shared" si="249"/>
        <v>108.43219999999999</v>
      </c>
      <c r="G13623" s="34">
        <v>70.067400000000006</v>
      </c>
      <c r="H13623" s="169">
        <f t="shared" si="250"/>
        <v>70.067400000000006</v>
      </c>
    </row>
    <row r="13624" spans="1:8" s="121" customFormat="1" ht="14.25">
      <c r="A13624" s="31" t="s">
        <v>2298</v>
      </c>
      <c r="B13624" s="21" t="s">
        <v>1888</v>
      </c>
      <c r="C13624" s="32" t="s">
        <v>14396</v>
      </c>
      <c r="D13624" s="123" t="s">
        <v>25</v>
      </c>
      <c r="E13624" s="34">
        <v>265.57279999999997</v>
      </c>
      <c r="F13624" s="169">
        <f t="shared" si="249"/>
        <v>265.57279999999997</v>
      </c>
      <c r="G13624" s="34">
        <v>67.9221</v>
      </c>
      <c r="H13624" s="169">
        <f t="shared" si="250"/>
        <v>67.9221</v>
      </c>
    </row>
    <row r="13625" spans="1:8" s="121" customFormat="1" ht="14.25">
      <c r="A13625" s="31" t="s">
        <v>2299</v>
      </c>
      <c r="B13625" s="21" t="s">
        <v>1888</v>
      </c>
      <c r="C13625" s="32" t="s">
        <v>14397</v>
      </c>
      <c r="D13625" s="123" t="s">
        <v>25</v>
      </c>
      <c r="E13625" s="34">
        <v>265.57279999999997</v>
      </c>
      <c r="F13625" s="169">
        <f t="shared" si="249"/>
        <v>265.57279999999997</v>
      </c>
      <c r="G13625" s="34">
        <v>67.9221</v>
      </c>
      <c r="H13625" s="169">
        <f t="shared" si="250"/>
        <v>67.9221</v>
      </c>
    </row>
    <row r="13626" spans="1:8" s="121" customFormat="1" ht="14.25">
      <c r="A13626" s="31" t="s">
        <v>2300</v>
      </c>
      <c r="B13626" s="21" t="s">
        <v>1888</v>
      </c>
      <c r="C13626" s="32" t="s">
        <v>14398</v>
      </c>
      <c r="D13626" s="123" t="s">
        <v>25</v>
      </c>
      <c r="E13626" s="34">
        <v>5.3905000000000003</v>
      </c>
      <c r="F13626" s="169">
        <f t="shared" si="249"/>
        <v>5.3905000000000003</v>
      </c>
      <c r="G13626" s="34">
        <v>3.6901000000000002</v>
      </c>
      <c r="H13626" s="169">
        <f t="shared" si="250"/>
        <v>3.6901000000000002</v>
      </c>
    </row>
    <row r="13627" spans="1:8" s="121" customFormat="1" ht="14.25">
      <c r="A13627" s="31" t="s">
        <v>2301</v>
      </c>
      <c r="B13627" s="21" t="s">
        <v>1888</v>
      </c>
      <c r="C13627" s="32" t="s">
        <v>14399</v>
      </c>
      <c r="D13627" s="123" t="s">
        <v>25</v>
      </c>
      <c r="E13627" s="34">
        <v>5.3905000000000003</v>
      </c>
      <c r="F13627" s="169">
        <f t="shared" si="249"/>
        <v>5.3905000000000003</v>
      </c>
      <c r="G13627" s="34">
        <v>3.6901000000000002</v>
      </c>
      <c r="H13627" s="169">
        <f t="shared" si="250"/>
        <v>3.6901000000000002</v>
      </c>
    </row>
    <row r="13628" spans="1:8" s="121" customFormat="1" ht="14.25">
      <c r="A13628" s="31" t="s">
        <v>2302</v>
      </c>
      <c r="B13628" s="21" t="s">
        <v>1888</v>
      </c>
      <c r="C13628" s="32" t="s">
        <v>14400</v>
      </c>
      <c r="D13628" s="123" t="s">
        <v>25</v>
      </c>
      <c r="E13628" s="34">
        <v>86.828100000000006</v>
      </c>
      <c r="F13628" s="169">
        <f t="shared" si="249"/>
        <v>86.828100000000006</v>
      </c>
      <c r="G13628" s="34">
        <v>47.462200000000003</v>
      </c>
      <c r="H13628" s="169">
        <f t="shared" si="250"/>
        <v>47.462200000000003</v>
      </c>
    </row>
    <row r="13629" spans="1:8" s="121" customFormat="1" ht="14.25">
      <c r="A13629" s="31" t="s">
        <v>2303</v>
      </c>
      <c r="B13629" s="21" t="s">
        <v>1888</v>
      </c>
      <c r="C13629" s="32" t="s">
        <v>14401</v>
      </c>
      <c r="D13629" s="123" t="s">
        <v>25</v>
      </c>
      <c r="E13629" s="34">
        <v>86.828100000000006</v>
      </c>
      <c r="F13629" s="169">
        <f t="shared" si="249"/>
        <v>86.828100000000006</v>
      </c>
      <c r="G13629" s="34">
        <v>47.462200000000003</v>
      </c>
      <c r="H13629" s="169">
        <f t="shared" si="250"/>
        <v>47.462200000000003</v>
      </c>
    </row>
    <row r="13630" spans="1:8" s="121" customFormat="1" ht="14.25">
      <c r="A13630" s="31" t="s">
        <v>2304</v>
      </c>
      <c r="B13630" s="21" t="s">
        <v>1888</v>
      </c>
      <c r="C13630" s="32" t="s">
        <v>14402</v>
      </c>
      <c r="D13630" s="123" t="s">
        <v>25</v>
      </c>
      <c r="E13630" s="34">
        <v>300.291</v>
      </c>
      <c r="F13630" s="169">
        <f t="shared" si="249"/>
        <v>300.291</v>
      </c>
      <c r="G13630" s="34">
        <v>85.857699999999994</v>
      </c>
      <c r="H13630" s="169">
        <f t="shared" si="250"/>
        <v>85.857699999999994</v>
      </c>
    </row>
    <row r="13631" spans="1:8" s="121" customFormat="1" ht="14.25">
      <c r="A13631" s="31" t="s">
        <v>2305</v>
      </c>
      <c r="B13631" s="21" t="s">
        <v>1888</v>
      </c>
      <c r="C13631" s="32" t="s">
        <v>14403</v>
      </c>
      <c r="D13631" s="123" t="s">
        <v>25</v>
      </c>
      <c r="E13631" s="34">
        <v>289.1232</v>
      </c>
      <c r="F13631" s="169">
        <f t="shared" si="249"/>
        <v>289.1232</v>
      </c>
      <c r="G13631" s="34">
        <v>79.995699999999999</v>
      </c>
      <c r="H13631" s="169">
        <f t="shared" si="250"/>
        <v>79.995699999999999</v>
      </c>
    </row>
    <row r="13632" spans="1:8" s="121" customFormat="1" ht="14.25">
      <c r="A13632" s="31" t="s">
        <v>2306</v>
      </c>
      <c r="B13632" s="21" t="s">
        <v>1888</v>
      </c>
      <c r="C13632" s="32" t="s">
        <v>14404</v>
      </c>
      <c r="D13632" s="123" t="s">
        <v>25</v>
      </c>
      <c r="E13632" s="34">
        <v>11.1678</v>
      </c>
      <c r="F13632" s="169">
        <f t="shared" si="249"/>
        <v>11.1678</v>
      </c>
      <c r="G13632" s="34">
        <v>5.8620000000000001</v>
      </c>
      <c r="H13632" s="169">
        <f t="shared" si="250"/>
        <v>5.8620000000000001</v>
      </c>
    </row>
    <row r="13633" spans="1:8" s="121" customFormat="1" ht="14.25">
      <c r="A13633" s="31" t="s">
        <v>2307</v>
      </c>
      <c r="B13633" s="21" t="s">
        <v>1888</v>
      </c>
      <c r="C13633" s="32" t="s">
        <v>14405</v>
      </c>
      <c r="D13633" s="123" t="s">
        <v>25</v>
      </c>
      <c r="E13633" s="34">
        <v>455.55919999999998</v>
      </c>
      <c r="F13633" s="169">
        <f t="shared" si="249"/>
        <v>455.55919999999998</v>
      </c>
      <c r="G13633" s="34">
        <v>108.9355</v>
      </c>
      <c r="H13633" s="169">
        <f t="shared" si="250"/>
        <v>108.9355</v>
      </c>
    </row>
    <row r="13634" spans="1:8" s="121" customFormat="1" ht="14.25">
      <c r="A13634" s="31" t="s">
        <v>2268</v>
      </c>
      <c r="B13634" s="21" t="s">
        <v>1888</v>
      </c>
      <c r="C13634" s="32" t="s">
        <v>14366</v>
      </c>
      <c r="D13634" s="123" t="s">
        <v>25</v>
      </c>
      <c r="E13634" s="34">
        <v>412.38780000000003</v>
      </c>
      <c r="F13634" s="169">
        <f t="shared" si="249"/>
        <v>412.38780000000003</v>
      </c>
      <c r="G13634" s="34">
        <v>84.847700000000003</v>
      </c>
      <c r="H13634" s="169">
        <f t="shared" si="250"/>
        <v>84.847700000000003</v>
      </c>
    </row>
    <row r="13635" spans="1:8" s="121" customFormat="1" ht="14.25">
      <c r="A13635" s="31" t="s">
        <v>2308</v>
      </c>
      <c r="B13635" s="21" t="s">
        <v>1888</v>
      </c>
      <c r="C13635" s="32" t="s">
        <v>14406</v>
      </c>
      <c r="D13635" s="123" t="s">
        <v>25</v>
      </c>
      <c r="E13635" s="34">
        <v>43.171399999999998</v>
      </c>
      <c r="F13635" s="169">
        <f t="shared" si="249"/>
        <v>43.171399999999998</v>
      </c>
      <c r="G13635" s="34">
        <v>24.087800000000001</v>
      </c>
      <c r="H13635" s="169">
        <f t="shared" si="250"/>
        <v>24.087800000000001</v>
      </c>
    </row>
    <row r="13636" spans="1:8" s="121" customFormat="1" ht="14.25">
      <c r="A13636" s="31" t="s">
        <v>2309</v>
      </c>
      <c r="B13636" s="21" t="s">
        <v>1888</v>
      </c>
      <c r="C13636" s="32" t="s">
        <v>14407</v>
      </c>
      <c r="D13636" s="123" t="s">
        <v>25</v>
      </c>
      <c r="E13636" s="34">
        <v>536.18949999999995</v>
      </c>
      <c r="F13636" s="169">
        <f t="shared" si="249"/>
        <v>536.18949999999995</v>
      </c>
      <c r="G13636" s="34">
        <v>173.22659999999999</v>
      </c>
      <c r="H13636" s="169">
        <f t="shared" si="250"/>
        <v>173.22659999999999</v>
      </c>
    </row>
    <row r="13637" spans="1:8" s="121" customFormat="1" ht="14.25">
      <c r="A13637" s="31" t="s">
        <v>2271</v>
      </c>
      <c r="B13637" s="21" t="s">
        <v>1888</v>
      </c>
      <c r="C13637" s="32" t="s">
        <v>14369</v>
      </c>
      <c r="D13637" s="123" t="s">
        <v>25</v>
      </c>
      <c r="E13637" s="34">
        <v>396.3424</v>
      </c>
      <c r="F13637" s="169">
        <f t="shared" si="249"/>
        <v>396.3424</v>
      </c>
      <c r="G13637" s="34">
        <v>93.284000000000006</v>
      </c>
      <c r="H13637" s="169">
        <f t="shared" si="250"/>
        <v>93.284000000000006</v>
      </c>
    </row>
    <row r="13638" spans="1:8" s="121" customFormat="1" ht="14.25">
      <c r="A13638" s="31" t="s">
        <v>2310</v>
      </c>
      <c r="B13638" s="21" t="s">
        <v>1888</v>
      </c>
      <c r="C13638" s="32" t="s">
        <v>14408</v>
      </c>
      <c r="D13638" s="123" t="s">
        <v>25</v>
      </c>
      <c r="E13638" s="34">
        <v>57.604300000000002</v>
      </c>
      <c r="F13638" s="169">
        <f t="shared" si="249"/>
        <v>57.604300000000002</v>
      </c>
      <c r="G13638" s="34">
        <v>32.929099999999998</v>
      </c>
      <c r="H13638" s="169">
        <f t="shared" si="250"/>
        <v>32.929099999999998</v>
      </c>
    </row>
    <row r="13639" spans="1:8" s="121" customFormat="1" ht="14.25">
      <c r="A13639" s="31" t="s">
        <v>2311</v>
      </c>
      <c r="B13639" s="21" t="s">
        <v>1888</v>
      </c>
      <c r="C13639" s="32" t="s">
        <v>14409</v>
      </c>
      <c r="D13639" s="123" t="s">
        <v>25</v>
      </c>
      <c r="E13639" s="34">
        <v>82.242800000000003</v>
      </c>
      <c r="F13639" s="169">
        <f t="shared" si="249"/>
        <v>82.242800000000003</v>
      </c>
      <c r="G13639" s="34">
        <v>47.013500000000001</v>
      </c>
      <c r="H13639" s="169">
        <f t="shared" si="250"/>
        <v>47.013500000000001</v>
      </c>
    </row>
    <row r="13640" spans="1:8" s="121" customFormat="1" ht="14.25">
      <c r="A13640" s="31" t="s">
        <v>2312</v>
      </c>
      <c r="B13640" s="21" t="s">
        <v>1888</v>
      </c>
      <c r="C13640" s="32" t="s">
        <v>14410</v>
      </c>
      <c r="D13640" s="123" t="s">
        <v>25</v>
      </c>
      <c r="E13640" s="34">
        <v>646.13310000000001</v>
      </c>
      <c r="F13640" s="169">
        <f t="shared" si="249"/>
        <v>646.13310000000001</v>
      </c>
      <c r="G13640" s="34">
        <v>233.31460000000001</v>
      </c>
      <c r="H13640" s="169">
        <f t="shared" si="250"/>
        <v>233.31460000000001</v>
      </c>
    </row>
    <row r="13641" spans="1:8" s="121" customFormat="1" ht="14.25">
      <c r="A13641" s="31" t="s">
        <v>2310</v>
      </c>
      <c r="B13641" s="21" t="s">
        <v>1888</v>
      </c>
      <c r="C13641" s="32" t="s">
        <v>14408</v>
      </c>
      <c r="D13641" s="123" t="s">
        <v>25</v>
      </c>
      <c r="E13641" s="34">
        <v>57.604300000000002</v>
      </c>
      <c r="F13641" s="169">
        <f t="shared" si="249"/>
        <v>57.604300000000002</v>
      </c>
      <c r="G13641" s="34">
        <v>32.929099999999998</v>
      </c>
      <c r="H13641" s="169">
        <f t="shared" si="250"/>
        <v>32.929099999999998</v>
      </c>
    </row>
    <row r="13642" spans="1:8" s="121" customFormat="1" ht="14.25">
      <c r="A13642" s="31" t="s">
        <v>2313</v>
      </c>
      <c r="B13642" s="21" t="s">
        <v>1888</v>
      </c>
      <c r="C13642" s="32" t="s">
        <v>14411</v>
      </c>
      <c r="D13642" s="123" t="s">
        <v>25</v>
      </c>
      <c r="E13642" s="34">
        <v>443.15019999999998</v>
      </c>
      <c r="F13642" s="169">
        <f t="shared" si="249"/>
        <v>443.15019999999998</v>
      </c>
      <c r="G13642" s="34">
        <v>117.2809</v>
      </c>
      <c r="H13642" s="169">
        <f t="shared" si="250"/>
        <v>117.2809</v>
      </c>
    </row>
    <row r="13643" spans="1:8" s="121" customFormat="1" ht="14.25">
      <c r="A13643" s="31" t="s">
        <v>2314</v>
      </c>
      <c r="B13643" s="21" t="s">
        <v>1888</v>
      </c>
      <c r="C13643" s="32" t="s">
        <v>14412</v>
      </c>
      <c r="D13643" s="123" t="s">
        <v>25</v>
      </c>
      <c r="E13643" s="34">
        <v>63.135800000000003</v>
      </c>
      <c r="F13643" s="169">
        <f t="shared" si="249"/>
        <v>63.135800000000003</v>
      </c>
      <c r="G13643" s="34">
        <v>36.091099999999997</v>
      </c>
      <c r="H13643" s="169">
        <f t="shared" si="250"/>
        <v>36.091099999999997</v>
      </c>
    </row>
    <row r="13644" spans="1:8" s="121" customFormat="1" ht="14.25">
      <c r="A13644" s="31" t="s">
        <v>2311</v>
      </c>
      <c r="B13644" s="21" t="s">
        <v>1888</v>
      </c>
      <c r="C13644" s="32" t="s">
        <v>14409</v>
      </c>
      <c r="D13644" s="123" t="s">
        <v>25</v>
      </c>
      <c r="E13644" s="34">
        <v>82.242800000000003</v>
      </c>
      <c r="F13644" s="169">
        <f t="shared" si="249"/>
        <v>82.242800000000003</v>
      </c>
      <c r="G13644" s="34">
        <v>47.013500000000001</v>
      </c>
      <c r="H13644" s="169">
        <f t="shared" si="250"/>
        <v>47.013500000000001</v>
      </c>
    </row>
    <row r="13645" spans="1:8" s="121" customFormat="1" ht="14.25">
      <c r="A13645" s="31" t="s">
        <v>2315</v>
      </c>
      <c r="B13645" s="21" t="s">
        <v>1888</v>
      </c>
      <c r="C13645" s="32" t="s">
        <v>14413</v>
      </c>
      <c r="D13645" s="123" t="s">
        <v>25</v>
      </c>
      <c r="E13645" s="34">
        <v>1264.7882999999999</v>
      </c>
      <c r="F13645" s="169">
        <f t="shared" si="249"/>
        <v>1264.7882999999999</v>
      </c>
      <c r="G13645" s="34">
        <v>507.11900000000003</v>
      </c>
      <c r="H13645" s="169">
        <f t="shared" si="250"/>
        <v>507.11900000000003</v>
      </c>
    </row>
    <row r="13646" spans="1:8" s="121" customFormat="1" ht="14.25">
      <c r="A13646" s="31" t="s">
        <v>2316</v>
      </c>
      <c r="B13646" s="21" t="s">
        <v>1888</v>
      </c>
      <c r="C13646" s="32" t="s">
        <v>14414</v>
      </c>
      <c r="D13646" s="123" t="s">
        <v>25</v>
      </c>
      <c r="E13646" s="34">
        <v>1023.5915</v>
      </c>
      <c r="F13646" s="169">
        <f t="shared" si="249"/>
        <v>1023.5915</v>
      </c>
      <c r="G13646" s="34">
        <v>369.24059999999997</v>
      </c>
      <c r="H13646" s="169">
        <f t="shared" si="250"/>
        <v>369.24059999999997</v>
      </c>
    </row>
    <row r="13647" spans="1:8" s="121" customFormat="1" ht="14.25">
      <c r="A13647" s="31" t="s">
        <v>2310</v>
      </c>
      <c r="B13647" s="21" t="s">
        <v>1888</v>
      </c>
      <c r="C13647" s="32" t="s">
        <v>14408</v>
      </c>
      <c r="D13647" s="123" t="s">
        <v>25</v>
      </c>
      <c r="E13647" s="34">
        <v>57.604300000000002</v>
      </c>
      <c r="F13647" s="169">
        <f t="shared" si="249"/>
        <v>57.604300000000002</v>
      </c>
      <c r="G13647" s="34">
        <v>32.929099999999998</v>
      </c>
      <c r="H13647" s="169">
        <f t="shared" si="250"/>
        <v>32.929099999999998</v>
      </c>
    </row>
    <row r="13648" spans="1:8" s="121" customFormat="1" ht="14.25">
      <c r="A13648" s="31" t="s">
        <v>2317</v>
      </c>
      <c r="B13648" s="21" t="s">
        <v>1888</v>
      </c>
      <c r="C13648" s="32" t="s">
        <v>14415</v>
      </c>
      <c r="D13648" s="123" t="s">
        <v>25</v>
      </c>
      <c r="E13648" s="34">
        <v>101.3497</v>
      </c>
      <c r="F13648" s="169">
        <f t="shared" si="249"/>
        <v>101.3497</v>
      </c>
      <c r="G13648" s="34">
        <v>57.9358</v>
      </c>
      <c r="H13648" s="169">
        <f t="shared" si="250"/>
        <v>57.9358</v>
      </c>
    </row>
    <row r="13649" spans="1:8" s="121" customFormat="1" ht="14.25">
      <c r="A13649" s="31" t="s">
        <v>2311</v>
      </c>
      <c r="B13649" s="21" t="s">
        <v>1888</v>
      </c>
      <c r="C13649" s="32" t="s">
        <v>14409</v>
      </c>
      <c r="D13649" s="123" t="s">
        <v>25</v>
      </c>
      <c r="E13649" s="34">
        <v>82.242800000000003</v>
      </c>
      <c r="F13649" s="169">
        <f t="shared" si="249"/>
        <v>82.242800000000003</v>
      </c>
      <c r="G13649" s="34">
        <v>47.013500000000001</v>
      </c>
      <c r="H13649" s="169">
        <f t="shared" si="250"/>
        <v>47.013500000000001</v>
      </c>
    </row>
    <row r="13650" spans="1:8" s="121" customFormat="1" ht="24">
      <c r="A13650" s="31" t="s">
        <v>2318</v>
      </c>
      <c r="B13650" s="21" t="s">
        <v>1888</v>
      </c>
      <c r="C13650" s="32" t="s">
        <v>14416</v>
      </c>
      <c r="D13650" s="123" t="s">
        <v>25</v>
      </c>
      <c r="E13650" s="34">
        <v>340.42759999999998</v>
      </c>
      <c r="F13650" s="169">
        <f t="shared" si="249"/>
        <v>340.42759999999998</v>
      </c>
      <c r="G13650" s="34">
        <v>93.984700000000004</v>
      </c>
      <c r="H13650" s="169">
        <f t="shared" si="250"/>
        <v>93.984700000000004</v>
      </c>
    </row>
    <row r="13651" spans="1:8" s="121" customFormat="1" ht="24">
      <c r="A13651" s="31" t="s">
        <v>2319</v>
      </c>
      <c r="B13651" s="21" t="s">
        <v>1888</v>
      </c>
      <c r="C13651" s="32" t="s">
        <v>14417</v>
      </c>
      <c r="D13651" s="123" t="s">
        <v>25</v>
      </c>
      <c r="E13651" s="34">
        <v>38.903399999999998</v>
      </c>
      <c r="F13651" s="169">
        <f t="shared" si="249"/>
        <v>38.903399999999998</v>
      </c>
      <c r="G13651" s="34">
        <v>22.855399999999999</v>
      </c>
      <c r="H13651" s="169">
        <f t="shared" si="250"/>
        <v>22.855399999999999</v>
      </c>
    </row>
    <row r="13652" spans="1:8" s="121" customFormat="1" ht="14.25">
      <c r="A13652" s="31" t="s">
        <v>2281</v>
      </c>
      <c r="B13652" s="21" t="s">
        <v>1888</v>
      </c>
      <c r="C13652" s="32" t="s">
        <v>14379</v>
      </c>
      <c r="D13652" s="123" t="s">
        <v>25</v>
      </c>
      <c r="E13652" s="34">
        <v>301.52420000000001</v>
      </c>
      <c r="F13652" s="169">
        <f t="shared" si="249"/>
        <v>301.52420000000001</v>
      </c>
      <c r="G13652" s="34">
        <v>71.129300000000001</v>
      </c>
      <c r="H13652" s="169">
        <f t="shared" si="250"/>
        <v>71.129300000000001</v>
      </c>
    </row>
    <row r="13653" spans="1:8" s="121" customFormat="1" ht="14.25">
      <c r="A13653" s="31" t="s">
        <v>2320</v>
      </c>
      <c r="B13653" s="21" t="s">
        <v>1888</v>
      </c>
      <c r="C13653" s="32" t="s">
        <v>14418</v>
      </c>
      <c r="D13653" s="123" t="s">
        <v>25</v>
      </c>
      <c r="E13653" s="34">
        <v>317.84629999999999</v>
      </c>
      <c r="F13653" s="169">
        <f t="shared" si="249"/>
        <v>317.84629999999999</v>
      </c>
      <c r="G13653" s="34">
        <v>109.9207</v>
      </c>
      <c r="H13653" s="169">
        <f t="shared" si="250"/>
        <v>109.9207</v>
      </c>
    </row>
    <row r="13654" spans="1:8" s="121" customFormat="1" ht="14.25">
      <c r="A13654" s="31" t="s">
        <v>2321</v>
      </c>
      <c r="B13654" s="21" t="s">
        <v>1888</v>
      </c>
      <c r="C13654" s="32" t="s">
        <v>14419</v>
      </c>
      <c r="D13654" s="123" t="s">
        <v>25</v>
      </c>
      <c r="E13654" s="34">
        <v>285.16090000000003</v>
      </c>
      <c r="F13654" s="169">
        <f t="shared" si="249"/>
        <v>285.16090000000003</v>
      </c>
      <c r="G13654" s="34">
        <v>92.763999999999996</v>
      </c>
      <c r="H13654" s="169">
        <f t="shared" si="250"/>
        <v>92.763999999999996</v>
      </c>
    </row>
    <row r="13655" spans="1:8" s="121" customFormat="1" ht="14.25">
      <c r="A13655" s="31" t="s">
        <v>2322</v>
      </c>
      <c r="B13655" s="21" t="s">
        <v>1888</v>
      </c>
      <c r="C13655" s="32" t="s">
        <v>14420</v>
      </c>
      <c r="D13655" s="123" t="s">
        <v>25</v>
      </c>
      <c r="E13655" s="34">
        <v>32.685400000000001</v>
      </c>
      <c r="F13655" s="169">
        <f t="shared" si="249"/>
        <v>32.685400000000001</v>
      </c>
      <c r="G13655" s="34">
        <v>17.156700000000001</v>
      </c>
      <c r="H13655" s="169">
        <f t="shared" si="250"/>
        <v>17.156700000000001</v>
      </c>
    </row>
    <row r="13656" spans="1:8" s="121" customFormat="1" ht="14.25">
      <c r="A13656" s="31" t="s">
        <v>2323</v>
      </c>
      <c r="B13656" s="21" t="s">
        <v>1888</v>
      </c>
      <c r="C13656" s="32" t="s">
        <v>14421</v>
      </c>
      <c r="D13656" s="123" t="s">
        <v>25</v>
      </c>
      <c r="E13656" s="34">
        <v>308.15159999999997</v>
      </c>
      <c r="F13656" s="169">
        <f t="shared" si="249"/>
        <v>308.15159999999997</v>
      </c>
      <c r="G13656" s="34">
        <v>135.54810000000001</v>
      </c>
      <c r="H13656" s="169">
        <f t="shared" si="250"/>
        <v>135.54810000000001</v>
      </c>
    </row>
    <row r="13657" spans="1:8" s="121" customFormat="1" ht="14.25">
      <c r="A13657" s="31" t="s">
        <v>2324</v>
      </c>
      <c r="B13657" s="21" t="s">
        <v>1888</v>
      </c>
      <c r="C13657" s="32" t="s">
        <v>14422</v>
      </c>
      <c r="D13657" s="123" t="s">
        <v>25</v>
      </c>
      <c r="E13657" s="34">
        <v>204.22749999999999</v>
      </c>
      <c r="F13657" s="169">
        <f t="shared" si="249"/>
        <v>204.22749999999999</v>
      </c>
      <c r="G13657" s="34">
        <v>63.72</v>
      </c>
      <c r="H13657" s="169">
        <f t="shared" si="250"/>
        <v>63.72</v>
      </c>
    </row>
    <row r="13658" spans="1:8" s="121" customFormat="1" ht="14.25">
      <c r="A13658" s="31" t="s">
        <v>2325</v>
      </c>
      <c r="B13658" s="21" t="s">
        <v>1888</v>
      </c>
      <c r="C13658" s="32" t="s">
        <v>14423</v>
      </c>
      <c r="D13658" s="123" t="s">
        <v>25</v>
      </c>
      <c r="E13658" s="34">
        <v>103.9241</v>
      </c>
      <c r="F13658" s="169">
        <f t="shared" si="249"/>
        <v>103.9241</v>
      </c>
      <c r="G13658" s="34">
        <v>71.828100000000006</v>
      </c>
      <c r="H13658" s="169">
        <f t="shared" si="250"/>
        <v>71.828100000000006</v>
      </c>
    </row>
    <row r="13659" spans="1:8" s="121" customFormat="1" ht="14.25">
      <c r="A13659" s="31" t="s">
        <v>2326</v>
      </c>
      <c r="B13659" s="21" t="s">
        <v>1888</v>
      </c>
      <c r="C13659" s="32" t="s">
        <v>14424</v>
      </c>
      <c r="D13659" s="123" t="s">
        <v>25</v>
      </c>
      <c r="E13659" s="34">
        <v>174.6224</v>
      </c>
      <c r="F13659" s="169">
        <f t="shared" si="249"/>
        <v>174.6224</v>
      </c>
      <c r="G13659" s="34">
        <v>65.432900000000004</v>
      </c>
      <c r="H13659" s="169">
        <f t="shared" si="250"/>
        <v>65.432900000000004</v>
      </c>
    </row>
    <row r="13660" spans="1:8" s="121" customFormat="1" ht="14.25">
      <c r="A13660" s="31" t="s">
        <v>2327</v>
      </c>
      <c r="B13660" s="21" t="s">
        <v>1888</v>
      </c>
      <c r="C13660" s="32" t="s">
        <v>14425</v>
      </c>
      <c r="D13660" s="123" t="s">
        <v>25</v>
      </c>
      <c r="E13660" s="34">
        <v>163.3297</v>
      </c>
      <c r="F13660" s="169">
        <f t="shared" si="249"/>
        <v>163.3297</v>
      </c>
      <c r="G13660" s="34">
        <v>59.505299999999998</v>
      </c>
      <c r="H13660" s="169">
        <f t="shared" si="250"/>
        <v>59.505299999999998</v>
      </c>
    </row>
    <row r="13661" spans="1:8" s="121" customFormat="1" ht="14.25">
      <c r="A13661" s="31" t="s">
        <v>2328</v>
      </c>
      <c r="B13661" s="21" t="s">
        <v>1888</v>
      </c>
      <c r="C13661" s="32" t="s">
        <v>14426</v>
      </c>
      <c r="D13661" s="123" t="s">
        <v>25</v>
      </c>
      <c r="E13661" s="34">
        <v>11.2927</v>
      </c>
      <c r="F13661" s="169">
        <f t="shared" si="249"/>
        <v>11.2927</v>
      </c>
      <c r="G13661" s="34">
        <v>5.9276</v>
      </c>
      <c r="H13661" s="169">
        <f t="shared" si="250"/>
        <v>5.9276</v>
      </c>
    </row>
    <row r="13662" spans="1:8" s="121" customFormat="1" ht="14.25">
      <c r="A13662" s="31" t="s">
        <v>2329</v>
      </c>
      <c r="B13662" s="21" t="s">
        <v>1888</v>
      </c>
      <c r="C13662" s="32" t="s">
        <v>14427</v>
      </c>
      <c r="D13662" s="123" t="s">
        <v>25</v>
      </c>
      <c r="E13662" s="34">
        <v>176.46010000000001</v>
      </c>
      <c r="F13662" s="169">
        <f t="shared" si="249"/>
        <v>176.46010000000001</v>
      </c>
      <c r="G13662" s="34">
        <v>66.492000000000004</v>
      </c>
      <c r="H13662" s="169">
        <f t="shared" si="250"/>
        <v>66.492000000000004</v>
      </c>
    </row>
    <row r="13663" spans="1:8" s="121" customFormat="1" ht="14.25">
      <c r="A13663" s="31" t="s">
        <v>2330</v>
      </c>
      <c r="B13663" s="21" t="s">
        <v>1888</v>
      </c>
      <c r="C13663" s="32" t="s">
        <v>14428</v>
      </c>
      <c r="D13663" s="123" t="s">
        <v>25</v>
      </c>
      <c r="E13663" s="34">
        <v>170.82669999999999</v>
      </c>
      <c r="F13663" s="169">
        <f t="shared" ref="F13663:F13726" si="251">E13663*$G$13212</f>
        <v>170.82669999999999</v>
      </c>
      <c r="G13663" s="34">
        <v>63.348799999999997</v>
      </c>
      <c r="H13663" s="169">
        <f t="shared" ref="H13663:H13726" si="252">G13663*$G$13212</f>
        <v>63.348799999999997</v>
      </c>
    </row>
    <row r="13664" spans="1:8" s="121" customFormat="1" ht="14.25">
      <c r="A13664" s="31" t="s">
        <v>2331</v>
      </c>
      <c r="B13664" s="21" t="s">
        <v>1888</v>
      </c>
      <c r="C13664" s="32" t="s">
        <v>14429</v>
      </c>
      <c r="D13664" s="123" t="s">
        <v>25</v>
      </c>
      <c r="E13664" s="34">
        <v>5.6334</v>
      </c>
      <c r="F13664" s="169">
        <f t="shared" si="251"/>
        <v>5.6334</v>
      </c>
      <c r="G13664" s="34">
        <v>3.1432000000000002</v>
      </c>
      <c r="H13664" s="169">
        <f t="shared" si="252"/>
        <v>3.1432000000000002</v>
      </c>
    </row>
    <row r="13665" spans="1:8" s="121" customFormat="1" ht="14.25">
      <c r="A13665" s="31" t="s">
        <v>2332</v>
      </c>
      <c r="B13665" s="21" t="s">
        <v>1888</v>
      </c>
      <c r="C13665" s="32" t="s">
        <v>14430</v>
      </c>
      <c r="D13665" s="123" t="s">
        <v>25</v>
      </c>
      <c r="E13665" s="34">
        <v>257.45330000000001</v>
      </c>
      <c r="F13665" s="169">
        <f t="shared" si="251"/>
        <v>257.45330000000001</v>
      </c>
      <c r="G13665" s="34">
        <v>70.870800000000003</v>
      </c>
      <c r="H13665" s="169">
        <f t="shared" si="252"/>
        <v>70.870800000000003</v>
      </c>
    </row>
    <row r="13666" spans="1:8" s="121" customFormat="1" ht="14.25">
      <c r="A13666" s="31" t="s">
        <v>2285</v>
      </c>
      <c r="B13666" s="21" t="s">
        <v>1888</v>
      </c>
      <c r="C13666" s="32" t="s">
        <v>14383</v>
      </c>
      <c r="D13666" s="123" t="s">
        <v>25</v>
      </c>
      <c r="E13666" s="34">
        <v>231.9573</v>
      </c>
      <c r="F13666" s="169">
        <f t="shared" si="251"/>
        <v>231.9573</v>
      </c>
      <c r="G13666" s="34">
        <v>60.602400000000003</v>
      </c>
      <c r="H13666" s="169">
        <f t="shared" si="252"/>
        <v>60.602400000000003</v>
      </c>
    </row>
    <row r="13667" spans="1:8" s="121" customFormat="1" ht="14.25">
      <c r="A13667" s="31" t="s">
        <v>2333</v>
      </c>
      <c r="B13667" s="21" t="s">
        <v>1888</v>
      </c>
      <c r="C13667" s="32" t="s">
        <v>14431</v>
      </c>
      <c r="D13667" s="123" t="s">
        <v>25</v>
      </c>
      <c r="E13667" s="34">
        <v>25.495999999999999</v>
      </c>
      <c r="F13667" s="169">
        <f t="shared" si="251"/>
        <v>25.495999999999999</v>
      </c>
      <c r="G13667" s="34">
        <v>10.2684</v>
      </c>
      <c r="H13667" s="169">
        <f t="shared" si="252"/>
        <v>10.2684</v>
      </c>
    </row>
    <row r="13668" spans="1:8" s="121" customFormat="1" ht="14.25">
      <c r="A13668" s="31" t="s">
        <v>2334</v>
      </c>
      <c r="B13668" s="21" t="s">
        <v>1888</v>
      </c>
      <c r="C13668" s="32" t="s">
        <v>14432</v>
      </c>
      <c r="D13668" s="123" t="s">
        <v>25</v>
      </c>
      <c r="E13668" s="34">
        <v>262.72059999999999</v>
      </c>
      <c r="F13668" s="169">
        <f t="shared" si="251"/>
        <v>262.72059999999999</v>
      </c>
      <c r="G13668" s="34">
        <v>75.391599999999997</v>
      </c>
      <c r="H13668" s="169">
        <f t="shared" si="252"/>
        <v>75.391599999999997</v>
      </c>
    </row>
    <row r="13669" spans="1:8" s="121" customFormat="1" ht="14.25">
      <c r="A13669" s="31" t="s">
        <v>2335</v>
      </c>
      <c r="B13669" s="21" t="s">
        <v>1888</v>
      </c>
      <c r="C13669" s="32" t="s">
        <v>14433</v>
      </c>
      <c r="D13669" s="123" t="s">
        <v>25</v>
      </c>
      <c r="E13669" s="34">
        <v>251.72810000000001</v>
      </c>
      <c r="F13669" s="169">
        <f t="shared" si="251"/>
        <v>251.72810000000001</v>
      </c>
      <c r="G13669" s="34">
        <v>69.401600000000002</v>
      </c>
      <c r="H13669" s="169">
        <f t="shared" si="252"/>
        <v>69.401600000000002</v>
      </c>
    </row>
    <row r="13670" spans="1:8" s="121" customFormat="1" ht="14.25">
      <c r="A13670" s="31" t="s">
        <v>2336</v>
      </c>
      <c r="B13670" s="21" t="s">
        <v>1888</v>
      </c>
      <c r="C13670" s="32" t="s">
        <v>14434</v>
      </c>
      <c r="D13670" s="123" t="s">
        <v>25</v>
      </c>
      <c r="E13670" s="34">
        <v>10.9925</v>
      </c>
      <c r="F13670" s="169">
        <f t="shared" si="251"/>
        <v>10.9925</v>
      </c>
      <c r="G13670" s="34">
        <v>5.99</v>
      </c>
      <c r="H13670" s="169">
        <f t="shared" si="252"/>
        <v>5.99</v>
      </c>
    </row>
    <row r="13671" spans="1:8" s="121" customFormat="1" ht="14.25">
      <c r="A13671" s="31" t="s">
        <v>2337</v>
      </c>
      <c r="B13671" s="21" t="s">
        <v>1888</v>
      </c>
      <c r="C13671" s="32" t="s">
        <v>14435</v>
      </c>
      <c r="D13671" s="123" t="s">
        <v>25</v>
      </c>
      <c r="E13671" s="34">
        <v>319.53250000000003</v>
      </c>
      <c r="F13671" s="169">
        <f t="shared" si="251"/>
        <v>319.53250000000003</v>
      </c>
      <c r="G13671" s="34">
        <v>78.743799999999993</v>
      </c>
      <c r="H13671" s="169">
        <f t="shared" si="252"/>
        <v>78.743799999999993</v>
      </c>
    </row>
    <row r="13672" spans="1:8" s="121" customFormat="1" ht="14.25">
      <c r="A13672" s="31" t="s">
        <v>2338</v>
      </c>
      <c r="B13672" s="21" t="s">
        <v>1888</v>
      </c>
      <c r="C13672" s="32" t="s">
        <v>14436</v>
      </c>
      <c r="D13672" s="123" t="s">
        <v>25</v>
      </c>
      <c r="E13672" s="34">
        <v>302.78890000000001</v>
      </c>
      <c r="F13672" s="169">
        <f t="shared" si="251"/>
        <v>302.78890000000001</v>
      </c>
      <c r="G13672" s="34">
        <v>69.401600000000002</v>
      </c>
      <c r="H13672" s="169">
        <f t="shared" si="252"/>
        <v>69.401600000000002</v>
      </c>
    </row>
    <row r="13673" spans="1:8" s="121" customFormat="1" ht="14.25">
      <c r="A13673" s="31" t="s">
        <v>2339</v>
      </c>
      <c r="B13673" s="21" t="s">
        <v>1888</v>
      </c>
      <c r="C13673" s="32" t="s">
        <v>14437</v>
      </c>
      <c r="D13673" s="123" t="s">
        <v>25</v>
      </c>
      <c r="E13673" s="34">
        <v>16.743600000000001</v>
      </c>
      <c r="F13673" s="169">
        <f t="shared" si="251"/>
        <v>16.743600000000001</v>
      </c>
      <c r="G13673" s="34">
        <v>9.3422000000000001</v>
      </c>
      <c r="H13673" s="169">
        <f t="shared" si="252"/>
        <v>9.3422000000000001</v>
      </c>
    </row>
    <row r="13674" spans="1:8" s="121" customFormat="1" ht="14.25">
      <c r="A13674" s="31" t="s">
        <v>2340</v>
      </c>
      <c r="B13674" s="21" t="s">
        <v>1888</v>
      </c>
      <c r="C13674" s="32" t="s">
        <v>14438</v>
      </c>
      <c r="D13674" s="123" t="s">
        <v>25</v>
      </c>
      <c r="E13674" s="34">
        <v>304.41609999999997</v>
      </c>
      <c r="F13674" s="169">
        <f t="shared" si="251"/>
        <v>304.41609999999997</v>
      </c>
      <c r="G13674" s="34">
        <v>88.022999999999996</v>
      </c>
      <c r="H13674" s="169">
        <f t="shared" si="252"/>
        <v>88.022999999999996</v>
      </c>
    </row>
    <row r="13675" spans="1:8" s="121" customFormat="1" ht="14.25">
      <c r="A13675" s="31" t="s">
        <v>2305</v>
      </c>
      <c r="B13675" s="21" t="s">
        <v>1888</v>
      </c>
      <c r="C13675" s="32" t="s">
        <v>14403</v>
      </c>
      <c r="D13675" s="123" t="s">
        <v>25</v>
      </c>
      <c r="E13675" s="34">
        <v>289.1232</v>
      </c>
      <c r="F13675" s="169">
        <f t="shared" si="251"/>
        <v>289.1232</v>
      </c>
      <c r="G13675" s="34">
        <v>79.995699999999999</v>
      </c>
      <c r="H13675" s="169">
        <f t="shared" si="252"/>
        <v>79.995699999999999</v>
      </c>
    </row>
    <row r="13676" spans="1:8" s="121" customFormat="1" ht="14.25">
      <c r="A13676" s="31" t="s">
        <v>2341</v>
      </c>
      <c r="B13676" s="21" t="s">
        <v>1888</v>
      </c>
      <c r="C13676" s="32" t="s">
        <v>14439</v>
      </c>
      <c r="D13676" s="123" t="s">
        <v>25</v>
      </c>
      <c r="E13676" s="34">
        <v>15.292899999999999</v>
      </c>
      <c r="F13676" s="169">
        <f t="shared" si="251"/>
        <v>15.292899999999999</v>
      </c>
      <c r="G13676" s="34">
        <v>8.0273000000000003</v>
      </c>
      <c r="H13676" s="169">
        <f t="shared" si="252"/>
        <v>8.0273000000000003</v>
      </c>
    </row>
    <row r="13677" spans="1:8" s="121" customFormat="1" ht="14.25">
      <c r="A13677" s="31" t="s">
        <v>2342</v>
      </c>
      <c r="B13677" s="21" t="s">
        <v>1888</v>
      </c>
      <c r="C13677" s="32" t="s">
        <v>14440</v>
      </c>
      <c r="D13677" s="123" t="s">
        <v>25</v>
      </c>
      <c r="E13677" s="34">
        <v>302.56689999999998</v>
      </c>
      <c r="F13677" s="169">
        <f t="shared" si="251"/>
        <v>302.56689999999998</v>
      </c>
      <c r="G13677" s="34">
        <v>87.052400000000006</v>
      </c>
      <c r="H13677" s="169">
        <f t="shared" si="252"/>
        <v>87.052400000000006</v>
      </c>
    </row>
    <row r="13678" spans="1:8" s="121" customFormat="1" ht="14.25">
      <c r="A13678" s="31" t="s">
        <v>2305</v>
      </c>
      <c r="B13678" s="21" t="s">
        <v>1888</v>
      </c>
      <c r="C13678" s="32" t="s">
        <v>14403</v>
      </c>
      <c r="D13678" s="123" t="s">
        <v>25</v>
      </c>
      <c r="E13678" s="34">
        <v>289.1232</v>
      </c>
      <c r="F13678" s="169">
        <f t="shared" si="251"/>
        <v>289.1232</v>
      </c>
      <c r="G13678" s="34">
        <v>79.995699999999999</v>
      </c>
      <c r="H13678" s="169">
        <f t="shared" si="252"/>
        <v>79.995699999999999</v>
      </c>
    </row>
    <row r="13679" spans="1:8" s="121" customFormat="1" ht="14.25">
      <c r="A13679" s="31" t="s">
        <v>2343</v>
      </c>
      <c r="B13679" s="21" t="s">
        <v>1888</v>
      </c>
      <c r="C13679" s="32" t="s">
        <v>14441</v>
      </c>
      <c r="D13679" s="123" t="s">
        <v>25</v>
      </c>
      <c r="E13679" s="34">
        <v>13.4437</v>
      </c>
      <c r="F13679" s="169">
        <f t="shared" si="251"/>
        <v>13.4437</v>
      </c>
      <c r="G13679" s="34">
        <v>7.0567000000000002</v>
      </c>
      <c r="H13679" s="169">
        <f t="shared" si="252"/>
        <v>7.0567000000000002</v>
      </c>
    </row>
    <row r="13680" spans="1:8" s="121" customFormat="1" ht="14.25">
      <c r="A13680" s="31" t="s">
        <v>2344</v>
      </c>
      <c r="B13680" s="21" t="s">
        <v>1888</v>
      </c>
      <c r="C13680" s="32" t="s">
        <v>14442</v>
      </c>
      <c r="D13680" s="123" t="s">
        <v>25</v>
      </c>
      <c r="E13680" s="34">
        <v>252.86410000000001</v>
      </c>
      <c r="F13680" s="169">
        <f t="shared" si="251"/>
        <v>252.86410000000001</v>
      </c>
      <c r="G13680" s="34">
        <v>70.313500000000005</v>
      </c>
      <c r="H13680" s="169">
        <f t="shared" si="252"/>
        <v>70.313500000000005</v>
      </c>
    </row>
    <row r="13681" spans="1:8" s="121" customFormat="1" ht="14.25">
      <c r="A13681" s="31" t="s">
        <v>2345</v>
      </c>
      <c r="B13681" s="21" t="s">
        <v>1888</v>
      </c>
      <c r="C13681" s="32" t="s">
        <v>14443</v>
      </c>
      <c r="D13681" s="123" t="s">
        <v>25</v>
      </c>
      <c r="E13681" s="34">
        <v>245.58770000000001</v>
      </c>
      <c r="F13681" s="169">
        <f t="shared" si="251"/>
        <v>245.58770000000001</v>
      </c>
      <c r="G13681" s="34">
        <v>66.253600000000006</v>
      </c>
      <c r="H13681" s="169">
        <f t="shared" si="252"/>
        <v>66.253600000000006</v>
      </c>
    </row>
    <row r="13682" spans="1:8" s="121" customFormat="1" ht="14.25">
      <c r="A13682" s="31" t="s">
        <v>2346</v>
      </c>
      <c r="B13682" s="21" t="s">
        <v>1888</v>
      </c>
      <c r="C13682" s="32" t="s">
        <v>14444</v>
      </c>
      <c r="D13682" s="123" t="s">
        <v>25</v>
      </c>
      <c r="E13682" s="34">
        <v>7.2763999999999998</v>
      </c>
      <c r="F13682" s="169">
        <f t="shared" si="251"/>
        <v>7.2763999999999998</v>
      </c>
      <c r="G13682" s="34">
        <v>4.0598999999999998</v>
      </c>
      <c r="H13682" s="169">
        <f t="shared" si="252"/>
        <v>4.0598999999999998</v>
      </c>
    </row>
    <row r="13683" spans="1:8" s="121" customFormat="1" ht="14.25">
      <c r="A13683" s="31" t="s">
        <v>2347</v>
      </c>
      <c r="B13683" s="21" t="s">
        <v>1888</v>
      </c>
      <c r="C13683" s="32" t="s">
        <v>14445</v>
      </c>
      <c r="D13683" s="123" t="s">
        <v>25</v>
      </c>
      <c r="E13683" s="34">
        <v>305.94830000000002</v>
      </c>
      <c r="F13683" s="169">
        <f t="shared" si="251"/>
        <v>305.94830000000002</v>
      </c>
      <c r="G13683" s="34">
        <v>99.925700000000006</v>
      </c>
      <c r="H13683" s="169">
        <f t="shared" si="252"/>
        <v>99.925700000000006</v>
      </c>
    </row>
    <row r="13684" spans="1:8" s="121" customFormat="1" ht="14.25">
      <c r="A13684" s="31" t="s">
        <v>2348</v>
      </c>
      <c r="B13684" s="21" t="s">
        <v>1888</v>
      </c>
      <c r="C13684" s="32" t="s">
        <v>14446</v>
      </c>
      <c r="D13684" s="123" t="s">
        <v>25</v>
      </c>
      <c r="E13684" s="34">
        <v>277.26839999999999</v>
      </c>
      <c r="F13684" s="169">
        <f t="shared" si="251"/>
        <v>277.26839999999999</v>
      </c>
      <c r="G13684" s="34">
        <v>84.871499999999997</v>
      </c>
      <c r="H13684" s="169">
        <f t="shared" si="252"/>
        <v>84.871499999999997</v>
      </c>
    </row>
    <row r="13685" spans="1:8" s="121" customFormat="1" ht="14.25">
      <c r="A13685" s="31" t="s">
        <v>2349</v>
      </c>
      <c r="B13685" s="21" t="s">
        <v>1888</v>
      </c>
      <c r="C13685" s="32" t="s">
        <v>14447</v>
      </c>
      <c r="D13685" s="123" t="s">
        <v>25</v>
      </c>
      <c r="E13685" s="34">
        <v>28.6799</v>
      </c>
      <c r="F13685" s="169">
        <f t="shared" si="251"/>
        <v>28.6799</v>
      </c>
      <c r="G13685" s="34">
        <v>15.0542</v>
      </c>
      <c r="H13685" s="169">
        <f t="shared" si="252"/>
        <v>15.0542</v>
      </c>
    </row>
    <row r="13686" spans="1:8" s="121" customFormat="1" ht="14.25">
      <c r="A13686" s="31" t="s">
        <v>2350</v>
      </c>
      <c r="B13686" s="21" t="s">
        <v>1888</v>
      </c>
      <c r="C13686" s="32" t="s">
        <v>14448</v>
      </c>
      <c r="D13686" s="123" t="s">
        <v>25</v>
      </c>
      <c r="E13686" s="34">
        <v>291.98469999999998</v>
      </c>
      <c r="F13686" s="169">
        <f t="shared" si="251"/>
        <v>291.98469999999998</v>
      </c>
      <c r="G13686" s="34">
        <v>81.599900000000005</v>
      </c>
      <c r="H13686" s="169">
        <f t="shared" si="252"/>
        <v>81.599900000000005</v>
      </c>
    </row>
    <row r="13687" spans="1:8" s="121" customFormat="1" ht="14.25">
      <c r="A13687" s="31" t="s">
        <v>2351</v>
      </c>
      <c r="B13687" s="21" t="s">
        <v>1888</v>
      </c>
      <c r="C13687" s="32" t="s">
        <v>14449</v>
      </c>
      <c r="D13687" s="123" t="s">
        <v>25</v>
      </c>
      <c r="E13687" s="34">
        <v>280.76389999999998</v>
      </c>
      <c r="F13687" s="169">
        <f t="shared" si="251"/>
        <v>280.76389999999998</v>
      </c>
      <c r="G13687" s="34">
        <v>75.710099999999997</v>
      </c>
      <c r="H13687" s="169">
        <f t="shared" si="252"/>
        <v>75.710099999999997</v>
      </c>
    </row>
    <row r="13688" spans="1:8" s="121" customFormat="1" ht="14.25">
      <c r="A13688" s="31" t="s">
        <v>2352</v>
      </c>
      <c r="B13688" s="21" t="s">
        <v>1888</v>
      </c>
      <c r="C13688" s="32" t="s">
        <v>14450</v>
      </c>
      <c r="D13688" s="123" t="s">
        <v>25</v>
      </c>
      <c r="E13688" s="34">
        <v>11.220800000000001</v>
      </c>
      <c r="F13688" s="169">
        <f t="shared" si="251"/>
        <v>11.220800000000001</v>
      </c>
      <c r="G13688" s="34">
        <v>5.8898000000000001</v>
      </c>
      <c r="H13688" s="169">
        <f t="shared" si="252"/>
        <v>5.8898000000000001</v>
      </c>
    </row>
    <row r="13689" spans="1:8" s="121" customFormat="1" ht="14.25">
      <c r="A13689" s="31" t="s">
        <v>2353</v>
      </c>
      <c r="B13689" s="21" t="s">
        <v>1888</v>
      </c>
      <c r="C13689" s="32" t="s">
        <v>14451</v>
      </c>
      <c r="D13689" s="123" t="s">
        <v>25</v>
      </c>
      <c r="E13689" s="34">
        <v>246.04079999999999</v>
      </c>
      <c r="F13689" s="169">
        <f t="shared" si="251"/>
        <v>246.04079999999999</v>
      </c>
      <c r="G13689" s="34">
        <v>68.460400000000007</v>
      </c>
      <c r="H13689" s="169">
        <f t="shared" si="252"/>
        <v>68.460400000000007</v>
      </c>
    </row>
    <row r="13690" spans="1:8" s="121" customFormat="1" ht="14.25">
      <c r="A13690" s="31" t="s">
        <v>2285</v>
      </c>
      <c r="B13690" s="21" t="s">
        <v>1888</v>
      </c>
      <c r="C13690" s="32" t="s">
        <v>14383</v>
      </c>
      <c r="D13690" s="123" t="s">
        <v>25</v>
      </c>
      <c r="E13690" s="34">
        <v>231.9573</v>
      </c>
      <c r="F13690" s="169">
        <f t="shared" si="251"/>
        <v>231.9573</v>
      </c>
      <c r="G13690" s="34">
        <v>60.602400000000003</v>
      </c>
      <c r="H13690" s="169">
        <f t="shared" si="252"/>
        <v>60.602400000000003</v>
      </c>
    </row>
    <row r="13691" spans="1:8" s="121" customFormat="1" ht="14.25">
      <c r="A13691" s="31" t="s">
        <v>2354</v>
      </c>
      <c r="B13691" s="21" t="s">
        <v>1888</v>
      </c>
      <c r="C13691" s="32" t="s">
        <v>14452</v>
      </c>
      <c r="D13691" s="123" t="s">
        <v>25</v>
      </c>
      <c r="E13691" s="34">
        <v>14.083500000000001</v>
      </c>
      <c r="F13691" s="169">
        <f t="shared" si="251"/>
        <v>14.083500000000001</v>
      </c>
      <c r="G13691" s="34">
        <v>7.8579999999999997</v>
      </c>
      <c r="H13691" s="169">
        <f t="shared" si="252"/>
        <v>7.8579999999999997</v>
      </c>
    </row>
    <row r="13692" spans="1:8" s="121" customFormat="1" ht="14.25">
      <c r="A13692" s="31" t="s">
        <v>2355</v>
      </c>
      <c r="B13692" s="21" t="s">
        <v>1888</v>
      </c>
      <c r="C13692" s="32" t="s">
        <v>14453</v>
      </c>
      <c r="D13692" s="123" t="s">
        <v>25</v>
      </c>
      <c r="E13692" s="34">
        <v>369.45170000000002</v>
      </c>
      <c r="F13692" s="169">
        <f t="shared" si="251"/>
        <v>369.45170000000002</v>
      </c>
      <c r="G13692" s="34">
        <v>153.2928</v>
      </c>
      <c r="H13692" s="169">
        <f t="shared" si="252"/>
        <v>153.2928</v>
      </c>
    </row>
    <row r="13693" spans="1:8" s="121" customFormat="1" ht="14.25">
      <c r="A13693" s="31" t="s">
        <v>2356</v>
      </c>
      <c r="B13693" s="21" t="s">
        <v>1888</v>
      </c>
      <c r="C13693" s="32" t="s">
        <v>14454</v>
      </c>
      <c r="D13693" s="123" t="s">
        <v>25</v>
      </c>
      <c r="E13693" s="34">
        <v>196.79580000000001</v>
      </c>
      <c r="F13693" s="169">
        <f t="shared" si="251"/>
        <v>196.79580000000001</v>
      </c>
      <c r="G13693" s="34">
        <v>56.063699999999997</v>
      </c>
      <c r="H13693" s="169">
        <f t="shared" si="252"/>
        <v>56.063699999999997</v>
      </c>
    </row>
    <row r="13694" spans="1:8" s="121" customFormat="1" ht="14.25">
      <c r="A13694" s="31" t="s">
        <v>2357</v>
      </c>
      <c r="B13694" s="21" t="s">
        <v>1888</v>
      </c>
      <c r="C13694" s="32" t="s">
        <v>14455</v>
      </c>
      <c r="D13694" s="123" t="s">
        <v>25</v>
      </c>
      <c r="E13694" s="34">
        <v>172.6559</v>
      </c>
      <c r="F13694" s="169">
        <f t="shared" si="251"/>
        <v>172.6559</v>
      </c>
      <c r="G13694" s="34">
        <v>97.229100000000003</v>
      </c>
      <c r="H13694" s="169">
        <f t="shared" si="252"/>
        <v>97.229100000000003</v>
      </c>
    </row>
    <row r="13695" spans="1:8" s="121" customFormat="1" ht="14.25">
      <c r="A13695" s="31" t="s">
        <v>2358</v>
      </c>
      <c r="B13695" s="21" t="s">
        <v>1888</v>
      </c>
      <c r="C13695" s="32" t="s">
        <v>14456</v>
      </c>
      <c r="D13695" s="123" t="s">
        <v>25</v>
      </c>
      <c r="E13695" s="34">
        <v>562.37649999999996</v>
      </c>
      <c r="F13695" s="169">
        <f t="shared" si="251"/>
        <v>562.37649999999996</v>
      </c>
      <c r="G13695" s="34">
        <v>248.2501</v>
      </c>
      <c r="H13695" s="169">
        <f t="shared" si="252"/>
        <v>248.2501</v>
      </c>
    </row>
    <row r="13696" spans="1:8" s="121" customFormat="1" ht="14.25">
      <c r="A13696" s="31" t="s">
        <v>2359</v>
      </c>
      <c r="B13696" s="21" t="s">
        <v>1888</v>
      </c>
      <c r="C13696" s="32" t="s">
        <v>14457</v>
      </c>
      <c r="D13696" s="123" t="s">
        <v>25</v>
      </c>
      <c r="E13696" s="34">
        <v>236.833</v>
      </c>
      <c r="F13696" s="169">
        <f t="shared" si="251"/>
        <v>236.833</v>
      </c>
      <c r="G13696" s="34">
        <v>65.478099999999998</v>
      </c>
      <c r="H13696" s="169">
        <f t="shared" si="252"/>
        <v>65.478099999999998</v>
      </c>
    </row>
    <row r="13697" spans="1:8" s="121" customFormat="1" ht="14.25">
      <c r="A13697" s="31" t="s">
        <v>2360</v>
      </c>
      <c r="B13697" s="21" t="s">
        <v>1888</v>
      </c>
      <c r="C13697" s="32" t="s">
        <v>14458</v>
      </c>
      <c r="D13697" s="123" t="s">
        <v>25</v>
      </c>
      <c r="E13697" s="34">
        <v>49.446599999999997</v>
      </c>
      <c r="F13697" s="169">
        <f t="shared" si="251"/>
        <v>49.446599999999997</v>
      </c>
      <c r="G13697" s="34">
        <v>12.1129</v>
      </c>
      <c r="H13697" s="169">
        <f t="shared" si="252"/>
        <v>12.1129</v>
      </c>
    </row>
    <row r="13698" spans="1:8" s="121" customFormat="1" ht="14.25">
      <c r="A13698" s="31" t="s">
        <v>2361</v>
      </c>
      <c r="B13698" s="21" t="s">
        <v>1888</v>
      </c>
      <c r="C13698" s="32" t="s">
        <v>14459</v>
      </c>
      <c r="D13698" s="123" t="s">
        <v>25</v>
      </c>
      <c r="E13698" s="34">
        <v>276.09690000000001</v>
      </c>
      <c r="F13698" s="169">
        <f t="shared" si="251"/>
        <v>276.09690000000001</v>
      </c>
      <c r="G13698" s="34">
        <v>170.6591</v>
      </c>
      <c r="H13698" s="169">
        <f t="shared" si="252"/>
        <v>170.6591</v>
      </c>
    </row>
    <row r="13699" spans="1:8" s="121" customFormat="1" ht="14.25">
      <c r="A13699" s="31" t="s">
        <v>2362</v>
      </c>
      <c r="B13699" s="21" t="s">
        <v>1888</v>
      </c>
      <c r="C13699" s="32" t="s">
        <v>14460</v>
      </c>
      <c r="D13699" s="123" t="s">
        <v>25</v>
      </c>
      <c r="E13699" s="34">
        <v>174.43199999999999</v>
      </c>
      <c r="F13699" s="169">
        <f t="shared" si="251"/>
        <v>174.43199999999999</v>
      </c>
      <c r="G13699" s="34">
        <v>65.306799999999996</v>
      </c>
      <c r="H13699" s="169">
        <f t="shared" si="252"/>
        <v>65.306799999999996</v>
      </c>
    </row>
    <row r="13700" spans="1:8" s="121" customFormat="1" ht="14.25">
      <c r="A13700" s="31" t="s">
        <v>2363</v>
      </c>
      <c r="B13700" s="21" t="s">
        <v>1888</v>
      </c>
      <c r="C13700" s="32" t="s">
        <v>14461</v>
      </c>
      <c r="D13700" s="123" t="s">
        <v>25</v>
      </c>
      <c r="E13700" s="34">
        <v>165.46960000000001</v>
      </c>
      <c r="F13700" s="169">
        <f t="shared" si="251"/>
        <v>165.46960000000001</v>
      </c>
      <c r="G13700" s="34">
        <v>60.602400000000003</v>
      </c>
      <c r="H13700" s="169">
        <f t="shared" si="252"/>
        <v>60.602400000000003</v>
      </c>
    </row>
    <row r="13701" spans="1:8" s="121" customFormat="1" ht="14.25">
      <c r="A13701" s="31" t="s">
        <v>2364</v>
      </c>
      <c r="B13701" s="21" t="s">
        <v>1888</v>
      </c>
      <c r="C13701" s="32" t="s">
        <v>14462</v>
      </c>
      <c r="D13701" s="123" t="s">
        <v>25</v>
      </c>
      <c r="E13701" s="34">
        <v>8.9624000000000006</v>
      </c>
      <c r="F13701" s="169">
        <f t="shared" si="251"/>
        <v>8.9624000000000006</v>
      </c>
      <c r="G13701" s="34">
        <v>4.7043999999999997</v>
      </c>
      <c r="H13701" s="169">
        <f t="shared" si="252"/>
        <v>4.7043999999999997</v>
      </c>
    </row>
    <row r="13702" spans="1:8" s="121" customFormat="1" ht="14.25">
      <c r="A13702" s="31" t="s">
        <v>2365</v>
      </c>
      <c r="B13702" s="21" t="s">
        <v>1888</v>
      </c>
      <c r="C13702" s="32" t="s">
        <v>14463</v>
      </c>
      <c r="D13702" s="123" t="s">
        <v>25</v>
      </c>
      <c r="E13702" s="34">
        <v>394.23070000000001</v>
      </c>
      <c r="F13702" s="169">
        <f t="shared" si="251"/>
        <v>394.23070000000001</v>
      </c>
      <c r="G13702" s="34">
        <v>128.39279999999999</v>
      </c>
      <c r="H13702" s="169">
        <f t="shared" si="252"/>
        <v>128.39279999999999</v>
      </c>
    </row>
    <row r="13703" spans="1:8" s="121" customFormat="1" ht="14.25">
      <c r="A13703" s="31" t="s">
        <v>2366</v>
      </c>
      <c r="B13703" s="21" t="s">
        <v>1888</v>
      </c>
      <c r="C13703" s="32" t="s">
        <v>14464</v>
      </c>
      <c r="D13703" s="123" t="s">
        <v>25</v>
      </c>
      <c r="E13703" s="34">
        <v>329.25389999999999</v>
      </c>
      <c r="F13703" s="169">
        <f t="shared" si="251"/>
        <v>329.25389999999999</v>
      </c>
      <c r="G13703" s="34">
        <v>91.249300000000005</v>
      </c>
      <c r="H13703" s="169">
        <f t="shared" si="252"/>
        <v>91.249300000000005</v>
      </c>
    </row>
    <row r="13704" spans="1:8" s="121" customFormat="1" ht="14.25">
      <c r="A13704" s="31" t="s">
        <v>2367</v>
      </c>
      <c r="B13704" s="21" t="s">
        <v>1888</v>
      </c>
      <c r="C13704" s="32" t="s">
        <v>14465</v>
      </c>
      <c r="D13704" s="123" t="s">
        <v>25</v>
      </c>
      <c r="E13704" s="34">
        <v>64.976799999999997</v>
      </c>
      <c r="F13704" s="169">
        <f t="shared" si="251"/>
        <v>64.976799999999997</v>
      </c>
      <c r="G13704" s="34">
        <v>37.143500000000003</v>
      </c>
      <c r="H13704" s="169">
        <f t="shared" si="252"/>
        <v>37.143500000000003</v>
      </c>
    </row>
    <row r="13705" spans="1:8" s="121" customFormat="1" ht="14.25">
      <c r="A13705" s="31" t="s">
        <v>2368</v>
      </c>
      <c r="B13705" s="21" t="s">
        <v>1888</v>
      </c>
      <c r="C13705" s="32" t="s">
        <v>14466</v>
      </c>
      <c r="D13705" s="123" t="s">
        <v>25</v>
      </c>
      <c r="E13705" s="34">
        <v>412.41500000000002</v>
      </c>
      <c r="F13705" s="169">
        <f t="shared" si="251"/>
        <v>412.41500000000002</v>
      </c>
      <c r="G13705" s="34">
        <v>126.00660000000001</v>
      </c>
      <c r="H13705" s="169">
        <f t="shared" si="252"/>
        <v>126.00660000000001</v>
      </c>
    </row>
    <row r="13706" spans="1:8" s="121" customFormat="1" ht="14.25">
      <c r="A13706" s="31" t="s">
        <v>2369</v>
      </c>
      <c r="B13706" s="21" t="s">
        <v>1888</v>
      </c>
      <c r="C13706" s="32" t="s">
        <v>14467</v>
      </c>
      <c r="D13706" s="123" t="s">
        <v>25</v>
      </c>
      <c r="E13706" s="34">
        <v>340.41379999999998</v>
      </c>
      <c r="F13706" s="169">
        <f t="shared" si="251"/>
        <v>340.41379999999998</v>
      </c>
      <c r="G13706" s="34">
        <v>84.847700000000003</v>
      </c>
      <c r="H13706" s="169">
        <f t="shared" si="252"/>
        <v>84.847700000000003</v>
      </c>
    </row>
    <row r="13707" spans="1:8" s="121" customFormat="1" ht="14.25">
      <c r="A13707" s="31" t="s">
        <v>2370</v>
      </c>
      <c r="B13707" s="21" t="s">
        <v>1888</v>
      </c>
      <c r="C13707" s="32" t="s">
        <v>14468</v>
      </c>
      <c r="D13707" s="123" t="s">
        <v>25</v>
      </c>
      <c r="E13707" s="34">
        <v>72.001199999999997</v>
      </c>
      <c r="F13707" s="169">
        <f t="shared" si="251"/>
        <v>72.001199999999997</v>
      </c>
      <c r="G13707" s="34">
        <v>41.158900000000003</v>
      </c>
      <c r="H13707" s="169">
        <f t="shared" si="252"/>
        <v>41.158900000000003</v>
      </c>
    </row>
    <row r="13708" spans="1:8" s="121" customFormat="1" ht="14.25">
      <c r="A13708" s="31" t="s">
        <v>2371</v>
      </c>
      <c r="B13708" s="21" t="s">
        <v>1888</v>
      </c>
      <c r="C13708" s="32" t="s">
        <v>14469</v>
      </c>
      <c r="D13708" s="123" t="s">
        <v>25</v>
      </c>
      <c r="E13708" s="34">
        <v>303.28390000000002</v>
      </c>
      <c r="F13708" s="169">
        <f t="shared" si="251"/>
        <v>303.28390000000002</v>
      </c>
      <c r="G13708" s="34">
        <v>87.428700000000006</v>
      </c>
      <c r="H13708" s="169">
        <f t="shared" si="252"/>
        <v>87.428700000000006</v>
      </c>
    </row>
    <row r="13709" spans="1:8" s="121" customFormat="1" ht="14.25">
      <c r="A13709" s="31" t="s">
        <v>2305</v>
      </c>
      <c r="B13709" s="21" t="s">
        <v>1888</v>
      </c>
      <c r="C13709" s="32" t="s">
        <v>14403</v>
      </c>
      <c r="D13709" s="123" t="s">
        <v>25</v>
      </c>
      <c r="E13709" s="34">
        <v>289.1232</v>
      </c>
      <c r="F13709" s="169">
        <f t="shared" si="251"/>
        <v>289.1232</v>
      </c>
      <c r="G13709" s="34">
        <v>79.995699999999999</v>
      </c>
      <c r="H13709" s="169">
        <f t="shared" si="252"/>
        <v>79.995699999999999</v>
      </c>
    </row>
    <row r="13710" spans="1:8" s="121" customFormat="1" ht="14.25">
      <c r="A13710" s="31" t="s">
        <v>2372</v>
      </c>
      <c r="B13710" s="21" t="s">
        <v>1888</v>
      </c>
      <c r="C13710" s="32" t="s">
        <v>14470</v>
      </c>
      <c r="D13710" s="123" t="s">
        <v>25</v>
      </c>
      <c r="E13710" s="34">
        <v>14.1607</v>
      </c>
      <c r="F13710" s="169">
        <f t="shared" si="251"/>
        <v>14.1607</v>
      </c>
      <c r="G13710" s="34">
        <v>7.4329999999999998</v>
      </c>
      <c r="H13710" s="169">
        <f t="shared" si="252"/>
        <v>7.4329999999999998</v>
      </c>
    </row>
    <row r="13711" spans="1:8" s="121" customFormat="1" ht="14.25">
      <c r="A13711" s="31" t="s">
        <v>2373</v>
      </c>
      <c r="B13711" s="21" t="s">
        <v>1888</v>
      </c>
      <c r="C13711" s="32" t="s">
        <v>14471</v>
      </c>
      <c r="D13711" s="123" t="s">
        <v>25</v>
      </c>
      <c r="E13711" s="34">
        <v>252.02379999999999</v>
      </c>
      <c r="F13711" s="169">
        <f t="shared" si="251"/>
        <v>252.02379999999999</v>
      </c>
      <c r="G13711" s="34">
        <v>71.555999999999997</v>
      </c>
      <c r="H13711" s="169">
        <f t="shared" si="252"/>
        <v>71.555999999999997</v>
      </c>
    </row>
    <row r="13712" spans="1:8" s="121" customFormat="1" ht="14.25">
      <c r="A13712" s="31" t="s">
        <v>2374</v>
      </c>
      <c r="B13712" s="21" t="s">
        <v>1888</v>
      </c>
      <c r="C13712" s="32" t="s">
        <v>14472</v>
      </c>
      <c r="D13712" s="123" t="s">
        <v>25</v>
      </c>
      <c r="E13712" s="34">
        <v>237.31440000000001</v>
      </c>
      <c r="F13712" s="169">
        <f t="shared" si="251"/>
        <v>237.31440000000001</v>
      </c>
      <c r="G13712" s="34">
        <v>63.348799999999997</v>
      </c>
      <c r="H13712" s="169">
        <f t="shared" si="252"/>
        <v>63.348799999999997</v>
      </c>
    </row>
    <row r="13713" spans="1:8" s="121" customFormat="1" ht="14.25">
      <c r="A13713" s="31" t="s">
        <v>2375</v>
      </c>
      <c r="B13713" s="21" t="s">
        <v>1888</v>
      </c>
      <c r="C13713" s="32" t="s">
        <v>14473</v>
      </c>
      <c r="D13713" s="123" t="s">
        <v>25</v>
      </c>
      <c r="E13713" s="34">
        <v>14.7094</v>
      </c>
      <c r="F13713" s="169">
        <f t="shared" si="251"/>
        <v>14.7094</v>
      </c>
      <c r="G13713" s="34">
        <v>8.2072000000000003</v>
      </c>
      <c r="H13713" s="169">
        <f t="shared" si="252"/>
        <v>8.2072000000000003</v>
      </c>
    </row>
    <row r="13714" spans="1:8" s="121" customFormat="1" ht="14.25">
      <c r="A13714" s="31" t="s">
        <v>2376</v>
      </c>
      <c r="B13714" s="21" t="s">
        <v>1888</v>
      </c>
      <c r="C13714" s="32" t="s">
        <v>14474</v>
      </c>
      <c r="D13714" s="123" t="s">
        <v>25</v>
      </c>
      <c r="E13714" s="34">
        <v>770.02750000000003</v>
      </c>
      <c r="F13714" s="169">
        <f t="shared" si="251"/>
        <v>770.02750000000003</v>
      </c>
      <c r="G13714" s="34">
        <v>264.10070000000002</v>
      </c>
      <c r="H13714" s="169">
        <f t="shared" si="252"/>
        <v>264.10070000000002</v>
      </c>
    </row>
    <row r="13715" spans="1:8" s="121" customFormat="1" ht="14.25">
      <c r="A13715" s="31" t="s">
        <v>2377</v>
      </c>
      <c r="B13715" s="21" t="s">
        <v>1888</v>
      </c>
      <c r="C13715" s="32" t="s">
        <v>14475</v>
      </c>
      <c r="D13715" s="123" t="s">
        <v>25</v>
      </c>
      <c r="E13715" s="34">
        <v>394.43790000000001</v>
      </c>
      <c r="F13715" s="169">
        <f t="shared" si="251"/>
        <v>394.43790000000001</v>
      </c>
      <c r="G13715" s="34">
        <v>91.249300000000005</v>
      </c>
      <c r="H13715" s="169">
        <f t="shared" si="252"/>
        <v>91.249300000000005</v>
      </c>
    </row>
    <row r="13716" spans="1:8" s="121" customFormat="1" ht="14.25">
      <c r="A13716" s="31" t="s">
        <v>2378</v>
      </c>
      <c r="B13716" s="21" t="s">
        <v>1888</v>
      </c>
      <c r="C13716" s="32" t="s">
        <v>14476</v>
      </c>
      <c r="D13716" s="123" t="s">
        <v>25</v>
      </c>
      <c r="E13716" s="34">
        <v>375.58960000000002</v>
      </c>
      <c r="F13716" s="169">
        <f t="shared" si="251"/>
        <v>375.58960000000002</v>
      </c>
      <c r="G13716" s="34">
        <v>172.85140000000001</v>
      </c>
      <c r="H13716" s="169">
        <f t="shared" si="252"/>
        <v>172.85140000000001</v>
      </c>
    </row>
    <row r="13717" spans="1:8" s="121" customFormat="1" ht="14.25">
      <c r="A13717" s="31" t="s">
        <v>2379</v>
      </c>
      <c r="B13717" s="21" t="s">
        <v>1888</v>
      </c>
      <c r="C13717" s="32" t="s">
        <v>14477</v>
      </c>
      <c r="D13717" s="123" t="s">
        <v>25</v>
      </c>
      <c r="E13717" s="34">
        <v>309.9538</v>
      </c>
      <c r="F13717" s="169">
        <f t="shared" si="251"/>
        <v>309.9538</v>
      </c>
      <c r="G13717" s="34">
        <v>102.0282</v>
      </c>
      <c r="H13717" s="169">
        <f t="shared" si="252"/>
        <v>102.0282</v>
      </c>
    </row>
    <row r="13718" spans="1:8" s="121" customFormat="1" ht="14.25">
      <c r="A13718" s="31" t="s">
        <v>2348</v>
      </c>
      <c r="B13718" s="21" t="s">
        <v>1888</v>
      </c>
      <c r="C13718" s="32" t="s">
        <v>14446</v>
      </c>
      <c r="D13718" s="123" t="s">
        <v>25</v>
      </c>
      <c r="E13718" s="34">
        <v>277.26839999999999</v>
      </c>
      <c r="F13718" s="169">
        <f t="shared" si="251"/>
        <v>277.26839999999999</v>
      </c>
      <c r="G13718" s="34">
        <v>84.871499999999997</v>
      </c>
      <c r="H13718" s="169">
        <f t="shared" si="252"/>
        <v>84.871499999999997</v>
      </c>
    </row>
    <row r="13719" spans="1:8" s="121" customFormat="1" ht="14.25">
      <c r="A13719" s="31" t="s">
        <v>2322</v>
      </c>
      <c r="B13719" s="21" t="s">
        <v>1888</v>
      </c>
      <c r="C13719" s="32" t="s">
        <v>14420</v>
      </c>
      <c r="D13719" s="123" t="s">
        <v>25</v>
      </c>
      <c r="E13719" s="34">
        <v>32.685400000000001</v>
      </c>
      <c r="F13719" s="169">
        <f t="shared" si="251"/>
        <v>32.685400000000001</v>
      </c>
      <c r="G13719" s="34">
        <v>17.156700000000001</v>
      </c>
      <c r="H13719" s="169">
        <f t="shared" si="252"/>
        <v>17.156700000000001</v>
      </c>
    </row>
    <row r="13720" spans="1:8" s="121" customFormat="1" ht="14.25">
      <c r="A13720" s="31" t="s">
        <v>2380</v>
      </c>
      <c r="B13720" s="21" t="s">
        <v>1888</v>
      </c>
      <c r="C13720" s="32" t="s">
        <v>14478</v>
      </c>
      <c r="D13720" s="123" t="s">
        <v>25</v>
      </c>
      <c r="E13720" s="34">
        <v>1456.9911999999999</v>
      </c>
      <c r="F13720" s="169">
        <f t="shared" si="251"/>
        <v>1456.9911999999999</v>
      </c>
      <c r="G13720" s="34">
        <v>616.99040000000002</v>
      </c>
      <c r="H13720" s="169">
        <f t="shared" si="252"/>
        <v>616.99040000000002</v>
      </c>
    </row>
    <row r="13721" spans="1:8" s="121" customFormat="1" ht="14.25">
      <c r="A13721" s="31" t="s">
        <v>2316</v>
      </c>
      <c r="B13721" s="21" t="s">
        <v>1888</v>
      </c>
      <c r="C13721" s="32" t="s">
        <v>14414</v>
      </c>
      <c r="D13721" s="123" t="s">
        <v>25</v>
      </c>
      <c r="E13721" s="34">
        <v>1023.5915</v>
      </c>
      <c r="F13721" s="169">
        <f t="shared" si="251"/>
        <v>1023.5915</v>
      </c>
      <c r="G13721" s="34">
        <v>369.24059999999997</v>
      </c>
      <c r="H13721" s="169">
        <f t="shared" si="252"/>
        <v>369.24059999999997</v>
      </c>
    </row>
    <row r="13722" spans="1:8" s="121" customFormat="1" ht="14.25">
      <c r="A13722" s="31" t="s">
        <v>2381</v>
      </c>
      <c r="B13722" s="21" t="s">
        <v>1888</v>
      </c>
      <c r="C13722" s="32" t="s">
        <v>14479</v>
      </c>
      <c r="D13722" s="123" t="s">
        <v>25</v>
      </c>
      <c r="E13722" s="34">
        <v>171.54839999999999</v>
      </c>
      <c r="F13722" s="169">
        <f t="shared" si="251"/>
        <v>171.54839999999999</v>
      </c>
      <c r="G13722" s="34">
        <v>98.064400000000006</v>
      </c>
      <c r="H13722" s="169">
        <f t="shared" si="252"/>
        <v>98.064400000000006</v>
      </c>
    </row>
    <row r="13723" spans="1:8" s="121" customFormat="1" ht="14.25">
      <c r="A13723" s="31" t="s">
        <v>2310</v>
      </c>
      <c r="B13723" s="21" t="s">
        <v>1888</v>
      </c>
      <c r="C13723" s="32" t="s">
        <v>14408</v>
      </c>
      <c r="D13723" s="123" t="s">
        <v>25</v>
      </c>
      <c r="E13723" s="34">
        <v>57.604300000000002</v>
      </c>
      <c r="F13723" s="169">
        <f t="shared" si="251"/>
        <v>57.604300000000002</v>
      </c>
      <c r="G13723" s="34">
        <v>32.929099999999998</v>
      </c>
      <c r="H13723" s="169">
        <f t="shared" si="252"/>
        <v>32.929099999999998</v>
      </c>
    </row>
    <row r="13724" spans="1:8" s="121" customFormat="1" ht="14.25">
      <c r="A13724" s="31" t="s">
        <v>2382</v>
      </c>
      <c r="B13724" s="21" t="s">
        <v>1888</v>
      </c>
      <c r="C13724" s="32" t="s">
        <v>14480</v>
      </c>
      <c r="D13724" s="123" t="s">
        <v>25</v>
      </c>
      <c r="E13724" s="34">
        <v>204.24700000000001</v>
      </c>
      <c r="F13724" s="169">
        <f t="shared" si="251"/>
        <v>204.24700000000001</v>
      </c>
      <c r="G13724" s="34">
        <v>116.7563</v>
      </c>
      <c r="H13724" s="169">
        <f t="shared" si="252"/>
        <v>116.7563</v>
      </c>
    </row>
    <row r="13725" spans="1:8" s="121" customFormat="1" ht="14.25">
      <c r="A13725" s="31" t="s">
        <v>2383</v>
      </c>
      <c r="B13725" s="21" t="s">
        <v>1888</v>
      </c>
      <c r="C13725" s="32" t="s">
        <v>14481</v>
      </c>
      <c r="D13725" s="123" t="s">
        <v>25</v>
      </c>
      <c r="E13725" s="34">
        <v>322.03640000000001</v>
      </c>
      <c r="F13725" s="169">
        <f t="shared" si="251"/>
        <v>322.03640000000001</v>
      </c>
      <c r="G13725" s="34">
        <v>80.140900000000002</v>
      </c>
      <c r="H13725" s="169">
        <f t="shared" si="252"/>
        <v>80.140900000000002</v>
      </c>
    </row>
    <row r="13726" spans="1:8" s="121" customFormat="1" ht="14.25">
      <c r="A13726" s="31" t="s">
        <v>2338</v>
      </c>
      <c r="B13726" s="21" t="s">
        <v>1888</v>
      </c>
      <c r="C13726" s="32" t="s">
        <v>14436</v>
      </c>
      <c r="D13726" s="123" t="s">
        <v>25</v>
      </c>
      <c r="E13726" s="34">
        <v>302.78890000000001</v>
      </c>
      <c r="F13726" s="169">
        <f t="shared" si="251"/>
        <v>302.78890000000001</v>
      </c>
      <c r="G13726" s="34">
        <v>69.401600000000002</v>
      </c>
      <c r="H13726" s="169">
        <f t="shared" si="252"/>
        <v>69.401600000000002</v>
      </c>
    </row>
    <row r="13727" spans="1:8" s="121" customFormat="1" ht="14.25">
      <c r="A13727" s="31" t="s">
        <v>2384</v>
      </c>
      <c r="B13727" s="21" t="s">
        <v>1888</v>
      </c>
      <c r="C13727" s="32" t="s">
        <v>14482</v>
      </c>
      <c r="D13727" s="123" t="s">
        <v>25</v>
      </c>
      <c r="E13727" s="34">
        <v>19.247499999999999</v>
      </c>
      <c r="F13727" s="169">
        <f t="shared" ref="F13727:F13751" si="253">E13727*$G$13212</f>
        <v>19.247499999999999</v>
      </c>
      <c r="G13727" s="34">
        <v>10.7393</v>
      </c>
      <c r="H13727" s="169">
        <f t="shared" ref="H13727:H13751" si="254">G13727*$G$13212</f>
        <v>10.7393</v>
      </c>
    </row>
    <row r="13728" spans="1:8" s="121" customFormat="1" ht="14.25">
      <c r="A13728" s="31" t="s">
        <v>2385</v>
      </c>
      <c r="B13728" s="21" t="s">
        <v>1888</v>
      </c>
      <c r="C13728" s="32" t="s">
        <v>14483</v>
      </c>
      <c r="D13728" s="123" t="s">
        <v>25</v>
      </c>
      <c r="E13728" s="34">
        <v>306.52100000000002</v>
      </c>
      <c r="F13728" s="169">
        <f t="shared" si="253"/>
        <v>306.52100000000002</v>
      </c>
      <c r="G13728" s="34">
        <v>115.3661</v>
      </c>
      <c r="H13728" s="169">
        <f t="shared" si="254"/>
        <v>115.3661</v>
      </c>
    </row>
    <row r="13729" spans="1:8" s="121" customFormat="1" ht="14.25">
      <c r="A13729" s="31" t="s">
        <v>2386</v>
      </c>
      <c r="B13729" s="21" t="s">
        <v>1888</v>
      </c>
      <c r="C13729" s="32" t="s">
        <v>14484</v>
      </c>
      <c r="D13729" s="123" t="s">
        <v>25</v>
      </c>
      <c r="E13729" s="34">
        <v>242.1901</v>
      </c>
      <c r="F13729" s="169">
        <f t="shared" si="253"/>
        <v>242.1901</v>
      </c>
      <c r="G13729" s="34">
        <v>68.224500000000006</v>
      </c>
      <c r="H13729" s="169">
        <f t="shared" si="254"/>
        <v>68.224500000000006</v>
      </c>
    </row>
    <row r="13730" spans="1:8" s="121" customFormat="1" ht="14.25">
      <c r="A13730" s="31" t="s">
        <v>2387</v>
      </c>
      <c r="B13730" s="21" t="s">
        <v>1888</v>
      </c>
      <c r="C13730" s="32" t="s">
        <v>14485</v>
      </c>
      <c r="D13730" s="123" t="s">
        <v>25</v>
      </c>
      <c r="E13730" s="34">
        <v>4.4596999999999998</v>
      </c>
      <c r="F13730" s="169">
        <f t="shared" si="253"/>
        <v>4.4596999999999998</v>
      </c>
      <c r="G13730" s="34">
        <v>2.4883000000000002</v>
      </c>
      <c r="H13730" s="169">
        <f t="shared" si="254"/>
        <v>2.4883000000000002</v>
      </c>
    </row>
    <row r="13731" spans="1:8" s="121" customFormat="1" ht="14.25">
      <c r="A13731" s="31" t="s">
        <v>2287</v>
      </c>
      <c r="B13731" s="21" t="s">
        <v>1888</v>
      </c>
      <c r="C13731" s="32" t="s">
        <v>14385</v>
      </c>
      <c r="D13731" s="123" t="s">
        <v>25</v>
      </c>
      <c r="E13731" s="34">
        <v>59.871200000000002</v>
      </c>
      <c r="F13731" s="169">
        <f t="shared" si="253"/>
        <v>59.871200000000002</v>
      </c>
      <c r="G13731" s="34">
        <v>44.653300000000002</v>
      </c>
      <c r="H13731" s="169">
        <f t="shared" si="254"/>
        <v>44.653300000000002</v>
      </c>
    </row>
    <row r="13732" spans="1:8" s="121" customFormat="1" ht="14.25">
      <c r="A13732" s="31" t="s">
        <v>2388</v>
      </c>
      <c r="B13732" s="21" t="s">
        <v>1888</v>
      </c>
      <c r="C13732" s="32" t="s">
        <v>14486</v>
      </c>
      <c r="D13732" s="123" t="s">
        <v>25</v>
      </c>
      <c r="E13732" s="34">
        <v>143.0591</v>
      </c>
      <c r="F13732" s="169">
        <f t="shared" si="253"/>
        <v>143.0591</v>
      </c>
      <c r="G13732" s="34">
        <v>55.159700000000001</v>
      </c>
      <c r="H13732" s="169">
        <f t="shared" si="254"/>
        <v>55.159700000000001</v>
      </c>
    </row>
    <row r="13733" spans="1:8" s="121" customFormat="1" ht="14.25">
      <c r="A13733" s="31" t="s">
        <v>2389</v>
      </c>
      <c r="B13733" s="21" t="s">
        <v>1888</v>
      </c>
      <c r="C13733" s="32" t="s">
        <v>14487</v>
      </c>
      <c r="D13733" s="123" t="s">
        <v>25</v>
      </c>
      <c r="E13733" s="34">
        <v>138.67760000000001</v>
      </c>
      <c r="F13733" s="169">
        <f t="shared" si="253"/>
        <v>138.67760000000001</v>
      </c>
      <c r="G13733" s="34">
        <v>52.715000000000003</v>
      </c>
      <c r="H13733" s="169">
        <f t="shared" si="254"/>
        <v>52.715000000000003</v>
      </c>
    </row>
    <row r="13734" spans="1:8" s="121" customFormat="1" ht="14.25">
      <c r="A13734" s="31" t="s">
        <v>2390</v>
      </c>
      <c r="B13734" s="21" t="s">
        <v>1888</v>
      </c>
      <c r="C13734" s="32" t="s">
        <v>14488</v>
      </c>
      <c r="D13734" s="123" t="s">
        <v>25</v>
      </c>
      <c r="E13734" s="34">
        <v>4.3815</v>
      </c>
      <c r="F13734" s="169">
        <f t="shared" si="253"/>
        <v>4.3815</v>
      </c>
      <c r="G13734" s="34">
        <v>2.4447000000000001</v>
      </c>
      <c r="H13734" s="169">
        <f t="shared" si="254"/>
        <v>2.4447000000000001</v>
      </c>
    </row>
    <row r="13735" spans="1:8" s="121" customFormat="1" ht="14.25">
      <c r="A13735" s="31" t="s">
        <v>2391</v>
      </c>
      <c r="B13735" s="21" t="s">
        <v>1888</v>
      </c>
      <c r="C13735" s="32" t="s">
        <v>14489</v>
      </c>
      <c r="D13735" s="123" t="s">
        <v>25</v>
      </c>
      <c r="E13735" s="34">
        <v>325.0496</v>
      </c>
      <c r="F13735" s="169">
        <f t="shared" si="253"/>
        <v>325.0496</v>
      </c>
      <c r="G13735" s="34">
        <v>136.952</v>
      </c>
      <c r="H13735" s="169">
        <f t="shared" si="254"/>
        <v>136.952</v>
      </c>
    </row>
    <row r="13736" spans="1:8" s="121" customFormat="1" ht="14.25">
      <c r="A13736" s="31" t="s">
        <v>2386</v>
      </c>
      <c r="B13736" s="21" t="s">
        <v>1888</v>
      </c>
      <c r="C13736" s="32" t="s">
        <v>14484</v>
      </c>
      <c r="D13736" s="123" t="s">
        <v>25</v>
      </c>
      <c r="E13736" s="34">
        <v>242.1901</v>
      </c>
      <c r="F13736" s="169">
        <f t="shared" si="253"/>
        <v>242.1901</v>
      </c>
      <c r="G13736" s="34">
        <v>68.224500000000006</v>
      </c>
      <c r="H13736" s="169">
        <f t="shared" si="254"/>
        <v>68.224500000000006</v>
      </c>
    </row>
    <row r="13737" spans="1:8" s="121" customFormat="1" ht="14.25">
      <c r="A13737" s="31" t="s">
        <v>2392</v>
      </c>
      <c r="B13737" s="21" t="s">
        <v>1888</v>
      </c>
      <c r="C13737" s="32" t="s">
        <v>14490</v>
      </c>
      <c r="D13737" s="123" t="s">
        <v>25</v>
      </c>
      <c r="E13737" s="34">
        <v>3.7953000000000001</v>
      </c>
      <c r="F13737" s="169">
        <f t="shared" si="253"/>
        <v>3.7953000000000001</v>
      </c>
      <c r="G13737" s="34">
        <v>2.1175999999999999</v>
      </c>
      <c r="H13737" s="169">
        <f t="shared" si="254"/>
        <v>2.1175999999999999</v>
      </c>
    </row>
    <row r="13738" spans="1:8" s="121" customFormat="1" ht="14.25">
      <c r="A13738" s="31" t="s">
        <v>2393</v>
      </c>
      <c r="B13738" s="21" t="s">
        <v>1888</v>
      </c>
      <c r="C13738" s="32" t="s">
        <v>14491</v>
      </c>
      <c r="D13738" s="123" t="s">
        <v>25</v>
      </c>
      <c r="E13738" s="34">
        <v>73.430800000000005</v>
      </c>
      <c r="F13738" s="169">
        <f t="shared" si="253"/>
        <v>73.430800000000005</v>
      </c>
      <c r="G13738" s="34">
        <v>63.466700000000003</v>
      </c>
      <c r="H13738" s="169">
        <f t="shared" si="254"/>
        <v>63.466700000000003</v>
      </c>
    </row>
    <row r="13739" spans="1:8" s="121" customFormat="1" ht="14.25">
      <c r="A13739" s="31" t="s">
        <v>2331</v>
      </c>
      <c r="B13739" s="21" t="s">
        <v>1888</v>
      </c>
      <c r="C13739" s="32" t="s">
        <v>14429</v>
      </c>
      <c r="D13739" s="123" t="s">
        <v>25</v>
      </c>
      <c r="E13739" s="34">
        <v>5.6334</v>
      </c>
      <c r="F13739" s="169">
        <f t="shared" si="253"/>
        <v>5.6334</v>
      </c>
      <c r="G13739" s="34">
        <v>3.1432000000000002</v>
      </c>
      <c r="H13739" s="169">
        <f t="shared" si="254"/>
        <v>3.1432000000000002</v>
      </c>
    </row>
    <row r="13740" spans="1:8" s="121" customFormat="1" ht="14.25">
      <c r="A13740" s="31" t="s">
        <v>2394</v>
      </c>
      <c r="B13740" s="21" t="s">
        <v>1888</v>
      </c>
      <c r="C13740" s="32" t="s">
        <v>14492</v>
      </c>
      <c r="D13740" s="123" t="s">
        <v>25</v>
      </c>
      <c r="E13740" s="34">
        <v>781.93669999999997</v>
      </c>
      <c r="F13740" s="169">
        <f t="shared" si="253"/>
        <v>781.93669999999997</v>
      </c>
      <c r="G13740" s="34">
        <v>410.35570000000001</v>
      </c>
      <c r="H13740" s="169">
        <f t="shared" si="254"/>
        <v>410.35570000000001</v>
      </c>
    </row>
    <row r="13741" spans="1:8" s="121" customFormat="1" ht="14.25">
      <c r="A13741" s="31" t="s">
        <v>2395</v>
      </c>
      <c r="B13741" s="21" t="s">
        <v>1888</v>
      </c>
      <c r="C13741" s="32" t="s">
        <v>14493</v>
      </c>
      <c r="D13741" s="123" t="s">
        <v>25</v>
      </c>
      <c r="E13741" s="34">
        <v>194.89879999999999</v>
      </c>
      <c r="F13741" s="169">
        <f t="shared" si="253"/>
        <v>194.89879999999999</v>
      </c>
      <c r="G13741" s="34">
        <v>52.715000000000003</v>
      </c>
      <c r="H13741" s="169">
        <f t="shared" si="254"/>
        <v>52.715000000000003</v>
      </c>
    </row>
    <row r="13742" spans="1:8" s="121" customFormat="1" ht="14.25">
      <c r="A13742" s="31" t="s">
        <v>2396</v>
      </c>
      <c r="B13742" s="21" t="s">
        <v>1888</v>
      </c>
      <c r="C13742" s="32" t="s">
        <v>14494</v>
      </c>
      <c r="D13742" s="123" t="s">
        <v>25</v>
      </c>
      <c r="E13742" s="34">
        <v>587.03790000000004</v>
      </c>
      <c r="F13742" s="169">
        <f t="shared" si="253"/>
        <v>587.03790000000004</v>
      </c>
      <c r="G13742" s="34">
        <v>357.64069999999998</v>
      </c>
      <c r="H13742" s="169">
        <f t="shared" si="254"/>
        <v>357.64069999999998</v>
      </c>
    </row>
    <row r="13743" spans="1:8" s="121" customFormat="1" ht="14.25">
      <c r="A13743" s="31" t="s">
        <v>2397</v>
      </c>
      <c r="B13743" s="21" t="s">
        <v>1888</v>
      </c>
      <c r="C13743" s="32" t="s">
        <v>14495</v>
      </c>
      <c r="D13743" s="123" t="s">
        <v>25</v>
      </c>
      <c r="E13743" s="34">
        <v>294.63569999999999</v>
      </c>
      <c r="F13743" s="169">
        <f t="shared" si="253"/>
        <v>294.63569999999999</v>
      </c>
      <c r="G13743" s="34">
        <v>122.0322</v>
      </c>
      <c r="H13743" s="169">
        <f t="shared" si="254"/>
        <v>122.0322</v>
      </c>
    </row>
    <row r="13744" spans="1:8" s="121" customFormat="1" ht="14.25">
      <c r="A13744" s="31" t="s">
        <v>2398</v>
      </c>
      <c r="B13744" s="21" t="s">
        <v>1888</v>
      </c>
      <c r="C13744" s="32" t="s">
        <v>14496</v>
      </c>
      <c r="D13744" s="123" t="s">
        <v>25</v>
      </c>
      <c r="E13744" s="34">
        <v>196.3349</v>
      </c>
      <c r="F13744" s="169">
        <f t="shared" si="253"/>
        <v>196.3349</v>
      </c>
      <c r="G13744" s="34">
        <v>55.827399999999997</v>
      </c>
      <c r="H13744" s="169">
        <f t="shared" si="254"/>
        <v>55.827399999999997</v>
      </c>
    </row>
    <row r="13745" spans="1:8" s="121" customFormat="1" ht="14.25">
      <c r="A13745" s="31" t="s">
        <v>2399</v>
      </c>
      <c r="B13745" s="21" t="s">
        <v>1888</v>
      </c>
      <c r="C13745" s="32" t="s">
        <v>14497</v>
      </c>
      <c r="D13745" s="123" t="s">
        <v>25</v>
      </c>
      <c r="E13745" s="34">
        <v>98.300799999999995</v>
      </c>
      <c r="F13745" s="169">
        <f t="shared" si="253"/>
        <v>98.300799999999995</v>
      </c>
      <c r="G13745" s="34">
        <v>66.204800000000006</v>
      </c>
      <c r="H13745" s="169">
        <f t="shared" si="254"/>
        <v>66.204800000000006</v>
      </c>
    </row>
    <row r="13746" spans="1:8" s="121" customFormat="1" ht="14.25">
      <c r="A13746" s="31" t="s">
        <v>2400</v>
      </c>
      <c r="B13746" s="21" t="s">
        <v>1888</v>
      </c>
      <c r="C13746" s="32" t="s">
        <v>14498</v>
      </c>
      <c r="D13746" s="123" t="s">
        <v>25</v>
      </c>
      <c r="E13746" s="34">
        <v>538.1028</v>
      </c>
      <c r="F13746" s="169">
        <f t="shared" si="253"/>
        <v>538.1028</v>
      </c>
      <c r="G13746" s="34">
        <v>251.0035</v>
      </c>
      <c r="H13746" s="169">
        <f t="shared" si="254"/>
        <v>251.0035</v>
      </c>
    </row>
    <row r="13747" spans="1:8" s="121" customFormat="1" ht="14.25">
      <c r="A13747" s="31" t="s">
        <v>2386</v>
      </c>
      <c r="B13747" s="21" t="s">
        <v>1888</v>
      </c>
      <c r="C13747" s="32" t="s">
        <v>14484</v>
      </c>
      <c r="D13747" s="123" t="s">
        <v>25</v>
      </c>
      <c r="E13747" s="34">
        <v>242.1901</v>
      </c>
      <c r="F13747" s="169">
        <f t="shared" si="253"/>
        <v>242.1901</v>
      </c>
      <c r="G13747" s="34">
        <v>68.224500000000006</v>
      </c>
      <c r="H13747" s="169">
        <f t="shared" si="254"/>
        <v>68.224500000000006</v>
      </c>
    </row>
    <row r="13748" spans="1:8" s="121" customFormat="1" ht="14.25">
      <c r="A13748" s="31" t="s">
        <v>2401</v>
      </c>
      <c r="B13748" s="21" t="s">
        <v>1888</v>
      </c>
      <c r="C13748" s="32" t="s">
        <v>14499</v>
      </c>
      <c r="D13748" s="123" t="s">
        <v>25</v>
      </c>
      <c r="E13748" s="34">
        <v>295.91269999999997</v>
      </c>
      <c r="F13748" s="169">
        <f t="shared" si="253"/>
        <v>295.91269999999997</v>
      </c>
      <c r="G13748" s="34">
        <v>182.779</v>
      </c>
      <c r="H13748" s="169">
        <f t="shared" si="254"/>
        <v>182.779</v>
      </c>
    </row>
    <row r="13749" spans="1:8" s="121" customFormat="1" ht="14.25">
      <c r="A13749" s="31" t="s">
        <v>2402</v>
      </c>
      <c r="B13749" s="21" t="s">
        <v>1888</v>
      </c>
      <c r="C13749" s="32" t="s">
        <v>14500</v>
      </c>
      <c r="D13749" s="123" t="s">
        <v>25</v>
      </c>
      <c r="E13749" s="34">
        <v>342.54539999999997</v>
      </c>
      <c r="F13749" s="169">
        <f t="shared" si="253"/>
        <v>342.54539999999997</v>
      </c>
      <c r="G13749" s="34">
        <v>130.73929999999999</v>
      </c>
      <c r="H13749" s="169">
        <f t="shared" si="254"/>
        <v>130.73929999999999</v>
      </c>
    </row>
    <row r="13750" spans="1:8" s="121" customFormat="1" ht="14.25">
      <c r="A13750" s="31" t="s">
        <v>2285</v>
      </c>
      <c r="B13750" s="21" t="s">
        <v>1888</v>
      </c>
      <c r="C13750" s="32" t="s">
        <v>14383</v>
      </c>
      <c r="D13750" s="123" t="s">
        <v>25</v>
      </c>
      <c r="E13750" s="34">
        <v>231.9573</v>
      </c>
      <c r="F13750" s="169">
        <f t="shared" si="253"/>
        <v>231.9573</v>
      </c>
      <c r="G13750" s="34">
        <v>60.602400000000003</v>
      </c>
      <c r="H13750" s="169">
        <f t="shared" si="254"/>
        <v>60.602400000000003</v>
      </c>
    </row>
    <row r="13751" spans="1:8" s="121" customFormat="1" ht="14.25">
      <c r="A13751" s="31" t="s">
        <v>2403</v>
      </c>
      <c r="B13751" s="21" t="s">
        <v>1888</v>
      </c>
      <c r="C13751" s="32" t="s">
        <v>14501</v>
      </c>
      <c r="D13751" s="123" t="s">
        <v>25</v>
      </c>
      <c r="E13751" s="34">
        <v>110.5881</v>
      </c>
      <c r="F13751" s="169">
        <f t="shared" si="253"/>
        <v>110.5881</v>
      </c>
      <c r="G13751" s="34">
        <v>70.136899999999997</v>
      </c>
      <c r="H13751" s="169">
        <f t="shared" si="254"/>
        <v>70.136899999999997</v>
      </c>
    </row>
    <row r="13752" spans="1:8" s="121" customFormat="1" ht="14.25">
      <c r="A13752" s="194"/>
      <c r="B13752" s="190"/>
      <c r="C13752" s="198"/>
      <c r="D13752" s="204"/>
      <c r="E13752" s="203"/>
      <c r="F13752" s="205"/>
      <c r="G13752" s="122"/>
      <c r="H13752" s="45"/>
    </row>
    <row r="13753" spans="1:8" s="121" customFormat="1" ht="14.25">
      <c r="A13753" s="194"/>
      <c r="B13753" s="190"/>
      <c r="C13753" s="198"/>
      <c r="D13753" s="204"/>
      <c r="E13753" s="203"/>
      <c r="F13753" s="205"/>
      <c r="G13753" s="122"/>
      <c r="H13753" s="45" t="str">
        <f t="shared" ref="H13753" si="255">PROPER(LOWER(C13753))</f>
        <v/>
      </c>
    </row>
    <row r="13754" spans="1:8" s="121" customFormat="1" ht="30.75" customHeight="1">
      <c r="A13754" s="124"/>
      <c r="B13754" s="98"/>
      <c r="C13754" s="99" t="s">
        <v>1761</v>
      </c>
      <c r="D13754" s="100"/>
      <c r="E13754" s="98"/>
      <c r="F13754" s="100" t="s">
        <v>60</v>
      </c>
      <c r="G13754" s="26" t="s">
        <v>2416</v>
      </c>
      <c r="H13754" s="45"/>
    </row>
    <row r="13755" spans="1:8" s="121" customFormat="1" ht="38.25" customHeight="1">
      <c r="A13755" s="125" t="s">
        <v>1</v>
      </c>
      <c r="B13755" s="126" t="s">
        <v>1737</v>
      </c>
      <c r="C13755" s="127" t="s">
        <v>1732</v>
      </c>
      <c r="D13755" s="126" t="s">
        <v>1738</v>
      </c>
      <c r="E13755" s="128" t="s">
        <v>1762</v>
      </c>
      <c r="F13755" s="178">
        <f>'Reajuste '!$Z$4</f>
        <v>1</v>
      </c>
      <c r="G13755" s="129"/>
      <c r="H13755" s="45"/>
    </row>
    <row r="13756" spans="1:8" s="121" customFormat="1" ht="14.25">
      <c r="A13756" s="130" t="s">
        <v>1763</v>
      </c>
      <c r="B13756" s="21" t="s">
        <v>1878</v>
      </c>
      <c r="C13756" s="32" t="s">
        <v>14506</v>
      </c>
      <c r="D13756" s="131" t="s">
        <v>25</v>
      </c>
      <c r="E13756" s="34">
        <v>23.714500000000001</v>
      </c>
      <c r="F13756" s="170">
        <f t="shared" ref="F13756:F13787" si="256">E13756*$F$13755</f>
        <v>23.714500000000001</v>
      </c>
      <c r="H13756" s="45"/>
    </row>
    <row r="13757" spans="1:8" s="121" customFormat="1" ht="14.25">
      <c r="A13757" s="130" t="s">
        <v>1764</v>
      </c>
      <c r="B13757" s="21" t="s">
        <v>1878</v>
      </c>
      <c r="C13757" s="32" t="s">
        <v>14507</v>
      </c>
      <c r="D13757" s="131" t="s">
        <v>25</v>
      </c>
      <c r="E13757" s="34">
        <v>27.783999999999999</v>
      </c>
      <c r="F13757" s="170">
        <f t="shared" si="256"/>
        <v>27.783999999999999</v>
      </c>
      <c r="H13757" s="45"/>
    </row>
    <row r="13758" spans="1:8" s="121" customFormat="1" ht="14.25">
      <c r="A13758" s="130" t="s">
        <v>1765</v>
      </c>
      <c r="B13758" s="21" t="s">
        <v>1878</v>
      </c>
      <c r="C13758" s="32" t="s">
        <v>2564</v>
      </c>
      <c r="D13758" s="131" t="s">
        <v>46</v>
      </c>
      <c r="E13758" s="34">
        <v>6652.4656999999997</v>
      </c>
      <c r="F13758" s="170">
        <f t="shared" si="256"/>
        <v>6652.4656999999997</v>
      </c>
      <c r="H13758" s="45"/>
    </row>
    <row r="13759" spans="1:8" s="121" customFormat="1" ht="14.25">
      <c r="A13759" s="130" t="s">
        <v>1766</v>
      </c>
      <c r="B13759" s="21" t="s">
        <v>1878</v>
      </c>
      <c r="C13759" s="32" t="s">
        <v>14508</v>
      </c>
      <c r="D13759" s="131" t="s">
        <v>46</v>
      </c>
      <c r="E13759" s="34">
        <v>4463.5739000000003</v>
      </c>
      <c r="F13759" s="170">
        <f t="shared" si="256"/>
        <v>4463.5739000000003</v>
      </c>
      <c r="H13759" s="45"/>
    </row>
    <row r="13760" spans="1:8" s="121" customFormat="1" ht="14.25">
      <c r="A13760" s="130" t="s">
        <v>1767</v>
      </c>
      <c r="B13760" s="21" t="s">
        <v>1878</v>
      </c>
      <c r="C13760" s="32" t="s">
        <v>14509</v>
      </c>
      <c r="D13760" s="131" t="s">
        <v>25</v>
      </c>
      <c r="E13760" s="34">
        <v>34.057099999999998</v>
      </c>
      <c r="F13760" s="170">
        <f t="shared" si="256"/>
        <v>34.057099999999998</v>
      </c>
      <c r="H13760" s="45"/>
    </row>
    <row r="13761" spans="1:8" s="121" customFormat="1" ht="14.25">
      <c r="A13761" s="130" t="s">
        <v>1768</v>
      </c>
      <c r="B13761" s="21" t="s">
        <v>1878</v>
      </c>
      <c r="C13761" s="32" t="s">
        <v>14510</v>
      </c>
      <c r="D13761" s="131" t="s">
        <v>46</v>
      </c>
      <c r="E13761" s="34">
        <v>4491.4817000000003</v>
      </c>
      <c r="F13761" s="170">
        <f t="shared" si="256"/>
        <v>4491.4817000000003</v>
      </c>
      <c r="H13761" s="45"/>
    </row>
    <row r="13762" spans="1:8" s="121" customFormat="1" ht="14.25">
      <c r="A13762" s="130" t="s">
        <v>1769</v>
      </c>
      <c r="B13762" s="21" t="s">
        <v>1878</v>
      </c>
      <c r="C13762" s="32" t="s">
        <v>14511</v>
      </c>
      <c r="D13762" s="131" t="s">
        <v>25</v>
      </c>
      <c r="E13762" s="34">
        <v>36.1126</v>
      </c>
      <c r="F13762" s="170">
        <f t="shared" si="256"/>
        <v>36.1126</v>
      </c>
      <c r="H13762" s="45"/>
    </row>
    <row r="13763" spans="1:8" s="121" customFormat="1" ht="14.25">
      <c r="A13763" s="130" t="s">
        <v>1770</v>
      </c>
      <c r="B13763" s="21" t="s">
        <v>1878</v>
      </c>
      <c r="C13763" s="32" t="s">
        <v>14512</v>
      </c>
      <c r="D13763" s="131" t="s">
        <v>25</v>
      </c>
      <c r="E13763" s="34">
        <v>28.175899999999999</v>
      </c>
      <c r="F13763" s="170">
        <f t="shared" si="256"/>
        <v>28.175899999999999</v>
      </c>
      <c r="H13763" s="45"/>
    </row>
    <row r="13764" spans="1:8" s="121" customFormat="1" ht="14.25">
      <c r="A13764" s="130" t="s">
        <v>1771</v>
      </c>
      <c r="B13764" s="21" t="s">
        <v>1878</v>
      </c>
      <c r="C13764" s="32" t="s">
        <v>14513</v>
      </c>
      <c r="D13764" s="131" t="s">
        <v>46</v>
      </c>
      <c r="E13764" s="34">
        <v>9385.3909000000003</v>
      </c>
      <c r="F13764" s="170">
        <f t="shared" si="256"/>
        <v>9385.3909000000003</v>
      </c>
      <c r="H13764" s="45"/>
    </row>
    <row r="13765" spans="1:8" s="121" customFormat="1" ht="14.25">
      <c r="A13765" s="130" t="s">
        <v>1772</v>
      </c>
      <c r="B13765" s="21" t="s">
        <v>1878</v>
      </c>
      <c r="C13765" s="32" t="s">
        <v>14514</v>
      </c>
      <c r="D13765" s="131" t="s">
        <v>25</v>
      </c>
      <c r="E13765" s="34">
        <v>32.733499999999999</v>
      </c>
      <c r="F13765" s="170">
        <f t="shared" si="256"/>
        <v>32.733499999999999</v>
      </c>
      <c r="H13765" s="45"/>
    </row>
    <row r="13766" spans="1:8" s="121" customFormat="1" ht="14.25">
      <c r="A13766" s="130" t="s">
        <v>1773</v>
      </c>
      <c r="B13766" s="21" t="s">
        <v>1878</v>
      </c>
      <c r="C13766" s="32" t="s">
        <v>14515</v>
      </c>
      <c r="D13766" s="131" t="s">
        <v>46</v>
      </c>
      <c r="E13766" s="34">
        <v>8625.6692000000003</v>
      </c>
      <c r="F13766" s="170">
        <f t="shared" si="256"/>
        <v>8625.6692000000003</v>
      </c>
      <c r="H13766" s="45"/>
    </row>
    <row r="13767" spans="1:8" s="121" customFormat="1" ht="14.25">
      <c r="A13767" s="130" t="s">
        <v>1774</v>
      </c>
      <c r="B13767" s="21" t="s">
        <v>1878</v>
      </c>
      <c r="C13767" s="32" t="s">
        <v>14516</v>
      </c>
      <c r="D13767" s="131" t="s">
        <v>46</v>
      </c>
      <c r="E13767" s="34">
        <v>25807.601600000002</v>
      </c>
      <c r="F13767" s="170">
        <f t="shared" si="256"/>
        <v>25807.601600000002</v>
      </c>
      <c r="H13767" s="45"/>
    </row>
    <row r="13768" spans="1:8" s="121" customFormat="1" ht="14.25">
      <c r="A13768" s="130" t="s">
        <v>1775</v>
      </c>
      <c r="B13768" s="21" t="s">
        <v>1878</v>
      </c>
      <c r="C13768" s="32" t="s">
        <v>14517</v>
      </c>
      <c r="D13768" s="131" t="s">
        <v>46</v>
      </c>
      <c r="E13768" s="34">
        <v>4012.2294999999999</v>
      </c>
      <c r="F13768" s="170">
        <f t="shared" si="256"/>
        <v>4012.2294999999999</v>
      </c>
      <c r="H13768" s="45"/>
    </row>
    <row r="13769" spans="1:8" s="121" customFormat="1" ht="14.25">
      <c r="A13769" s="130" t="s">
        <v>1776</v>
      </c>
      <c r="B13769" s="21" t="s">
        <v>1878</v>
      </c>
      <c r="C13769" s="32" t="s">
        <v>14518</v>
      </c>
      <c r="D13769" s="131" t="s">
        <v>25</v>
      </c>
      <c r="E13769" s="34">
        <v>27.776199999999999</v>
      </c>
      <c r="F13769" s="170">
        <f t="shared" si="256"/>
        <v>27.776199999999999</v>
      </c>
      <c r="H13769" s="45"/>
    </row>
    <row r="13770" spans="1:8" s="121" customFormat="1" ht="14.25">
      <c r="A13770" s="130" t="s">
        <v>1777</v>
      </c>
      <c r="B13770" s="21" t="s">
        <v>1878</v>
      </c>
      <c r="C13770" s="32" t="s">
        <v>14519</v>
      </c>
      <c r="D13770" s="131" t="s">
        <v>46</v>
      </c>
      <c r="E13770" s="34">
        <v>25807.601600000002</v>
      </c>
      <c r="F13770" s="170">
        <f t="shared" si="256"/>
        <v>25807.601600000002</v>
      </c>
      <c r="H13770" s="45"/>
    </row>
    <row r="13771" spans="1:8" s="121" customFormat="1" ht="14.25">
      <c r="A13771" s="130" t="s">
        <v>1778</v>
      </c>
      <c r="B13771" s="21" t="s">
        <v>1878</v>
      </c>
      <c r="C13771" s="32" t="s">
        <v>14520</v>
      </c>
      <c r="D13771" s="131" t="s">
        <v>25</v>
      </c>
      <c r="E13771" s="34">
        <v>27.858499999999999</v>
      </c>
      <c r="F13771" s="170">
        <f t="shared" si="256"/>
        <v>27.858499999999999</v>
      </c>
      <c r="H13771" s="45"/>
    </row>
    <row r="13772" spans="1:8" s="121" customFormat="1" ht="14.25">
      <c r="A13772" s="130" t="s">
        <v>1779</v>
      </c>
      <c r="B13772" s="21" t="s">
        <v>1878</v>
      </c>
      <c r="C13772" s="32" t="s">
        <v>14521</v>
      </c>
      <c r="D13772" s="131" t="s">
        <v>25</v>
      </c>
      <c r="E13772" s="34">
        <v>34.069699999999997</v>
      </c>
      <c r="F13772" s="170">
        <f t="shared" si="256"/>
        <v>34.069699999999997</v>
      </c>
      <c r="H13772" s="45"/>
    </row>
    <row r="13773" spans="1:8" s="121" customFormat="1" ht="14.25">
      <c r="A13773" s="130" t="s">
        <v>1780</v>
      </c>
      <c r="B13773" s="21" t="s">
        <v>1878</v>
      </c>
      <c r="C13773" s="32" t="s">
        <v>14522</v>
      </c>
      <c r="D13773" s="131" t="s">
        <v>25</v>
      </c>
      <c r="E13773" s="34">
        <v>33.990699999999997</v>
      </c>
      <c r="F13773" s="170">
        <f t="shared" si="256"/>
        <v>33.990699999999997</v>
      </c>
      <c r="H13773" s="45"/>
    </row>
    <row r="13774" spans="1:8" s="121" customFormat="1" ht="14.25">
      <c r="A13774" s="130" t="s">
        <v>1760</v>
      </c>
      <c r="B13774" s="21" t="s">
        <v>1878</v>
      </c>
      <c r="C13774" s="32" t="s">
        <v>14523</v>
      </c>
      <c r="D13774" s="131" t="s">
        <v>25</v>
      </c>
      <c r="E13774" s="34">
        <v>21.2605</v>
      </c>
      <c r="F13774" s="170">
        <f t="shared" si="256"/>
        <v>21.2605</v>
      </c>
      <c r="H13774" s="45"/>
    </row>
    <row r="13775" spans="1:8" s="121" customFormat="1" ht="14.25">
      <c r="A13775" s="130" t="s">
        <v>1781</v>
      </c>
      <c r="B13775" s="21" t="s">
        <v>1878</v>
      </c>
      <c r="C13775" s="32" t="s">
        <v>14524</v>
      </c>
      <c r="D13775" s="131" t="s">
        <v>25</v>
      </c>
      <c r="E13775" s="34">
        <v>43.2744</v>
      </c>
      <c r="F13775" s="170">
        <f t="shared" si="256"/>
        <v>43.2744</v>
      </c>
      <c r="H13775" s="45"/>
    </row>
    <row r="13776" spans="1:8" s="121" customFormat="1" ht="14.25">
      <c r="A13776" s="130" t="s">
        <v>1782</v>
      </c>
      <c r="B13776" s="21" t="s">
        <v>1878</v>
      </c>
      <c r="C13776" s="32" t="s">
        <v>14525</v>
      </c>
      <c r="D13776" s="131" t="s">
        <v>46</v>
      </c>
      <c r="E13776" s="34">
        <v>25700.750700000001</v>
      </c>
      <c r="F13776" s="170">
        <f t="shared" si="256"/>
        <v>25700.750700000001</v>
      </c>
      <c r="H13776" s="45"/>
    </row>
    <row r="13777" spans="1:8" s="121" customFormat="1" ht="14.25">
      <c r="A13777" s="130" t="s">
        <v>1783</v>
      </c>
      <c r="B13777" s="21" t="s">
        <v>1878</v>
      </c>
      <c r="C13777" s="32" t="s">
        <v>2566</v>
      </c>
      <c r="D13777" s="131" t="s">
        <v>46</v>
      </c>
      <c r="E13777" s="34">
        <v>4724.3436000000002</v>
      </c>
      <c r="F13777" s="170">
        <f t="shared" si="256"/>
        <v>4724.3436000000002</v>
      </c>
      <c r="H13777" s="45"/>
    </row>
    <row r="13778" spans="1:8" s="121" customFormat="1" ht="14.25">
      <c r="A13778" s="130" t="s">
        <v>1784</v>
      </c>
      <c r="B13778" s="21" t="s">
        <v>1878</v>
      </c>
      <c r="C13778" s="32" t="s">
        <v>14526</v>
      </c>
      <c r="D13778" s="131" t="s">
        <v>25</v>
      </c>
      <c r="E13778" s="34">
        <v>37.017099999999999</v>
      </c>
      <c r="F13778" s="170">
        <f t="shared" si="256"/>
        <v>37.017099999999999</v>
      </c>
      <c r="H13778" s="45"/>
    </row>
    <row r="13779" spans="1:8" s="121" customFormat="1" ht="14.25">
      <c r="A13779" s="130" t="s">
        <v>1785</v>
      </c>
      <c r="B13779" s="21" t="s">
        <v>1878</v>
      </c>
      <c r="C13779" s="32" t="s">
        <v>14527</v>
      </c>
      <c r="D13779" s="131" t="s">
        <v>46</v>
      </c>
      <c r="E13779" s="34">
        <v>6236.0592999999999</v>
      </c>
      <c r="F13779" s="170">
        <f t="shared" si="256"/>
        <v>6236.0592999999999</v>
      </c>
      <c r="H13779" s="45"/>
    </row>
    <row r="13780" spans="1:8" s="121" customFormat="1" ht="14.25">
      <c r="A13780" s="130" t="s">
        <v>1786</v>
      </c>
      <c r="B13780" s="21" t="s">
        <v>1878</v>
      </c>
      <c r="C13780" s="32" t="s">
        <v>14528</v>
      </c>
      <c r="D13780" s="131" t="s">
        <v>46</v>
      </c>
      <c r="E13780" s="34">
        <v>11278.7503</v>
      </c>
      <c r="F13780" s="170">
        <f t="shared" si="256"/>
        <v>11278.7503</v>
      </c>
      <c r="H13780" s="45"/>
    </row>
    <row r="13781" spans="1:8" s="121" customFormat="1" ht="14.25">
      <c r="A13781" s="130" t="s">
        <v>1787</v>
      </c>
      <c r="B13781" s="21" t="s">
        <v>1878</v>
      </c>
      <c r="C13781" s="32" t="s">
        <v>14529</v>
      </c>
      <c r="D13781" s="131" t="s">
        <v>46</v>
      </c>
      <c r="E13781" s="34">
        <v>11927.822099999999</v>
      </c>
      <c r="F13781" s="170">
        <f t="shared" si="256"/>
        <v>11927.822099999999</v>
      </c>
      <c r="H13781" s="45"/>
    </row>
    <row r="13782" spans="1:8" s="121" customFormat="1" ht="14.25">
      <c r="A13782" s="130" t="s">
        <v>1788</v>
      </c>
      <c r="B13782" s="21" t="s">
        <v>1878</v>
      </c>
      <c r="C13782" s="32" t="s">
        <v>14530</v>
      </c>
      <c r="D13782" s="131" t="s">
        <v>46</v>
      </c>
      <c r="E13782" s="34">
        <v>5130.1435000000001</v>
      </c>
      <c r="F13782" s="170">
        <f t="shared" si="256"/>
        <v>5130.1435000000001</v>
      </c>
      <c r="H13782" s="45"/>
    </row>
    <row r="13783" spans="1:8" s="121" customFormat="1" ht="14.25">
      <c r="A13783" s="130" t="s">
        <v>1789</v>
      </c>
      <c r="B13783" s="21" t="s">
        <v>1878</v>
      </c>
      <c r="C13783" s="32" t="s">
        <v>14531</v>
      </c>
      <c r="D13783" s="131" t="s">
        <v>25</v>
      </c>
      <c r="E13783" s="34">
        <v>25.444900000000001</v>
      </c>
      <c r="F13783" s="170">
        <f t="shared" si="256"/>
        <v>25.444900000000001</v>
      </c>
      <c r="H13783" s="45"/>
    </row>
    <row r="13784" spans="1:8" s="121" customFormat="1" ht="14.25">
      <c r="A13784" s="130" t="s">
        <v>1790</v>
      </c>
      <c r="B13784" s="21" t="s">
        <v>1878</v>
      </c>
      <c r="C13784" s="32" t="s">
        <v>14532</v>
      </c>
      <c r="D13784" s="131" t="s">
        <v>25</v>
      </c>
      <c r="E13784" s="34">
        <v>33.127899999999997</v>
      </c>
      <c r="F13784" s="170">
        <f t="shared" si="256"/>
        <v>33.127899999999997</v>
      </c>
      <c r="H13784" s="45"/>
    </row>
    <row r="13785" spans="1:8" s="121" customFormat="1" ht="14.25">
      <c r="A13785" s="130" t="s">
        <v>1791</v>
      </c>
      <c r="B13785" s="21" t="s">
        <v>1878</v>
      </c>
      <c r="C13785" s="32" t="s">
        <v>14533</v>
      </c>
      <c r="D13785" s="131" t="s">
        <v>25</v>
      </c>
      <c r="E13785" s="34">
        <v>43.469000000000001</v>
      </c>
      <c r="F13785" s="170">
        <f t="shared" si="256"/>
        <v>43.469000000000001</v>
      </c>
      <c r="H13785" s="45"/>
    </row>
    <row r="13786" spans="1:8" s="121" customFormat="1" ht="14.25">
      <c r="A13786" s="130" t="s">
        <v>1792</v>
      </c>
      <c r="B13786" s="21" t="s">
        <v>1878</v>
      </c>
      <c r="C13786" s="32" t="s">
        <v>14534</v>
      </c>
      <c r="D13786" s="131" t="s">
        <v>25</v>
      </c>
      <c r="E13786" s="34">
        <v>23.685099999999998</v>
      </c>
      <c r="F13786" s="170">
        <f t="shared" si="256"/>
        <v>23.685099999999998</v>
      </c>
      <c r="H13786" s="45"/>
    </row>
    <row r="13787" spans="1:8" s="121" customFormat="1" ht="14.25">
      <c r="A13787" s="130" t="s">
        <v>1793</v>
      </c>
      <c r="B13787" s="21" t="s">
        <v>1878</v>
      </c>
      <c r="C13787" s="32" t="s">
        <v>14535</v>
      </c>
      <c r="D13787" s="131" t="s">
        <v>46</v>
      </c>
      <c r="E13787" s="34">
        <v>10104.8084</v>
      </c>
      <c r="F13787" s="170">
        <f t="shared" si="256"/>
        <v>10104.8084</v>
      </c>
      <c r="H13787" s="45"/>
    </row>
    <row r="13788" spans="1:8" s="121" customFormat="1" ht="14.25">
      <c r="A13788" s="130" t="s">
        <v>1794</v>
      </c>
      <c r="B13788" s="21" t="s">
        <v>1878</v>
      </c>
      <c r="C13788" s="32" t="s">
        <v>14536</v>
      </c>
      <c r="D13788" s="131" t="s">
        <v>46</v>
      </c>
      <c r="E13788" s="34">
        <v>5595.3747000000003</v>
      </c>
      <c r="F13788" s="170">
        <f t="shared" ref="F13788:F13819" si="257">E13788*$F$13755</f>
        <v>5595.3747000000003</v>
      </c>
      <c r="H13788" s="45"/>
    </row>
    <row r="13789" spans="1:8" s="121" customFormat="1" ht="14.25">
      <c r="A13789" s="130" t="s">
        <v>1795</v>
      </c>
      <c r="B13789" s="21" t="s">
        <v>1878</v>
      </c>
      <c r="C13789" s="32" t="s">
        <v>14537</v>
      </c>
      <c r="D13789" s="131" t="s">
        <v>46</v>
      </c>
      <c r="E13789" s="34">
        <v>5096.2448999999997</v>
      </c>
      <c r="F13789" s="170">
        <f t="shared" si="257"/>
        <v>5096.2448999999997</v>
      </c>
      <c r="H13789" s="45"/>
    </row>
    <row r="13790" spans="1:8" s="121" customFormat="1" ht="14.25">
      <c r="A13790" s="130" t="s">
        <v>1796</v>
      </c>
      <c r="B13790" s="21" t="s">
        <v>1878</v>
      </c>
      <c r="C13790" s="32" t="s">
        <v>14538</v>
      </c>
      <c r="D13790" s="131" t="s">
        <v>46</v>
      </c>
      <c r="E13790" s="34">
        <v>18418.901099999999</v>
      </c>
      <c r="F13790" s="170">
        <f t="shared" si="257"/>
        <v>18418.901099999999</v>
      </c>
      <c r="H13790" s="45"/>
    </row>
    <row r="13791" spans="1:8" s="121" customFormat="1" ht="14.25">
      <c r="A13791" s="130" t="s">
        <v>1797</v>
      </c>
      <c r="B13791" s="21" t="s">
        <v>1878</v>
      </c>
      <c r="C13791" s="32" t="s">
        <v>14539</v>
      </c>
      <c r="D13791" s="131" t="s">
        <v>25</v>
      </c>
      <c r="E13791" s="34">
        <v>39.078600000000002</v>
      </c>
      <c r="F13791" s="170">
        <f t="shared" si="257"/>
        <v>39.078600000000002</v>
      </c>
      <c r="H13791" s="45"/>
    </row>
    <row r="13792" spans="1:8" s="121" customFormat="1" ht="14.25">
      <c r="A13792" s="130" t="s">
        <v>1798</v>
      </c>
      <c r="B13792" s="21" t="s">
        <v>1878</v>
      </c>
      <c r="C13792" s="32" t="s">
        <v>14540</v>
      </c>
      <c r="D13792" s="131" t="s">
        <v>25</v>
      </c>
      <c r="E13792" s="34">
        <v>23.549800000000001</v>
      </c>
      <c r="F13792" s="170">
        <f t="shared" si="257"/>
        <v>23.549800000000001</v>
      </c>
      <c r="H13792" s="45"/>
    </row>
    <row r="13793" spans="1:8" s="121" customFormat="1" ht="14.25">
      <c r="A13793" s="130" t="s">
        <v>1799</v>
      </c>
      <c r="B13793" s="21" t="s">
        <v>1878</v>
      </c>
      <c r="C13793" s="32" t="s">
        <v>14541</v>
      </c>
      <c r="D13793" s="131" t="s">
        <v>46</v>
      </c>
      <c r="E13793" s="34">
        <v>5056.4789000000001</v>
      </c>
      <c r="F13793" s="170">
        <f t="shared" si="257"/>
        <v>5056.4789000000001</v>
      </c>
      <c r="H13793" s="45"/>
    </row>
    <row r="13794" spans="1:8" s="121" customFormat="1" ht="14.25">
      <c r="A13794" s="130" t="s">
        <v>1800</v>
      </c>
      <c r="B13794" s="21" t="s">
        <v>1878</v>
      </c>
      <c r="C13794" s="32" t="s">
        <v>14542</v>
      </c>
      <c r="D13794" s="131" t="s">
        <v>46</v>
      </c>
      <c r="E13794" s="34">
        <v>5138.8221999999996</v>
      </c>
      <c r="F13794" s="170">
        <f t="shared" si="257"/>
        <v>5138.8221999999996</v>
      </c>
      <c r="H13794" s="45"/>
    </row>
    <row r="13795" spans="1:8" s="121" customFormat="1" ht="14.25">
      <c r="A13795" s="130" t="s">
        <v>1801</v>
      </c>
      <c r="B13795" s="21" t="s">
        <v>1878</v>
      </c>
      <c r="C13795" s="32" t="s">
        <v>14543</v>
      </c>
      <c r="D13795" s="131" t="s">
        <v>25</v>
      </c>
      <c r="E13795" s="34">
        <v>27.607399999999998</v>
      </c>
      <c r="F13795" s="170">
        <f t="shared" si="257"/>
        <v>27.607399999999998</v>
      </c>
      <c r="H13795" s="45"/>
    </row>
    <row r="13796" spans="1:8" s="121" customFormat="1" ht="14.25">
      <c r="A13796" s="130" t="s">
        <v>1802</v>
      </c>
      <c r="B13796" s="21" t="s">
        <v>1878</v>
      </c>
      <c r="C13796" s="32" t="s">
        <v>14544</v>
      </c>
      <c r="D13796" s="131" t="s">
        <v>46</v>
      </c>
      <c r="E13796" s="34">
        <v>5079.6664000000001</v>
      </c>
      <c r="F13796" s="170">
        <f t="shared" si="257"/>
        <v>5079.6664000000001</v>
      </c>
      <c r="H13796" s="45"/>
    </row>
    <row r="13797" spans="1:8" s="121" customFormat="1" ht="14.25">
      <c r="A13797" s="130" t="s">
        <v>1803</v>
      </c>
      <c r="B13797" s="21" t="s">
        <v>1878</v>
      </c>
      <c r="C13797" s="32" t="s">
        <v>14545</v>
      </c>
      <c r="D13797" s="131" t="s">
        <v>46</v>
      </c>
      <c r="E13797" s="34">
        <v>6428.5168000000003</v>
      </c>
      <c r="F13797" s="170">
        <f t="shared" si="257"/>
        <v>6428.5168000000003</v>
      </c>
      <c r="H13797" s="45"/>
    </row>
    <row r="13798" spans="1:8" s="121" customFormat="1" ht="14.25">
      <c r="A13798" s="130" t="s">
        <v>1804</v>
      </c>
      <c r="B13798" s="21" t="s">
        <v>1878</v>
      </c>
      <c r="C13798" s="32" t="s">
        <v>14546</v>
      </c>
      <c r="D13798" s="131" t="s">
        <v>25</v>
      </c>
      <c r="E13798" s="34">
        <v>21.308499999999999</v>
      </c>
      <c r="F13798" s="170">
        <f t="shared" si="257"/>
        <v>21.308499999999999</v>
      </c>
      <c r="H13798" s="45"/>
    </row>
    <row r="13799" spans="1:8" s="121" customFormat="1" ht="14.25">
      <c r="A13799" s="130" t="s">
        <v>1805</v>
      </c>
      <c r="B13799" s="21" t="s">
        <v>1878</v>
      </c>
      <c r="C13799" s="32" t="s">
        <v>14547</v>
      </c>
      <c r="D13799" s="131" t="s">
        <v>25</v>
      </c>
      <c r="E13799" s="34">
        <v>23.607099999999999</v>
      </c>
      <c r="F13799" s="170">
        <f t="shared" si="257"/>
        <v>23.607099999999999</v>
      </c>
      <c r="H13799" s="45"/>
    </row>
    <row r="13800" spans="1:8" s="121" customFormat="1" ht="14.25">
      <c r="A13800" s="132" t="s">
        <v>1806</v>
      </c>
      <c r="B13800" s="22" t="s">
        <v>1878</v>
      </c>
      <c r="C13800" s="50" t="s">
        <v>14548</v>
      </c>
      <c r="D13800" s="133" t="s">
        <v>46</v>
      </c>
      <c r="E13800" s="52">
        <v>23790.04</v>
      </c>
      <c r="F13800" s="170">
        <f t="shared" si="257"/>
        <v>23790.04</v>
      </c>
      <c r="H13800" s="45"/>
    </row>
    <row r="13801" spans="1:8" s="121" customFormat="1" ht="14.25">
      <c r="A13801" s="130" t="s">
        <v>1807</v>
      </c>
      <c r="B13801" s="21" t="s">
        <v>1878</v>
      </c>
      <c r="C13801" s="32" t="s">
        <v>14549</v>
      </c>
      <c r="D13801" s="131" t="s">
        <v>25</v>
      </c>
      <c r="E13801" s="34">
        <v>27.998799999999999</v>
      </c>
      <c r="F13801" s="170">
        <f t="shared" si="257"/>
        <v>27.998799999999999</v>
      </c>
      <c r="H13801" s="45"/>
    </row>
    <row r="13802" spans="1:8" s="121" customFormat="1" ht="14.25">
      <c r="A13802" s="130" t="s">
        <v>1808</v>
      </c>
      <c r="B13802" s="21" t="s">
        <v>1878</v>
      </c>
      <c r="C13802" s="32" t="s">
        <v>14550</v>
      </c>
      <c r="D13802" s="131" t="s">
        <v>46</v>
      </c>
      <c r="E13802" s="34">
        <v>8142.982</v>
      </c>
      <c r="F13802" s="170">
        <f t="shared" si="257"/>
        <v>8142.982</v>
      </c>
      <c r="H13802" s="45"/>
    </row>
    <row r="13803" spans="1:8" s="121" customFormat="1" ht="14.25">
      <c r="A13803" s="130" t="s">
        <v>1809</v>
      </c>
      <c r="B13803" s="21" t="s">
        <v>1878</v>
      </c>
      <c r="C13803" s="32" t="s">
        <v>14551</v>
      </c>
      <c r="D13803" s="131" t="s">
        <v>46</v>
      </c>
      <c r="E13803" s="34">
        <v>8625.6692000000003</v>
      </c>
      <c r="F13803" s="170">
        <f t="shared" si="257"/>
        <v>8625.6692000000003</v>
      </c>
      <c r="H13803" s="45"/>
    </row>
    <row r="13804" spans="1:8" s="121" customFormat="1" ht="14.25">
      <c r="A13804" s="130" t="s">
        <v>1810</v>
      </c>
      <c r="B13804" s="21" t="s">
        <v>1878</v>
      </c>
      <c r="C13804" s="32" t="s">
        <v>14552</v>
      </c>
      <c r="D13804" s="131" t="s">
        <v>25</v>
      </c>
      <c r="E13804" s="34">
        <v>28.187899999999999</v>
      </c>
      <c r="F13804" s="170">
        <f t="shared" si="257"/>
        <v>28.187899999999999</v>
      </c>
      <c r="H13804" s="45"/>
    </row>
    <row r="13805" spans="1:8" s="121" customFormat="1" ht="14.25">
      <c r="A13805" s="130" t="s">
        <v>1811</v>
      </c>
      <c r="B13805" s="21" t="s">
        <v>1878</v>
      </c>
      <c r="C13805" s="32" t="s">
        <v>14553</v>
      </c>
      <c r="D13805" s="131" t="s">
        <v>25</v>
      </c>
      <c r="E13805" s="34">
        <v>32.874499999999998</v>
      </c>
      <c r="F13805" s="170">
        <f t="shared" si="257"/>
        <v>32.874499999999998</v>
      </c>
      <c r="H13805" s="45"/>
    </row>
    <row r="13806" spans="1:8" s="121" customFormat="1" ht="14.25">
      <c r="A13806" s="130" t="s">
        <v>1812</v>
      </c>
      <c r="B13806" s="21" t="s">
        <v>1878</v>
      </c>
      <c r="C13806" s="32" t="s">
        <v>2567</v>
      </c>
      <c r="D13806" s="131" t="s">
        <v>46</v>
      </c>
      <c r="E13806" s="34">
        <v>6660.3262999999997</v>
      </c>
      <c r="F13806" s="170">
        <f t="shared" si="257"/>
        <v>6660.3262999999997</v>
      </c>
      <c r="H13806" s="45"/>
    </row>
    <row r="13807" spans="1:8" s="121" customFormat="1" ht="14.25">
      <c r="A13807" s="130" t="s">
        <v>1813</v>
      </c>
      <c r="B13807" s="21" t="s">
        <v>1878</v>
      </c>
      <c r="C13807" s="32" t="s">
        <v>14554</v>
      </c>
      <c r="D13807" s="131" t="s">
        <v>46</v>
      </c>
      <c r="E13807" s="34">
        <v>7797.3963000000003</v>
      </c>
      <c r="F13807" s="170">
        <f t="shared" si="257"/>
        <v>7797.3963000000003</v>
      </c>
      <c r="H13807" s="45"/>
    </row>
    <row r="13808" spans="1:8" s="121" customFormat="1" ht="14.25">
      <c r="A13808" s="130" t="s">
        <v>1814</v>
      </c>
      <c r="B13808" s="21" t="s">
        <v>1878</v>
      </c>
      <c r="C13808" s="32" t="s">
        <v>14555</v>
      </c>
      <c r="D13808" s="131" t="s">
        <v>46</v>
      </c>
      <c r="E13808" s="34">
        <v>6303.7536</v>
      </c>
      <c r="F13808" s="170">
        <f t="shared" si="257"/>
        <v>6303.7536</v>
      </c>
      <c r="H13808" s="45"/>
    </row>
    <row r="13809" spans="1:8" s="121" customFormat="1" ht="14.25">
      <c r="A13809" s="130" t="s">
        <v>1815</v>
      </c>
      <c r="B13809" s="21" t="s">
        <v>1878</v>
      </c>
      <c r="C13809" s="32" t="s">
        <v>14556</v>
      </c>
      <c r="D13809" s="131" t="s">
        <v>46</v>
      </c>
      <c r="E13809" s="34">
        <v>7177.0281999999997</v>
      </c>
      <c r="F13809" s="170">
        <f t="shared" si="257"/>
        <v>7177.0281999999997</v>
      </c>
      <c r="H13809" s="45"/>
    </row>
    <row r="13810" spans="1:8" s="121" customFormat="1" ht="14.25">
      <c r="A13810" s="130" t="s">
        <v>1816</v>
      </c>
      <c r="B13810" s="21" t="s">
        <v>1878</v>
      </c>
      <c r="C13810" s="32" t="s">
        <v>14557</v>
      </c>
      <c r="D13810" s="131" t="s">
        <v>25</v>
      </c>
      <c r="E13810" s="34">
        <v>44.0304</v>
      </c>
      <c r="F13810" s="170">
        <f t="shared" si="257"/>
        <v>44.0304</v>
      </c>
      <c r="H13810" s="45"/>
    </row>
    <row r="13811" spans="1:8" s="121" customFormat="1" ht="14.25">
      <c r="A13811" s="130" t="s">
        <v>1817</v>
      </c>
      <c r="B13811" s="21" t="s">
        <v>1878</v>
      </c>
      <c r="C13811" s="32" t="s">
        <v>14558</v>
      </c>
      <c r="D13811" s="131" t="s">
        <v>46</v>
      </c>
      <c r="E13811" s="34">
        <v>9385.4971999999998</v>
      </c>
      <c r="F13811" s="170">
        <f t="shared" si="257"/>
        <v>9385.4971999999998</v>
      </c>
      <c r="H13811" s="45"/>
    </row>
    <row r="13812" spans="1:8" s="121" customFormat="1" ht="14.25">
      <c r="A13812" s="130" t="s">
        <v>1818</v>
      </c>
      <c r="B13812" s="21" t="s">
        <v>1878</v>
      </c>
      <c r="C13812" s="32" t="s">
        <v>14559</v>
      </c>
      <c r="D13812" s="131" t="s">
        <v>46</v>
      </c>
      <c r="E13812" s="34">
        <v>8625.6692000000003</v>
      </c>
      <c r="F13812" s="170">
        <f t="shared" si="257"/>
        <v>8625.6692000000003</v>
      </c>
      <c r="H13812" s="45"/>
    </row>
    <row r="13813" spans="1:8" s="121" customFormat="1" ht="14.25">
      <c r="A13813" s="130" t="s">
        <v>1819</v>
      </c>
      <c r="B13813" s="21" t="s">
        <v>1878</v>
      </c>
      <c r="C13813" s="32" t="s">
        <v>14560</v>
      </c>
      <c r="D13813" s="131" t="s">
        <v>25</v>
      </c>
      <c r="E13813" s="34">
        <v>24.0731</v>
      </c>
      <c r="F13813" s="170">
        <f t="shared" si="257"/>
        <v>24.0731</v>
      </c>
      <c r="H13813" s="45"/>
    </row>
    <row r="13814" spans="1:8" s="121" customFormat="1" ht="14.25">
      <c r="A13814" s="130" t="s">
        <v>1820</v>
      </c>
      <c r="B13814" s="21" t="s">
        <v>1878</v>
      </c>
      <c r="C13814" s="32" t="s">
        <v>14561</v>
      </c>
      <c r="D13814" s="131" t="s">
        <v>46</v>
      </c>
      <c r="E13814" s="34">
        <v>8600.9161000000004</v>
      </c>
      <c r="F13814" s="170">
        <f t="shared" si="257"/>
        <v>8600.9161000000004</v>
      </c>
      <c r="H13814" s="45"/>
    </row>
    <row r="13815" spans="1:8" s="121" customFormat="1" ht="14.25">
      <c r="A13815" s="130" t="s">
        <v>1821</v>
      </c>
      <c r="B13815" s="21" t="s">
        <v>1878</v>
      </c>
      <c r="C13815" s="32" t="s">
        <v>14562</v>
      </c>
      <c r="D13815" s="131" t="s">
        <v>25</v>
      </c>
      <c r="E13815" s="34">
        <v>34.7057</v>
      </c>
      <c r="F13815" s="170">
        <f t="shared" si="257"/>
        <v>34.7057</v>
      </c>
      <c r="H13815" s="45"/>
    </row>
    <row r="13816" spans="1:8" s="121" customFormat="1" ht="14.25">
      <c r="A13816" s="130" t="s">
        <v>1822</v>
      </c>
      <c r="B13816" s="21" t="s">
        <v>1878</v>
      </c>
      <c r="C13816" s="32" t="s">
        <v>14563</v>
      </c>
      <c r="D13816" s="131" t="s">
        <v>46</v>
      </c>
      <c r="E13816" s="34">
        <v>8625.6692000000003</v>
      </c>
      <c r="F13816" s="170">
        <f t="shared" si="257"/>
        <v>8625.6692000000003</v>
      </c>
      <c r="H13816" s="45"/>
    </row>
    <row r="13817" spans="1:8" s="121" customFormat="1" ht="14.25">
      <c r="A13817" s="130" t="s">
        <v>1823</v>
      </c>
      <c r="B13817" s="21" t="s">
        <v>1878</v>
      </c>
      <c r="C13817" s="32" t="s">
        <v>14564</v>
      </c>
      <c r="D13817" s="131" t="s">
        <v>46</v>
      </c>
      <c r="E13817" s="34">
        <v>5119.9398000000001</v>
      </c>
      <c r="F13817" s="170">
        <f t="shared" si="257"/>
        <v>5119.9398000000001</v>
      </c>
      <c r="H13817" s="45"/>
    </row>
    <row r="13818" spans="1:8" s="121" customFormat="1" ht="14.25">
      <c r="A13818" s="130" t="s">
        <v>1824</v>
      </c>
      <c r="B13818" s="21" t="s">
        <v>1878</v>
      </c>
      <c r="C13818" s="32" t="s">
        <v>14565</v>
      </c>
      <c r="D13818" s="131" t="s">
        <v>46</v>
      </c>
      <c r="E13818" s="34">
        <v>7760.8787000000002</v>
      </c>
      <c r="F13818" s="170">
        <f t="shared" si="257"/>
        <v>7760.8787000000002</v>
      </c>
      <c r="H13818" s="45"/>
    </row>
    <row r="13819" spans="1:8" s="121" customFormat="1" ht="14.25">
      <c r="A13819" s="130" t="s">
        <v>1825</v>
      </c>
      <c r="B13819" s="21" t="s">
        <v>1878</v>
      </c>
      <c r="C13819" s="32" t="s">
        <v>14566</v>
      </c>
      <c r="D13819" s="131" t="s">
        <v>46</v>
      </c>
      <c r="E13819" s="34">
        <v>9001.3358000000007</v>
      </c>
      <c r="F13819" s="170">
        <f t="shared" si="257"/>
        <v>9001.3358000000007</v>
      </c>
      <c r="H13819" s="45"/>
    </row>
    <row r="13820" spans="1:8" s="121" customFormat="1" ht="14.25">
      <c r="A13820" s="130" t="s">
        <v>1826</v>
      </c>
      <c r="B13820" s="21" t="s">
        <v>1878</v>
      </c>
      <c r="C13820" s="32" t="s">
        <v>14567</v>
      </c>
      <c r="D13820" s="131" t="s">
        <v>46</v>
      </c>
      <c r="E13820" s="34">
        <v>8625.6692000000003</v>
      </c>
      <c r="F13820" s="170">
        <f t="shared" ref="F13820:F13851" si="258">E13820*$F$13755</f>
        <v>8625.6692000000003</v>
      </c>
      <c r="H13820" s="45"/>
    </row>
    <row r="13821" spans="1:8" s="121" customFormat="1" ht="14.25">
      <c r="A13821" s="130" t="s">
        <v>1827</v>
      </c>
      <c r="B13821" s="21" t="s">
        <v>1878</v>
      </c>
      <c r="C13821" s="32" t="s">
        <v>14568</v>
      </c>
      <c r="D13821" s="131" t="s">
        <v>46</v>
      </c>
      <c r="E13821" s="34">
        <v>5144.9880999999996</v>
      </c>
      <c r="F13821" s="170">
        <f t="shared" si="258"/>
        <v>5144.9880999999996</v>
      </c>
      <c r="H13821" s="45"/>
    </row>
    <row r="13822" spans="1:8" s="121" customFormat="1" ht="14.25">
      <c r="A13822" s="130" t="s">
        <v>1828</v>
      </c>
      <c r="B13822" s="21" t="s">
        <v>1878</v>
      </c>
      <c r="C13822" s="32" t="s">
        <v>14569</v>
      </c>
      <c r="D13822" s="131" t="s">
        <v>46</v>
      </c>
      <c r="E13822" s="34">
        <v>20201.6564</v>
      </c>
      <c r="F13822" s="170">
        <f t="shared" si="258"/>
        <v>20201.6564</v>
      </c>
      <c r="H13822" s="45"/>
    </row>
    <row r="13823" spans="1:8" s="121" customFormat="1" ht="14.25">
      <c r="A13823" s="130" t="s">
        <v>1829</v>
      </c>
      <c r="B13823" s="21" t="s">
        <v>1878</v>
      </c>
      <c r="C13823" s="32" t="s">
        <v>14570</v>
      </c>
      <c r="D13823" s="131" t="s">
        <v>46</v>
      </c>
      <c r="E13823" s="34">
        <v>17197.904600000002</v>
      </c>
      <c r="F13823" s="170">
        <f t="shared" si="258"/>
        <v>17197.904600000002</v>
      </c>
      <c r="H13823" s="45"/>
    </row>
    <row r="13824" spans="1:8" s="121" customFormat="1" ht="14.25">
      <c r="A13824" s="130" t="s">
        <v>1830</v>
      </c>
      <c r="B13824" s="21" t="s">
        <v>1878</v>
      </c>
      <c r="C13824" s="32" t="s">
        <v>14571</v>
      </c>
      <c r="D13824" s="131" t="s">
        <v>46</v>
      </c>
      <c r="E13824" s="34">
        <v>6319.8936999999996</v>
      </c>
      <c r="F13824" s="170">
        <f t="shared" si="258"/>
        <v>6319.8936999999996</v>
      </c>
      <c r="H13824" s="45"/>
    </row>
    <row r="13825" spans="1:8" s="121" customFormat="1" ht="14.25">
      <c r="A13825" s="130" t="s">
        <v>1831</v>
      </c>
      <c r="B13825" s="21" t="s">
        <v>1878</v>
      </c>
      <c r="C13825" s="32" t="s">
        <v>14572</v>
      </c>
      <c r="D13825" s="131" t="s">
        <v>46</v>
      </c>
      <c r="E13825" s="34">
        <v>6253.9861000000001</v>
      </c>
      <c r="F13825" s="170">
        <f t="shared" si="258"/>
        <v>6253.9861000000001</v>
      </c>
      <c r="H13825" s="45"/>
    </row>
    <row r="13826" spans="1:8" s="121" customFormat="1" ht="14.25">
      <c r="A13826" s="130" t="s">
        <v>1832</v>
      </c>
      <c r="B13826" s="21" t="s">
        <v>1878</v>
      </c>
      <c r="C13826" s="32" t="s">
        <v>14573</v>
      </c>
      <c r="D13826" s="131" t="s">
        <v>46</v>
      </c>
      <c r="E13826" s="34">
        <v>6762.8801999999996</v>
      </c>
      <c r="F13826" s="170">
        <f t="shared" si="258"/>
        <v>6762.8801999999996</v>
      </c>
      <c r="H13826" s="45"/>
    </row>
    <row r="13827" spans="1:8" s="121" customFormat="1" ht="14.25">
      <c r="A13827" s="130" t="s">
        <v>1833</v>
      </c>
      <c r="B13827" s="21" t="s">
        <v>1878</v>
      </c>
      <c r="C13827" s="32" t="s">
        <v>14574</v>
      </c>
      <c r="D13827" s="131" t="s">
        <v>25</v>
      </c>
      <c r="E13827" s="34">
        <v>33.731400000000001</v>
      </c>
      <c r="F13827" s="170">
        <f t="shared" si="258"/>
        <v>33.731400000000001</v>
      </c>
      <c r="H13827" s="45"/>
    </row>
    <row r="13828" spans="1:8" s="121" customFormat="1" ht="14.25">
      <c r="A13828" s="130" t="s">
        <v>1834</v>
      </c>
      <c r="B13828" s="21" t="s">
        <v>1878</v>
      </c>
      <c r="C13828" s="32" t="s">
        <v>14575</v>
      </c>
      <c r="D13828" s="131" t="s">
        <v>46</v>
      </c>
      <c r="E13828" s="34">
        <v>8625.6692000000003</v>
      </c>
      <c r="F13828" s="170">
        <f t="shared" si="258"/>
        <v>8625.6692000000003</v>
      </c>
      <c r="H13828" s="45"/>
    </row>
    <row r="13829" spans="1:8" s="121" customFormat="1" ht="14.25">
      <c r="A13829" s="130" t="s">
        <v>1835</v>
      </c>
      <c r="B13829" s="21" t="s">
        <v>1878</v>
      </c>
      <c r="C13829" s="32" t="s">
        <v>14576</v>
      </c>
      <c r="D13829" s="131" t="s">
        <v>46</v>
      </c>
      <c r="E13829" s="34">
        <v>8991.2067999999999</v>
      </c>
      <c r="F13829" s="170">
        <f t="shared" si="258"/>
        <v>8991.2067999999999</v>
      </c>
      <c r="H13829" s="45"/>
    </row>
    <row r="13830" spans="1:8" s="121" customFormat="1" ht="14.25">
      <c r="A13830" s="130" t="s">
        <v>1836</v>
      </c>
      <c r="B13830" s="21" t="s">
        <v>1878</v>
      </c>
      <c r="C13830" s="32" t="s">
        <v>14577</v>
      </c>
      <c r="D13830" s="131" t="s">
        <v>25</v>
      </c>
      <c r="E13830" s="34">
        <v>37.973999999999997</v>
      </c>
      <c r="F13830" s="170">
        <f t="shared" si="258"/>
        <v>37.973999999999997</v>
      </c>
      <c r="H13830" s="45"/>
    </row>
    <row r="13831" spans="1:8" s="121" customFormat="1" ht="14.25">
      <c r="A13831" s="130" t="s">
        <v>1837</v>
      </c>
      <c r="B13831" s="21" t="s">
        <v>1878</v>
      </c>
      <c r="C13831" s="32" t="s">
        <v>14578</v>
      </c>
      <c r="D13831" s="131" t="s">
        <v>25</v>
      </c>
      <c r="E13831" s="34">
        <v>39.266800000000003</v>
      </c>
      <c r="F13831" s="170">
        <f t="shared" si="258"/>
        <v>39.266800000000003</v>
      </c>
      <c r="H13831" s="45"/>
    </row>
    <row r="13832" spans="1:8" s="121" customFormat="1" ht="14.25">
      <c r="A13832" s="130" t="s">
        <v>1838</v>
      </c>
      <c r="B13832" s="21" t="s">
        <v>1878</v>
      </c>
      <c r="C13832" s="32" t="s">
        <v>14579</v>
      </c>
      <c r="D13832" s="131" t="s">
        <v>25</v>
      </c>
      <c r="E13832" s="34">
        <v>51.204300000000003</v>
      </c>
      <c r="F13832" s="170">
        <f t="shared" si="258"/>
        <v>51.204300000000003</v>
      </c>
      <c r="H13832" s="45"/>
    </row>
    <row r="13833" spans="1:8" s="121" customFormat="1" ht="14.25">
      <c r="A13833" s="130" t="s">
        <v>1839</v>
      </c>
      <c r="B13833" s="21" t="s">
        <v>1878</v>
      </c>
      <c r="C13833" s="32" t="s">
        <v>14580</v>
      </c>
      <c r="D13833" s="131" t="s">
        <v>25</v>
      </c>
      <c r="E13833" s="34">
        <v>47.788899999999998</v>
      </c>
      <c r="F13833" s="170">
        <f t="shared" si="258"/>
        <v>47.788899999999998</v>
      </c>
      <c r="H13833" s="45"/>
    </row>
    <row r="13834" spans="1:8" s="121" customFormat="1" ht="14.25">
      <c r="A13834" s="130" t="s">
        <v>1840</v>
      </c>
      <c r="B13834" s="21" t="s">
        <v>1878</v>
      </c>
      <c r="C13834" s="32" t="s">
        <v>14581</v>
      </c>
      <c r="D13834" s="131" t="s">
        <v>25</v>
      </c>
      <c r="E13834" s="34">
        <v>35.890599999999999</v>
      </c>
      <c r="F13834" s="170">
        <f t="shared" si="258"/>
        <v>35.890599999999999</v>
      </c>
      <c r="H13834" s="45"/>
    </row>
    <row r="13835" spans="1:8" s="121" customFormat="1" ht="14.25">
      <c r="A13835" s="130" t="s">
        <v>1841</v>
      </c>
      <c r="B13835" s="21" t="s">
        <v>1878</v>
      </c>
      <c r="C13835" s="32" t="s">
        <v>14582</v>
      </c>
      <c r="D13835" s="131" t="s">
        <v>25</v>
      </c>
      <c r="E13835" s="34">
        <v>29.139099999999999</v>
      </c>
      <c r="F13835" s="170">
        <f t="shared" si="258"/>
        <v>29.139099999999999</v>
      </c>
      <c r="H13835" s="45"/>
    </row>
    <row r="13836" spans="1:8" s="121" customFormat="1" ht="14.25">
      <c r="A13836" s="130" t="s">
        <v>1842</v>
      </c>
      <c r="B13836" s="21" t="s">
        <v>1878</v>
      </c>
      <c r="C13836" s="32" t="s">
        <v>14583</v>
      </c>
      <c r="D13836" s="131" t="s">
        <v>25</v>
      </c>
      <c r="E13836" s="34">
        <v>40.360999999999997</v>
      </c>
      <c r="F13836" s="170">
        <f t="shared" si="258"/>
        <v>40.360999999999997</v>
      </c>
      <c r="H13836" s="45"/>
    </row>
    <row r="13837" spans="1:8" s="121" customFormat="1" ht="14.25">
      <c r="A13837" s="130" t="s">
        <v>1843</v>
      </c>
      <c r="B13837" s="21" t="s">
        <v>1878</v>
      </c>
      <c r="C13837" s="32" t="s">
        <v>14584</v>
      </c>
      <c r="D13837" s="131" t="s">
        <v>25</v>
      </c>
      <c r="E13837" s="34">
        <v>54.608400000000003</v>
      </c>
      <c r="F13837" s="170">
        <f t="shared" si="258"/>
        <v>54.608400000000003</v>
      </c>
      <c r="H13837" s="45"/>
    </row>
    <row r="13838" spans="1:8" s="121" customFormat="1" ht="14.25">
      <c r="A13838" s="130" t="s">
        <v>1844</v>
      </c>
      <c r="B13838" s="21" t="s">
        <v>1878</v>
      </c>
      <c r="C13838" s="32" t="s">
        <v>14585</v>
      </c>
      <c r="D13838" s="131" t="s">
        <v>25</v>
      </c>
      <c r="E13838" s="34">
        <v>41.059100000000001</v>
      </c>
      <c r="F13838" s="170">
        <f t="shared" si="258"/>
        <v>41.059100000000001</v>
      </c>
      <c r="H13838" s="45"/>
    </row>
    <row r="13839" spans="1:8" s="121" customFormat="1" ht="14.25">
      <c r="A13839" s="130" t="s">
        <v>1845</v>
      </c>
      <c r="B13839" s="21" t="s">
        <v>1878</v>
      </c>
      <c r="C13839" s="32" t="s">
        <v>14586</v>
      </c>
      <c r="D13839" s="131" t="s">
        <v>46</v>
      </c>
      <c r="E13839" s="34">
        <v>10071.4704</v>
      </c>
      <c r="F13839" s="170">
        <f t="shared" si="258"/>
        <v>10071.4704</v>
      </c>
      <c r="H13839" s="45"/>
    </row>
    <row r="13840" spans="1:8" s="121" customFormat="1" ht="14.25">
      <c r="A13840" s="130" t="s">
        <v>1846</v>
      </c>
      <c r="B13840" s="21" t="s">
        <v>1878</v>
      </c>
      <c r="C13840" s="32" t="s">
        <v>14587</v>
      </c>
      <c r="D13840" s="131" t="s">
        <v>25</v>
      </c>
      <c r="E13840" s="34">
        <v>40.767099999999999</v>
      </c>
      <c r="F13840" s="170">
        <f t="shared" si="258"/>
        <v>40.767099999999999</v>
      </c>
      <c r="H13840" s="45"/>
    </row>
    <row r="13841" spans="1:8" s="121" customFormat="1" ht="14.25">
      <c r="A13841" s="130" t="s">
        <v>1847</v>
      </c>
      <c r="B13841" s="21" t="s">
        <v>1878</v>
      </c>
      <c r="C13841" s="32" t="s">
        <v>14588</v>
      </c>
      <c r="D13841" s="131" t="s">
        <v>25</v>
      </c>
      <c r="E13841" s="34">
        <v>31.068200000000001</v>
      </c>
      <c r="F13841" s="170">
        <f t="shared" si="258"/>
        <v>31.068200000000001</v>
      </c>
      <c r="H13841" s="45"/>
    </row>
    <row r="13842" spans="1:8" s="121" customFormat="1" ht="14.25">
      <c r="A13842" s="130" t="s">
        <v>1848</v>
      </c>
      <c r="B13842" s="21" t="s">
        <v>1878</v>
      </c>
      <c r="C13842" s="32" t="s">
        <v>14589</v>
      </c>
      <c r="D13842" s="131" t="s">
        <v>25</v>
      </c>
      <c r="E13842" s="34">
        <v>32.769100000000002</v>
      </c>
      <c r="F13842" s="170">
        <f t="shared" si="258"/>
        <v>32.769100000000002</v>
      </c>
      <c r="H13842" s="45"/>
    </row>
    <row r="13843" spans="1:8" s="121" customFormat="1" ht="14.25">
      <c r="A13843" s="130" t="s">
        <v>1849</v>
      </c>
      <c r="B13843" s="21" t="s">
        <v>1878</v>
      </c>
      <c r="C13843" s="32" t="s">
        <v>14590</v>
      </c>
      <c r="D13843" s="131" t="s">
        <v>25</v>
      </c>
      <c r="E13843" s="34">
        <v>34.065199999999997</v>
      </c>
      <c r="F13843" s="170">
        <f t="shared" si="258"/>
        <v>34.065199999999997</v>
      </c>
      <c r="H13843" s="45"/>
    </row>
    <row r="13844" spans="1:8" s="121" customFormat="1" ht="14.25">
      <c r="A13844" s="130" t="s">
        <v>1850</v>
      </c>
      <c r="B13844" s="21" t="s">
        <v>1878</v>
      </c>
      <c r="C13844" s="32" t="s">
        <v>14591</v>
      </c>
      <c r="D13844" s="131" t="s">
        <v>25</v>
      </c>
      <c r="E13844" s="34">
        <v>54.54</v>
      </c>
      <c r="F13844" s="170">
        <f t="shared" si="258"/>
        <v>54.54</v>
      </c>
      <c r="H13844" s="45"/>
    </row>
    <row r="13845" spans="1:8" s="121" customFormat="1" ht="14.25">
      <c r="A13845" s="130" t="s">
        <v>1851</v>
      </c>
      <c r="B13845" s="21" t="s">
        <v>1878</v>
      </c>
      <c r="C13845" s="32" t="s">
        <v>14592</v>
      </c>
      <c r="D13845" s="131" t="s">
        <v>46</v>
      </c>
      <c r="E13845" s="34">
        <v>22494.3181</v>
      </c>
      <c r="F13845" s="170">
        <f t="shared" si="258"/>
        <v>22494.3181</v>
      </c>
      <c r="H13845" s="45"/>
    </row>
    <row r="13846" spans="1:8" s="121" customFormat="1" ht="14.25">
      <c r="A13846" s="130" t="s">
        <v>1852</v>
      </c>
      <c r="B13846" s="21" t="s">
        <v>1878</v>
      </c>
      <c r="C13846" s="32" t="s">
        <v>14593</v>
      </c>
      <c r="D13846" s="131" t="s">
        <v>46</v>
      </c>
      <c r="E13846" s="34">
        <v>7760.8787000000002</v>
      </c>
      <c r="F13846" s="170">
        <f t="shared" si="258"/>
        <v>7760.8787000000002</v>
      </c>
      <c r="H13846" s="45"/>
    </row>
    <row r="13847" spans="1:8" s="121" customFormat="1" ht="14.25">
      <c r="A13847" s="130" t="s">
        <v>1853</v>
      </c>
      <c r="B13847" s="21" t="s">
        <v>1878</v>
      </c>
      <c r="C13847" s="32" t="s">
        <v>14594</v>
      </c>
      <c r="D13847" s="131" t="s">
        <v>46</v>
      </c>
      <c r="E13847" s="34">
        <v>5202.7331999999997</v>
      </c>
      <c r="F13847" s="170">
        <f t="shared" si="258"/>
        <v>5202.7331999999997</v>
      </c>
      <c r="H13847" s="45"/>
    </row>
    <row r="13848" spans="1:8" s="121" customFormat="1" ht="14.25">
      <c r="A13848" s="130" t="s">
        <v>1854</v>
      </c>
      <c r="B13848" s="21" t="s">
        <v>1878</v>
      </c>
      <c r="C13848" s="32" t="s">
        <v>14595</v>
      </c>
      <c r="D13848" s="131" t="s">
        <v>46</v>
      </c>
      <c r="E13848" s="34">
        <v>6806.1508000000003</v>
      </c>
      <c r="F13848" s="170">
        <f t="shared" si="258"/>
        <v>6806.1508000000003</v>
      </c>
      <c r="H13848" s="45"/>
    </row>
    <row r="13849" spans="1:8" s="121" customFormat="1" ht="14.25">
      <c r="A13849" s="130" t="s">
        <v>1855</v>
      </c>
      <c r="B13849" s="21" t="s">
        <v>1878</v>
      </c>
      <c r="C13849" s="32" t="s">
        <v>14596</v>
      </c>
      <c r="D13849" s="131" t="s">
        <v>46</v>
      </c>
      <c r="E13849" s="34">
        <v>6262.6328000000003</v>
      </c>
      <c r="F13849" s="170">
        <f t="shared" si="258"/>
        <v>6262.6328000000003</v>
      </c>
      <c r="H13849" s="45"/>
    </row>
    <row r="13850" spans="1:8" s="121" customFormat="1" ht="14.25">
      <c r="A13850" s="130" t="s">
        <v>1856</v>
      </c>
      <c r="B13850" s="21" t="s">
        <v>1878</v>
      </c>
      <c r="C13850" s="32" t="s">
        <v>14597</v>
      </c>
      <c r="D13850" s="131" t="s">
        <v>46</v>
      </c>
      <c r="E13850" s="34">
        <v>20862.812900000001</v>
      </c>
      <c r="F13850" s="170">
        <f t="shared" si="258"/>
        <v>20862.812900000001</v>
      </c>
      <c r="H13850" s="45"/>
    </row>
    <row r="13851" spans="1:8" s="121" customFormat="1" ht="14.25">
      <c r="A13851" s="130" t="s">
        <v>1857</v>
      </c>
      <c r="B13851" s="21" t="s">
        <v>1878</v>
      </c>
      <c r="C13851" s="32" t="s">
        <v>14598</v>
      </c>
      <c r="D13851" s="131" t="s">
        <v>46</v>
      </c>
      <c r="E13851" s="34">
        <v>5154.9273999999996</v>
      </c>
      <c r="F13851" s="170">
        <f t="shared" si="258"/>
        <v>5154.9273999999996</v>
      </c>
      <c r="H13851" s="45"/>
    </row>
    <row r="13852" spans="1:8" s="121" customFormat="1" ht="14.25">
      <c r="A13852" s="130" t="s">
        <v>1858</v>
      </c>
      <c r="B13852" s="21" t="s">
        <v>1878</v>
      </c>
      <c r="C13852" s="32" t="s">
        <v>14599</v>
      </c>
      <c r="D13852" s="131" t="s">
        <v>46</v>
      </c>
      <c r="E13852" s="34">
        <v>6048.9179999999997</v>
      </c>
      <c r="F13852" s="170">
        <f t="shared" ref="F13852:F13856" si="259">E13852*$F$13755</f>
        <v>6048.9179999999997</v>
      </c>
      <c r="H13852" s="45"/>
    </row>
    <row r="13853" spans="1:8" s="121" customFormat="1" ht="14.25">
      <c r="A13853" s="130" t="s">
        <v>1859</v>
      </c>
      <c r="B13853" s="21" t="s">
        <v>1878</v>
      </c>
      <c r="C13853" s="32" t="s">
        <v>14600</v>
      </c>
      <c r="D13853" s="131" t="s">
        <v>46</v>
      </c>
      <c r="E13853" s="34">
        <v>3938.2013000000002</v>
      </c>
      <c r="F13853" s="170">
        <f t="shared" si="259"/>
        <v>3938.2013000000002</v>
      </c>
      <c r="H13853" s="45"/>
    </row>
    <row r="13854" spans="1:8" s="121" customFormat="1" ht="14.25">
      <c r="A13854" s="130" t="s">
        <v>1860</v>
      </c>
      <c r="B13854" s="21" t="s">
        <v>1878</v>
      </c>
      <c r="C13854" s="32" t="s">
        <v>14601</v>
      </c>
      <c r="D13854" s="131" t="s">
        <v>46</v>
      </c>
      <c r="E13854" s="34">
        <v>33109.229500000001</v>
      </c>
      <c r="F13854" s="170">
        <f t="shared" si="259"/>
        <v>33109.229500000001</v>
      </c>
      <c r="H13854" s="45"/>
    </row>
    <row r="13855" spans="1:8" s="121" customFormat="1" ht="14.25">
      <c r="A13855" s="130" t="s">
        <v>1861</v>
      </c>
      <c r="B13855" s="21" t="s">
        <v>1878</v>
      </c>
      <c r="C13855" s="32" t="s">
        <v>14602</v>
      </c>
      <c r="D13855" s="131" t="s">
        <v>25</v>
      </c>
      <c r="E13855" s="34">
        <v>34.428600000000003</v>
      </c>
      <c r="F13855" s="170">
        <f t="shared" si="259"/>
        <v>34.428600000000003</v>
      </c>
      <c r="H13855" s="45"/>
    </row>
    <row r="13856" spans="1:8" s="121" customFormat="1" ht="14.25">
      <c r="A13856" s="130" t="s">
        <v>1862</v>
      </c>
      <c r="B13856" s="21" t="s">
        <v>1878</v>
      </c>
      <c r="C13856" s="32" t="s">
        <v>14603</v>
      </c>
      <c r="D13856" s="131" t="s">
        <v>2409</v>
      </c>
      <c r="E13856" s="34">
        <v>6774.5991999999997</v>
      </c>
      <c r="F13856" s="170">
        <f t="shared" si="259"/>
        <v>6774.5991999999997</v>
      </c>
      <c r="H13856" s="45"/>
    </row>
    <row r="13857" spans="1:8" s="45" customFormat="1" ht="14.25">
      <c r="A13857" s="112"/>
      <c r="B13857" s="113"/>
      <c r="C13857" s="114"/>
      <c r="D13857" s="115"/>
      <c r="E13857" s="116"/>
      <c r="F13857" s="116"/>
      <c r="G13857" s="53"/>
      <c r="H13857" s="45" t="str">
        <f t="shared" ref="H13857" si="260">PROPER(LOWER(C13857))</f>
        <v/>
      </c>
    </row>
    <row r="13858" spans="1:8" s="137" customFormat="1" ht="30.75" customHeight="1">
      <c r="A13858" s="134"/>
      <c r="B13858" s="57"/>
      <c r="C13858" s="58" t="s">
        <v>1865</v>
      </c>
      <c r="D13858" s="138"/>
      <c r="E13858" s="57"/>
      <c r="F13858" s="60" t="s">
        <v>60</v>
      </c>
      <c r="G13858" s="26" t="s">
        <v>1754</v>
      </c>
      <c r="H13858" s="45"/>
    </row>
    <row r="13859" spans="1:8" s="137" customFormat="1" ht="24" customHeight="1">
      <c r="A13859" s="135" t="s">
        <v>1</v>
      </c>
      <c r="B13859" s="47" t="s">
        <v>1737</v>
      </c>
      <c r="C13859" s="48" t="s">
        <v>1732</v>
      </c>
      <c r="D13859" s="47" t="s">
        <v>1738</v>
      </c>
      <c r="E13859" s="139" t="s">
        <v>1866</v>
      </c>
      <c r="F13859" s="177">
        <f>'Reajuste '!$R$4</f>
        <v>1</v>
      </c>
      <c r="H13859" s="45"/>
    </row>
    <row r="13860" spans="1:8" s="137" customFormat="1" ht="14.25">
      <c r="A13860" s="130">
        <v>20039</v>
      </c>
      <c r="B13860" s="21" t="s">
        <v>1867</v>
      </c>
      <c r="C13860" s="136" t="s">
        <v>14604</v>
      </c>
      <c r="D13860" s="33" t="s">
        <v>25</v>
      </c>
      <c r="E13860" s="34">
        <v>16.670000000000002</v>
      </c>
      <c r="F13860" s="170">
        <f t="shared" ref="F13860:F13891" si="261">E13860*$F$13859</f>
        <v>16.670000000000002</v>
      </c>
      <c r="H13860" s="45"/>
    </row>
    <row r="13861" spans="1:8" s="137" customFormat="1" ht="14.25">
      <c r="A13861" s="130">
        <v>20050</v>
      </c>
      <c r="B13861" s="21" t="s">
        <v>1867</v>
      </c>
      <c r="C13861" s="136" t="s">
        <v>14605</v>
      </c>
      <c r="D13861" s="33" t="s">
        <v>25</v>
      </c>
      <c r="E13861" s="34">
        <v>16.670000000000002</v>
      </c>
      <c r="F13861" s="170">
        <f t="shared" si="261"/>
        <v>16.670000000000002</v>
      </c>
      <c r="H13861" s="45"/>
    </row>
    <row r="13862" spans="1:8" s="137" customFormat="1" ht="14.25">
      <c r="A13862" s="130">
        <v>20151</v>
      </c>
      <c r="B13862" s="21" t="s">
        <v>1867</v>
      </c>
      <c r="C13862" s="136" t="s">
        <v>14606</v>
      </c>
      <c r="D13862" s="33" t="s">
        <v>25</v>
      </c>
      <c r="E13862" s="34">
        <v>16.670000000000002</v>
      </c>
      <c r="F13862" s="170">
        <f t="shared" si="261"/>
        <v>16.670000000000002</v>
      </c>
      <c r="H13862" s="45"/>
    </row>
    <row r="13863" spans="1:8" s="137" customFormat="1" ht="14.25">
      <c r="A13863" s="130">
        <v>20061</v>
      </c>
      <c r="B13863" s="21" t="s">
        <v>1867</v>
      </c>
      <c r="C13863" s="136" t="s">
        <v>14607</v>
      </c>
      <c r="D13863" s="33" t="s">
        <v>25</v>
      </c>
      <c r="E13863" s="34">
        <v>16.670000000000002</v>
      </c>
      <c r="F13863" s="170">
        <f t="shared" si="261"/>
        <v>16.670000000000002</v>
      </c>
      <c r="H13863" s="45"/>
    </row>
    <row r="13864" spans="1:8" s="137" customFormat="1" ht="14.25">
      <c r="A13864" s="130">
        <v>20072</v>
      </c>
      <c r="B13864" s="21" t="s">
        <v>1867</v>
      </c>
      <c r="C13864" s="136" t="s">
        <v>14608</v>
      </c>
      <c r="D13864" s="33" t="s">
        <v>25</v>
      </c>
      <c r="E13864" s="34">
        <v>16.670000000000002</v>
      </c>
      <c r="F13864" s="170">
        <f t="shared" si="261"/>
        <v>16.670000000000002</v>
      </c>
      <c r="H13864" s="45"/>
    </row>
    <row r="13865" spans="1:8" s="137" customFormat="1" ht="14.25">
      <c r="A13865" s="130">
        <v>20083</v>
      </c>
      <c r="B13865" s="21" t="s">
        <v>1867</v>
      </c>
      <c r="C13865" s="136" t="s">
        <v>14609</v>
      </c>
      <c r="D13865" s="33" t="s">
        <v>25</v>
      </c>
      <c r="E13865" s="34">
        <v>16.670000000000002</v>
      </c>
      <c r="F13865" s="170">
        <f t="shared" si="261"/>
        <v>16.670000000000002</v>
      </c>
      <c r="H13865" s="45"/>
    </row>
    <row r="13866" spans="1:8" s="137" customFormat="1" ht="14.25">
      <c r="A13866" s="130">
        <v>20094</v>
      </c>
      <c r="B13866" s="21" t="s">
        <v>1867</v>
      </c>
      <c r="C13866" s="136" t="s">
        <v>2564</v>
      </c>
      <c r="D13866" s="33" t="s">
        <v>25</v>
      </c>
      <c r="E13866" s="34">
        <v>27.24</v>
      </c>
      <c r="F13866" s="170">
        <f t="shared" si="261"/>
        <v>27.24</v>
      </c>
      <c r="H13866" s="45"/>
    </row>
    <row r="13867" spans="1:8" s="137" customFormat="1" ht="14.25">
      <c r="A13867" s="130">
        <v>20012</v>
      </c>
      <c r="B13867" s="21" t="s">
        <v>1867</v>
      </c>
      <c r="C13867" s="136" t="s">
        <v>14508</v>
      </c>
      <c r="D13867" s="33" t="s">
        <v>25</v>
      </c>
      <c r="E13867" s="34">
        <v>27.24</v>
      </c>
      <c r="F13867" s="170">
        <f t="shared" si="261"/>
        <v>27.24</v>
      </c>
      <c r="H13867" s="45"/>
    </row>
    <row r="13868" spans="1:8" s="137" customFormat="1" ht="14.25">
      <c r="A13868" s="130">
        <v>20020</v>
      </c>
      <c r="B13868" s="21" t="s">
        <v>1867</v>
      </c>
      <c r="C13868" s="136" t="s">
        <v>14509</v>
      </c>
      <c r="D13868" s="33" t="s">
        <v>25</v>
      </c>
      <c r="E13868" s="34">
        <v>20.47</v>
      </c>
      <c r="F13868" s="170">
        <f t="shared" si="261"/>
        <v>20.47</v>
      </c>
      <c r="H13868" s="45"/>
    </row>
    <row r="13869" spans="1:8" s="137" customFormat="1" ht="14.25">
      <c r="A13869" s="130">
        <v>20022</v>
      </c>
      <c r="B13869" s="21" t="s">
        <v>1867</v>
      </c>
      <c r="C13869" s="136" t="s">
        <v>2565</v>
      </c>
      <c r="D13869" s="33" t="s">
        <v>25</v>
      </c>
      <c r="E13869" s="34">
        <v>16.670000000000002</v>
      </c>
      <c r="F13869" s="170">
        <f t="shared" si="261"/>
        <v>16.670000000000002</v>
      </c>
      <c r="H13869" s="45"/>
    </row>
    <row r="13870" spans="1:8" s="137" customFormat="1" ht="14.25">
      <c r="A13870" s="130">
        <v>20027</v>
      </c>
      <c r="B13870" s="21" t="s">
        <v>1867</v>
      </c>
      <c r="C13870" s="136" t="s">
        <v>14610</v>
      </c>
      <c r="D13870" s="33" t="s">
        <v>25</v>
      </c>
      <c r="E13870" s="34">
        <v>16.670000000000002</v>
      </c>
      <c r="F13870" s="170">
        <f t="shared" si="261"/>
        <v>16.670000000000002</v>
      </c>
      <c r="H13870" s="45"/>
    </row>
    <row r="13871" spans="1:8" s="137" customFormat="1" ht="14.25">
      <c r="A13871" s="130">
        <v>20033</v>
      </c>
      <c r="B13871" s="21" t="s">
        <v>1867</v>
      </c>
      <c r="C13871" s="136" t="s">
        <v>14539</v>
      </c>
      <c r="D13871" s="33" t="s">
        <v>25</v>
      </c>
      <c r="E13871" s="34">
        <v>32.36</v>
      </c>
      <c r="F13871" s="170">
        <f t="shared" si="261"/>
        <v>32.36</v>
      </c>
      <c r="H13871" s="45"/>
    </row>
    <row r="13872" spans="1:8" s="137" customFormat="1" ht="14.25">
      <c r="A13872" s="130">
        <v>20034</v>
      </c>
      <c r="B13872" s="21" t="s">
        <v>1867</v>
      </c>
      <c r="C13872" s="136" t="s">
        <v>14611</v>
      </c>
      <c r="D13872" s="33" t="s">
        <v>25</v>
      </c>
      <c r="E13872" s="34">
        <v>32.36</v>
      </c>
      <c r="F13872" s="170">
        <f t="shared" si="261"/>
        <v>32.36</v>
      </c>
      <c r="H13872" s="45"/>
    </row>
    <row r="13873" spans="1:8" s="137" customFormat="1" ht="14.25">
      <c r="A13873" s="130">
        <v>20035</v>
      </c>
      <c r="B13873" s="21" t="s">
        <v>1867</v>
      </c>
      <c r="C13873" s="136" t="s">
        <v>14612</v>
      </c>
      <c r="D13873" s="33" t="s">
        <v>25</v>
      </c>
      <c r="E13873" s="34">
        <v>20.47</v>
      </c>
      <c r="F13873" s="170">
        <f t="shared" si="261"/>
        <v>20.47</v>
      </c>
      <c r="H13873" s="45"/>
    </row>
    <row r="13874" spans="1:8" s="137" customFormat="1" ht="14.25">
      <c r="A13874" s="130">
        <v>20037</v>
      </c>
      <c r="B13874" s="21" t="s">
        <v>1867</v>
      </c>
      <c r="C13874" s="136" t="s">
        <v>14613</v>
      </c>
      <c r="D13874" s="33" t="s">
        <v>25</v>
      </c>
      <c r="E13874" s="34">
        <v>38.799999999999997</v>
      </c>
      <c r="F13874" s="170">
        <f t="shared" si="261"/>
        <v>38.799999999999997</v>
      </c>
      <c r="H13874" s="45"/>
    </row>
    <row r="13875" spans="1:8" s="137" customFormat="1" ht="14.25">
      <c r="A13875" s="130">
        <v>20038</v>
      </c>
      <c r="B13875" s="21" t="s">
        <v>1867</v>
      </c>
      <c r="C13875" s="136" t="s">
        <v>14614</v>
      </c>
      <c r="D13875" s="33" t="s">
        <v>25</v>
      </c>
      <c r="E13875" s="34">
        <v>20.47</v>
      </c>
      <c r="F13875" s="170">
        <f t="shared" si="261"/>
        <v>20.47</v>
      </c>
      <c r="H13875" s="45"/>
    </row>
    <row r="13876" spans="1:8" s="137" customFormat="1" ht="14.25">
      <c r="A13876" s="130">
        <v>20040</v>
      </c>
      <c r="B13876" s="21" t="s">
        <v>1867</v>
      </c>
      <c r="C13876" s="136" t="s">
        <v>14615</v>
      </c>
      <c r="D13876" s="33" t="s">
        <v>25</v>
      </c>
      <c r="E13876" s="34">
        <v>27.24</v>
      </c>
      <c r="F13876" s="170">
        <f t="shared" si="261"/>
        <v>27.24</v>
      </c>
      <c r="H13876" s="45"/>
    </row>
    <row r="13877" spans="1:8" s="137" customFormat="1" ht="14.25">
      <c r="A13877" s="130">
        <v>20041</v>
      </c>
      <c r="B13877" s="21" t="s">
        <v>1867</v>
      </c>
      <c r="C13877" s="136" t="s">
        <v>14616</v>
      </c>
      <c r="D13877" s="33" t="s">
        <v>25</v>
      </c>
      <c r="E13877" s="34">
        <v>20.47</v>
      </c>
      <c r="F13877" s="170">
        <f t="shared" si="261"/>
        <v>20.47</v>
      </c>
      <c r="H13877" s="45"/>
    </row>
    <row r="13878" spans="1:8" s="137" customFormat="1" ht="14.25">
      <c r="A13878" s="130">
        <v>20042</v>
      </c>
      <c r="B13878" s="21" t="s">
        <v>1867</v>
      </c>
      <c r="C13878" s="136" t="s">
        <v>14617</v>
      </c>
      <c r="D13878" s="33" t="s">
        <v>25</v>
      </c>
      <c r="E13878" s="34">
        <v>20.47</v>
      </c>
      <c r="F13878" s="170">
        <f t="shared" si="261"/>
        <v>20.47</v>
      </c>
      <c r="H13878" s="45"/>
    </row>
    <row r="13879" spans="1:8" s="137" customFormat="1" ht="14.25">
      <c r="A13879" s="130">
        <v>20056</v>
      </c>
      <c r="B13879" s="21" t="s">
        <v>1867</v>
      </c>
      <c r="C13879" s="136" t="s">
        <v>14514</v>
      </c>
      <c r="D13879" s="33" t="s">
        <v>25</v>
      </c>
      <c r="E13879" s="34">
        <v>20.47</v>
      </c>
      <c r="F13879" s="170">
        <f t="shared" si="261"/>
        <v>20.47</v>
      </c>
      <c r="H13879" s="45"/>
    </row>
    <row r="13880" spans="1:8" s="137" customFormat="1" ht="14.25">
      <c r="A13880" s="130">
        <v>20057</v>
      </c>
      <c r="B13880" s="21" t="s">
        <v>1867</v>
      </c>
      <c r="C13880" s="136" t="s">
        <v>14618</v>
      </c>
      <c r="D13880" s="33" t="s">
        <v>25</v>
      </c>
      <c r="E13880" s="34">
        <v>38.799999999999997</v>
      </c>
      <c r="F13880" s="170">
        <f t="shared" si="261"/>
        <v>38.799999999999997</v>
      </c>
      <c r="H13880" s="45"/>
    </row>
    <row r="13881" spans="1:8" s="137" customFormat="1" ht="14.25">
      <c r="A13881" s="130">
        <v>20058</v>
      </c>
      <c r="B13881" s="21" t="s">
        <v>1867</v>
      </c>
      <c r="C13881" s="136" t="s">
        <v>14619</v>
      </c>
      <c r="D13881" s="33" t="s">
        <v>25</v>
      </c>
      <c r="E13881" s="34">
        <v>38.799999999999997</v>
      </c>
      <c r="F13881" s="170">
        <f t="shared" si="261"/>
        <v>38.799999999999997</v>
      </c>
      <c r="H13881" s="45"/>
    </row>
    <row r="13882" spans="1:8" s="137" customFormat="1" ht="14.25">
      <c r="A13882" s="130">
        <v>20059</v>
      </c>
      <c r="B13882" s="21" t="s">
        <v>1867</v>
      </c>
      <c r="C13882" s="136" t="s">
        <v>14620</v>
      </c>
      <c r="D13882" s="33" t="s">
        <v>25</v>
      </c>
      <c r="E13882" s="34">
        <v>37.31</v>
      </c>
      <c r="F13882" s="170">
        <f t="shared" si="261"/>
        <v>37.31</v>
      </c>
      <c r="H13882" s="45"/>
    </row>
    <row r="13883" spans="1:8" s="137" customFormat="1" ht="14.25">
      <c r="A13883" s="130">
        <v>20060</v>
      </c>
      <c r="B13883" s="21" t="s">
        <v>1867</v>
      </c>
      <c r="C13883" s="136" t="s">
        <v>14621</v>
      </c>
      <c r="D13883" s="33" t="s">
        <v>25</v>
      </c>
      <c r="E13883" s="34">
        <v>37.31</v>
      </c>
      <c r="F13883" s="170">
        <f t="shared" si="261"/>
        <v>37.31</v>
      </c>
      <c r="H13883" s="45"/>
    </row>
    <row r="13884" spans="1:8" s="137" customFormat="1" ht="14.25">
      <c r="A13884" s="130">
        <v>20065</v>
      </c>
      <c r="B13884" s="21" t="s">
        <v>1867</v>
      </c>
      <c r="C13884" s="136" t="s">
        <v>14563</v>
      </c>
      <c r="D13884" s="33" t="s">
        <v>25</v>
      </c>
      <c r="E13884" s="34">
        <v>37.31</v>
      </c>
      <c r="F13884" s="170">
        <f t="shared" si="261"/>
        <v>37.31</v>
      </c>
      <c r="H13884" s="45"/>
    </row>
    <row r="13885" spans="1:8" s="137" customFormat="1" ht="14.25">
      <c r="A13885" s="130">
        <v>20064</v>
      </c>
      <c r="B13885" s="21" t="s">
        <v>1867</v>
      </c>
      <c r="C13885" s="136" t="s">
        <v>14622</v>
      </c>
      <c r="D13885" s="33" t="s">
        <v>25</v>
      </c>
      <c r="E13885" s="34">
        <v>37.31</v>
      </c>
      <c r="F13885" s="170">
        <f t="shared" si="261"/>
        <v>37.31</v>
      </c>
      <c r="H13885" s="45"/>
    </row>
    <row r="13886" spans="1:8" s="137" customFormat="1" ht="14.25">
      <c r="A13886" s="130">
        <v>20063</v>
      </c>
      <c r="B13886" s="21" t="s">
        <v>1867</v>
      </c>
      <c r="C13886" s="136" t="s">
        <v>14623</v>
      </c>
      <c r="D13886" s="33" t="s">
        <v>25</v>
      </c>
      <c r="E13886" s="34">
        <v>37.31</v>
      </c>
      <c r="F13886" s="170">
        <f t="shared" si="261"/>
        <v>37.31</v>
      </c>
      <c r="H13886" s="45"/>
    </row>
    <row r="13887" spans="1:8" s="137" customFormat="1" ht="14.25">
      <c r="A13887" s="130">
        <v>20066</v>
      </c>
      <c r="B13887" s="21" t="s">
        <v>1867</v>
      </c>
      <c r="C13887" s="136" t="s">
        <v>14624</v>
      </c>
      <c r="D13887" s="33" t="s">
        <v>25</v>
      </c>
      <c r="E13887" s="34">
        <v>38.799999999999997</v>
      </c>
      <c r="F13887" s="170">
        <f t="shared" si="261"/>
        <v>38.799999999999997</v>
      </c>
      <c r="H13887" s="45"/>
    </row>
    <row r="13888" spans="1:8" s="137" customFormat="1" ht="14.25">
      <c r="A13888" s="130">
        <v>20067</v>
      </c>
      <c r="B13888" s="21" t="s">
        <v>1867</v>
      </c>
      <c r="C13888" s="136" t="s">
        <v>14559</v>
      </c>
      <c r="D13888" s="33" t="s">
        <v>25</v>
      </c>
      <c r="E13888" s="34">
        <v>38.799999999999997</v>
      </c>
      <c r="F13888" s="170">
        <f t="shared" si="261"/>
        <v>38.799999999999997</v>
      </c>
      <c r="H13888" s="45"/>
    </row>
    <row r="13889" spans="1:8" s="137" customFormat="1" ht="14.25">
      <c r="A13889" s="130">
        <v>20068</v>
      </c>
      <c r="B13889" s="21" t="s">
        <v>1867</v>
      </c>
      <c r="C13889" s="136" t="s">
        <v>14625</v>
      </c>
      <c r="D13889" s="33" t="s">
        <v>25</v>
      </c>
      <c r="E13889" s="34">
        <v>38.799999999999997</v>
      </c>
      <c r="F13889" s="170">
        <f t="shared" si="261"/>
        <v>38.799999999999997</v>
      </c>
      <c r="H13889" s="45"/>
    </row>
    <row r="13890" spans="1:8" s="137" customFormat="1" ht="14.25">
      <c r="A13890" s="130">
        <v>99301</v>
      </c>
      <c r="B13890" s="21" t="s">
        <v>1867</v>
      </c>
      <c r="C13890" s="136" t="s">
        <v>14529</v>
      </c>
      <c r="D13890" s="33" t="s">
        <v>25</v>
      </c>
      <c r="E13890" s="34">
        <v>37.31</v>
      </c>
      <c r="F13890" s="170">
        <f t="shared" si="261"/>
        <v>37.31</v>
      </c>
      <c r="H13890" s="45"/>
    </row>
    <row r="13891" spans="1:8" s="137" customFormat="1" ht="14.25">
      <c r="A13891" s="130">
        <v>20062</v>
      </c>
      <c r="B13891" s="21" t="s">
        <v>1867</v>
      </c>
      <c r="C13891" s="136" t="s">
        <v>14626</v>
      </c>
      <c r="D13891" s="33" t="s">
        <v>25</v>
      </c>
      <c r="E13891" s="34">
        <v>37.31</v>
      </c>
      <c r="F13891" s="170">
        <f t="shared" si="261"/>
        <v>37.31</v>
      </c>
      <c r="H13891" s="45"/>
    </row>
    <row r="13892" spans="1:8" s="137" customFormat="1" ht="14.25">
      <c r="A13892" s="130">
        <v>20081</v>
      </c>
      <c r="B13892" s="21" t="s">
        <v>1867</v>
      </c>
      <c r="C13892" s="136" t="s">
        <v>14627</v>
      </c>
      <c r="D13892" s="33" t="s">
        <v>25</v>
      </c>
      <c r="E13892" s="34">
        <v>27.24</v>
      </c>
      <c r="F13892" s="170">
        <f t="shared" ref="F13892:F13923" si="262">E13892*$F$13859</f>
        <v>27.24</v>
      </c>
      <c r="H13892" s="45"/>
    </row>
    <row r="13893" spans="1:8" s="137" customFormat="1" ht="14.25">
      <c r="A13893" s="130">
        <v>20087</v>
      </c>
      <c r="B13893" s="21" t="s">
        <v>1867</v>
      </c>
      <c r="C13893" s="136" t="s">
        <v>14628</v>
      </c>
      <c r="D13893" s="33" t="s">
        <v>25</v>
      </c>
      <c r="E13893" s="34">
        <v>37.31</v>
      </c>
      <c r="F13893" s="170">
        <f t="shared" si="262"/>
        <v>37.31</v>
      </c>
      <c r="H13893" s="45"/>
    </row>
    <row r="13894" spans="1:8" s="137" customFormat="1" ht="14.25">
      <c r="A13894" s="130">
        <v>20088</v>
      </c>
      <c r="B13894" s="21" t="s">
        <v>1867</v>
      </c>
      <c r="C13894" s="136" t="s">
        <v>14629</v>
      </c>
      <c r="D13894" s="33" t="s">
        <v>25</v>
      </c>
      <c r="E13894" s="34">
        <v>20.47</v>
      </c>
      <c r="F13894" s="170">
        <f t="shared" si="262"/>
        <v>20.47</v>
      </c>
      <c r="H13894" s="45"/>
    </row>
    <row r="13895" spans="1:8" s="137" customFormat="1" ht="14.25">
      <c r="A13895" s="130">
        <v>20157</v>
      </c>
      <c r="B13895" s="21" t="s">
        <v>1867</v>
      </c>
      <c r="C13895" s="136" t="s">
        <v>14630</v>
      </c>
      <c r="D13895" s="33" t="s">
        <v>25</v>
      </c>
      <c r="E13895" s="34">
        <v>82.56</v>
      </c>
      <c r="F13895" s="170">
        <f t="shared" si="262"/>
        <v>82.56</v>
      </c>
      <c r="H13895" s="45"/>
    </row>
    <row r="13896" spans="1:8" s="137" customFormat="1" ht="14.25">
      <c r="A13896" s="130">
        <v>20092</v>
      </c>
      <c r="B13896" s="21" t="s">
        <v>1867</v>
      </c>
      <c r="C13896" s="136" t="s">
        <v>14631</v>
      </c>
      <c r="D13896" s="33" t="s">
        <v>25</v>
      </c>
      <c r="E13896" s="34">
        <v>20.47</v>
      </c>
      <c r="F13896" s="170">
        <f t="shared" si="262"/>
        <v>20.47</v>
      </c>
      <c r="H13896" s="45"/>
    </row>
    <row r="13897" spans="1:8" s="137" customFormat="1" ht="14.25">
      <c r="A13897" s="130">
        <v>20093</v>
      </c>
      <c r="B13897" s="21" t="s">
        <v>1867</v>
      </c>
      <c r="C13897" s="136" t="s">
        <v>14632</v>
      </c>
      <c r="D13897" s="33" t="s">
        <v>25</v>
      </c>
      <c r="E13897" s="34">
        <v>20.47</v>
      </c>
      <c r="F13897" s="170">
        <f t="shared" si="262"/>
        <v>20.47</v>
      </c>
      <c r="H13897" s="45"/>
    </row>
    <row r="13898" spans="1:8" s="137" customFormat="1" ht="14.25">
      <c r="A13898" s="130">
        <v>20095</v>
      </c>
      <c r="B13898" s="21" t="s">
        <v>1867</v>
      </c>
      <c r="C13898" s="136" t="s">
        <v>14633</v>
      </c>
      <c r="D13898" s="33" t="s">
        <v>25</v>
      </c>
      <c r="E13898" s="34">
        <v>20.47</v>
      </c>
      <c r="F13898" s="170">
        <f t="shared" si="262"/>
        <v>20.47</v>
      </c>
      <c r="H13898" s="45"/>
    </row>
    <row r="13899" spans="1:8" s="137" customFormat="1" ht="14.25">
      <c r="A13899" s="130">
        <v>20096</v>
      </c>
      <c r="B13899" s="21" t="s">
        <v>1867</v>
      </c>
      <c r="C13899" s="136" t="s">
        <v>14526</v>
      </c>
      <c r="D13899" s="33" t="s">
        <v>25</v>
      </c>
      <c r="E13899" s="34">
        <v>32.36</v>
      </c>
      <c r="F13899" s="170">
        <f t="shared" si="262"/>
        <v>32.36</v>
      </c>
      <c r="H13899" s="45"/>
    </row>
    <row r="13900" spans="1:8" s="137" customFormat="1" ht="14.25">
      <c r="A13900" s="130">
        <v>20097</v>
      </c>
      <c r="B13900" s="21" t="s">
        <v>1867</v>
      </c>
      <c r="C13900" s="136" t="s">
        <v>14634</v>
      </c>
      <c r="D13900" s="33" t="s">
        <v>25</v>
      </c>
      <c r="E13900" s="34">
        <v>33.020000000000003</v>
      </c>
      <c r="F13900" s="170">
        <f t="shared" si="262"/>
        <v>33.020000000000003</v>
      </c>
      <c r="H13900" s="45"/>
    </row>
    <row r="13901" spans="1:8" s="137" customFormat="1" ht="14.25">
      <c r="A13901" s="130">
        <v>20099</v>
      </c>
      <c r="B13901" s="21" t="s">
        <v>1867</v>
      </c>
      <c r="C13901" s="136" t="s">
        <v>14635</v>
      </c>
      <c r="D13901" s="33" t="s">
        <v>25</v>
      </c>
      <c r="E13901" s="34">
        <v>27.24</v>
      </c>
      <c r="F13901" s="170">
        <f t="shared" si="262"/>
        <v>27.24</v>
      </c>
      <c r="H13901" s="45"/>
    </row>
    <row r="13902" spans="1:8" s="137" customFormat="1" ht="14.25">
      <c r="A13902" s="130">
        <v>20100</v>
      </c>
      <c r="B13902" s="21" t="s">
        <v>1867</v>
      </c>
      <c r="C13902" s="136" t="s">
        <v>14636</v>
      </c>
      <c r="D13902" s="33" t="s">
        <v>25</v>
      </c>
      <c r="E13902" s="34">
        <v>27.24</v>
      </c>
      <c r="F13902" s="170">
        <f t="shared" si="262"/>
        <v>27.24</v>
      </c>
      <c r="H13902" s="45"/>
    </row>
    <row r="13903" spans="1:8" s="137" customFormat="1" ht="14.25">
      <c r="A13903" s="130">
        <v>20101</v>
      </c>
      <c r="B13903" s="21" t="s">
        <v>1867</v>
      </c>
      <c r="C13903" s="136" t="s">
        <v>14637</v>
      </c>
      <c r="D13903" s="33" t="s">
        <v>25</v>
      </c>
      <c r="E13903" s="34">
        <v>25.59</v>
      </c>
      <c r="F13903" s="170">
        <f t="shared" si="262"/>
        <v>25.59</v>
      </c>
      <c r="H13903" s="45"/>
    </row>
    <row r="13904" spans="1:8" s="137" customFormat="1" ht="14.25">
      <c r="A13904" s="130">
        <v>20102</v>
      </c>
      <c r="B13904" s="21" t="s">
        <v>1867</v>
      </c>
      <c r="C13904" s="136" t="s">
        <v>14638</v>
      </c>
      <c r="D13904" s="33" t="s">
        <v>25</v>
      </c>
      <c r="E13904" s="34">
        <v>32.36</v>
      </c>
      <c r="F13904" s="170">
        <f t="shared" si="262"/>
        <v>32.36</v>
      </c>
      <c r="H13904" s="45"/>
    </row>
    <row r="13905" spans="1:8" s="137" customFormat="1" ht="14.25">
      <c r="A13905" s="130">
        <v>20103</v>
      </c>
      <c r="B13905" s="21" t="s">
        <v>1867</v>
      </c>
      <c r="C13905" s="136" t="s">
        <v>14639</v>
      </c>
      <c r="D13905" s="33" t="s">
        <v>25</v>
      </c>
      <c r="E13905" s="34">
        <v>25.59</v>
      </c>
      <c r="F13905" s="170">
        <f t="shared" si="262"/>
        <v>25.59</v>
      </c>
      <c r="H13905" s="45"/>
    </row>
    <row r="13906" spans="1:8" s="137" customFormat="1" ht="14.25">
      <c r="A13906" s="130">
        <v>20104</v>
      </c>
      <c r="B13906" s="21" t="s">
        <v>1867</v>
      </c>
      <c r="C13906" s="136" t="s">
        <v>14640</v>
      </c>
      <c r="D13906" s="33" t="s">
        <v>25</v>
      </c>
      <c r="E13906" s="34">
        <v>32.36</v>
      </c>
      <c r="F13906" s="170">
        <f t="shared" si="262"/>
        <v>32.36</v>
      </c>
      <c r="H13906" s="45"/>
    </row>
    <row r="13907" spans="1:8" s="137" customFormat="1" ht="14.25">
      <c r="A13907" s="130">
        <v>20173</v>
      </c>
      <c r="B13907" s="21" t="s">
        <v>1867</v>
      </c>
      <c r="C13907" s="136" t="s">
        <v>14641</v>
      </c>
      <c r="D13907" s="33" t="s">
        <v>25</v>
      </c>
      <c r="E13907" s="34">
        <v>20.47</v>
      </c>
      <c r="F13907" s="170">
        <f t="shared" si="262"/>
        <v>20.47</v>
      </c>
      <c r="H13907" s="45"/>
    </row>
    <row r="13908" spans="1:8" s="137" customFormat="1" ht="14.25">
      <c r="A13908" s="130">
        <v>20106</v>
      </c>
      <c r="B13908" s="21" t="s">
        <v>1867</v>
      </c>
      <c r="C13908" s="136" t="s">
        <v>14642</v>
      </c>
      <c r="D13908" s="33" t="s">
        <v>25</v>
      </c>
      <c r="E13908" s="34">
        <v>32.36</v>
      </c>
      <c r="F13908" s="170">
        <f t="shared" si="262"/>
        <v>32.36</v>
      </c>
      <c r="H13908" s="45"/>
    </row>
    <row r="13909" spans="1:8" s="137" customFormat="1" ht="14.25">
      <c r="A13909" s="130">
        <v>20107</v>
      </c>
      <c r="B13909" s="21" t="s">
        <v>1867</v>
      </c>
      <c r="C13909" s="136" t="s">
        <v>14643</v>
      </c>
      <c r="D13909" s="33" t="s">
        <v>25</v>
      </c>
      <c r="E13909" s="34">
        <v>16.84</v>
      </c>
      <c r="F13909" s="170">
        <f t="shared" si="262"/>
        <v>16.84</v>
      </c>
      <c r="H13909" s="45"/>
    </row>
    <row r="13910" spans="1:8" s="137" customFormat="1" ht="14.25">
      <c r="A13910" s="130">
        <v>20108</v>
      </c>
      <c r="B13910" s="21" t="s">
        <v>1867</v>
      </c>
      <c r="C13910" s="136" t="s">
        <v>14644</v>
      </c>
      <c r="D13910" s="33" t="s">
        <v>25</v>
      </c>
      <c r="E13910" s="34">
        <v>25.59</v>
      </c>
      <c r="F13910" s="170">
        <f t="shared" si="262"/>
        <v>25.59</v>
      </c>
      <c r="H13910" s="45"/>
    </row>
    <row r="13911" spans="1:8" s="137" customFormat="1" ht="14.25">
      <c r="A13911" s="130">
        <v>20109</v>
      </c>
      <c r="B13911" s="21" t="s">
        <v>1867</v>
      </c>
      <c r="C13911" s="136" t="s">
        <v>14645</v>
      </c>
      <c r="D13911" s="33" t="s">
        <v>25</v>
      </c>
      <c r="E13911" s="34">
        <v>20.47</v>
      </c>
      <c r="F13911" s="170">
        <f t="shared" si="262"/>
        <v>20.47</v>
      </c>
      <c r="H13911" s="45"/>
    </row>
    <row r="13912" spans="1:8" s="137" customFormat="1" ht="14.25">
      <c r="A13912" s="130">
        <v>20110</v>
      </c>
      <c r="B13912" s="21" t="s">
        <v>1867</v>
      </c>
      <c r="C13912" s="136" t="s">
        <v>14646</v>
      </c>
      <c r="D13912" s="33" t="s">
        <v>25</v>
      </c>
      <c r="E13912" s="34">
        <v>27.24</v>
      </c>
      <c r="F13912" s="170">
        <f t="shared" si="262"/>
        <v>27.24</v>
      </c>
      <c r="H13912" s="45"/>
    </row>
    <row r="13913" spans="1:8" s="137" customFormat="1" ht="14.25">
      <c r="A13913" s="130">
        <v>20111</v>
      </c>
      <c r="B13913" s="21" t="s">
        <v>1867</v>
      </c>
      <c r="C13913" s="136" t="s">
        <v>14521</v>
      </c>
      <c r="D13913" s="33" t="s">
        <v>25</v>
      </c>
      <c r="E13913" s="34">
        <v>20.47</v>
      </c>
      <c r="F13913" s="170">
        <f t="shared" si="262"/>
        <v>20.47</v>
      </c>
      <c r="H13913" s="45"/>
    </row>
    <row r="13914" spans="1:8" s="137" customFormat="1" ht="14.25">
      <c r="A13914" s="130">
        <v>20112</v>
      </c>
      <c r="B13914" s="21" t="s">
        <v>1867</v>
      </c>
      <c r="C13914" s="136" t="s">
        <v>14647</v>
      </c>
      <c r="D13914" s="33" t="s">
        <v>25</v>
      </c>
      <c r="E13914" s="34">
        <v>20.47</v>
      </c>
      <c r="F13914" s="170">
        <f t="shared" si="262"/>
        <v>20.47</v>
      </c>
      <c r="H13914" s="45"/>
    </row>
    <row r="13915" spans="1:8" s="137" customFormat="1" ht="14.25">
      <c r="A13915" s="130">
        <v>20156</v>
      </c>
      <c r="B13915" s="21" t="s">
        <v>1867</v>
      </c>
      <c r="C13915" s="136" t="s">
        <v>14648</v>
      </c>
      <c r="D13915" s="33" t="s">
        <v>25</v>
      </c>
      <c r="E13915" s="34">
        <v>20.47</v>
      </c>
      <c r="F13915" s="170">
        <f t="shared" si="262"/>
        <v>20.47</v>
      </c>
      <c r="H13915" s="45"/>
    </row>
    <row r="13916" spans="1:8" s="137" customFormat="1" ht="14.25">
      <c r="A13916" s="130">
        <v>20115</v>
      </c>
      <c r="B13916" s="21" t="s">
        <v>1867</v>
      </c>
      <c r="C13916" s="136" t="s">
        <v>14522</v>
      </c>
      <c r="D13916" s="33" t="s">
        <v>25</v>
      </c>
      <c r="E13916" s="34">
        <v>27.24</v>
      </c>
      <c r="F13916" s="170">
        <f t="shared" si="262"/>
        <v>27.24</v>
      </c>
      <c r="H13916" s="45"/>
    </row>
    <row r="13917" spans="1:8" s="137" customFormat="1" ht="14.25">
      <c r="A13917" s="130">
        <v>20002</v>
      </c>
      <c r="B13917" s="21" t="s">
        <v>1867</v>
      </c>
      <c r="C13917" s="136" t="s">
        <v>14523</v>
      </c>
      <c r="D13917" s="33" t="s">
        <v>25</v>
      </c>
      <c r="E13917" s="34">
        <v>16.510000000000002</v>
      </c>
      <c r="F13917" s="170">
        <f t="shared" si="262"/>
        <v>16.510000000000002</v>
      </c>
      <c r="H13917" s="45"/>
    </row>
    <row r="13918" spans="1:8" s="137" customFormat="1" ht="14.25">
      <c r="A13918" s="130">
        <v>20003</v>
      </c>
      <c r="B13918" s="21" t="s">
        <v>1867</v>
      </c>
      <c r="C13918" s="136" t="s">
        <v>14649</v>
      </c>
      <c r="D13918" s="33" t="s">
        <v>25</v>
      </c>
      <c r="E13918" s="34">
        <v>16.510000000000002</v>
      </c>
      <c r="F13918" s="170">
        <f t="shared" si="262"/>
        <v>16.510000000000002</v>
      </c>
      <c r="H13918" s="45"/>
    </row>
    <row r="13919" spans="1:8" s="137" customFormat="1" ht="14.25">
      <c r="A13919" s="130">
        <v>20004</v>
      </c>
      <c r="B13919" s="21" t="s">
        <v>1867</v>
      </c>
      <c r="C13919" s="136" t="s">
        <v>14650</v>
      </c>
      <c r="D13919" s="33" t="s">
        <v>25</v>
      </c>
      <c r="E13919" s="34">
        <v>16.510000000000002</v>
      </c>
      <c r="F13919" s="170">
        <f t="shared" si="262"/>
        <v>16.510000000000002</v>
      </c>
      <c r="H13919" s="45"/>
    </row>
    <row r="13920" spans="1:8" s="137" customFormat="1" ht="14.25">
      <c r="A13920" s="130">
        <v>20005</v>
      </c>
      <c r="B13920" s="21" t="s">
        <v>1867</v>
      </c>
      <c r="C13920" s="136" t="s">
        <v>14524</v>
      </c>
      <c r="D13920" s="33" t="s">
        <v>25</v>
      </c>
      <c r="E13920" s="34">
        <v>32.36</v>
      </c>
      <c r="F13920" s="170">
        <f t="shared" si="262"/>
        <v>32.36</v>
      </c>
      <c r="H13920" s="45"/>
    </row>
    <row r="13921" spans="1:8" s="137" customFormat="1" ht="14.25">
      <c r="A13921" s="130">
        <v>20006</v>
      </c>
      <c r="B13921" s="21" t="s">
        <v>1867</v>
      </c>
      <c r="C13921" s="136" t="s">
        <v>14651</v>
      </c>
      <c r="D13921" s="33" t="s">
        <v>25</v>
      </c>
      <c r="E13921" s="34">
        <v>32.36</v>
      </c>
      <c r="F13921" s="170">
        <f t="shared" si="262"/>
        <v>32.36</v>
      </c>
      <c r="H13921" s="45"/>
    </row>
    <row r="13922" spans="1:8" s="137" customFormat="1" ht="14.25">
      <c r="A13922" s="130">
        <v>20117</v>
      </c>
      <c r="B13922" s="21" t="s">
        <v>1867</v>
      </c>
      <c r="C13922" s="136" t="s">
        <v>14652</v>
      </c>
      <c r="D13922" s="33" t="s">
        <v>25</v>
      </c>
      <c r="E13922" s="34">
        <v>84.87</v>
      </c>
      <c r="F13922" s="170">
        <f t="shared" si="262"/>
        <v>84.87</v>
      </c>
      <c r="H13922" s="45"/>
    </row>
    <row r="13923" spans="1:8" s="137" customFormat="1" ht="14.25">
      <c r="A13923" s="130">
        <v>20017</v>
      </c>
      <c r="B13923" s="21" t="s">
        <v>1867</v>
      </c>
      <c r="C13923" s="136" t="s">
        <v>14653</v>
      </c>
      <c r="D13923" s="33" t="s">
        <v>25</v>
      </c>
      <c r="E13923" s="34">
        <v>27.24</v>
      </c>
      <c r="F13923" s="170">
        <f t="shared" si="262"/>
        <v>27.24</v>
      </c>
      <c r="H13923" s="45"/>
    </row>
    <row r="13924" spans="1:8" s="137" customFormat="1" ht="14.25">
      <c r="A13924" s="130">
        <v>20018</v>
      </c>
      <c r="B13924" s="21" t="s">
        <v>1867</v>
      </c>
      <c r="C13924" s="136" t="s">
        <v>14654</v>
      </c>
      <c r="D13924" s="33" t="s">
        <v>25</v>
      </c>
      <c r="E13924" s="34">
        <v>27.24</v>
      </c>
      <c r="F13924" s="170">
        <f t="shared" ref="F13924:F13955" si="263">E13924*$F$13859</f>
        <v>27.24</v>
      </c>
      <c r="H13924" s="45"/>
    </row>
    <row r="13925" spans="1:8" s="137" customFormat="1" ht="14.25">
      <c r="A13925" s="130">
        <v>20019</v>
      </c>
      <c r="B13925" s="21" t="s">
        <v>1867</v>
      </c>
      <c r="C13925" s="136" t="s">
        <v>2566</v>
      </c>
      <c r="D13925" s="33" t="s">
        <v>25</v>
      </c>
      <c r="E13925" s="34">
        <v>16.510000000000002</v>
      </c>
      <c r="F13925" s="170">
        <f t="shared" si="263"/>
        <v>16.510000000000002</v>
      </c>
      <c r="H13925" s="45"/>
    </row>
    <row r="13926" spans="1:8" s="137" customFormat="1" ht="14.25">
      <c r="A13926" s="140"/>
      <c r="B13926" s="21"/>
      <c r="C13926" s="141" t="s">
        <v>14655</v>
      </c>
      <c r="D13926" s="142" t="s">
        <v>26</v>
      </c>
      <c r="E13926" s="143"/>
      <c r="F13926" s="170">
        <f t="shared" si="263"/>
        <v>0</v>
      </c>
      <c r="H13926" s="45"/>
    </row>
    <row r="13927" spans="1:8" s="137" customFormat="1" ht="14.25">
      <c r="A13927" s="130">
        <v>20028</v>
      </c>
      <c r="B13927" s="21" t="s">
        <v>1867</v>
      </c>
      <c r="C13927" s="136" t="s">
        <v>14656</v>
      </c>
      <c r="D13927" s="33" t="s">
        <v>22</v>
      </c>
      <c r="E13927" s="34">
        <v>10653.3</v>
      </c>
      <c r="F13927" s="170">
        <f t="shared" si="263"/>
        <v>10653.3</v>
      </c>
      <c r="H13927" s="45"/>
    </row>
    <row r="13928" spans="1:8" s="137" customFormat="1" ht="14.25">
      <c r="A13928" s="130">
        <v>20105</v>
      </c>
      <c r="B13928" s="21" t="s">
        <v>1867</v>
      </c>
      <c r="C13928" s="136" t="s">
        <v>14657</v>
      </c>
      <c r="D13928" s="33" t="s">
        <v>22</v>
      </c>
      <c r="E13928" s="34">
        <v>8516.61</v>
      </c>
      <c r="F13928" s="170">
        <f t="shared" si="263"/>
        <v>8516.61</v>
      </c>
      <c r="H13928" s="45"/>
    </row>
    <row r="13929" spans="1:8" s="137" customFormat="1" ht="14.25">
      <c r="A13929" s="130">
        <v>20001</v>
      </c>
      <c r="B13929" s="21" t="s">
        <v>1867</v>
      </c>
      <c r="C13929" s="136" t="s">
        <v>14658</v>
      </c>
      <c r="D13929" s="33" t="s">
        <v>22</v>
      </c>
      <c r="E13929" s="34">
        <v>17620.98</v>
      </c>
      <c r="F13929" s="170">
        <f t="shared" si="263"/>
        <v>17620.98</v>
      </c>
      <c r="H13929" s="45"/>
    </row>
    <row r="13930" spans="1:8" s="137" customFormat="1" ht="14.25">
      <c r="A13930" s="130">
        <v>103585</v>
      </c>
      <c r="B13930" s="21" t="s">
        <v>1867</v>
      </c>
      <c r="C13930" s="136" t="s">
        <v>14659</v>
      </c>
      <c r="D13930" s="33" t="s">
        <v>22</v>
      </c>
      <c r="E13930" s="34">
        <v>6900.67</v>
      </c>
      <c r="F13930" s="170">
        <f t="shared" si="263"/>
        <v>6900.67</v>
      </c>
      <c r="H13930" s="45"/>
    </row>
    <row r="13931" spans="1:8" s="137" customFormat="1" ht="14.25">
      <c r="A13931" s="130">
        <v>103584</v>
      </c>
      <c r="B13931" s="21" t="s">
        <v>1867</v>
      </c>
      <c r="C13931" s="136" t="s">
        <v>14660</v>
      </c>
      <c r="D13931" s="33" t="s">
        <v>22</v>
      </c>
      <c r="E13931" s="34">
        <v>11551.93</v>
      </c>
      <c r="F13931" s="170">
        <f t="shared" si="263"/>
        <v>11551.93</v>
      </c>
      <c r="H13931" s="45"/>
    </row>
    <row r="13932" spans="1:8" s="137" customFormat="1" ht="14.25">
      <c r="A13932" s="130">
        <v>20021</v>
      </c>
      <c r="B13932" s="21" t="s">
        <v>1867</v>
      </c>
      <c r="C13932" s="136" t="s">
        <v>14661</v>
      </c>
      <c r="D13932" s="33" t="s">
        <v>22</v>
      </c>
      <c r="E13932" s="34">
        <v>3342.29</v>
      </c>
      <c r="F13932" s="170">
        <f t="shared" si="263"/>
        <v>3342.29</v>
      </c>
      <c r="H13932" s="45"/>
    </row>
    <row r="13933" spans="1:8" s="137" customFormat="1" ht="14.25">
      <c r="A13933" s="130">
        <v>20024</v>
      </c>
      <c r="B13933" s="21" t="s">
        <v>1867</v>
      </c>
      <c r="C13933" s="136" t="s">
        <v>14662</v>
      </c>
      <c r="D13933" s="33" t="s">
        <v>22</v>
      </c>
      <c r="E13933" s="34">
        <v>9323.59</v>
      </c>
      <c r="F13933" s="170">
        <f t="shared" si="263"/>
        <v>9323.59</v>
      </c>
      <c r="H13933" s="45"/>
    </row>
    <row r="13934" spans="1:8" s="137" customFormat="1" ht="14.25">
      <c r="A13934" s="130">
        <v>20025</v>
      </c>
      <c r="B13934" s="21" t="s">
        <v>1867</v>
      </c>
      <c r="C13934" s="136" t="s">
        <v>14663</v>
      </c>
      <c r="D13934" s="33" t="s">
        <v>22</v>
      </c>
      <c r="E13934" s="34">
        <v>3342.29</v>
      </c>
      <c r="F13934" s="170">
        <f t="shared" si="263"/>
        <v>3342.29</v>
      </c>
      <c r="H13934" s="45"/>
    </row>
    <row r="13935" spans="1:8" s="137" customFormat="1" ht="14.25">
      <c r="A13935" s="130">
        <v>20026</v>
      </c>
      <c r="B13935" s="21" t="s">
        <v>1867</v>
      </c>
      <c r="C13935" s="136" t="s">
        <v>14527</v>
      </c>
      <c r="D13935" s="33" t="s">
        <v>22</v>
      </c>
      <c r="E13935" s="34">
        <v>3107.86</v>
      </c>
      <c r="F13935" s="170">
        <f t="shared" si="263"/>
        <v>3107.86</v>
      </c>
      <c r="H13935" s="45"/>
    </row>
    <row r="13936" spans="1:8" s="137" customFormat="1" ht="14.25">
      <c r="A13936" s="130">
        <v>100387</v>
      </c>
      <c r="B13936" s="21" t="s">
        <v>1867</v>
      </c>
      <c r="C13936" s="136" t="s">
        <v>14610</v>
      </c>
      <c r="D13936" s="33" t="s">
        <v>22</v>
      </c>
      <c r="E13936" s="34">
        <v>2807.69</v>
      </c>
      <c r="F13936" s="170">
        <f t="shared" si="263"/>
        <v>2807.69</v>
      </c>
      <c r="H13936" s="45"/>
    </row>
    <row r="13937" spans="1:8" s="137" customFormat="1" ht="14.25">
      <c r="A13937" s="130">
        <v>20029</v>
      </c>
      <c r="B13937" s="21" t="s">
        <v>1867</v>
      </c>
      <c r="C13937" s="136" t="s">
        <v>14596</v>
      </c>
      <c r="D13937" s="33" t="s">
        <v>22</v>
      </c>
      <c r="E13937" s="34">
        <v>2807.69</v>
      </c>
      <c r="F13937" s="170">
        <f t="shared" si="263"/>
        <v>2807.69</v>
      </c>
      <c r="H13937" s="45"/>
    </row>
    <row r="13938" spans="1:8" s="137" customFormat="1" ht="14.25">
      <c r="A13938" s="130">
        <v>20031</v>
      </c>
      <c r="B13938" s="21" t="s">
        <v>1867</v>
      </c>
      <c r="C13938" s="136" t="s">
        <v>14568</v>
      </c>
      <c r="D13938" s="33" t="s">
        <v>22</v>
      </c>
      <c r="E13938" s="34">
        <v>3957.15</v>
      </c>
      <c r="F13938" s="170">
        <f t="shared" si="263"/>
        <v>3957.15</v>
      </c>
      <c r="H13938" s="45"/>
    </row>
    <row r="13939" spans="1:8" s="137" customFormat="1" ht="14.25">
      <c r="A13939" s="130">
        <v>103587</v>
      </c>
      <c r="B13939" s="21" t="s">
        <v>1867</v>
      </c>
      <c r="C13939" s="136" t="s">
        <v>14664</v>
      </c>
      <c r="D13939" s="33" t="s">
        <v>22</v>
      </c>
      <c r="E13939" s="34">
        <v>7915.32</v>
      </c>
      <c r="F13939" s="170">
        <f t="shared" si="263"/>
        <v>7915.32</v>
      </c>
      <c r="H13939" s="45"/>
    </row>
    <row r="13940" spans="1:8" s="137" customFormat="1" ht="14.25">
      <c r="A13940" s="130">
        <v>20044</v>
      </c>
      <c r="B13940" s="21" t="s">
        <v>1867</v>
      </c>
      <c r="C13940" s="136" t="s">
        <v>14665</v>
      </c>
      <c r="D13940" s="33" t="s">
        <v>22</v>
      </c>
      <c r="E13940" s="34">
        <v>10215.450000000001</v>
      </c>
      <c r="F13940" s="170">
        <f t="shared" si="263"/>
        <v>10215.450000000001</v>
      </c>
      <c r="H13940" s="45"/>
    </row>
    <row r="13941" spans="1:8" s="137" customFormat="1" ht="14.25">
      <c r="A13941" s="130">
        <v>20048</v>
      </c>
      <c r="B13941" s="21" t="s">
        <v>1867</v>
      </c>
      <c r="C13941" s="136" t="s">
        <v>14535</v>
      </c>
      <c r="D13941" s="33" t="s">
        <v>22</v>
      </c>
      <c r="E13941" s="34">
        <v>8157.62</v>
      </c>
      <c r="F13941" s="170">
        <f t="shared" si="263"/>
        <v>8157.62</v>
      </c>
      <c r="H13941" s="45"/>
    </row>
    <row r="13942" spans="1:8" s="137" customFormat="1" ht="14.25">
      <c r="A13942" s="130">
        <v>20051</v>
      </c>
      <c r="B13942" s="21" t="s">
        <v>1867</v>
      </c>
      <c r="C13942" s="136" t="s">
        <v>14666</v>
      </c>
      <c r="D13942" s="33" t="s">
        <v>22</v>
      </c>
      <c r="E13942" s="34">
        <v>16164.08</v>
      </c>
      <c r="F13942" s="170">
        <f t="shared" si="263"/>
        <v>16164.08</v>
      </c>
      <c r="H13942" s="45"/>
    </row>
    <row r="13943" spans="1:8" s="137" customFormat="1" ht="14.25">
      <c r="A13943" s="130">
        <v>20052</v>
      </c>
      <c r="B13943" s="21" t="s">
        <v>1867</v>
      </c>
      <c r="C13943" s="136" t="s">
        <v>14667</v>
      </c>
      <c r="D13943" s="33" t="s">
        <v>22</v>
      </c>
      <c r="E13943" s="34">
        <v>3957.15</v>
      </c>
      <c r="F13943" s="170">
        <f t="shared" si="263"/>
        <v>3957.15</v>
      </c>
      <c r="H13943" s="45"/>
    </row>
    <row r="13944" spans="1:8" s="137" customFormat="1" ht="14.25">
      <c r="A13944" s="130">
        <v>20054</v>
      </c>
      <c r="B13944" s="21" t="s">
        <v>1867</v>
      </c>
      <c r="C13944" s="136" t="s">
        <v>14668</v>
      </c>
      <c r="D13944" s="33" t="s">
        <v>22</v>
      </c>
      <c r="E13944" s="34">
        <v>11628.12</v>
      </c>
      <c r="F13944" s="170">
        <f t="shared" si="263"/>
        <v>11628.12</v>
      </c>
      <c r="H13944" s="45"/>
    </row>
    <row r="13945" spans="1:8" s="137" customFormat="1" ht="14.25">
      <c r="A13945" s="130">
        <v>20077</v>
      </c>
      <c r="B13945" s="21" t="s">
        <v>1867</v>
      </c>
      <c r="C13945" s="136" t="s">
        <v>14592</v>
      </c>
      <c r="D13945" s="33" t="s">
        <v>22</v>
      </c>
      <c r="E13945" s="34">
        <v>19685.96</v>
      </c>
      <c r="F13945" s="170">
        <f t="shared" si="263"/>
        <v>19685.96</v>
      </c>
      <c r="H13945" s="45"/>
    </row>
    <row r="13946" spans="1:8" s="137" customFormat="1" ht="14.25">
      <c r="A13946" s="130">
        <v>20073</v>
      </c>
      <c r="B13946" s="21" t="s">
        <v>1867</v>
      </c>
      <c r="C13946" s="136" t="s">
        <v>14669</v>
      </c>
      <c r="D13946" s="33" t="s">
        <v>22</v>
      </c>
      <c r="E13946" s="34">
        <v>32429.81</v>
      </c>
      <c r="F13946" s="170">
        <f t="shared" si="263"/>
        <v>32429.81</v>
      </c>
      <c r="H13946" s="45"/>
    </row>
    <row r="13947" spans="1:8" s="137" customFormat="1" ht="14.25">
      <c r="A13947" s="130">
        <v>20070</v>
      </c>
      <c r="B13947" s="21" t="s">
        <v>1867</v>
      </c>
      <c r="C13947" s="136" t="s">
        <v>2561</v>
      </c>
      <c r="D13947" s="33" t="s">
        <v>22</v>
      </c>
      <c r="E13947" s="34">
        <v>22088.48</v>
      </c>
      <c r="F13947" s="170">
        <f t="shared" si="263"/>
        <v>22088.48</v>
      </c>
      <c r="H13947" s="45"/>
    </row>
    <row r="13948" spans="1:8" s="137" customFormat="1" ht="14.25">
      <c r="A13948" s="130">
        <v>20069</v>
      </c>
      <c r="B13948" s="21" t="s">
        <v>1867</v>
      </c>
      <c r="C13948" s="136" t="s">
        <v>2562</v>
      </c>
      <c r="D13948" s="33" t="s">
        <v>22</v>
      </c>
      <c r="E13948" s="34">
        <v>22353.97</v>
      </c>
      <c r="F13948" s="170">
        <f t="shared" si="263"/>
        <v>22353.97</v>
      </c>
      <c r="H13948" s="45"/>
    </row>
    <row r="13949" spans="1:8" s="137" customFormat="1" ht="14.25">
      <c r="A13949" s="130">
        <v>20079</v>
      </c>
      <c r="B13949" s="21" t="s">
        <v>1867</v>
      </c>
      <c r="C13949" s="136" t="s">
        <v>14670</v>
      </c>
      <c r="D13949" s="33" t="s">
        <v>22</v>
      </c>
      <c r="E13949" s="34">
        <v>28210.97</v>
      </c>
      <c r="F13949" s="170">
        <f t="shared" si="263"/>
        <v>28210.97</v>
      </c>
      <c r="H13949" s="45"/>
    </row>
    <row r="13950" spans="1:8" s="137" customFormat="1" ht="14.25">
      <c r="A13950" s="130">
        <v>20153</v>
      </c>
      <c r="B13950" s="21" t="s">
        <v>1867</v>
      </c>
      <c r="C13950" s="136" t="s">
        <v>14671</v>
      </c>
      <c r="D13950" s="33" t="s">
        <v>22</v>
      </c>
      <c r="E13950" s="34">
        <v>34784.769999999997</v>
      </c>
      <c r="F13950" s="170">
        <f t="shared" si="263"/>
        <v>34784.769999999997</v>
      </c>
      <c r="H13950" s="45"/>
    </row>
    <row r="13951" spans="1:8" s="137" customFormat="1" ht="14.25">
      <c r="A13951" s="130">
        <v>20084</v>
      </c>
      <c r="B13951" s="21" t="s">
        <v>1867</v>
      </c>
      <c r="C13951" s="136" t="s">
        <v>14672</v>
      </c>
      <c r="D13951" s="33" t="s">
        <v>22</v>
      </c>
      <c r="E13951" s="34">
        <v>27307.59</v>
      </c>
      <c r="F13951" s="170">
        <f t="shared" si="263"/>
        <v>27307.59</v>
      </c>
      <c r="H13951" s="45"/>
    </row>
    <row r="13952" spans="1:8" s="137" customFormat="1" ht="14.25">
      <c r="A13952" s="130">
        <v>103588</v>
      </c>
      <c r="B13952" s="21" t="s">
        <v>1867</v>
      </c>
      <c r="C13952" s="136" t="s">
        <v>14673</v>
      </c>
      <c r="D13952" s="33" t="s">
        <v>22</v>
      </c>
      <c r="E13952" s="34">
        <v>8936.0400000000009</v>
      </c>
      <c r="F13952" s="170">
        <f t="shared" si="263"/>
        <v>8936.0400000000009</v>
      </c>
      <c r="H13952" s="45"/>
    </row>
    <row r="13953" spans="1:8" s="137" customFormat="1" ht="14.25">
      <c r="A13953" s="130">
        <v>20089</v>
      </c>
      <c r="B13953" s="21" t="s">
        <v>1867</v>
      </c>
      <c r="C13953" s="136" t="s">
        <v>14545</v>
      </c>
      <c r="D13953" s="33" t="s">
        <v>22</v>
      </c>
      <c r="E13953" s="34">
        <v>6910.73</v>
      </c>
      <c r="F13953" s="170">
        <f t="shared" si="263"/>
        <v>6910.73</v>
      </c>
      <c r="H13953" s="45"/>
    </row>
    <row r="13954" spans="1:8" s="137" customFormat="1" ht="14.25">
      <c r="A13954" s="130">
        <v>20090</v>
      </c>
      <c r="B13954" s="21" t="s">
        <v>1867</v>
      </c>
      <c r="C13954" s="136" t="s">
        <v>14674</v>
      </c>
      <c r="D13954" s="33" t="s">
        <v>22</v>
      </c>
      <c r="E13954" s="34">
        <v>4143.8</v>
      </c>
      <c r="F13954" s="170">
        <f t="shared" si="263"/>
        <v>4143.8</v>
      </c>
      <c r="H13954" s="45"/>
    </row>
    <row r="13955" spans="1:8" s="137" customFormat="1" ht="14.25">
      <c r="A13955" s="130">
        <v>20091</v>
      </c>
      <c r="B13955" s="21" t="s">
        <v>1867</v>
      </c>
      <c r="C13955" s="136" t="s">
        <v>14675</v>
      </c>
      <c r="D13955" s="33" t="s">
        <v>22</v>
      </c>
      <c r="E13955" s="34">
        <v>11980.96</v>
      </c>
      <c r="F13955" s="170">
        <f t="shared" si="263"/>
        <v>11980.96</v>
      </c>
      <c r="H13955" s="45"/>
    </row>
    <row r="13956" spans="1:8" s="137" customFormat="1" ht="14.25">
      <c r="A13956" s="130">
        <v>20098</v>
      </c>
      <c r="B13956" s="21" t="s">
        <v>1867</v>
      </c>
      <c r="C13956" s="136" t="s">
        <v>14676</v>
      </c>
      <c r="D13956" s="33" t="s">
        <v>22</v>
      </c>
      <c r="E13956" s="34">
        <v>4345.16</v>
      </c>
      <c r="F13956" s="170">
        <f t="shared" ref="F13956:F13971" si="264">E13956*$F$13859</f>
        <v>4345.16</v>
      </c>
      <c r="H13956" s="45"/>
    </row>
    <row r="13957" spans="1:8" s="137" customFormat="1" ht="14.25">
      <c r="A13957" s="130">
        <v>103586</v>
      </c>
      <c r="B13957" s="21" t="s">
        <v>1867</v>
      </c>
      <c r="C13957" s="136" t="s">
        <v>14677</v>
      </c>
      <c r="D13957" s="33" t="s">
        <v>22</v>
      </c>
      <c r="E13957" s="34">
        <v>5810.75</v>
      </c>
      <c r="F13957" s="170">
        <f t="shared" si="264"/>
        <v>5810.75</v>
      </c>
      <c r="H13957" s="45"/>
    </row>
    <row r="13958" spans="1:8" s="137" customFormat="1" ht="14.25">
      <c r="A13958" s="130">
        <v>20114</v>
      </c>
      <c r="B13958" s="21" t="s">
        <v>1867</v>
      </c>
      <c r="C13958" s="136" t="s">
        <v>14555</v>
      </c>
      <c r="D13958" s="33" t="s">
        <v>22</v>
      </c>
      <c r="E13958" s="34">
        <v>4590.45</v>
      </c>
      <c r="F13958" s="170">
        <f t="shared" si="264"/>
        <v>4590.45</v>
      </c>
      <c r="H13958" s="45"/>
    </row>
    <row r="13959" spans="1:8" s="137" customFormat="1" ht="14.25">
      <c r="A13959" s="130">
        <v>20174</v>
      </c>
      <c r="B13959" s="21" t="s">
        <v>1867</v>
      </c>
      <c r="C13959" s="136" t="s">
        <v>14678</v>
      </c>
      <c r="D13959" s="33" t="s">
        <v>22</v>
      </c>
      <c r="E13959" s="34">
        <v>2807.69</v>
      </c>
      <c r="F13959" s="170">
        <f t="shared" si="264"/>
        <v>2807.69</v>
      </c>
      <c r="H13959" s="45"/>
    </row>
    <row r="13960" spans="1:8" s="137" customFormat="1" ht="14.25">
      <c r="A13960" s="130">
        <v>20007</v>
      </c>
      <c r="B13960" s="21" t="s">
        <v>1867</v>
      </c>
      <c r="C13960" s="136" t="s">
        <v>14679</v>
      </c>
      <c r="D13960" s="33" t="s">
        <v>22</v>
      </c>
      <c r="E13960" s="34">
        <v>5801.29</v>
      </c>
      <c r="F13960" s="170">
        <f t="shared" si="264"/>
        <v>5801.29</v>
      </c>
      <c r="H13960" s="45"/>
    </row>
    <row r="13961" spans="1:8" s="137" customFormat="1" ht="14.25">
      <c r="A13961" s="130">
        <v>20009</v>
      </c>
      <c r="B13961" s="21" t="s">
        <v>1867</v>
      </c>
      <c r="C13961" s="136" t="s">
        <v>14680</v>
      </c>
      <c r="D13961" s="33" t="s">
        <v>22</v>
      </c>
      <c r="E13961" s="34">
        <v>7483.45</v>
      </c>
      <c r="F13961" s="170">
        <f t="shared" si="264"/>
        <v>7483.45</v>
      </c>
      <c r="H13961" s="45"/>
    </row>
    <row r="13962" spans="1:8" s="137" customFormat="1" ht="14.25">
      <c r="A13962" s="130">
        <v>99872</v>
      </c>
      <c r="B13962" s="21" t="s">
        <v>1867</v>
      </c>
      <c r="C13962" s="136" t="s">
        <v>14681</v>
      </c>
      <c r="D13962" s="33" t="s">
        <v>22</v>
      </c>
      <c r="E13962" s="34">
        <v>9323.59</v>
      </c>
      <c r="F13962" s="170">
        <f t="shared" si="264"/>
        <v>9323.59</v>
      </c>
      <c r="H13962" s="45"/>
    </row>
    <row r="13963" spans="1:8" s="137" customFormat="1" ht="14.25">
      <c r="A13963" s="130">
        <v>99873</v>
      </c>
      <c r="B13963" s="21" t="s">
        <v>1867</v>
      </c>
      <c r="C13963" s="136" t="s">
        <v>14682</v>
      </c>
      <c r="D13963" s="33" t="s">
        <v>22</v>
      </c>
      <c r="E13963" s="34">
        <v>12328.69</v>
      </c>
      <c r="F13963" s="170">
        <f t="shared" si="264"/>
        <v>12328.69</v>
      </c>
      <c r="H13963" s="45"/>
    </row>
    <row r="13964" spans="1:8" s="137" customFormat="1" ht="14.25">
      <c r="A13964" s="130">
        <v>20008</v>
      </c>
      <c r="B13964" s="21" t="s">
        <v>1867</v>
      </c>
      <c r="C13964" s="136" t="s">
        <v>14683</v>
      </c>
      <c r="D13964" s="33" t="s">
        <v>22</v>
      </c>
      <c r="E13964" s="34">
        <v>5590.6</v>
      </c>
      <c r="F13964" s="170">
        <f t="shared" si="264"/>
        <v>5590.6</v>
      </c>
      <c r="H13964" s="45"/>
    </row>
    <row r="13965" spans="1:8" s="137" customFormat="1" ht="14.25">
      <c r="A13965" s="130">
        <v>99302</v>
      </c>
      <c r="B13965" s="21" t="s">
        <v>1867</v>
      </c>
      <c r="C13965" s="136" t="s">
        <v>14684</v>
      </c>
      <c r="D13965" s="33" t="s">
        <v>22</v>
      </c>
      <c r="E13965" s="34">
        <v>8204.2000000000007</v>
      </c>
      <c r="F13965" s="170">
        <f t="shared" si="264"/>
        <v>8204.2000000000007</v>
      </c>
      <c r="H13965" s="45"/>
    </row>
    <row r="13966" spans="1:8" s="137" customFormat="1" ht="14.25">
      <c r="A13966" s="130">
        <v>20010</v>
      </c>
      <c r="B13966" s="21" t="s">
        <v>1867</v>
      </c>
      <c r="C13966" s="136" t="s">
        <v>14685</v>
      </c>
      <c r="D13966" s="33" t="s">
        <v>22</v>
      </c>
      <c r="E13966" s="34">
        <v>5590.6</v>
      </c>
      <c r="F13966" s="170">
        <f t="shared" si="264"/>
        <v>5590.6</v>
      </c>
      <c r="H13966" s="45"/>
    </row>
    <row r="13967" spans="1:8" s="137" customFormat="1" ht="14.25">
      <c r="A13967" s="130">
        <v>99874</v>
      </c>
      <c r="B13967" s="21" t="s">
        <v>1867</v>
      </c>
      <c r="C13967" s="136" t="s">
        <v>14686</v>
      </c>
      <c r="D13967" s="33" t="s">
        <v>22</v>
      </c>
      <c r="E13967" s="34">
        <v>16164.08</v>
      </c>
      <c r="F13967" s="170">
        <f t="shared" si="264"/>
        <v>16164.08</v>
      </c>
      <c r="H13967" s="45"/>
    </row>
    <row r="13968" spans="1:8" s="137" customFormat="1" ht="14.25">
      <c r="A13968" s="130">
        <v>20014</v>
      </c>
      <c r="B13968" s="21" t="s">
        <v>1867</v>
      </c>
      <c r="C13968" s="136" t="s">
        <v>14595</v>
      </c>
      <c r="D13968" s="33" t="s">
        <v>22</v>
      </c>
      <c r="E13968" s="34">
        <v>7246.53</v>
      </c>
      <c r="F13968" s="170">
        <f t="shared" si="264"/>
        <v>7246.53</v>
      </c>
      <c r="H13968" s="45"/>
    </row>
    <row r="13969" spans="1:8" s="137" customFormat="1" ht="14.25">
      <c r="A13969" s="130">
        <v>20015</v>
      </c>
      <c r="B13969" s="21" t="s">
        <v>1867</v>
      </c>
      <c r="C13969" s="136" t="s">
        <v>14687</v>
      </c>
      <c r="D13969" s="33" t="s">
        <v>22</v>
      </c>
      <c r="E13969" s="34">
        <v>4345.16</v>
      </c>
      <c r="F13969" s="170">
        <f t="shared" si="264"/>
        <v>4345.16</v>
      </c>
      <c r="H13969" s="45"/>
    </row>
    <row r="13970" spans="1:8" s="137" customFormat="1" ht="14.25">
      <c r="A13970" s="130">
        <v>20016</v>
      </c>
      <c r="B13970" s="21" t="s">
        <v>1867</v>
      </c>
      <c r="C13970" s="136" t="s">
        <v>14688</v>
      </c>
      <c r="D13970" s="33" t="s">
        <v>22</v>
      </c>
      <c r="E13970" s="34">
        <v>12563.15</v>
      </c>
      <c r="F13970" s="170">
        <f t="shared" si="264"/>
        <v>12563.15</v>
      </c>
      <c r="H13970" s="45"/>
    </row>
    <row r="13971" spans="1:8" s="137" customFormat="1" ht="14.25">
      <c r="A13971" s="130">
        <v>103589</v>
      </c>
      <c r="B13971" s="21" t="s">
        <v>1867</v>
      </c>
      <c r="C13971" s="136" t="s">
        <v>14689</v>
      </c>
      <c r="D13971" s="33" t="s">
        <v>22</v>
      </c>
      <c r="E13971" s="34">
        <v>22088.48</v>
      </c>
      <c r="F13971" s="170">
        <f t="shared" si="264"/>
        <v>22088.48</v>
      </c>
      <c r="G13971" s="144" t="s">
        <v>38</v>
      </c>
      <c r="H13971" s="45"/>
    </row>
    <row r="13972" spans="1:8" s="150" customFormat="1" ht="30.75" customHeight="1">
      <c r="A13972" s="134"/>
      <c r="B13972" s="57"/>
      <c r="C13972" s="58" t="s">
        <v>1869</v>
      </c>
      <c r="D13972" s="57"/>
      <c r="E13972" s="57"/>
      <c r="F13972" s="138" t="s">
        <v>60</v>
      </c>
      <c r="G13972" s="283">
        <f>'Reajuste '!$R$4</f>
        <v>1</v>
      </c>
      <c r="H13972" s="282"/>
    </row>
    <row r="13973" spans="1:8" s="150" customFormat="1" ht="24" customHeight="1">
      <c r="A13973" s="135" t="s">
        <v>1</v>
      </c>
      <c r="B13973" s="47" t="s">
        <v>1737</v>
      </c>
      <c r="C13973" s="48" t="s">
        <v>1732</v>
      </c>
      <c r="D13973" s="47" t="s">
        <v>1738</v>
      </c>
      <c r="E13973" s="64" t="s">
        <v>1864</v>
      </c>
      <c r="F13973" s="176" t="s">
        <v>14794</v>
      </c>
      <c r="G13973" s="64" t="s">
        <v>1863</v>
      </c>
      <c r="H13973" s="176" t="s">
        <v>14794</v>
      </c>
    </row>
    <row r="13974" spans="1:8" s="150" customFormat="1" ht="14.25">
      <c r="A13974" s="130">
        <v>30041</v>
      </c>
      <c r="B13974" s="21" t="s">
        <v>1870</v>
      </c>
      <c r="C13974" s="136" t="s">
        <v>14690</v>
      </c>
      <c r="D13974" s="33" t="s">
        <v>25</v>
      </c>
      <c r="E13974" s="34">
        <v>397.86</v>
      </c>
      <c r="F13974" s="175">
        <f>E13974*$G$13972</f>
        <v>397.86</v>
      </c>
      <c r="G13974" s="34">
        <v>198.68</v>
      </c>
      <c r="H13974" s="175">
        <f>G13974*$G$13972</f>
        <v>198.68</v>
      </c>
    </row>
    <row r="13975" spans="1:8" s="150" customFormat="1" ht="14.25">
      <c r="A13975" s="130">
        <v>30047</v>
      </c>
      <c r="B13975" s="21" t="s">
        <v>1870</v>
      </c>
      <c r="C13975" s="136" t="s">
        <v>14691</v>
      </c>
      <c r="D13975" s="33" t="s">
        <v>25</v>
      </c>
      <c r="E13975" s="34">
        <v>13.09</v>
      </c>
      <c r="F13975" s="175">
        <f t="shared" ref="F13975:H14038" si="265">E13975*$G$13972</f>
        <v>13.09</v>
      </c>
      <c r="G13975" s="34">
        <v>1.32</v>
      </c>
      <c r="H13975" s="175">
        <f t="shared" si="265"/>
        <v>1.32</v>
      </c>
    </row>
    <row r="13976" spans="1:8" s="150" customFormat="1" ht="14.25">
      <c r="A13976" s="130">
        <v>30140</v>
      </c>
      <c r="B13976" s="21" t="s">
        <v>1870</v>
      </c>
      <c r="C13976" s="136" t="s">
        <v>14692</v>
      </c>
      <c r="D13976" s="33" t="s">
        <v>25</v>
      </c>
      <c r="E13976" s="34">
        <v>159.24</v>
      </c>
      <c r="F13976" s="175">
        <f t="shared" si="265"/>
        <v>159.24</v>
      </c>
      <c r="G13976" s="34">
        <v>129.75</v>
      </c>
      <c r="H13976" s="175">
        <f t="shared" si="265"/>
        <v>129.75</v>
      </c>
    </row>
    <row r="13977" spans="1:8" s="150" customFormat="1" ht="14.25">
      <c r="A13977" s="130">
        <v>101529</v>
      </c>
      <c r="B13977" s="21" t="s">
        <v>1870</v>
      </c>
      <c r="C13977" s="136" t="s">
        <v>14693</v>
      </c>
      <c r="D13977" s="33" t="s">
        <v>25</v>
      </c>
      <c r="E13977" s="34">
        <v>45.77</v>
      </c>
      <c r="F13977" s="175">
        <f t="shared" si="265"/>
        <v>45.77</v>
      </c>
      <c r="G13977" s="34">
        <v>39.11</v>
      </c>
      <c r="H13977" s="175">
        <f t="shared" si="265"/>
        <v>39.11</v>
      </c>
    </row>
    <row r="13978" spans="1:8" s="150" customFormat="1" ht="14.25">
      <c r="A13978" s="130">
        <v>30102</v>
      </c>
      <c r="B13978" s="21" t="s">
        <v>1870</v>
      </c>
      <c r="C13978" s="136" t="s">
        <v>14694</v>
      </c>
      <c r="D13978" s="33" t="s">
        <v>25</v>
      </c>
      <c r="E13978" s="34">
        <v>255.57</v>
      </c>
      <c r="F13978" s="175">
        <f t="shared" si="265"/>
        <v>255.57</v>
      </c>
      <c r="G13978" s="34">
        <v>55.24</v>
      </c>
      <c r="H13978" s="175">
        <f t="shared" si="265"/>
        <v>55.24</v>
      </c>
    </row>
    <row r="13979" spans="1:8" s="150" customFormat="1" ht="14.25">
      <c r="A13979" s="130">
        <v>30101</v>
      </c>
      <c r="B13979" s="21" t="s">
        <v>1870</v>
      </c>
      <c r="C13979" s="136" t="s">
        <v>14695</v>
      </c>
      <c r="D13979" s="33" t="s">
        <v>25</v>
      </c>
      <c r="E13979" s="34">
        <v>164.1</v>
      </c>
      <c r="F13979" s="175">
        <f t="shared" si="265"/>
        <v>164.1</v>
      </c>
      <c r="G13979" s="34">
        <v>52.48</v>
      </c>
      <c r="H13979" s="175">
        <f t="shared" si="265"/>
        <v>52.48</v>
      </c>
    </row>
    <row r="13980" spans="1:8" s="150" customFormat="1" ht="14.25">
      <c r="A13980" s="130">
        <v>30134</v>
      </c>
      <c r="B13980" s="21" t="s">
        <v>1870</v>
      </c>
      <c r="C13980" s="136" t="s">
        <v>14696</v>
      </c>
      <c r="D13980" s="33" t="s">
        <v>25</v>
      </c>
      <c r="E13980" s="34">
        <v>42.64</v>
      </c>
      <c r="F13980" s="175">
        <f t="shared" si="265"/>
        <v>42.64</v>
      </c>
      <c r="G13980" s="34">
        <v>25.76</v>
      </c>
      <c r="H13980" s="175">
        <f t="shared" si="265"/>
        <v>25.76</v>
      </c>
    </row>
    <row r="13981" spans="1:8" s="150" customFormat="1" ht="14.25">
      <c r="A13981" s="130">
        <v>30078</v>
      </c>
      <c r="B13981" s="21" t="s">
        <v>1870</v>
      </c>
      <c r="C13981" s="136" t="s">
        <v>14697</v>
      </c>
      <c r="D13981" s="33" t="s">
        <v>25</v>
      </c>
      <c r="E13981" s="34">
        <v>247.69</v>
      </c>
      <c r="F13981" s="175">
        <f t="shared" si="265"/>
        <v>247.69</v>
      </c>
      <c r="G13981" s="34">
        <v>97.33</v>
      </c>
      <c r="H13981" s="175">
        <f t="shared" si="265"/>
        <v>97.33</v>
      </c>
    </row>
    <row r="13982" spans="1:8" s="150" customFormat="1" ht="14.25">
      <c r="A13982" s="130">
        <v>30070</v>
      </c>
      <c r="B13982" s="21" t="s">
        <v>1870</v>
      </c>
      <c r="C13982" s="136" t="s">
        <v>14698</v>
      </c>
      <c r="D13982" s="33" t="s">
        <v>25</v>
      </c>
      <c r="E13982" s="34">
        <v>35.46</v>
      </c>
      <c r="F13982" s="175">
        <f t="shared" si="265"/>
        <v>35.46</v>
      </c>
      <c r="G13982" s="34">
        <v>29.57</v>
      </c>
      <c r="H13982" s="175">
        <f t="shared" si="265"/>
        <v>29.57</v>
      </c>
    </row>
    <row r="13983" spans="1:8" s="150" customFormat="1" ht="14.25">
      <c r="A13983" s="130">
        <v>30081</v>
      </c>
      <c r="B13983" s="21" t="s">
        <v>1870</v>
      </c>
      <c r="C13983" s="136" t="s">
        <v>14699</v>
      </c>
      <c r="D13983" s="33" t="s">
        <v>25</v>
      </c>
      <c r="E13983" s="34">
        <v>19.62</v>
      </c>
      <c r="F13983" s="175">
        <f t="shared" si="265"/>
        <v>19.62</v>
      </c>
      <c r="G13983" s="34">
        <v>16.87</v>
      </c>
      <c r="H13983" s="175">
        <f>G13983*$G$13972</f>
        <v>16.87</v>
      </c>
    </row>
    <row r="13984" spans="1:8" s="150" customFormat="1" ht="14.25">
      <c r="A13984" s="130">
        <v>30072</v>
      </c>
      <c r="B13984" s="21" t="s">
        <v>1870</v>
      </c>
      <c r="C13984" s="136" t="s">
        <v>14700</v>
      </c>
      <c r="D13984" s="33" t="s">
        <v>25</v>
      </c>
      <c r="E13984" s="34">
        <v>244.55</v>
      </c>
      <c r="F13984" s="175">
        <f t="shared" si="265"/>
        <v>244.55</v>
      </c>
      <c r="G13984" s="34">
        <v>80.73</v>
      </c>
      <c r="H13984" s="175">
        <f t="shared" si="265"/>
        <v>80.73</v>
      </c>
    </row>
    <row r="13985" spans="1:8" s="150" customFormat="1" ht="14.25">
      <c r="A13985" s="130">
        <v>30088</v>
      </c>
      <c r="B13985" s="21" t="s">
        <v>1870</v>
      </c>
      <c r="C13985" s="136" t="s">
        <v>14701</v>
      </c>
      <c r="D13985" s="33" t="s">
        <v>25</v>
      </c>
      <c r="E13985" s="34">
        <v>91.55</v>
      </c>
      <c r="F13985" s="175">
        <f t="shared" si="265"/>
        <v>91.55</v>
      </c>
      <c r="G13985" s="34">
        <v>49.52</v>
      </c>
      <c r="H13985" s="175">
        <f t="shared" si="265"/>
        <v>49.52</v>
      </c>
    </row>
    <row r="13986" spans="1:8" s="150" customFormat="1" ht="14.25">
      <c r="A13986" s="130">
        <v>30113</v>
      </c>
      <c r="B13986" s="21" t="s">
        <v>1870</v>
      </c>
      <c r="C13986" s="136" t="s">
        <v>14702</v>
      </c>
      <c r="D13986" s="33" t="s">
        <v>25</v>
      </c>
      <c r="E13986" s="34">
        <v>45.18</v>
      </c>
      <c r="F13986" s="175">
        <f t="shared" si="265"/>
        <v>45.18</v>
      </c>
      <c r="G13986" s="34">
        <v>25.14</v>
      </c>
      <c r="H13986" s="175">
        <f t="shared" si="265"/>
        <v>25.14</v>
      </c>
    </row>
    <row r="13987" spans="1:8" s="150" customFormat="1" ht="14.25">
      <c r="A13987" s="130">
        <v>101461</v>
      </c>
      <c r="B13987" s="21" t="s">
        <v>1870</v>
      </c>
      <c r="C13987" s="136" t="s">
        <v>14703</v>
      </c>
      <c r="D13987" s="33" t="s">
        <v>25</v>
      </c>
      <c r="E13987" s="34">
        <v>134.91999999999999</v>
      </c>
      <c r="F13987" s="175">
        <f t="shared" si="265"/>
        <v>134.91999999999999</v>
      </c>
      <c r="G13987" s="34">
        <v>85.41</v>
      </c>
      <c r="H13987" s="175">
        <f t="shared" si="265"/>
        <v>85.41</v>
      </c>
    </row>
    <row r="13988" spans="1:8" s="150" customFormat="1" ht="14.25">
      <c r="A13988" s="130">
        <v>30002</v>
      </c>
      <c r="B13988" s="21" t="s">
        <v>1870</v>
      </c>
      <c r="C13988" s="136" t="s">
        <v>14704</v>
      </c>
      <c r="D13988" s="33" t="s">
        <v>25</v>
      </c>
      <c r="E13988" s="34">
        <v>369.39</v>
      </c>
      <c r="F13988" s="175">
        <f t="shared" si="265"/>
        <v>369.39</v>
      </c>
      <c r="G13988" s="34">
        <v>107.83</v>
      </c>
      <c r="H13988" s="175">
        <f t="shared" si="265"/>
        <v>107.83</v>
      </c>
    </row>
    <row r="13989" spans="1:8" s="150" customFormat="1" ht="14.25">
      <c r="A13989" s="130">
        <v>30131</v>
      </c>
      <c r="B13989" s="21" t="s">
        <v>1870</v>
      </c>
      <c r="C13989" s="136" t="s">
        <v>14705</v>
      </c>
      <c r="D13989" s="33" t="s">
        <v>25</v>
      </c>
      <c r="E13989" s="34">
        <v>231.17</v>
      </c>
      <c r="F13989" s="175">
        <f t="shared" si="265"/>
        <v>231.17</v>
      </c>
      <c r="G13989" s="34">
        <v>137.37</v>
      </c>
      <c r="H13989" s="175">
        <f t="shared" si="265"/>
        <v>137.37</v>
      </c>
    </row>
    <row r="13990" spans="1:8" s="150" customFormat="1" ht="14.25">
      <c r="A13990" s="130">
        <v>30000</v>
      </c>
      <c r="B13990" s="21" t="s">
        <v>1870</v>
      </c>
      <c r="C13990" s="136" t="s">
        <v>14706</v>
      </c>
      <c r="D13990" s="33" t="s">
        <v>25</v>
      </c>
      <c r="E13990" s="34">
        <v>294.51</v>
      </c>
      <c r="F13990" s="175">
        <f t="shared" si="265"/>
        <v>294.51</v>
      </c>
      <c r="G13990" s="34">
        <v>87.27</v>
      </c>
      <c r="H13990" s="175">
        <f t="shared" si="265"/>
        <v>87.27</v>
      </c>
    </row>
    <row r="13991" spans="1:8" s="150" customFormat="1" ht="14.25">
      <c r="A13991" s="130">
        <v>30001</v>
      </c>
      <c r="B13991" s="21" t="s">
        <v>1870</v>
      </c>
      <c r="C13991" s="136" t="s">
        <v>14707</v>
      </c>
      <c r="D13991" s="33" t="s">
        <v>25</v>
      </c>
      <c r="E13991" s="34">
        <v>332.12</v>
      </c>
      <c r="F13991" s="175">
        <f t="shared" si="265"/>
        <v>332.12</v>
      </c>
      <c r="G13991" s="34">
        <v>107.18</v>
      </c>
      <c r="H13991" s="175">
        <f t="shared" si="265"/>
        <v>107.18</v>
      </c>
    </row>
    <row r="13992" spans="1:8" s="150" customFormat="1" ht="14.25">
      <c r="A13992" s="130">
        <v>30005</v>
      </c>
      <c r="B13992" s="21" t="s">
        <v>1870</v>
      </c>
      <c r="C13992" s="136" t="s">
        <v>14708</v>
      </c>
      <c r="D13992" s="33" t="s">
        <v>25</v>
      </c>
      <c r="E13992" s="34">
        <v>276.83</v>
      </c>
      <c r="F13992" s="175">
        <f t="shared" si="265"/>
        <v>276.83</v>
      </c>
      <c r="G13992" s="34">
        <v>80.760000000000005</v>
      </c>
      <c r="H13992" s="175">
        <f t="shared" si="265"/>
        <v>80.760000000000005</v>
      </c>
    </row>
    <row r="13993" spans="1:8" s="150" customFormat="1" ht="14.25">
      <c r="A13993" s="130">
        <v>30006</v>
      </c>
      <c r="B13993" s="21" t="s">
        <v>1870</v>
      </c>
      <c r="C13993" s="136" t="s">
        <v>14709</v>
      </c>
      <c r="D13993" s="33" t="s">
        <v>25</v>
      </c>
      <c r="E13993" s="34">
        <v>309.5</v>
      </c>
      <c r="F13993" s="175">
        <f t="shared" si="265"/>
        <v>309.5</v>
      </c>
      <c r="G13993" s="34">
        <v>99.15</v>
      </c>
      <c r="H13993" s="175">
        <f t="shared" si="265"/>
        <v>99.15</v>
      </c>
    </row>
    <row r="13994" spans="1:8" s="150" customFormat="1" ht="14.25">
      <c r="A13994" s="130">
        <v>30004</v>
      </c>
      <c r="B13994" s="21" t="s">
        <v>1870</v>
      </c>
      <c r="C13994" s="136" t="s">
        <v>14710</v>
      </c>
      <c r="D13994" s="33" t="s">
        <v>25</v>
      </c>
      <c r="E13994" s="34">
        <v>260.85000000000002</v>
      </c>
      <c r="F13994" s="175">
        <f t="shared" si="265"/>
        <v>260.85000000000002</v>
      </c>
      <c r="G13994" s="34">
        <v>75.94</v>
      </c>
      <c r="H13994" s="175">
        <f t="shared" si="265"/>
        <v>75.94</v>
      </c>
    </row>
    <row r="13995" spans="1:8" s="150" customFormat="1" ht="14.25">
      <c r="A13995" s="130">
        <v>30010</v>
      </c>
      <c r="B13995" s="21" t="s">
        <v>1870</v>
      </c>
      <c r="C13995" s="136" t="s">
        <v>14711</v>
      </c>
      <c r="D13995" s="33" t="s">
        <v>25</v>
      </c>
      <c r="E13995" s="34">
        <v>397.26</v>
      </c>
      <c r="F13995" s="175">
        <f t="shared" si="265"/>
        <v>397.26</v>
      </c>
      <c r="G13995" s="34">
        <v>133.65</v>
      </c>
      <c r="H13995" s="175">
        <f t="shared" si="265"/>
        <v>133.65</v>
      </c>
    </row>
    <row r="13996" spans="1:8" s="150" customFormat="1" ht="14.25">
      <c r="A13996" s="130">
        <v>30007</v>
      </c>
      <c r="B13996" s="21" t="s">
        <v>1870</v>
      </c>
      <c r="C13996" s="136" t="s">
        <v>14712</v>
      </c>
      <c r="D13996" s="33" t="s">
        <v>25</v>
      </c>
      <c r="E13996" s="34">
        <v>284.27999999999997</v>
      </c>
      <c r="F13996" s="175">
        <f t="shared" si="265"/>
        <v>284.27999999999997</v>
      </c>
      <c r="G13996" s="34">
        <v>84.95</v>
      </c>
      <c r="H13996" s="175">
        <f t="shared" si="265"/>
        <v>84.95</v>
      </c>
    </row>
    <row r="13997" spans="1:8" s="150" customFormat="1" ht="14.25">
      <c r="A13997" s="130">
        <v>30023</v>
      </c>
      <c r="B13997" s="21" t="s">
        <v>1870</v>
      </c>
      <c r="C13997" s="136" t="s">
        <v>14713</v>
      </c>
      <c r="D13997" s="33" t="s">
        <v>25</v>
      </c>
      <c r="E13997" s="34">
        <v>363.18</v>
      </c>
      <c r="F13997" s="175">
        <f t="shared" si="265"/>
        <v>363.18</v>
      </c>
      <c r="G13997" s="34">
        <v>123.77</v>
      </c>
      <c r="H13997" s="175">
        <f t="shared" si="265"/>
        <v>123.77</v>
      </c>
    </row>
    <row r="13998" spans="1:8" s="150" customFormat="1" ht="14.25">
      <c r="A13998" s="130">
        <v>30024</v>
      </c>
      <c r="B13998" s="21" t="s">
        <v>1870</v>
      </c>
      <c r="C13998" s="136" t="s">
        <v>14714</v>
      </c>
      <c r="D13998" s="33" t="s">
        <v>25</v>
      </c>
      <c r="E13998" s="34">
        <v>570.28</v>
      </c>
      <c r="F13998" s="175">
        <f t="shared" si="265"/>
        <v>570.28</v>
      </c>
      <c r="G13998" s="34">
        <v>228.35</v>
      </c>
      <c r="H13998" s="175">
        <f t="shared" si="265"/>
        <v>228.35</v>
      </c>
    </row>
    <row r="13999" spans="1:8" s="150" customFormat="1" ht="14.25">
      <c r="A13999" s="130">
        <v>30008</v>
      </c>
      <c r="B13999" s="21" t="s">
        <v>1870</v>
      </c>
      <c r="C13999" s="136" t="s">
        <v>14715</v>
      </c>
      <c r="D13999" s="33" t="s">
        <v>25</v>
      </c>
      <c r="E13999" s="34">
        <v>587.36</v>
      </c>
      <c r="F13999" s="175">
        <f t="shared" si="265"/>
        <v>587.36</v>
      </c>
      <c r="G13999" s="34">
        <v>125.21</v>
      </c>
      <c r="H13999" s="175">
        <f t="shared" si="265"/>
        <v>125.21</v>
      </c>
    </row>
    <row r="14000" spans="1:8" s="150" customFormat="1" ht="14.25">
      <c r="A14000" s="130">
        <v>30076</v>
      </c>
      <c r="B14000" s="21" t="s">
        <v>1870</v>
      </c>
      <c r="C14000" s="136" t="s">
        <v>3839</v>
      </c>
      <c r="D14000" s="33" t="s">
        <v>25</v>
      </c>
      <c r="E14000" s="34">
        <v>0.32</v>
      </c>
      <c r="F14000" s="175">
        <f t="shared" si="265"/>
        <v>0.32</v>
      </c>
      <c r="G14000" s="34">
        <v>0.22</v>
      </c>
      <c r="H14000" s="175">
        <f t="shared" si="265"/>
        <v>0.22</v>
      </c>
    </row>
    <row r="14001" spans="1:8" s="150" customFormat="1" ht="14.25">
      <c r="A14001" s="130">
        <v>30075</v>
      </c>
      <c r="B14001" s="21" t="s">
        <v>1870</v>
      </c>
      <c r="C14001" s="136" t="s">
        <v>14716</v>
      </c>
      <c r="D14001" s="33" t="s">
        <v>25</v>
      </c>
      <c r="E14001" s="34">
        <v>19.95</v>
      </c>
      <c r="F14001" s="175">
        <f t="shared" si="265"/>
        <v>19.95</v>
      </c>
      <c r="G14001" s="34">
        <v>17.8</v>
      </c>
      <c r="H14001" s="175">
        <f t="shared" si="265"/>
        <v>17.8</v>
      </c>
    </row>
    <row r="14002" spans="1:8" s="150" customFormat="1" ht="14.25">
      <c r="A14002" s="130">
        <v>30059</v>
      </c>
      <c r="B14002" s="21" t="s">
        <v>1870</v>
      </c>
      <c r="C14002" s="136" t="s">
        <v>14717</v>
      </c>
      <c r="D14002" s="33" t="s">
        <v>25</v>
      </c>
      <c r="E14002" s="34">
        <v>185.1</v>
      </c>
      <c r="F14002" s="175">
        <f t="shared" si="265"/>
        <v>185.1</v>
      </c>
      <c r="G14002" s="34">
        <v>34.85</v>
      </c>
      <c r="H14002" s="175">
        <f t="shared" si="265"/>
        <v>34.85</v>
      </c>
    </row>
    <row r="14003" spans="1:8" s="150" customFormat="1" ht="14.25">
      <c r="A14003" s="130">
        <v>30060</v>
      </c>
      <c r="B14003" s="21" t="s">
        <v>1870</v>
      </c>
      <c r="C14003" s="136" t="s">
        <v>14718</v>
      </c>
      <c r="D14003" s="33" t="s">
        <v>25</v>
      </c>
      <c r="E14003" s="34">
        <v>284.87</v>
      </c>
      <c r="F14003" s="175">
        <f t="shared" si="265"/>
        <v>284.87</v>
      </c>
      <c r="G14003" s="34">
        <v>51.27</v>
      </c>
      <c r="H14003" s="175">
        <f t="shared" si="265"/>
        <v>51.27</v>
      </c>
    </row>
    <row r="14004" spans="1:8" s="150" customFormat="1" ht="14.25">
      <c r="A14004" s="130">
        <v>30116</v>
      </c>
      <c r="B14004" s="21" t="s">
        <v>1870</v>
      </c>
      <c r="C14004" s="136" t="s">
        <v>14719</v>
      </c>
      <c r="D14004" s="33" t="s">
        <v>25</v>
      </c>
      <c r="E14004" s="34">
        <v>24.59</v>
      </c>
      <c r="F14004" s="175">
        <f t="shared" si="265"/>
        <v>24.59</v>
      </c>
      <c r="G14004" s="34">
        <v>16.670000000000002</v>
      </c>
      <c r="H14004" s="175">
        <f t="shared" si="265"/>
        <v>16.670000000000002</v>
      </c>
    </row>
    <row r="14005" spans="1:8" s="150" customFormat="1" ht="14.25">
      <c r="A14005" s="130">
        <v>30117</v>
      </c>
      <c r="B14005" s="21" t="s">
        <v>1870</v>
      </c>
      <c r="C14005" s="136" t="s">
        <v>14720</v>
      </c>
      <c r="D14005" s="33" t="s">
        <v>25</v>
      </c>
      <c r="E14005" s="34">
        <v>23.26</v>
      </c>
      <c r="F14005" s="175">
        <f t="shared" si="265"/>
        <v>23.26</v>
      </c>
      <c r="G14005" s="34">
        <v>16.66</v>
      </c>
      <c r="H14005" s="175">
        <f t="shared" si="265"/>
        <v>16.66</v>
      </c>
    </row>
    <row r="14006" spans="1:8" s="150" customFormat="1" ht="14.25">
      <c r="A14006" s="130">
        <v>30080</v>
      </c>
      <c r="B14006" s="21" t="s">
        <v>1870</v>
      </c>
      <c r="C14006" s="136" t="s">
        <v>14721</v>
      </c>
      <c r="D14006" s="33" t="s">
        <v>25</v>
      </c>
      <c r="E14006" s="34">
        <v>26.92</v>
      </c>
      <c r="F14006" s="175">
        <f t="shared" si="265"/>
        <v>26.92</v>
      </c>
      <c r="G14006" s="34">
        <v>17.260000000000002</v>
      </c>
      <c r="H14006" s="175">
        <f t="shared" si="265"/>
        <v>17.260000000000002</v>
      </c>
    </row>
    <row r="14007" spans="1:8" s="150" customFormat="1" ht="14.25">
      <c r="A14007" s="130">
        <v>30145</v>
      </c>
      <c r="B14007" s="21" t="s">
        <v>1870</v>
      </c>
      <c r="C14007" s="136" t="s">
        <v>14722</v>
      </c>
      <c r="D14007" s="33" t="s">
        <v>25</v>
      </c>
      <c r="E14007" s="34">
        <v>1330.36</v>
      </c>
      <c r="F14007" s="175">
        <f t="shared" si="265"/>
        <v>1330.36</v>
      </c>
      <c r="G14007" s="34">
        <v>800.55</v>
      </c>
      <c r="H14007" s="175">
        <f t="shared" si="265"/>
        <v>800.55</v>
      </c>
    </row>
    <row r="14008" spans="1:8" s="150" customFormat="1" ht="14.25">
      <c r="A14008" s="130">
        <v>30092</v>
      </c>
      <c r="B14008" s="21" t="s">
        <v>1870</v>
      </c>
      <c r="C14008" s="136" t="s">
        <v>14723</v>
      </c>
      <c r="D14008" s="33" t="s">
        <v>25</v>
      </c>
      <c r="E14008" s="34">
        <v>229.07</v>
      </c>
      <c r="F14008" s="175">
        <f t="shared" si="265"/>
        <v>229.07</v>
      </c>
      <c r="G14008" s="34">
        <v>112.9</v>
      </c>
      <c r="H14008" s="175">
        <f t="shared" si="265"/>
        <v>112.9</v>
      </c>
    </row>
    <row r="14009" spans="1:8" s="150" customFormat="1" ht="14.25">
      <c r="A14009" s="130">
        <v>30053</v>
      </c>
      <c r="B14009" s="21" t="s">
        <v>1870</v>
      </c>
      <c r="C14009" s="136" t="s">
        <v>14724</v>
      </c>
      <c r="D14009" s="33" t="s">
        <v>25</v>
      </c>
      <c r="E14009" s="34">
        <v>11.72</v>
      </c>
      <c r="F14009" s="175">
        <f t="shared" si="265"/>
        <v>11.72</v>
      </c>
      <c r="G14009" s="34">
        <v>8.5399999999999991</v>
      </c>
      <c r="H14009" s="175">
        <f t="shared" si="265"/>
        <v>8.5399999999999991</v>
      </c>
    </row>
    <row r="14010" spans="1:8" s="150" customFormat="1" ht="14.25">
      <c r="A14010" s="130">
        <v>30009</v>
      </c>
      <c r="B14010" s="21" t="s">
        <v>1870</v>
      </c>
      <c r="C14010" s="136" t="s">
        <v>14725</v>
      </c>
      <c r="D14010" s="33" t="s">
        <v>25</v>
      </c>
      <c r="E14010" s="34">
        <v>261.5</v>
      </c>
      <c r="F14010" s="175">
        <f t="shared" si="265"/>
        <v>261.5</v>
      </c>
      <c r="G14010" s="34">
        <v>79.959999999999994</v>
      </c>
      <c r="H14010" s="175">
        <f t="shared" si="265"/>
        <v>79.959999999999994</v>
      </c>
    </row>
    <row r="14011" spans="1:8" s="150" customFormat="1" ht="14.25">
      <c r="A14011" s="130">
        <v>30012</v>
      </c>
      <c r="B14011" s="21" t="s">
        <v>1870</v>
      </c>
      <c r="C14011" s="136" t="s">
        <v>14726</v>
      </c>
      <c r="D14011" s="33" t="s">
        <v>25</v>
      </c>
      <c r="E14011" s="34">
        <v>501.71</v>
      </c>
      <c r="F14011" s="175">
        <f t="shared" si="265"/>
        <v>501.71</v>
      </c>
      <c r="G14011" s="34">
        <v>192.65</v>
      </c>
      <c r="H14011" s="175">
        <f t="shared" si="265"/>
        <v>192.65</v>
      </c>
    </row>
    <row r="14012" spans="1:8" s="150" customFormat="1" ht="14.25">
      <c r="A14012" s="130">
        <v>30109</v>
      </c>
      <c r="B14012" s="21" t="s">
        <v>1870</v>
      </c>
      <c r="C14012" s="136" t="s">
        <v>14727</v>
      </c>
      <c r="D14012" s="33" t="s">
        <v>25</v>
      </c>
      <c r="E14012" s="34">
        <v>308</v>
      </c>
      <c r="F14012" s="175">
        <f t="shared" si="265"/>
        <v>308</v>
      </c>
      <c r="G14012" s="34">
        <v>119.53</v>
      </c>
      <c r="H14012" s="175">
        <f t="shared" si="265"/>
        <v>119.53</v>
      </c>
    </row>
    <row r="14013" spans="1:8" s="150" customFormat="1" ht="14.25">
      <c r="A14013" s="130">
        <v>30044</v>
      </c>
      <c r="B14013" s="21" t="s">
        <v>1870</v>
      </c>
      <c r="C14013" s="136" t="s">
        <v>14728</v>
      </c>
      <c r="D14013" s="33" t="s">
        <v>25</v>
      </c>
      <c r="E14013" s="34">
        <v>361.37</v>
      </c>
      <c r="F14013" s="175">
        <f t="shared" si="265"/>
        <v>361.37</v>
      </c>
      <c r="G14013" s="34">
        <v>96.23</v>
      </c>
      <c r="H14013" s="175">
        <f t="shared" si="265"/>
        <v>96.23</v>
      </c>
    </row>
    <row r="14014" spans="1:8" s="150" customFormat="1" ht="14.25">
      <c r="A14014" s="130">
        <v>30025</v>
      </c>
      <c r="B14014" s="21" t="s">
        <v>1870</v>
      </c>
      <c r="C14014" s="136" t="s">
        <v>14729</v>
      </c>
      <c r="D14014" s="33" t="s">
        <v>25</v>
      </c>
      <c r="E14014" s="34">
        <v>341.84</v>
      </c>
      <c r="F14014" s="175">
        <f t="shared" si="265"/>
        <v>341.84</v>
      </c>
      <c r="G14014" s="34">
        <v>140.13999999999999</v>
      </c>
      <c r="H14014" s="175">
        <f t="shared" si="265"/>
        <v>140.13999999999999</v>
      </c>
    </row>
    <row r="14015" spans="1:8" s="150" customFormat="1" ht="14.25">
      <c r="A14015" s="130">
        <v>30098</v>
      </c>
      <c r="B14015" s="21" t="s">
        <v>1870</v>
      </c>
      <c r="C14015" s="136" t="s">
        <v>14730</v>
      </c>
      <c r="D14015" s="33" t="s">
        <v>25</v>
      </c>
      <c r="E14015" s="34">
        <v>33.869999999999997</v>
      </c>
      <c r="F14015" s="175">
        <f t="shared" si="265"/>
        <v>33.869999999999997</v>
      </c>
      <c r="G14015" s="34">
        <v>32.479999999999997</v>
      </c>
      <c r="H14015" s="175">
        <f t="shared" si="265"/>
        <v>32.479999999999997</v>
      </c>
    </row>
    <row r="14016" spans="1:8" s="150" customFormat="1" ht="14.25">
      <c r="A14016" s="130">
        <v>30042</v>
      </c>
      <c r="B14016" s="21" t="s">
        <v>1870</v>
      </c>
      <c r="C14016" s="136" t="s">
        <v>14731</v>
      </c>
      <c r="D14016" s="33" t="s">
        <v>25</v>
      </c>
      <c r="E14016" s="34">
        <v>913.37</v>
      </c>
      <c r="F14016" s="175">
        <f t="shared" si="265"/>
        <v>913.37</v>
      </c>
      <c r="G14016" s="34">
        <v>407.98</v>
      </c>
      <c r="H14016" s="175">
        <f t="shared" si="265"/>
        <v>407.98</v>
      </c>
    </row>
    <row r="14017" spans="1:8" s="150" customFormat="1" ht="14.25">
      <c r="A14017" s="130">
        <v>30096</v>
      </c>
      <c r="B14017" s="21" t="s">
        <v>1870</v>
      </c>
      <c r="C14017" s="136" t="s">
        <v>14732</v>
      </c>
      <c r="D14017" s="33" t="s">
        <v>25</v>
      </c>
      <c r="E14017" s="34">
        <v>0.88</v>
      </c>
      <c r="F14017" s="175">
        <f t="shared" si="265"/>
        <v>0.88</v>
      </c>
      <c r="G14017" s="34">
        <v>0.16</v>
      </c>
      <c r="H14017" s="175">
        <f t="shared" si="265"/>
        <v>0.16</v>
      </c>
    </row>
    <row r="14018" spans="1:8" s="150" customFormat="1" ht="14.25">
      <c r="A14018" s="130">
        <v>30094</v>
      </c>
      <c r="B14018" s="21" t="s">
        <v>1870</v>
      </c>
      <c r="C14018" s="136" t="s">
        <v>14733</v>
      </c>
      <c r="D14018" s="33" t="s">
        <v>25</v>
      </c>
      <c r="E14018" s="34">
        <v>26.48</v>
      </c>
      <c r="F14018" s="175">
        <f t="shared" si="265"/>
        <v>26.48</v>
      </c>
      <c r="G14018" s="34">
        <v>25.77</v>
      </c>
      <c r="H14018" s="175">
        <f t="shared" si="265"/>
        <v>25.77</v>
      </c>
    </row>
    <row r="14019" spans="1:8" s="150" customFormat="1" ht="14.25">
      <c r="A14019" s="130">
        <v>30054</v>
      </c>
      <c r="B14019" s="21" t="s">
        <v>1870</v>
      </c>
      <c r="C14019" s="136" t="s">
        <v>14734</v>
      </c>
      <c r="D14019" s="33" t="s">
        <v>25</v>
      </c>
      <c r="E14019" s="34">
        <v>24.48</v>
      </c>
      <c r="F14019" s="175">
        <f t="shared" si="265"/>
        <v>24.48</v>
      </c>
      <c r="G14019" s="34">
        <v>22.16</v>
      </c>
      <c r="H14019" s="175">
        <f t="shared" si="265"/>
        <v>22.16</v>
      </c>
    </row>
    <row r="14020" spans="1:8" s="150" customFormat="1" ht="14.25">
      <c r="A14020" s="130">
        <v>30129</v>
      </c>
      <c r="B14020" s="21" t="s">
        <v>1870</v>
      </c>
      <c r="C14020" s="136" t="s">
        <v>14735</v>
      </c>
      <c r="D14020" s="33" t="s">
        <v>25</v>
      </c>
      <c r="E14020" s="34">
        <v>59.41</v>
      </c>
      <c r="F14020" s="175">
        <f t="shared" si="265"/>
        <v>59.41</v>
      </c>
      <c r="G14020" s="34">
        <v>30</v>
      </c>
      <c r="H14020" s="175">
        <f t="shared" si="265"/>
        <v>30</v>
      </c>
    </row>
    <row r="14021" spans="1:8" s="150" customFormat="1" ht="14.25">
      <c r="A14021" s="130">
        <v>30069</v>
      </c>
      <c r="B14021" s="21" t="s">
        <v>1870</v>
      </c>
      <c r="C14021" s="136" t="s">
        <v>14736</v>
      </c>
      <c r="D14021" s="33" t="s">
        <v>25</v>
      </c>
      <c r="E14021" s="34">
        <v>299.56</v>
      </c>
      <c r="F14021" s="175">
        <f t="shared" si="265"/>
        <v>299.56</v>
      </c>
      <c r="G14021" s="34">
        <v>33.18</v>
      </c>
      <c r="H14021" s="175">
        <f t="shared" si="265"/>
        <v>33.18</v>
      </c>
    </row>
    <row r="14022" spans="1:8" s="150" customFormat="1" ht="14.25">
      <c r="A14022" s="130">
        <v>30144</v>
      </c>
      <c r="B14022" s="21" t="s">
        <v>1870</v>
      </c>
      <c r="C14022" s="136" t="s">
        <v>14737</v>
      </c>
      <c r="D14022" s="33" t="s">
        <v>25</v>
      </c>
      <c r="E14022" s="34">
        <v>573.82000000000005</v>
      </c>
      <c r="F14022" s="175">
        <f t="shared" si="265"/>
        <v>573.82000000000005</v>
      </c>
      <c r="G14022" s="34">
        <v>30.94</v>
      </c>
      <c r="H14022" s="175">
        <f t="shared" si="265"/>
        <v>30.94</v>
      </c>
    </row>
    <row r="14023" spans="1:8" s="150" customFormat="1" ht="14.25">
      <c r="A14023" s="130">
        <v>30068</v>
      </c>
      <c r="B14023" s="21" t="s">
        <v>1870</v>
      </c>
      <c r="C14023" s="136" t="s">
        <v>14738</v>
      </c>
      <c r="D14023" s="33" t="s">
        <v>25</v>
      </c>
      <c r="E14023" s="34">
        <v>180.39</v>
      </c>
      <c r="F14023" s="175">
        <f t="shared" si="265"/>
        <v>180.39</v>
      </c>
      <c r="G14023" s="34">
        <v>27.99</v>
      </c>
      <c r="H14023" s="175">
        <f t="shared" si="265"/>
        <v>27.99</v>
      </c>
    </row>
    <row r="14024" spans="1:8" s="150" customFormat="1" ht="14.25">
      <c r="A14024" s="130">
        <v>30093</v>
      </c>
      <c r="B14024" s="21" t="s">
        <v>1870</v>
      </c>
      <c r="C14024" s="136" t="s">
        <v>14739</v>
      </c>
      <c r="D14024" s="33" t="s">
        <v>25</v>
      </c>
      <c r="E14024" s="34">
        <v>22.1</v>
      </c>
      <c r="F14024" s="175">
        <f t="shared" si="265"/>
        <v>22.1</v>
      </c>
      <c r="G14024" s="34">
        <v>16.95</v>
      </c>
      <c r="H14024" s="175">
        <f t="shared" si="265"/>
        <v>16.95</v>
      </c>
    </row>
    <row r="14025" spans="1:8" s="150" customFormat="1" ht="14.25">
      <c r="A14025" s="130">
        <v>30067</v>
      </c>
      <c r="B14025" s="21" t="s">
        <v>1870</v>
      </c>
      <c r="C14025" s="136" t="s">
        <v>14740</v>
      </c>
      <c r="D14025" s="33" t="s">
        <v>25</v>
      </c>
      <c r="E14025" s="34">
        <v>81.91</v>
      </c>
      <c r="F14025" s="175">
        <f t="shared" si="265"/>
        <v>81.91</v>
      </c>
      <c r="G14025" s="34">
        <v>26</v>
      </c>
      <c r="H14025" s="175">
        <f t="shared" si="265"/>
        <v>26</v>
      </c>
    </row>
    <row r="14026" spans="1:8" s="150" customFormat="1" ht="14.25">
      <c r="A14026" s="130">
        <v>30097</v>
      </c>
      <c r="B14026" s="21" t="s">
        <v>1870</v>
      </c>
      <c r="C14026" s="136" t="s">
        <v>14741</v>
      </c>
      <c r="D14026" s="33" t="s">
        <v>25</v>
      </c>
      <c r="E14026" s="34">
        <v>50.85</v>
      </c>
      <c r="F14026" s="175">
        <f t="shared" si="265"/>
        <v>50.85</v>
      </c>
      <c r="G14026" s="34">
        <v>42.61</v>
      </c>
      <c r="H14026" s="175">
        <f t="shared" si="265"/>
        <v>42.61</v>
      </c>
    </row>
    <row r="14027" spans="1:8" s="150" customFormat="1" ht="14.25">
      <c r="A14027" s="130">
        <v>30028</v>
      </c>
      <c r="B14027" s="21" t="s">
        <v>1870</v>
      </c>
      <c r="C14027" s="136" t="s">
        <v>14742</v>
      </c>
      <c r="D14027" s="33" t="s">
        <v>25</v>
      </c>
      <c r="E14027" s="34">
        <v>757.77</v>
      </c>
      <c r="F14027" s="175">
        <f t="shared" si="265"/>
        <v>757.77</v>
      </c>
      <c r="G14027" s="34">
        <v>376.22</v>
      </c>
      <c r="H14027" s="175">
        <f t="shared" si="265"/>
        <v>376.22</v>
      </c>
    </row>
    <row r="14028" spans="1:8" s="150" customFormat="1" ht="14.25">
      <c r="A14028" s="130">
        <v>30111</v>
      </c>
      <c r="B14028" s="21" t="s">
        <v>1870</v>
      </c>
      <c r="C14028" s="136" t="s">
        <v>14743</v>
      </c>
      <c r="D14028" s="33" t="s">
        <v>25</v>
      </c>
      <c r="E14028" s="34">
        <v>1148.07</v>
      </c>
      <c r="F14028" s="175">
        <f t="shared" si="265"/>
        <v>1148.07</v>
      </c>
      <c r="G14028" s="34">
        <v>360</v>
      </c>
      <c r="H14028" s="175">
        <f t="shared" si="265"/>
        <v>360</v>
      </c>
    </row>
    <row r="14029" spans="1:8" s="150" customFormat="1" ht="14.25">
      <c r="A14029" s="130">
        <v>30130</v>
      </c>
      <c r="B14029" s="21" t="s">
        <v>1870</v>
      </c>
      <c r="C14029" s="136" t="s">
        <v>14744</v>
      </c>
      <c r="D14029" s="33" t="s">
        <v>25</v>
      </c>
      <c r="E14029" s="34">
        <v>33.82</v>
      </c>
      <c r="F14029" s="175">
        <f t="shared" si="265"/>
        <v>33.82</v>
      </c>
      <c r="G14029" s="34">
        <v>31.5</v>
      </c>
      <c r="H14029" s="175">
        <f t="shared" si="265"/>
        <v>31.5</v>
      </c>
    </row>
    <row r="14030" spans="1:8" s="150" customFormat="1" ht="14.25">
      <c r="A14030" s="130">
        <v>30115</v>
      </c>
      <c r="B14030" s="21" t="s">
        <v>1870</v>
      </c>
      <c r="C14030" s="136" t="s">
        <v>14745</v>
      </c>
      <c r="D14030" s="33" t="s">
        <v>25</v>
      </c>
      <c r="E14030" s="34">
        <v>68.44</v>
      </c>
      <c r="F14030" s="175">
        <f t="shared" si="265"/>
        <v>68.44</v>
      </c>
      <c r="G14030" s="34">
        <v>23.18</v>
      </c>
      <c r="H14030" s="175">
        <f t="shared" si="265"/>
        <v>23.18</v>
      </c>
    </row>
    <row r="14031" spans="1:8" s="150" customFormat="1" ht="14.25">
      <c r="A14031" s="130">
        <v>30089</v>
      </c>
      <c r="B14031" s="21" t="s">
        <v>1870</v>
      </c>
      <c r="C14031" s="136" t="s">
        <v>14746</v>
      </c>
      <c r="D14031" s="33" t="s">
        <v>25</v>
      </c>
      <c r="E14031" s="34">
        <v>83.56</v>
      </c>
      <c r="F14031" s="175">
        <f t="shared" si="265"/>
        <v>83.56</v>
      </c>
      <c r="G14031" s="34">
        <v>72.41</v>
      </c>
      <c r="H14031" s="175">
        <f t="shared" si="265"/>
        <v>72.41</v>
      </c>
    </row>
    <row r="14032" spans="1:8" s="150" customFormat="1" ht="14.25">
      <c r="A14032" s="130">
        <v>30074</v>
      </c>
      <c r="B14032" s="21" t="s">
        <v>1870</v>
      </c>
      <c r="C14032" s="136" t="s">
        <v>14747</v>
      </c>
      <c r="D14032" s="33" t="s">
        <v>25</v>
      </c>
      <c r="E14032" s="34">
        <v>23.18</v>
      </c>
      <c r="F14032" s="175">
        <f t="shared" si="265"/>
        <v>23.18</v>
      </c>
      <c r="G14032" s="34">
        <v>20.54</v>
      </c>
      <c r="H14032" s="175">
        <f t="shared" si="265"/>
        <v>20.54</v>
      </c>
    </row>
    <row r="14033" spans="1:8" s="150" customFormat="1" ht="14.25">
      <c r="A14033" s="130">
        <v>30147</v>
      </c>
      <c r="B14033" s="21" t="s">
        <v>1870</v>
      </c>
      <c r="C14033" s="136" t="s">
        <v>14748</v>
      </c>
      <c r="D14033" s="33" t="s">
        <v>25</v>
      </c>
      <c r="E14033" s="34">
        <v>57.78</v>
      </c>
      <c r="F14033" s="175">
        <f t="shared" si="265"/>
        <v>57.78</v>
      </c>
      <c r="G14033" s="34">
        <v>22.67</v>
      </c>
      <c r="H14033" s="175">
        <f t="shared" si="265"/>
        <v>22.67</v>
      </c>
    </row>
    <row r="14034" spans="1:8" s="150" customFormat="1" ht="14.25">
      <c r="A14034" s="130">
        <v>30091</v>
      </c>
      <c r="B14034" s="21" t="s">
        <v>1870</v>
      </c>
      <c r="C14034" s="136" t="s">
        <v>14749</v>
      </c>
      <c r="D14034" s="33" t="s">
        <v>25</v>
      </c>
      <c r="E14034" s="34">
        <v>21.89</v>
      </c>
      <c r="F14034" s="175">
        <f t="shared" si="265"/>
        <v>21.89</v>
      </c>
      <c r="G14034" s="34">
        <v>19.62</v>
      </c>
      <c r="H14034" s="175">
        <f t="shared" si="265"/>
        <v>19.62</v>
      </c>
    </row>
    <row r="14035" spans="1:8" s="150" customFormat="1" ht="14.25">
      <c r="A14035" s="130">
        <v>30082</v>
      </c>
      <c r="B14035" s="21" t="s">
        <v>1870</v>
      </c>
      <c r="C14035" s="136" t="s">
        <v>14750</v>
      </c>
      <c r="D14035" s="33" t="s">
        <v>25</v>
      </c>
      <c r="E14035" s="34">
        <v>54.35</v>
      </c>
      <c r="F14035" s="175">
        <f t="shared" si="265"/>
        <v>54.35</v>
      </c>
      <c r="G14035" s="34">
        <v>32.64</v>
      </c>
      <c r="H14035" s="175">
        <f t="shared" si="265"/>
        <v>32.64</v>
      </c>
    </row>
    <row r="14036" spans="1:8" s="150" customFormat="1" ht="14.25">
      <c r="A14036" s="130">
        <v>30090</v>
      </c>
      <c r="B14036" s="21" t="s">
        <v>1870</v>
      </c>
      <c r="C14036" s="136" t="s">
        <v>14751</v>
      </c>
      <c r="D14036" s="33" t="s">
        <v>25</v>
      </c>
      <c r="E14036" s="34">
        <v>29.13</v>
      </c>
      <c r="F14036" s="175">
        <f t="shared" si="265"/>
        <v>29.13</v>
      </c>
      <c r="G14036" s="34">
        <v>22.6</v>
      </c>
      <c r="H14036" s="175">
        <f t="shared" si="265"/>
        <v>22.6</v>
      </c>
    </row>
    <row r="14037" spans="1:8" s="150" customFormat="1" ht="14.25">
      <c r="A14037" s="130">
        <v>30146</v>
      </c>
      <c r="B14037" s="21" t="s">
        <v>1870</v>
      </c>
      <c r="C14037" s="136" t="s">
        <v>14752</v>
      </c>
      <c r="D14037" s="33" t="s">
        <v>25</v>
      </c>
      <c r="E14037" s="34">
        <v>108.78</v>
      </c>
      <c r="F14037" s="175">
        <f t="shared" si="265"/>
        <v>108.78</v>
      </c>
      <c r="G14037" s="34">
        <v>10.1</v>
      </c>
      <c r="H14037" s="175">
        <f t="shared" si="265"/>
        <v>10.1</v>
      </c>
    </row>
    <row r="14038" spans="1:8" s="150" customFormat="1" ht="14.25">
      <c r="A14038" s="130">
        <v>30061</v>
      </c>
      <c r="B14038" s="21" t="s">
        <v>1870</v>
      </c>
      <c r="C14038" s="136" t="s">
        <v>14753</v>
      </c>
      <c r="D14038" s="33" t="s">
        <v>25</v>
      </c>
      <c r="E14038" s="34">
        <v>25.71</v>
      </c>
      <c r="F14038" s="175">
        <f t="shared" si="265"/>
        <v>25.71</v>
      </c>
      <c r="G14038" s="34">
        <v>23.65</v>
      </c>
      <c r="H14038" s="175">
        <f t="shared" si="265"/>
        <v>23.65</v>
      </c>
    </row>
    <row r="14039" spans="1:8" s="150" customFormat="1" ht="14.25">
      <c r="A14039" s="130">
        <v>30021</v>
      </c>
      <c r="B14039" s="21" t="s">
        <v>1870</v>
      </c>
      <c r="C14039" s="136" t="s">
        <v>14754</v>
      </c>
      <c r="D14039" s="33" t="s">
        <v>25</v>
      </c>
      <c r="E14039" s="34">
        <v>1437.6</v>
      </c>
      <c r="F14039" s="175">
        <f t="shared" ref="F14039:H14079" si="266">E14039*$G$13972</f>
        <v>1437.6</v>
      </c>
      <c r="G14039" s="34">
        <v>549.91</v>
      </c>
      <c r="H14039" s="175">
        <f t="shared" si="266"/>
        <v>549.91</v>
      </c>
    </row>
    <row r="14040" spans="1:8" s="150" customFormat="1" ht="14.25">
      <c r="A14040" s="130">
        <v>30085</v>
      </c>
      <c r="B14040" s="21" t="s">
        <v>1870</v>
      </c>
      <c r="C14040" s="136" t="s">
        <v>14755</v>
      </c>
      <c r="D14040" s="33" t="s">
        <v>25</v>
      </c>
      <c r="E14040" s="34">
        <v>32.450000000000003</v>
      </c>
      <c r="F14040" s="175">
        <f t="shared" si="266"/>
        <v>32.450000000000003</v>
      </c>
      <c r="G14040" s="34">
        <v>20.62</v>
      </c>
      <c r="H14040" s="175">
        <f t="shared" si="266"/>
        <v>20.62</v>
      </c>
    </row>
    <row r="14041" spans="1:8" s="150" customFormat="1" ht="14.25">
      <c r="A14041" s="130">
        <v>30022</v>
      </c>
      <c r="B14041" s="21" t="s">
        <v>1870</v>
      </c>
      <c r="C14041" s="136" t="s">
        <v>14756</v>
      </c>
      <c r="D14041" s="33" t="s">
        <v>25</v>
      </c>
      <c r="E14041" s="34">
        <v>408.94</v>
      </c>
      <c r="F14041" s="175">
        <f t="shared" si="266"/>
        <v>408.94</v>
      </c>
      <c r="G14041" s="34">
        <v>135.61000000000001</v>
      </c>
      <c r="H14041" s="175">
        <f t="shared" si="266"/>
        <v>135.61000000000001</v>
      </c>
    </row>
    <row r="14042" spans="1:8" s="150" customFormat="1" ht="14.25">
      <c r="A14042" s="130">
        <v>30046</v>
      </c>
      <c r="B14042" s="21" t="s">
        <v>1870</v>
      </c>
      <c r="C14042" s="136" t="s">
        <v>14757</v>
      </c>
      <c r="D14042" s="33" t="s">
        <v>25</v>
      </c>
      <c r="E14042" s="34">
        <v>312.17</v>
      </c>
      <c r="F14042" s="175">
        <f t="shared" si="266"/>
        <v>312.17</v>
      </c>
      <c r="G14042" s="34">
        <v>49.32</v>
      </c>
      <c r="H14042" s="175">
        <f t="shared" si="266"/>
        <v>49.32</v>
      </c>
    </row>
    <row r="14043" spans="1:8" s="150" customFormat="1" ht="14.25">
      <c r="A14043" s="130">
        <v>30099</v>
      </c>
      <c r="B14043" s="21" t="s">
        <v>1870</v>
      </c>
      <c r="C14043" s="136" t="s">
        <v>14758</v>
      </c>
      <c r="D14043" s="33" t="s">
        <v>25</v>
      </c>
      <c r="E14043" s="34">
        <v>15.09</v>
      </c>
      <c r="F14043" s="175">
        <f t="shared" si="266"/>
        <v>15.09</v>
      </c>
      <c r="G14043" s="34">
        <v>1.97</v>
      </c>
      <c r="H14043" s="175">
        <f t="shared" si="266"/>
        <v>1.97</v>
      </c>
    </row>
    <row r="14044" spans="1:8" s="150" customFormat="1" ht="14.25">
      <c r="A14044" s="130">
        <v>30133</v>
      </c>
      <c r="B14044" s="21" t="s">
        <v>1870</v>
      </c>
      <c r="C14044" s="136" t="s">
        <v>14759</v>
      </c>
      <c r="D14044" s="33" t="s">
        <v>25</v>
      </c>
      <c r="E14044" s="34">
        <v>466.78</v>
      </c>
      <c r="F14044" s="175">
        <f t="shared" si="266"/>
        <v>466.78</v>
      </c>
      <c r="G14044" s="34">
        <v>220.58</v>
      </c>
      <c r="H14044" s="175">
        <f t="shared" si="266"/>
        <v>220.58</v>
      </c>
    </row>
    <row r="14045" spans="1:8" s="150" customFormat="1" ht="14.25">
      <c r="A14045" s="130">
        <v>30045</v>
      </c>
      <c r="B14045" s="21" t="s">
        <v>1870</v>
      </c>
      <c r="C14045" s="136" t="s">
        <v>14760</v>
      </c>
      <c r="D14045" s="33" t="s">
        <v>25</v>
      </c>
      <c r="E14045" s="34">
        <v>1400.36</v>
      </c>
      <c r="F14045" s="175">
        <f t="shared" si="266"/>
        <v>1400.36</v>
      </c>
      <c r="G14045" s="34">
        <v>575.16999999999996</v>
      </c>
      <c r="H14045" s="175">
        <f t="shared" si="266"/>
        <v>575.16999999999996</v>
      </c>
    </row>
    <row r="14046" spans="1:8" s="150" customFormat="1" ht="14.25">
      <c r="A14046" s="130">
        <v>30029</v>
      </c>
      <c r="B14046" s="21" t="s">
        <v>1870</v>
      </c>
      <c r="C14046" s="136" t="s">
        <v>14761</v>
      </c>
      <c r="D14046" s="33" t="s">
        <v>25</v>
      </c>
      <c r="E14046" s="34">
        <v>188.51</v>
      </c>
      <c r="F14046" s="175">
        <f t="shared" si="266"/>
        <v>188.51</v>
      </c>
      <c r="G14046" s="34">
        <v>74.069999999999993</v>
      </c>
      <c r="H14046" s="175">
        <f t="shared" si="266"/>
        <v>74.069999999999993</v>
      </c>
    </row>
    <row r="14047" spans="1:8" s="150" customFormat="1" ht="14.25">
      <c r="A14047" s="130">
        <v>30055</v>
      </c>
      <c r="B14047" s="21" t="s">
        <v>1870</v>
      </c>
      <c r="C14047" s="136" t="s">
        <v>14762</v>
      </c>
      <c r="D14047" s="33" t="s">
        <v>25</v>
      </c>
      <c r="E14047" s="34">
        <v>17.559999999999999</v>
      </c>
      <c r="F14047" s="175">
        <f t="shared" si="266"/>
        <v>17.559999999999999</v>
      </c>
      <c r="G14047" s="34">
        <v>17.23</v>
      </c>
      <c r="H14047" s="175">
        <f t="shared" si="266"/>
        <v>17.23</v>
      </c>
    </row>
    <row r="14048" spans="1:8" s="150" customFormat="1" ht="14.25">
      <c r="A14048" s="130">
        <v>30142</v>
      </c>
      <c r="B14048" s="21" t="s">
        <v>1870</v>
      </c>
      <c r="C14048" s="136" t="s">
        <v>14763</v>
      </c>
      <c r="D14048" s="33" t="s">
        <v>25</v>
      </c>
      <c r="E14048" s="34">
        <v>5.79</v>
      </c>
      <c r="F14048" s="175">
        <f t="shared" si="266"/>
        <v>5.79</v>
      </c>
      <c r="G14048" s="34">
        <v>0.24</v>
      </c>
      <c r="H14048" s="175">
        <f t="shared" si="266"/>
        <v>0.24</v>
      </c>
    </row>
    <row r="14049" spans="1:8" s="150" customFormat="1" ht="14.25">
      <c r="A14049" s="130">
        <v>30032</v>
      </c>
      <c r="B14049" s="21" t="s">
        <v>1870</v>
      </c>
      <c r="C14049" s="136" t="s">
        <v>14764</v>
      </c>
      <c r="D14049" s="33" t="s">
        <v>25</v>
      </c>
      <c r="E14049" s="34">
        <v>320.12</v>
      </c>
      <c r="F14049" s="175">
        <f t="shared" si="266"/>
        <v>320.12</v>
      </c>
      <c r="G14049" s="34">
        <v>115.23</v>
      </c>
      <c r="H14049" s="175">
        <f t="shared" si="266"/>
        <v>115.23</v>
      </c>
    </row>
    <row r="14050" spans="1:8" s="150" customFormat="1" ht="14.25">
      <c r="A14050" s="130">
        <v>30038</v>
      </c>
      <c r="B14050" s="21" t="s">
        <v>1870</v>
      </c>
      <c r="C14050" s="136" t="s">
        <v>14765</v>
      </c>
      <c r="D14050" s="33" t="s">
        <v>25</v>
      </c>
      <c r="E14050" s="34">
        <v>327.79</v>
      </c>
      <c r="F14050" s="175">
        <f t="shared" si="266"/>
        <v>327.79</v>
      </c>
      <c r="G14050" s="34">
        <v>107.75</v>
      </c>
      <c r="H14050" s="175">
        <f t="shared" si="266"/>
        <v>107.75</v>
      </c>
    </row>
    <row r="14051" spans="1:8" s="150" customFormat="1" ht="14.25">
      <c r="A14051" s="130">
        <v>30034</v>
      </c>
      <c r="B14051" s="21" t="s">
        <v>1870</v>
      </c>
      <c r="C14051" s="136" t="s">
        <v>14766</v>
      </c>
      <c r="D14051" s="33" t="s">
        <v>25</v>
      </c>
      <c r="E14051" s="34">
        <v>196.92</v>
      </c>
      <c r="F14051" s="175">
        <f t="shared" si="266"/>
        <v>196.92</v>
      </c>
      <c r="G14051" s="34">
        <v>91.68</v>
      </c>
      <c r="H14051" s="175">
        <f t="shared" si="266"/>
        <v>91.68</v>
      </c>
    </row>
    <row r="14052" spans="1:8" s="150" customFormat="1" ht="14.25">
      <c r="A14052" s="130">
        <v>30035</v>
      </c>
      <c r="B14052" s="21" t="s">
        <v>1870</v>
      </c>
      <c r="C14052" s="136" t="s">
        <v>14767</v>
      </c>
      <c r="D14052" s="33" t="s">
        <v>25</v>
      </c>
      <c r="E14052" s="34">
        <v>183.47</v>
      </c>
      <c r="F14052" s="175">
        <f t="shared" si="266"/>
        <v>183.47</v>
      </c>
      <c r="G14052" s="34">
        <v>93.63</v>
      </c>
      <c r="H14052" s="175">
        <f t="shared" si="266"/>
        <v>93.63</v>
      </c>
    </row>
    <row r="14053" spans="1:8" s="150" customFormat="1" ht="14.25">
      <c r="A14053" s="130">
        <v>30037</v>
      </c>
      <c r="B14053" s="21" t="s">
        <v>1870</v>
      </c>
      <c r="C14053" s="136" t="s">
        <v>14768</v>
      </c>
      <c r="D14053" s="33" t="s">
        <v>25</v>
      </c>
      <c r="E14053" s="34">
        <v>207.84</v>
      </c>
      <c r="F14053" s="175">
        <f t="shared" si="266"/>
        <v>207.84</v>
      </c>
      <c r="G14053" s="34">
        <v>82.94</v>
      </c>
      <c r="H14053" s="175">
        <f t="shared" si="266"/>
        <v>82.94</v>
      </c>
    </row>
    <row r="14054" spans="1:8" s="150" customFormat="1" ht="14.25">
      <c r="A14054" s="130">
        <v>30036</v>
      </c>
      <c r="B14054" s="21" t="s">
        <v>1870</v>
      </c>
      <c r="C14054" s="136" t="s">
        <v>14769</v>
      </c>
      <c r="D14054" s="33" t="s">
        <v>25</v>
      </c>
      <c r="E14054" s="34">
        <v>326.42</v>
      </c>
      <c r="F14054" s="175">
        <f t="shared" si="266"/>
        <v>326.42</v>
      </c>
      <c r="G14054" s="34">
        <v>115.35</v>
      </c>
      <c r="H14054" s="175">
        <f t="shared" si="266"/>
        <v>115.35</v>
      </c>
    </row>
    <row r="14055" spans="1:8" s="150" customFormat="1" ht="14.25">
      <c r="A14055" s="130">
        <v>30040</v>
      </c>
      <c r="B14055" s="21" t="s">
        <v>1870</v>
      </c>
      <c r="C14055" s="136" t="s">
        <v>14770</v>
      </c>
      <c r="D14055" s="33" t="s">
        <v>25</v>
      </c>
      <c r="E14055" s="34">
        <v>339.58</v>
      </c>
      <c r="F14055" s="175">
        <f t="shared" si="266"/>
        <v>339.58</v>
      </c>
      <c r="G14055" s="34">
        <v>113.19</v>
      </c>
      <c r="H14055" s="175">
        <f t="shared" si="266"/>
        <v>113.19</v>
      </c>
    </row>
    <row r="14056" spans="1:8" s="150" customFormat="1" ht="14.25">
      <c r="A14056" s="130">
        <v>30039</v>
      </c>
      <c r="B14056" s="21" t="s">
        <v>1870</v>
      </c>
      <c r="C14056" s="136" t="s">
        <v>14771</v>
      </c>
      <c r="D14056" s="33" t="s">
        <v>25</v>
      </c>
      <c r="E14056" s="34">
        <v>240.07</v>
      </c>
      <c r="F14056" s="175">
        <f t="shared" si="266"/>
        <v>240.07</v>
      </c>
      <c r="G14056" s="34">
        <v>93.84</v>
      </c>
      <c r="H14056" s="175">
        <f t="shared" si="266"/>
        <v>93.84</v>
      </c>
    </row>
    <row r="14057" spans="1:8" s="150" customFormat="1" ht="14.25">
      <c r="A14057" s="130">
        <v>30033</v>
      </c>
      <c r="B14057" s="21" t="s">
        <v>1870</v>
      </c>
      <c r="C14057" s="136" t="s">
        <v>14772</v>
      </c>
      <c r="D14057" s="33" t="s">
        <v>25</v>
      </c>
      <c r="E14057" s="34">
        <v>350.24</v>
      </c>
      <c r="F14057" s="175">
        <f t="shared" si="266"/>
        <v>350.24</v>
      </c>
      <c r="G14057" s="34">
        <v>120.74</v>
      </c>
      <c r="H14057" s="175">
        <f t="shared" si="266"/>
        <v>120.74</v>
      </c>
    </row>
    <row r="14058" spans="1:8" s="150" customFormat="1" ht="14.25">
      <c r="A14058" s="130">
        <v>30095</v>
      </c>
      <c r="B14058" s="21" t="s">
        <v>1870</v>
      </c>
      <c r="C14058" s="136" t="s">
        <v>14773</v>
      </c>
      <c r="D14058" s="33" t="s">
        <v>25</v>
      </c>
      <c r="E14058" s="34">
        <v>2.8</v>
      </c>
      <c r="F14058" s="175">
        <f t="shared" si="266"/>
        <v>2.8</v>
      </c>
      <c r="G14058" s="34">
        <v>0.14000000000000001</v>
      </c>
      <c r="H14058" s="175">
        <f t="shared" si="266"/>
        <v>0.14000000000000001</v>
      </c>
    </row>
    <row r="14059" spans="1:8" s="150" customFormat="1" ht="14.25">
      <c r="A14059" s="130">
        <v>30073</v>
      </c>
      <c r="B14059" s="21" t="s">
        <v>1870</v>
      </c>
      <c r="C14059" s="136" t="s">
        <v>14774</v>
      </c>
      <c r="D14059" s="33" t="s">
        <v>25</v>
      </c>
      <c r="E14059" s="34">
        <v>24.5</v>
      </c>
      <c r="F14059" s="175">
        <f t="shared" si="266"/>
        <v>24.5</v>
      </c>
      <c r="G14059" s="34">
        <v>21.03</v>
      </c>
      <c r="H14059" s="175">
        <f t="shared" si="266"/>
        <v>21.03</v>
      </c>
    </row>
    <row r="14060" spans="1:8" s="150" customFormat="1" ht="14.25">
      <c r="A14060" s="130">
        <v>30128</v>
      </c>
      <c r="B14060" s="21" t="s">
        <v>1870</v>
      </c>
      <c r="C14060" s="136" t="s">
        <v>14775</v>
      </c>
      <c r="D14060" s="33" t="s">
        <v>25</v>
      </c>
      <c r="E14060" s="34">
        <v>31.25</v>
      </c>
      <c r="F14060" s="175">
        <f t="shared" si="266"/>
        <v>31.25</v>
      </c>
      <c r="G14060" s="34">
        <v>26.41</v>
      </c>
      <c r="H14060" s="175">
        <f t="shared" si="266"/>
        <v>26.41</v>
      </c>
    </row>
    <row r="14061" spans="1:8" s="150" customFormat="1" ht="14.25">
      <c r="A14061" s="130">
        <v>30114</v>
      </c>
      <c r="B14061" s="21" t="s">
        <v>1870</v>
      </c>
      <c r="C14061" s="136" t="s">
        <v>14776</v>
      </c>
      <c r="D14061" s="33" t="s">
        <v>25</v>
      </c>
      <c r="E14061" s="34">
        <v>150.71</v>
      </c>
      <c r="F14061" s="175">
        <f t="shared" si="266"/>
        <v>150.71</v>
      </c>
      <c r="G14061" s="34">
        <v>90.49</v>
      </c>
      <c r="H14061" s="175">
        <f t="shared" si="266"/>
        <v>90.49</v>
      </c>
    </row>
    <row r="14062" spans="1:8" s="150" customFormat="1" ht="14.25">
      <c r="A14062" s="130">
        <v>30086</v>
      </c>
      <c r="B14062" s="21" t="s">
        <v>1870</v>
      </c>
      <c r="C14062" s="136" t="s">
        <v>14777</v>
      </c>
      <c r="D14062" s="33" t="s">
        <v>25</v>
      </c>
      <c r="E14062" s="34">
        <v>187.07</v>
      </c>
      <c r="F14062" s="175">
        <f t="shared" si="266"/>
        <v>187.07</v>
      </c>
      <c r="G14062" s="34">
        <v>91.46</v>
      </c>
      <c r="H14062" s="175">
        <f t="shared" si="266"/>
        <v>91.46</v>
      </c>
    </row>
    <row r="14063" spans="1:8" s="150" customFormat="1" ht="14.25">
      <c r="A14063" s="130">
        <v>30138</v>
      </c>
      <c r="B14063" s="21" t="s">
        <v>1870</v>
      </c>
      <c r="C14063" s="136" t="s">
        <v>14778</v>
      </c>
      <c r="D14063" s="33" t="s">
        <v>25</v>
      </c>
      <c r="E14063" s="34">
        <v>6.58</v>
      </c>
      <c r="F14063" s="175">
        <f t="shared" si="266"/>
        <v>6.58</v>
      </c>
      <c r="G14063" s="34">
        <v>1.78</v>
      </c>
      <c r="H14063" s="175">
        <f t="shared" si="266"/>
        <v>1.78</v>
      </c>
    </row>
    <row r="14064" spans="1:8" s="150" customFormat="1" ht="14.25">
      <c r="A14064" s="130">
        <v>30084</v>
      </c>
      <c r="B14064" s="21" t="s">
        <v>1870</v>
      </c>
      <c r="C14064" s="136" t="s">
        <v>14779</v>
      </c>
      <c r="D14064" s="33" t="s">
        <v>25</v>
      </c>
      <c r="E14064" s="34">
        <v>10.65</v>
      </c>
      <c r="F14064" s="175">
        <f t="shared" si="266"/>
        <v>10.65</v>
      </c>
      <c r="G14064" s="34">
        <v>7.61</v>
      </c>
      <c r="H14064" s="175">
        <f t="shared" si="266"/>
        <v>7.61</v>
      </c>
    </row>
    <row r="14065" spans="1:8" s="150" customFormat="1" ht="14.25">
      <c r="A14065" s="130">
        <v>30136</v>
      </c>
      <c r="B14065" s="21" t="s">
        <v>1870</v>
      </c>
      <c r="C14065" s="136" t="s">
        <v>14780</v>
      </c>
      <c r="D14065" s="33" t="s">
        <v>25</v>
      </c>
      <c r="E14065" s="34">
        <v>12.5</v>
      </c>
      <c r="F14065" s="175">
        <f t="shared" si="266"/>
        <v>12.5</v>
      </c>
      <c r="G14065" s="34">
        <v>8.94</v>
      </c>
      <c r="H14065" s="175">
        <f t="shared" si="266"/>
        <v>8.94</v>
      </c>
    </row>
    <row r="14066" spans="1:8" s="150" customFormat="1" ht="14.25">
      <c r="A14066" s="130">
        <v>30135</v>
      </c>
      <c r="B14066" s="21" t="s">
        <v>1870</v>
      </c>
      <c r="C14066" s="136" t="s">
        <v>14781</v>
      </c>
      <c r="D14066" s="33" t="s">
        <v>25</v>
      </c>
      <c r="E14066" s="34">
        <v>58.05</v>
      </c>
      <c r="F14066" s="175">
        <f t="shared" si="266"/>
        <v>58.05</v>
      </c>
      <c r="G14066" s="34">
        <v>41.49</v>
      </c>
      <c r="H14066" s="175">
        <f t="shared" si="266"/>
        <v>41.49</v>
      </c>
    </row>
    <row r="14067" spans="1:8" s="150" customFormat="1" ht="14.25">
      <c r="A14067" s="130">
        <v>30030</v>
      </c>
      <c r="B14067" s="21" t="s">
        <v>1870</v>
      </c>
      <c r="C14067" s="136" t="s">
        <v>14782</v>
      </c>
      <c r="D14067" s="33" t="s">
        <v>25</v>
      </c>
      <c r="E14067" s="34">
        <v>197.74</v>
      </c>
      <c r="F14067" s="175">
        <f t="shared" si="266"/>
        <v>197.74</v>
      </c>
      <c r="G14067" s="34">
        <v>51.38</v>
      </c>
      <c r="H14067" s="175">
        <f t="shared" si="266"/>
        <v>51.38</v>
      </c>
    </row>
    <row r="14068" spans="1:8" s="150" customFormat="1" ht="14.25">
      <c r="A14068" s="130">
        <v>30020</v>
      </c>
      <c r="B14068" s="21" t="s">
        <v>1870</v>
      </c>
      <c r="C14068" s="136" t="s">
        <v>14783</v>
      </c>
      <c r="D14068" s="33" t="s">
        <v>25</v>
      </c>
      <c r="E14068" s="34">
        <v>1155.54</v>
      </c>
      <c r="F14068" s="175">
        <f t="shared" si="266"/>
        <v>1155.54</v>
      </c>
      <c r="G14068" s="34">
        <v>412.82</v>
      </c>
      <c r="H14068" s="175">
        <f t="shared" si="266"/>
        <v>412.82</v>
      </c>
    </row>
    <row r="14069" spans="1:8" s="150" customFormat="1" ht="14.25">
      <c r="A14069" s="130">
        <v>30015</v>
      </c>
      <c r="B14069" s="21" t="s">
        <v>1870</v>
      </c>
      <c r="C14069" s="136" t="s">
        <v>14784</v>
      </c>
      <c r="D14069" s="33" t="s">
        <v>25</v>
      </c>
      <c r="E14069" s="34">
        <v>427.08</v>
      </c>
      <c r="F14069" s="175">
        <f t="shared" si="266"/>
        <v>427.08</v>
      </c>
      <c r="G14069" s="34">
        <v>173.7</v>
      </c>
      <c r="H14069" s="175">
        <f t="shared" si="266"/>
        <v>173.7</v>
      </c>
    </row>
    <row r="14070" spans="1:8" s="150" customFormat="1" ht="14.25">
      <c r="A14070" s="130">
        <v>30016</v>
      </c>
      <c r="B14070" s="21" t="s">
        <v>1870</v>
      </c>
      <c r="C14070" s="136" t="s">
        <v>14785</v>
      </c>
      <c r="D14070" s="33" t="s">
        <v>25</v>
      </c>
      <c r="E14070" s="34">
        <v>533.52</v>
      </c>
      <c r="F14070" s="175">
        <f t="shared" si="266"/>
        <v>533.52</v>
      </c>
      <c r="G14070" s="34">
        <v>193.58</v>
      </c>
      <c r="H14070" s="175">
        <f t="shared" si="266"/>
        <v>193.58</v>
      </c>
    </row>
    <row r="14071" spans="1:8" s="150" customFormat="1" ht="14.25">
      <c r="A14071" s="130">
        <v>30017</v>
      </c>
      <c r="B14071" s="21" t="s">
        <v>1870</v>
      </c>
      <c r="C14071" s="136" t="s">
        <v>14786</v>
      </c>
      <c r="D14071" s="33" t="s">
        <v>25</v>
      </c>
      <c r="E14071" s="34">
        <v>519.99</v>
      </c>
      <c r="F14071" s="175">
        <f t="shared" si="266"/>
        <v>519.99</v>
      </c>
      <c r="G14071" s="34">
        <v>200.31</v>
      </c>
      <c r="H14071" s="175">
        <f t="shared" si="266"/>
        <v>200.31</v>
      </c>
    </row>
    <row r="14072" spans="1:8" s="150" customFormat="1" ht="14.25">
      <c r="A14072" s="130">
        <v>30018</v>
      </c>
      <c r="B14072" s="21" t="s">
        <v>1870</v>
      </c>
      <c r="C14072" s="136" t="s">
        <v>14787</v>
      </c>
      <c r="D14072" s="33" t="s">
        <v>25</v>
      </c>
      <c r="E14072" s="34">
        <v>1155.54</v>
      </c>
      <c r="F14072" s="175">
        <f t="shared" si="266"/>
        <v>1155.54</v>
      </c>
      <c r="G14072" s="34">
        <v>412.82</v>
      </c>
      <c r="H14072" s="175">
        <f t="shared" si="266"/>
        <v>412.82</v>
      </c>
    </row>
    <row r="14073" spans="1:8" s="150" customFormat="1" ht="14.25">
      <c r="A14073" s="130">
        <v>30019</v>
      </c>
      <c r="B14073" s="21" t="s">
        <v>1870</v>
      </c>
      <c r="C14073" s="136" t="s">
        <v>14788</v>
      </c>
      <c r="D14073" s="33" t="s">
        <v>25</v>
      </c>
      <c r="E14073" s="34">
        <v>1164.74</v>
      </c>
      <c r="F14073" s="175">
        <f t="shared" si="266"/>
        <v>1164.74</v>
      </c>
      <c r="G14073" s="34">
        <v>417.77</v>
      </c>
      <c r="H14073" s="175">
        <f t="shared" si="266"/>
        <v>417.77</v>
      </c>
    </row>
    <row r="14074" spans="1:8" s="150" customFormat="1" ht="14.25">
      <c r="A14074" s="130">
        <v>30063</v>
      </c>
      <c r="B14074" s="21" t="s">
        <v>1870</v>
      </c>
      <c r="C14074" s="136" t="s">
        <v>14789</v>
      </c>
      <c r="D14074" s="33" t="s">
        <v>25</v>
      </c>
      <c r="E14074" s="34">
        <v>765.26</v>
      </c>
      <c r="F14074" s="175">
        <f t="shared" si="266"/>
        <v>765.26</v>
      </c>
      <c r="G14074" s="34">
        <v>512.07000000000005</v>
      </c>
      <c r="H14074" s="175">
        <f t="shared" si="266"/>
        <v>512.07000000000005</v>
      </c>
    </row>
    <row r="14075" spans="1:8" s="150" customFormat="1" ht="14.25">
      <c r="A14075" s="130">
        <v>30065</v>
      </c>
      <c r="B14075" s="21" t="s">
        <v>1870</v>
      </c>
      <c r="C14075" s="136" t="s">
        <v>14790</v>
      </c>
      <c r="D14075" s="33" t="s">
        <v>25</v>
      </c>
      <c r="E14075" s="34">
        <v>208.83</v>
      </c>
      <c r="F14075" s="175">
        <f t="shared" si="266"/>
        <v>208.83</v>
      </c>
      <c r="G14075" s="34">
        <v>181.81</v>
      </c>
      <c r="H14075" s="175">
        <f t="shared" si="266"/>
        <v>181.81</v>
      </c>
    </row>
    <row r="14076" spans="1:8" s="150" customFormat="1" ht="14.25">
      <c r="A14076" s="130">
        <v>30066</v>
      </c>
      <c r="B14076" s="21" t="s">
        <v>1870</v>
      </c>
      <c r="C14076" s="136" t="s">
        <v>14791</v>
      </c>
      <c r="D14076" s="33" t="s">
        <v>25</v>
      </c>
      <c r="E14076" s="34">
        <v>503.63</v>
      </c>
      <c r="F14076" s="175">
        <f t="shared" si="266"/>
        <v>503.63</v>
      </c>
      <c r="G14076" s="34">
        <v>299.14999999999998</v>
      </c>
      <c r="H14076" s="175">
        <f t="shared" si="266"/>
        <v>299.14999999999998</v>
      </c>
    </row>
    <row r="14077" spans="1:8" s="150" customFormat="1" ht="14.25">
      <c r="A14077" s="130">
        <v>30051</v>
      </c>
      <c r="B14077" s="21" t="s">
        <v>1870</v>
      </c>
      <c r="C14077" s="136" t="s">
        <v>14792</v>
      </c>
      <c r="D14077" s="33" t="s">
        <v>25</v>
      </c>
      <c r="E14077" s="34">
        <v>14.59</v>
      </c>
      <c r="F14077" s="175">
        <f t="shared" si="266"/>
        <v>14.59</v>
      </c>
      <c r="G14077" s="34">
        <v>9.14</v>
      </c>
      <c r="H14077" s="175">
        <f t="shared" si="266"/>
        <v>9.14</v>
      </c>
    </row>
    <row r="14078" spans="1:8" s="150" customFormat="1" ht="14.25">
      <c r="A14078" s="130">
        <v>30071</v>
      </c>
      <c r="B14078" s="21" t="s">
        <v>1870</v>
      </c>
      <c r="C14078" s="136" t="s">
        <v>14793</v>
      </c>
      <c r="D14078" s="33" t="s">
        <v>25</v>
      </c>
      <c r="E14078" s="34">
        <v>20.309999999999999</v>
      </c>
      <c r="F14078" s="175">
        <f t="shared" si="266"/>
        <v>20.309999999999999</v>
      </c>
      <c r="G14078" s="34">
        <v>17.399999999999999</v>
      </c>
      <c r="H14078" s="175">
        <f t="shared" si="266"/>
        <v>17.399999999999999</v>
      </c>
    </row>
    <row r="14079" spans="1:8">
      <c r="F14079" s="175">
        <f t="shared" si="266"/>
        <v>0</v>
      </c>
      <c r="H14079" s="175">
        <f t="shared" si="266"/>
        <v>0</v>
      </c>
    </row>
  </sheetData>
  <mergeCells count="8">
    <mergeCell ref="A4533:F4533"/>
    <mergeCell ref="A4536:E4536"/>
    <mergeCell ref="A3078:E3078"/>
    <mergeCell ref="A3137:F3137"/>
    <mergeCell ref="A3284:F3284"/>
    <mergeCell ref="A3871:F3871"/>
    <mergeCell ref="A3908:F3908"/>
    <mergeCell ref="A3911:F3911"/>
  </mergeCells>
  <phoneticPr fontId="65"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Eventograma</vt:lpstr>
      <vt:lpstr>Cronograma</vt:lpstr>
      <vt:lpstr>Reajuste </vt:lpstr>
      <vt:lpstr>BASE</vt:lpstr>
      <vt:lpstr>Cronograma!Area_de_impressao</vt:lpstr>
      <vt:lpstr>Eventograma!Area_de_impressao</vt:lpstr>
      <vt:lpstr>Cronograma!Titulos_de_impressao</vt:lpstr>
      <vt:lpstr>Eventograma!Titulos_de_impressao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fhrasko</dc:creator>
  <cp:lastModifiedBy>Nettie Alves Paulo de Moraes</cp:lastModifiedBy>
  <cp:lastPrinted>2025-07-14T19:54:56Z</cp:lastPrinted>
  <dcterms:created xsi:type="dcterms:W3CDTF">2013-05-06T17:13:09Z</dcterms:created>
  <dcterms:modified xsi:type="dcterms:W3CDTF">2025-07-22T21:30:19Z</dcterms:modified>
</cp:coreProperties>
</file>